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D:\DireccionPlaneacionOMR\1-POA\POA2025\Finales para publicar\00-01-PL-12 Plan Estratégico Institucional 2024-2028_V2_finales\"/>
    </mc:Choice>
  </mc:AlternateContent>
  <xr:revisionPtr revIDLastSave="0" documentId="13_ncr:1_{4B7F66EF-EA2D-4802-8AD6-6C827A3A4661}" xr6:coauthVersionLast="45" xr6:coauthVersionMax="47" xr10:uidLastSave="{00000000-0000-0000-0000-000000000000}"/>
  <workbookProtection workbookAlgorithmName="SHA-512" workbookHashValue="j5sDPsAe6elg+BHCReVc5y4nxcx/uJXAP59Ca6QuA++P7ioQQ+ADi+FiWqok5cg88H/ZbklKwuDSiQqlTT81EQ==" workbookSaltValue="2WMMlyeLA8CXv2lDORPORg==" workbookSpinCount="100000" lockStructure="1"/>
  <bookViews>
    <workbookView xWindow="-108" yWindow="-108" windowWidth="23256" windowHeight="12576" xr2:uid="{9C32302B-420D-44CE-A18E-997768C19BDB}"/>
  </bookViews>
  <sheets>
    <sheet name="DOFA INSTITUCIONAL" sheetId="5" r:id="rId1"/>
    <sheet name="BALANCE" sheetId="6" r:id="rId2"/>
    <sheet name="ESTRATEGIAS" sheetId="7" r:id="rId3"/>
    <sheet name="LÍNEAS ESTRATÉGICAS" sheetId="8" r:id="rId4"/>
  </sheets>
  <definedNames>
    <definedName name="_xlnm.Print_Area" localSheetId="1">BALANCE!$A$1:$L$22</definedName>
    <definedName name="_xlnm.Print_Area" localSheetId="3">'LÍNEAS ESTRATÉGICAS'!$A$1:$D$25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 i="8" l="1"/>
  <c r="B6" i="8" s="1"/>
  <c r="B7" i="8" s="1"/>
  <c r="J20" i="6"/>
  <c r="D20" i="6"/>
  <c r="L19" i="6"/>
  <c r="F19" i="6"/>
  <c r="L18" i="6"/>
  <c r="F18" i="6"/>
  <c r="L17" i="6"/>
  <c r="F17" i="6"/>
  <c r="L16" i="6"/>
  <c r="F16" i="6"/>
  <c r="L15" i="6"/>
  <c r="F15" i="6"/>
  <c r="L12" i="6"/>
  <c r="F12" i="6"/>
  <c r="L11" i="6"/>
  <c r="F11" i="6"/>
  <c r="L10" i="6"/>
  <c r="F10" i="6"/>
  <c r="L9" i="6"/>
  <c r="F9" i="6"/>
  <c r="L8" i="6"/>
  <c r="F8" i="6"/>
  <c r="L20" i="6" l="1"/>
  <c r="F20" i="6"/>
  <c r="F93" i="5"/>
  <c r="F94" i="5" s="1"/>
  <c r="F95" i="5" s="1"/>
  <c r="F96" i="5" s="1"/>
  <c r="F97" i="5" s="1"/>
  <c r="F98" i="5" s="1"/>
  <c r="F99" i="5" s="1"/>
  <c r="F100" i="5" s="1"/>
  <c r="F101" i="5" s="1"/>
  <c r="F102" i="5" s="1"/>
  <c r="F103" i="5" s="1"/>
  <c r="F104" i="5" s="1"/>
  <c r="F105" i="5" s="1"/>
  <c r="F106" i="5" s="1"/>
  <c r="C93" i="5"/>
  <c r="C94" i="5" s="1"/>
  <c r="C95" i="5" s="1"/>
  <c r="C96" i="5" s="1"/>
  <c r="C97" i="5" s="1"/>
  <c r="C98" i="5" s="1"/>
  <c r="C99" i="5" s="1"/>
  <c r="C100" i="5" s="1"/>
  <c r="C101" i="5" s="1"/>
  <c r="C102" i="5" s="1"/>
  <c r="C103" i="5" s="1"/>
  <c r="C104" i="5" s="1"/>
  <c r="C105" i="5" s="1"/>
  <c r="C106" i="5" s="1"/>
  <c r="F8" i="5"/>
  <c r="F9" i="5" s="1"/>
  <c r="F10" i="5" s="1"/>
  <c r="C8" i="5"/>
  <c r="C9" i="5" s="1"/>
  <c r="C10" i="5" s="1"/>
  <c r="C11" i="5" s="1"/>
  <c r="C12" i="5" s="1"/>
  <c r="C107" i="5" l="1"/>
  <c r="C108" i="5" s="1"/>
  <c r="C109" i="5" s="1"/>
  <c r="C110" i="5" s="1"/>
  <c r="C111" i="5" s="1"/>
  <c r="C112" i="5" s="1"/>
  <c r="C113" i="5" s="1"/>
  <c r="C114" i="5" s="1"/>
  <c r="C115" i="5" s="1"/>
  <c r="C116" i="5" s="1"/>
  <c r="C117" i="5" s="1"/>
  <c r="C118" i="5" s="1"/>
  <c r="C119" i="5" s="1"/>
  <c r="C120" i="5" s="1"/>
  <c r="C121" i="5" s="1"/>
  <c r="C122" i="5" s="1"/>
  <c r="C123" i="5" s="1"/>
  <c r="C124" i="5" s="1"/>
  <c r="C125" i="5" s="1"/>
  <c r="C126" i="5" s="1"/>
  <c r="C127" i="5" s="1"/>
  <c r="C128" i="5" s="1"/>
  <c r="F107" i="5"/>
  <c r="F108" i="5" s="1"/>
  <c r="F109" i="5" s="1"/>
  <c r="F110" i="5" s="1"/>
  <c r="F111" i="5" s="1"/>
  <c r="F112" i="5" s="1"/>
  <c r="F113" i="5" s="1"/>
  <c r="F114" i="5" s="1"/>
  <c r="F115" i="5" s="1"/>
  <c r="F116" i="5" s="1"/>
  <c r="F117" i="5" s="1"/>
  <c r="F118" i="5" s="1"/>
  <c r="F119" i="5" s="1"/>
  <c r="F120" i="5" s="1"/>
  <c r="F121" i="5" s="1"/>
  <c r="F122" i="5" s="1"/>
  <c r="F123" i="5" s="1"/>
  <c r="F124" i="5" s="1"/>
  <c r="F125" i="5" s="1"/>
  <c r="F126" i="5" s="1"/>
  <c r="F127" i="5" s="1"/>
  <c r="F128" i="5" s="1"/>
  <c r="F129" i="5" s="1"/>
  <c r="F130" i="5" s="1"/>
  <c r="F131" i="5" s="1"/>
  <c r="F132" i="5" s="1"/>
  <c r="F133" i="5" s="1"/>
  <c r="F134" i="5" s="1"/>
  <c r="F135" i="5" s="1"/>
  <c r="F136" i="5" s="1"/>
  <c r="F137" i="5" s="1"/>
  <c r="F138" i="5" s="1"/>
  <c r="F139" i="5" s="1"/>
  <c r="F140" i="5" s="1"/>
  <c r="F141" i="5" s="1"/>
  <c r="F142" i="5" s="1"/>
  <c r="F143" i="5" s="1"/>
  <c r="F144" i="5" s="1"/>
  <c r="F145" i="5" s="1"/>
  <c r="F146" i="5" s="1"/>
  <c r="F147" i="5" s="1"/>
  <c r="F148" i="5" s="1"/>
  <c r="F149" i="5" s="1"/>
  <c r="F150" i="5" s="1"/>
  <c r="F11" i="5"/>
  <c r="F12" i="5" s="1"/>
  <c r="F13" i="5" s="1"/>
  <c r="F14" i="5" s="1"/>
  <c r="F15" i="5" s="1"/>
  <c r="F16" i="5" s="1"/>
  <c r="F17" i="5" s="1"/>
  <c r="F18" i="5" s="1"/>
  <c r="F19" i="5" s="1"/>
  <c r="F20" i="5" s="1"/>
  <c r="F21" i="5" s="1"/>
  <c r="F22" i="5" s="1"/>
  <c r="F23" i="5" s="1"/>
  <c r="F24" i="5" s="1"/>
  <c r="F25" i="5" s="1"/>
  <c r="F26" i="5" s="1"/>
  <c r="F27" i="5" s="1"/>
  <c r="F28" i="5" s="1"/>
  <c r="F29" i="5" s="1"/>
  <c r="F30" i="5" s="1"/>
  <c r="F31" i="5" s="1"/>
  <c r="F32" i="5" s="1"/>
  <c r="F33" i="5" s="1"/>
  <c r="F34" i="5" s="1"/>
  <c r="F35" i="5" s="1"/>
  <c r="F36" i="5" s="1"/>
  <c r="F37" i="5" s="1"/>
  <c r="F38" i="5" s="1"/>
  <c r="F39" i="5" s="1"/>
  <c r="F40" i="5" s="1"/>
  <c r="F41" i="5" s="1"/>
  <c r="F42" i="5" s="1"/>
  <c r="F43" i="5" s="1"/>
  <c r="F44" i="5" s="1"/>
  <c r="F45" i="5" s="1"/>
  <c r="F46" i="5" s="1"/>
  <c r="F47" i="5" s="1"/>
  <c r="F48" i="5" s="1"/>
  <c r="F49" i="5" s="1"/>
  <c r="F50" i="5" s="1"/>
  <c r="F51" i="5" s="1"/>
  <c r="F52" i="5" s="1"/>
  <c r="F53" i="5" s="1"/>
  <c r="F54" i="5" s="1"/>
  <c r="F55" i="5" s="1"/>
  <c r="F56" i="5" s="1"/>
  <c r="F57" i="5" s="1"/>
  <c r="F58" i="5" s="1"/>
  <c r="F59" i="5" s="1"/>
  <c r="F60" i="5" s="1"/>
  <c r="F61" i="5" s="1"/>
  <c r="F62" i="5" s="1"/>
  <c r="F63" i="5" s="1"/>
  <c r="F64" i="5" s="1"/>
  <c r="F65" i="5" s="1"/>
  <c r="F66" i="5" s="1"/>
  <c r="F67" i="5" s="1"/>
  <c r="F68" i="5" s="1"/>
  <c r="F69" i="5" s="1"/>
  <c r="F70" i="5" s="1"/>
  <c r="F71" i="5" s="1"/>
  <c r="F72" i="5" s="1"/>
  <c r="F73" i="5" s="1"/>
  <c r="C13" i="5"/>
  <c r="C14" i="5" s="1"/>
  <c r="C15" i="5" s="1"/>
  <c r="C16" i="5" s="1"/>
  <c r="C17" i="5" s="1"/>
  <c r="C18" i="5" s="1"/>
  <c r="C19" i="5" s="1"/>
  <c r="C20" i="5" s="1"/>
  <c r="C21" i="5" s="1"/>
  <c r="C22" i="5" s="1"/>
  <c r="C23" i="5" s="1"/>
  <c r="C24" i="5" l="1"/>
  <c r="C25" i="5" s="1"/>
  <c r="C26" i="5" s="1"/>
  <c r="C27" i="5" s="1"/>
  <c r="C28" i="5" s="1"/>
  <c r="C29" i="5" s="1"/>
  <c r="C30" i="5" s="1"/>
  <c r="C31" i="5" s="1"/>
  <c r="C32" i="5" s="1"/>
  <c r="C33" i="5" s="1"/>
  <c r="C34" i="5" s="1"/>
  <c r="C35" i="5" s="1"/>
  <c r="C36" i="5" s="1"/>
  <c r="C37" i="5" s="1"/>
  <c r="C38" i="5" s="1"/>
  <c r="C39" i="5" s="1"/>
  <c r="C40" i="5" s="1"/>
  <c r="C41" i="5" s="1"/>
  <c r="C42" i="5" s="1"/>
  <c r="C43" i="5" s="1"/>
  <c r="C44" i="5" s="1"/>
  <c r="C45" i="5" s="1"/>
  <c r="C46" i="5" s="1"/>
  <c r="C47" i="5" s="1"/>
  <c r="C48" i="5" s="1"/>
  <c r="C49" i="5" s="1"/>
  <c r="C50" i="5" s="1"/>
  <c r="C51" i="5" s="1"/>
  <c r="C52" i="5" s="1"/>
  <c r="C53" i="5" s="1"/>
  <c r="C54" i="5" s="1"/>
  <c r="C55" i="5" s="1"/>
  <c r="C56" i="5" s="1"/>
  <c r="C57" i="5" s="1"/>
  <c r="C58" i="5" s="1"/>
  <c r="C59" i="5" s="1"/>
  <c r="C60" i="5" s="1"/>
  <c r="C61" i="5" s="1"/>
  <c r="C62" i="5" s="1"/>
  <c r="C63" i="5" s="1"/>
  <c r="C64" i="5" s="1"/>
  <c r="C65" i="5" s="1"/>
  <c r="C66" i="5" s="1"/>
  <c r="C67" i="5" s="1"/>
  <c r="C68" i="5" s="1"/>
  <c r="C69" i="5" s="1"/>
  <c r="C70" i="5" s="1"/>
  <c r="C71" i="5" s="1"/>
  <c r="C72" i="5" s="1"/>
  <c r="C73" i="5" s="1"/>
  <c r="C74" i="5" s="1"/>
  <c r="C75" i="5" s="1"/>
  <c r="C76" i="5" s="1"/>
  <c r="C77" i="5" s="1"/>
  <c r="C78" i="5" s="1"/>
  <c r="C79" i="5" s="1"/>
  <c r="C80" i="5" s="1"/>
  <c r="C81" i="5" s="1"/>
  <c r="C82" i="5" s="1"/>
  <c r="C83" i="5" s="1"/>
  <c r="C84" i="5" s="1"/>
  <c r="C85" i="5" s="1"/>
  <c r="C86" i="5" s="1"/>
  <c r="C87" i="5" s="1"/>
  <c r="C88" i="5" s="1"/>
</calcChain>
</file>

<file path=xl/sharedStrings.xml><?xml version="1.0" encoding="utf-8"?>
<sst xmlns="http://schemas.openxmlformats.org/spreadsheetml/2006/main" count="590" uniqueCount="349">
  <si>
    <t>DEBILIDADES</t>
  </si>
  <si>
    <t>FORTALEZAS</t>
  </si>
  <si>
    <t>SERVICIO AL USUARIO</t>
  </si>
  <si>
    <t>La Percepción positiva de los(as) usuarios(as), respecto a la calidad del servicio prestado por la Entidad, representado en una calificación promedio del 95%.</t>
  </si>
  <si>
    <t>Deficiencias en la infraestructura física y tecnológica de las instalaciones (baños, ventilación, Digiturno y otros) donde se presenta gran aforo de usuarios.</t>
  </si>
  <si>
    <t>Aumento en la oferta de servicios a través de los medios de atención virtual de la Entidad.</t>
  </si>
  <si>
    <t>Deficiencias en la privacidad de los módulos, lo que afecta la calidad de la atención brindada.</t>
  </si>
  <si>
    <t>Experiencia y compromiso del Talento Humano del Proceso Servicio al Usuario.</t>
  </si>
  <si>
    <t>Falta de capacidad de la línea 143 para brindar la atención a los usuarios.</t>
  </si>
  <si>
    <t>DIRECCIONAMIENTO ESTRATÉGICO</t>
  </si>
  <si>
    <t>La  implementación y apropiación de estrategias virtuales que acercan los  servicios de la Entidad a la ciudadanía, como son:  Tutela  en  Línea, Agendamiento en Línea para Atención Presencial en CAC, Agendamiento Virtual, Video Atención, Presentación de PQRSD en línea, entre otros.</t>
  </si>
  <si>
    <t>PROMOCIÓN Y DEFENSA DE DERECHOS</t>
  </si>
  <si>
    <t>Falta de sistematización de algunas actividades misionales que se desarrollan en el proceso, que afectan la confiabilidad de la información, la toma de decisiones y la respuesta a entes de control.</t>
  </si>
  <si>
    <t>Dificultades del proceso para acceder a mejoras oportunas en los sistemas de información donde se registran los resultados de las actividades misionales que allí se desarrollan.</t>
  </si>
  <si>
    <t>GESTIÓN ADMINISTRATIVA</t>
  </si>
  <si>
    <t>COMUNICACIÓN ESTRATÉGICA</t>
  </si>
  <si>
    <t>Proceso de sistematización de algunas acciones del proceso.</t>
  </si>
  <si>
    <t>PREVENCIÓN Y CONTROL A LA FUNCIÓN PÚBLICA</t>
  </si>
  <si>
    <t xml:space="preserve">Recolección de información en tiempo real, con el objetivo de tener una fotografía de la ciudad en el momento del ejercicio de la vigilancia por parte del ente de control. </t>
  </si>
  <si>
    <t>Se cuenta con los procedimientos necesarios para el adecuado funcionamiento del proceso Prevención y Control a la Función Pública.</t>
  </si>
  <si>
    <t>EVALUACIÓN Y SEGUIMIENTO</t>
  </si>
  <si>
    <t>GESTIÓN DOCUMENTAL</t>
  </si>
  <si>
    <t>GESTIÓN JURÍDICA</t>
  </si>
  <si>
    <t>GESTIÓN CONTRACTUAL</t>
  </si>
  <si>
    <t>Demoras en remisión de antecedentes por parte de las áreas competentes a la Oficina Asesora Jurídica, para la contestación de demandas o acciones de tutela, lo que eventualmente se podría ver reflejado en el vencimiento de términos o en  el envío de documentación incompleta a los despachos judiciales.</t>
  </si>
  <si>
    <t>AMENAZAS</t>
  </si>
  <si>
    <t>OPORTUNIDADES</t>
  </si>
  <si>
    <t xml:space="preserve">Oportunidades de diálogo sobre el rol de la Personería de Bogotá en el ecosistema de la Innovación Pública en la ciudad. </t>
  </si>
  <si>
    <t>Posibilidad de alcanzar la certificación del Sistema de Gestión Ambiental, bajo el cumplimiento de los requisitos de estándares internacionales de la norma ISO 14001:2015</t>
  </si>
  <si>
    <t>Posibilidades de incumplimiento o terminación anticipada por causas de fuerza mayor de los  contratos, lo que causaría una afectación en la prestación del servicio.</t>
  </si>
  <si>
    <t>Colaboración con el sector privado para proyectos conjuntos.</t>
  </si>
  <si>
    <t>Insuficiencia de recursos para el fortalecimiento de la infraestructura tecnológica y de recurso humano.</t>
  </si>
  <si>
    <t>Dificultad para  acceso de información de manera oportuna  por las Entidades vigiladas, que dificultan o no permiten realizar una revisión completa.</t>
  </si>
  <si>
    <t>Reconocimiento, credibilidad y confianza por parte de la ciudadanía.</t>
  </si>
  <si>
    <t>Definir criterios de intervención y oportunidad en la ejecución de las actividades de prevención y control a la función pública, de acuerdo con las características de cada sector y localidad.</t>
  </si>
  <si>
    <t xml:space="preserve">Acompañamiento y seguimiento a los resultados de las veedurías ciudadanas. </t>
  </si>
  <si>
    <t>Evaluar la realización de mesas de trabajo o solicitud de planes de mejoramiento con las entidades  como resultado de las actividades de prevención y control a la función pública.</t>
  </si>
  <si>
    <t>Situaciones coyunturales externas a la entidad que generen aumento de solicitudes o acciones judiciales contra la entidad y aumenten la carga laboral y la capacidad de respuesta oportuna.</t>
  </si>
  <si>
    <t xml:space="preserve">Interés por parte del gobierno en homogenizar la gestión de contratación estatal, mediante herramientas e instrumentos de la contratación (Plan anual de adquisiciones, Secop, códigos internacionales). </t>
  </si>
  <si>
    <t>Nuevas tecnologías existentes que permiten implementación del expediente electrónico contractual optimizando los tiempos de respuesta a la necesidades de la entidad.</t>
  </si>
  <si>
    <t>POTESTAD DISCIPLINARIA</t>
  </si>
  <si>
    <t>ESTRATEGIAS</t>
  </si>
  <si>
    <t>Debilidades</t>
  </si>
  <si>
    <t>DIAGNÓSTICO INSTITUCIONAL</t>
  </si>
  <si>
    <t>MATRIZ DOFA</t>
  </si>
  <si>
    <t>ANÁLISIS INTERNO</t>
  </si>
  <si>
    <t>No</t>
  </si>
  <si>
    <t>DESCRIPCIÓN</t>
  </si>
  <si>
    <t>PROCESO FUENTE</t>
  </si>
  <si>
    <t>ANÁLISIS EXTERNO</t>
  </si>
  <si>
    <t xml:space="preserve">PROMOCIÓN Y DEFENSA DE DERECHOS
PREVENCIÓN Y CONTROL A LA FUNCIÓN PÚBLICA </t>
  </si>
  <si>
    <t>Impacto positivo a raíz de las decisiones proferidas</t>
  </si>
  <si>
    <t>Liderazgo de la potestad disciplinaria en el distrito</t>
  </si>
  <si>
    <t>Escenarios académicos que posicionan a la Entidad</t>
  </si>
  <si>
    <t>Satisfacción y oportunidad de atención del sujeto procesal</t>
  </si>
  <si>
    <t>Implementación de nuevas tecnologías (relatoría, aplicativo OCDI y SIPROD)</t>
  </si>
  <si>
    <t>Herramientas informáticas propias desarrolladas en el eje disciplinario (bases de datos, tableros de control, alertas de prescripción, moras y vencimientos en las etapas procesales, reporte RIM)</t>
  </si>
  <si>
    <t>Sistemas de información no actualizados para la recolección de variables en materia de enfoque poblacional, diferencial y de género.
Sistema de información obsoleto</t>
  </si>
  <si>
    <t>PROMOCIÓN Y DEFENSA DE DERECHOS
POTESTAD DISCIPLINARIA</t>
  </si>
  <si>
    <t>PROMOCIÓN Y DEFENSA DE DERECHOS 
PREVENCIÓN Y CONTROL A LA FUNCIÓN PÚBLICA</t>
  </si>
  <si>
    <t>Incumplimiento de términos procesales</t>
  </si>
  <si>
    <t>Falta de lineamientos claros para la gestión documental y falta de personal idóneo de gestión documental</t>
  </si>
  <si>
    <t>PROMOCIÓN Y DEFENSA DE DERECHOS
PREVENCIÓN Y CONTROL A LA FUNCIÓN PÚBLICA</t>
  </si>
  <si>
    <t>Falta de articulación entre ejes misionales</t>
  </si>
  <si>
    <t>Falta de unificación de criterios generales entre las dependencias primera y segunda instancia del proceso misional</t>
  </si>
  <si>
    <t>Posicionamiento de personería aportando a las metas de ODS 16.</t>
  </si>
  <si>
    <t>Fortalecer y socializar las herramientas tecnológicas desarrolladas por la Entidad (relatoría y aplicativo de reporte de actuaciones procesales)</t>
  </si>
  <si>
    <t>Presentación de hallazgos tardía de la contraloría.</t>
  </si>
  <si>
    <t>Remisión de expedientes de parte de procuraduría próximo a prescripción.</t>
  </si>
  <si>
    <t>PREVENCIÓN Y CONTROL A LA FUNCIÓN PÚBLICA
POTESTAD DISCIPLINARIA</t>
  </si>
  <si>
    <t>PROMOCIÓN Y DEFENSA DE DERECHOS
SERVICIO AL USUARIO</t>
  </si>
  <si>
    <t xml:space="preserve">Debilidades en los lineamientos para el aprovechamiento del aplicativo de gestión documental SIRIUS, generando por parte de los colaboradores poca apropiación y pertenencia frente al mismo.
</t>
  </si>
  <si>
    <t>Debilidades en el sistema de turnos que se maneja en el edificio C.A.C., que afectan el direccionamiento de los(as) ciudadanos(as).</t>
  </si>
  <si>
    <t>Altos tiempos de espera y atención en la sede C.A.C. y puntos externos, dada la diferenciación de temas y el nivel de complejidad que algunos de ellos presentan y por debilidades en el sistema de digiturnos</t>
  </si>
  <si>
    <t>SRVICIO AL USUARIO</t>
  </si>
  <si>
    <t>Baja articulación de las dependencias en el desarrollo de estudios e investigaciones académicas</t>
  </si>
  <si>
    <t>Deficientes recursos tecnológicos y humanos para analizar, procesar y difundir grandes volúmenes de datos que sean relevantes para la toma de decisiones</t>
  </si>
  <si>
    <t>No se han identificado los retos institucionales y de ciudad  que se pueden abordar y trabajar al interior de la entidad desde la innovación pública</t>
  </si>
  <si>
    <t xml:space="preserve">Escasa cultura de la innovación, desconocimiento de las rutas de innovación y procesos par la innovación pública en la Personería de Bogotá. </t>
  </si>
  <si>
    <t>Se cuenta con amplia experiencia en la sistematización, transferencia y difusión de conocimientos y experiencias</t>
  </si>
  <si>
    <t>Se han desarrollado alianzas estratégicas con otras Entidades</t>
  </si>
  <si>
    <t>Articulación con el Equipo de Cooperación y Asuntos Internacionales para fortalecer la gestión del conocimiento y la innovación con el apoyo de entidades y organizaciones externas</t>
  </si>
  <si>
    <t>Se cuenta con un Micrositio en la intranet que permite difundir todas las actividades realizadas en la Entidad en relación con la gestión del conocimiento e innovación</t>
  </si>
  <si>
    <t>GESTIÓN DEL CONOCIMIENTO E INNOVACIÓN</t>
  </si>
  <si>
    <t>Potenciales barreras normativas para la innovación pública en Bogotá</t>
  </si>
  <si>
    <t xml:space="preserve">Desconocimiento de los procesos y procedimientos asociados a las rutas de implementación para la Gestión del Conocimiento y la Innovación. </t>
  </si>
  <si>
    <t>Resistencia de los(as) funcionarios y colaboradores(as) de la entidad para sistematizar conocimientos y desarrollar proyectos de innovación</t>
  </si>
  <si>
    <t>Ampliación del portafolio de servicios que se presta en la Red CADE, Centros de Encuentro, SAU, entre otros.</t>
  </si>
  <si>
    <t>Ampliación   del   monto   o   retirar    la   limitación   de   la   cuantía   para   las conciliaciones.</t>
  </si>
  <si>
    <t>Fortalecimiento de las estrategias que permitan acercar los servicios de la entidad a la ciudadanía, en localidades, barrios y diferentes escenarios presenciales.</t>
  </si>
  <si>
    <t>Mejorar  el  seguimiento  (in  situ)  a  las  recomendaciones  de  la  Defensoría  del Pueblo en el marco de las Alertas Tempranas en el Distrito.</t>
  </si>
  <si>
    <t>Seguimiento   en   el   Distrito   a   temas   relacionados   con   los   derechos   del Consumidor que permitan definir una línea base.</t>
  </si>
  <si>
    <t>Buscar Convenios  con  grandes  superficies  que  permitan  atender  las  peticiones  de los(as)  ciudadanos(as)  en  tiempo  real  y  relacionadas  con  la  vulneración  de derechos en temas del consumidor.</t>
  </si>
  <si>
    <t>Establecer alianzas estratégicas con Personerías Municipales con el fin de adelantar transferencia de conocimientos y articulación en el desarrollo de actividades misionales.</t>
  </si>
  <si>
    <t>Realizar  alianzas  estratégicas  con  organizaciones  nacionales  e  internacionales para la defensa de los derechos.</t>
  </si>
  <si>
    <t>Creación y estructuración de un Observatorio de derechos humanos, que permitan generar alertas o tomar acciones para el restablecimiento o defensa de los derechos.</t>
  </si>
  <si>
    <t>Creación y estructuración de un Observatorio de derecho internacional humanitario para el Distrito Capital, que permita evaluar el estado del DIH en la Ciudad y brindar las acciones a implementar a nivel interinstitucional.</t>
  </si>
  <si>
    <t xml:space="preserve">Extensa oferta de estudios en materia de gestión del conocimiento y la innovación a los cuales se pueden acceder desde la Entidad </t>
  </si>
  <si>
    <t>Fomento de procesos de experimentación entre el sector publico, privado, la academia y la ciudadanía, basados en los principios de "Gobierno Abierto"</t>
  </si>
  <si>
    <t>Generación de conocimiento a partir del uso de herramientas y metodologías como Big Data, Blockchain e Inteligencia Artificial</t>
  </si>
  <si>
    <t>Falta de control exhaustivo sobre las peticiones, quejas, reclamos  y demás requerimientos que ingresan a la entidad por los diferentes canales.</t>
  </si>
  <si>
    <t>DIRECCIONAMIENTO TIC</t>
  </si>
  <si>
    <t>Falta de actualización tecnológica en algunos sistemas de información e infraestructura tecnológica</t>
  </si>
  <si>
    <t>Limitaciones presupuestarias para innovación y actualizaciones tecnológicas.</t>
  </si>
  <si>
    <t>Resistencia al cambio y/o adaptación a nuevas herramientas tecnológicas dentro de la organización</t>
  </si>
  <si>
    <t>Dependencia de proveedores externos para ciertos servicios.</t>
  </si>
  <si>
    <t>Insuficiente talento humano para la atención de las necesidades operativas y estratégicas de la entidad</t>
  </si>
  <si>
    <t>Calidad y Consistencia de Datos Inadecuada con la falta de procesos estandarizados para la recolección y la gestión de datos.</t>
  </si>
  <si>
    <t>Infraestructura tecnológica híbrida.</t>
  </si>
  <si>
    <t>Adopción de buenas prácticas frente a estrategia y gobierno TI, que permite gestionar proyectos estratégicos de manera eficiente</t>
  </si>
  <si>
    <t>Cambios en las políticas públicas que afectan las necesidades de los usuarios y  la inversión en tecnología.</t>
  </si>
  <si>
    <t>Problemas de interoperabilidad con sistemas existentes.</t>
  </si>
  <si>
    <t>Implementación de nuevas tecnologías emergentes.</t>
  </si>
  <si>
    <t>Acceso a recursos financieros públicos a través de proyectos de inversión</t>
  </si>
  <si>
    <t>Demanda creciente de soluciones tecnológicas en la administración pública.</t>
  </si>
  <si>
    <t>Recursos limitados o no contar con ellos, para cubrir las necesidades de infraestructura y sus mantenimientos preventivos y correctivos especializados de las sedes propias y del parque automotor de la Entidad, y suscribir los contratos requeridos para dichos fines.</t>
  </si>
  <si>
    <t>Falta de capacitación especializada para el personal de mantenimiento y almacén.</t>
  </si>
  <si>
    <t>Falta de capacitación en el uso y aprovechamiento de los sistemas de información. (Si capital)</t>
  </si>
  <si>
    <t xml:space="preserve">El proceso de Gestión Administrativa está distribuido por áreas o sub procesos que cuentan con un líder que complementa y apoya la labor del responsable del proceso, lo que permite una adecuada coordinación para atender las solicitudes de los colaboradores y usuarios. </t>
  </si>
  <si>
    <t>Se cuenta con herramientas tecnológicas que permiten llevar el control y conocer las estadísticas de las solicitudes y servicios prestados.</t>
  </si>
  <si>
    <t xml:space="preserve">La madurez del Plan Estratégico de Seguridad vial ha permitido el reconocimiento a la entidad en la Implementación de Buenas Practicas de Seguridad Vial. </t>
  </si>
  <si>
    <t>Decisiones que signifiquen la reducción del presupuesto que repercutan en la ejecución del proceso de Gestión Administrativa.</t>
  </si>
  <si>
    <t>Incremento en los precios de elementos requeridos para el proceso, con lo cual disminuye la cantidad de bienes y servicios que puede adquirir la Entidad.</t>
  </si>
  <si>
    <t>Aprovechar las discusiones del Plan de Desarrollo para incluir las necesidades normativas que permitan la modernización de la infraestructura física y parque automotor.</t>
  </si>
  <si>
    <t xml:space="preserve">Resultado del estudio de cargas de trabajo que evidencie la necesidad de ampliar la planta de personal para el ingreso de nuevos funcionarios de carrera administrativa con perfiles afines a la dependencia, que garanticen la continuidad de las actividades del proceso y su mejora. </t>
  </si>
  <si>
    <t>Fortalecimiento o implementación de plataformas digitales que permitan mayor control y seguimiento de los procesos.</t>
  </si>
  <si>
    <t>Insuficiencia de profesionales en los ejes de audiovisuales, periodistas y redes sociales para suplir la necesidad de la Entidad.</t>
  </si>
  <si>
    <t>Espacio de almacenamiento insuficiente,  para realizar los backup de los trabajos realizados por la OAC.</t>
  </si>
  <si>
    <t>Ausencia de profesionales de planta en los ejes de Audiovisuales, Periodistas y Redes Sociales, la labor puede verse interrumpida mientras se adelantan los procesos de contratación.</t>
  </si>
  <si>
    <t>Falta de capacitaciones en temas propios que requiere la oficina asesora de comunicaciones.</t>
  </si>
  <si>
    <t>El amplio portafolio de servicios que presta el proceso para toda la ciudadanía y poblaciones especificas del Distrito Capital.</t>
  </si>
  <si>
    <t>Seguimiento al 100% de los términos de los derechos de petición, mediante mecanismos estandarizados para todas las dependencias que conforman el proceso.</t>
  </si>
  <si>
    <t>Respuesta  oportuna a las necesidades o requerimientos de las personas naturales, jurídicas y entes de control.</t>
  </si>
  <si>
    <t>Realización de las Jornadas de Conciliación Masivas (Conciliatones), donde se atienden solicitudes de conciliación extrajudicial en derecho, de forma gratuita y masiva para la población de estratos 1 2 y 3 del Distrito Capital.</t>
  </si>
  <si>
    <t>El aporte significativo del proceso en las actividades de orientación, asistencia e intervención en garantía de los derechos humanos, tanto al  interior de la Entidad como en el Distrito.</t>
  </si>
  <si>
    <t>Referentes nacionales en la planificación e implementación de los lineamientos establecidos por la Ley 1996 de 2019 sobre Valoración de Apoyo y Directivas Anticipadas.</t>
  </si>
  <si>
    <t>Implementación de nuevas estrategias que han permitido el fortalecimiento de la Red Distrital de Personeros Estudiantiles.</t>
  </si>
  <si>
    <t>Precepción favorable del servicio prestado por la OAC a nivel interno y reconocimiento del mismo a nivel externo.</t>
  </si>
  <si>
    <t>Buena relación con los medios de comunicación.</t>
  </si>
  <si>
    <t>No asignación de recursos técnicos o humanos o retrasos en la contratación y/o renovación de contratos, que puedan ocasionar una interrupción en la prestación de los servicios de la OAC.</t>
  </si>
  <si>
    <t>Incertidumbre laboral en servidores en encargo y contratistas.</t>
  </si>
  <si>
    <t>Expiración de las licencias de los programas empleados por la OAC o falla en los equipos técnicos.</t>
  </si>
  <si>
    <t xml:space="preserve">Hurto o deterioro de equipos en las salidas de campo.                  </t>
  </si>
  <si>
    <t>Solicitudes de trabajos para la OAC por parte de las diferentes dependencias de la Personería, sin tomar en cuenta los tiempos establecidos en el instructivo de comunicaciones perjudicando los tiempos de trabajo y entrega de la OAC.</t>
  </si>
  <si>
    <t>Aumento de número de personas con acceso a internet y redes sociales.</t>
  </si>
  <si>
    <t>Herramientas de pago que ofrece la red para obtener mayor visibilidad de los servicios que ofrece la Entidad.</t>
  </si>
  <si>
    <t>Contar con Personerías en las 20 localidades y CAC, lo cual permite segmentar y direccionar la información a usuarios específicos.</t>
  </si>
  <si>
    <t>Adquisición de equipos audiovisuales y de computo adecuados para el desarrollo de las actividades de la OAC.</t>
  </si>
  <si>
    <t>Alto índice de personal con comorbilidades y restricciones medicas que disminuyen el desempeño de las dependencias y procesos institucionales</t>
  </si>
  <si>
    <t>Falta de interés del talento humano en la participación para la elaboración del plan de capacitación y bienestar.</t>
  </si>
  <si>
    <t>Baja   participación  por  parte  de  algunos(as)  funcionarios(as)  en   las capacitaciones, así como en las actividades de bienestar e incentivos y la falta de acciones administrativas que prevengan el detrimento patrimonial cuando aplique.</t>
  </si>
  <si>
    <t>Falta de diagnóstico en las capacitaciones contratadas y ofertadas que no cumplen con las expectativas de los asistentes</t>
  </si>
  <si>
    <t>Falta un sistema de información para el proceso de Gestión del Talento Humano que permita integrar las diferentes actividades que se realizan en cada fase del ciclo de vida del servidor público, así como administrar toda la información que se produzca para la generación de informes en tiempo real</t>
  </si>
  <si>
    <t>GESTIÓN DEL TALENTO HUMANO</t>
  </si>
  <si>
    <t>Asignación de encargos con transparencia , que genera credibilidad y confianza en la administración, así como la posibilidad del crecimiento personal de los(as) funcionarios(as)</t>
  </si>
  <si>
    <t>Se cuenta con una política estratégica de talento humano con un alto grado de madurez</t>
  </si>
  <si>
    <t>Se está fortaleciendo el uso de medios masivos de comunicación, a través de piezas gráficas que permitan promocionar los servicios y comunicar las novedades que a diario se presentan en el Proceso.</t>
  </si>
  <si>
    <t>La existencia del aplicativo Servicios En Línea de la intranet permite la sistematización de procedimientos del proceso.</t>
  </si>
  <si>
    <t>El proceso de Gestión de Talento Humano utiliza constantemente herramientas electrónicas para la recolección y custodia de información como: formularios, encuestas, bases de datos, carpetas compartidas en servidor institucional o OneDrive, lo cual ha permitido una reducción considerada del uso de papel.</t>
  </si>
  <si>
    <t>Se han implementado distintas modalidades de trabajo como el Teletrabajo suplementario y el trabajo en casa por recomendaciones médicas</t>
  </si>
  <si>
    <t>Ocurrencia de eventos como desastres naturales o industriales, robo, extravío, actos de vandalismo o terrorismo que puedan afectar o dañar a la información física de la Entidad</t>
  </si>
  <si>
    <t xml:space="preserve">Ampliación de la planta de personal por la segunda fase del  rediseño institucional. </t>
  </si>
  <si>
    <t>Generar alianzas y convenios  interinstitucionales con otras entidades, universidades, instituciones, entre otros, que permitan de manera articulada fortalecer la gestión del Talento Humano y la seguridad y salud en el trabajo, mejorar la calidad de vida de nuestros funcionarios(as) y ampliar sus conocimientos y competencias para beneficio propio y de la Entidad.</t>
  </si>
  <si>
    <t>GESTÓN DEL TALENTO HUMANO</t>
  </si>
  <si>
    <t>Integrar los diferentes sistemas de gestión institucionales con base en la estructura de alto nivel establecida por la ISO que permitan unir esfuerzos y cumplir criterios bajo un mismo lineamiento.</t>
  </si>
  <si>
    <t>Deficiencia a nivel tecnológico  y mobiliario  (equipos de  computo, impresoras, escritorios,  sillas,  etc.)  principalmente  en  los  puntos  de  atención  externos  y sedes donde se realiza el ejercicio del Ministerio Público.</t>
  </si>
  <si>
    <t>Alto   índice   de   personal con   comorbilidades, restricciones medicas, licencias no remuneradas, comisiones de estudio, permisos sindicales, entre otros aspectos, que aumenta el ausentismo del proceso y por ende, su desempeño.</t>
  </si>
  <si>
    <t>Falta de Ministerios Públicos para cubrir la totalidad de las intervenciones en garantía de derechos que se deben realizar ante las autoridades judiciales y administrativas del Distrito, considerando el surgimiento de nuevos escenarios para brindar cobertura.</t>
  </si>
  <si>
    <t>Falta  de  perfiles  idóneos (formación y experiencia) y/o debilidades de ubicación del personal, acordes a las competencias de las dependencias que conforman el proceso.</t>
  </si>
  <si>
    <t>Falta de conocimiento por parte de los funcionarios y/o contratistas de los temas que presentan los(as) ciudadanos(as), generando deficiencias en la atención y el direccionamiento.</t>
  </si>
  <si>
    <t>Disminución considerable de personal de prestación de servicios en algunos periodos del año, que afectan directamente la atención a la ciudadanía en la sede CAC y principalmente en los puntos de atención externos.</t>
  </si>
  <si>
    <t>Falta de lineamientos en materia de atención a la ciudadanía, que no permiten brindar una atención estandarizada en las diferentes sedes donde se prestan los servicios de la Entidad.</t>
  </si>
  <si>
    <t>La falta de aplicación de medios masivos de comunicación para promocionar los servicios y comunicar las novedades que a diario se presentan en el Proceso.</t>
  </si>
  <si>
    <t>Falta de protocolos y desconocimiento por parte de funcionarios y contratistas para el manejo de la ciudadanía en materia de enfoque diferencial, población y de género.</t>
  </si>
  <si>
    <t>Bajo presupuesto para las actividades misionales y de apoyo que se desarrollan en el proceso, con el personal de prestación de servicios.</t>
  </si>
  <si>
    <t>Falta de procedimientos, manuales, guías e instructivos que permitan estandarizar las actividades que se desarrollan a nivel misional, en articulación con los requisitos legales que se deben aplicar en el proceso.</t>
  </si>
  <si>
    <t>Falta de conocimiento y formación por parte de los funcionarios y contratistas en materia de derecho internacional humanitario.</t>
  </si>
  <si>
    <t>Falta de actualización permanente para fortalecer las competencias del equipo auditor en diferentes temas de control interno</t>
  </si>
  <si>
    <t>Desconocimiento ante el cambio de la normatividad vigente que aplica al sistema de control interno</t>
  </si>
  <si>
    <t>Monitoreo y seguimiento permanente a los procesos de la Entidad en el marco de la mejora continua  y Retroalimentación a la Alta Dirección para la toma de decisiones.</t>
  </si>
  <si>
    <t>Desarrollo de documentación en el ejercicio de las auditorias internas y el seguimiento a  los informes de Ley, contribuyendo a la memoria institucional.</t>
  </si>
  <si>
    <t xml:space="preserve">Realizar benchmarking institucional en materia del sistema de control interno incorporando nuevas herramientas del DAFP y otras Entidades que puedan aportar mecanismos para garantizar una adecuada verificación, evaluación y seguimiento de los procesos de la Entidad. </t>
  </si>
  <si>
    <t>Afianzar el proceso de sensibilización del Sistema de Control Interno-MECI mediante la participación del DAFP.</t>
  </si>
  <si>
    <t>Incorporación de personal altamente calificado en el desarrollo de las funciones de la Oficina de Control Interno.</t>
  </si>
  <si>
    <t>Posibles sanciones por incumplimiento normativo</t>
  </si>
  <si>
    <t xml:space="preserve">Decisiones políticas que afecten la disposición de recursos para el proceso.
</t>
  </si>
  <si>
    <t xml:space="preserve">Condiciones del entorno que pongan en riesgo la documentación en sus espacios de conservación en archivos de gestión.
</t>
  </si>
  <si>
    <t xml:space="preserve">Alto tiempo requerido para tramitar la convalidación de instrumentos archivísticos (Consejo Distrital de Archivos).
</t>
  </si>
  <si>
    <t>Actualización normativa en gestión documental que contribuye a la modernización de la función archivística.</t>
  </si>
  <si>
    <t xml:space="preserve">Nuevos enfoques en la formación académica en materia de gestión documental.
</t>
  </si>
  <si>
    <t xml:space="preserve">Apoyo del Archivo de Bogotá a las actividades del proceso por medio de asistencia técnica.
</t>
  </si>
  <si>
    <t xml:space="preserve">Inestabilidad y fallas permanentes del sistema para gestión de documentos controlados ISOLUCIÓN lo que genera riesgo con la disponibilidad, integridad, confiabilidad y trazabilidad de la información </t>
  </si>
  <si>
    <t>Obsolescencia en el hardware y carencia de software para la gestión del proceso.</t>
  </si>
  <si>
    <t>Insuficiente asignación de recursos para la implementación, sostenibilidad de los Sistemas de gestión de la Calidad y Ambiental.</t>
  </si>
  <si>
    <t>Baja participación de la comunidad, usuarios y demás partes interesadas en los procesos de formulación, seguimiento y evaluación de la planeación de la Entidad</t>
  </si>
  <si>
    <t>Los lineamientos de gestión documental tienen alcance a todas las dependencias y etapas del documento, para contribuir a la construcción de la memoria institucional y la gestión del conocimiento.</t>
  </si>
  <si>
    <t>Mobiliario para conservación de documentos renovado.</t>
  </si>
  <si>
    <t>Incremento de la producción de documentos electrónicos, debido a la priorización del trabajo en casa, como contribución a las políticas ambientales.</t>
  </si>
  <si>
    <t>Designación de Gestores Documentales de las dependencias para incrementar la aplicación de lineamientos en gestión documental.</t>
  </si>
  <si>
    <t>Mayor nivel de conciencia en la Entidad sobre la importancia de los archivos y de la información como activo institucional, y como evidencia, fuente de conocimiento, desarrollo, innovación y cultura.</t>
  </si>
  <si>
    <t>Gestión documental en dependencias: inventarios documentales en archivos de gestión no actualizados, incompletos o con errores de registro; adopción incompleta o inadecuada de  Tablas de Retención Documental, Manual de Gestión Documental y lineamientos sobre organización y conservación documental.</t>
  </si>
  <si>
    <t>Falta de capacitación en procedimientos de digitalización de documentos.</t>
  </si>
  <si>
    <t>Debilidad en la Infraestructura, espacios para conservación de archivos no adecuados en algunas dependencias.</t>
  </si>
  <si>
    <t xml:space="preserve">La planta no cuenta con profesionales archivistas, de acuerdo con la Ley 1409 de 2010 y la Resolución 0629  de 2018 expedida por el DAFP. </t>
  </si>
  <si>
    <t xml:space="preserve">Falta capacitación sobre lineamientos y controles para la gestión de documentos electrónicos en modalidad de trabajo en casa. </t>
  </si>
  <si>
    <t>Falta de lineamientos y capacitación sobre expedientes electrónicos (e híbridos, para los casos que aplique).</t>
  </si>
  <si>
    <t>La Política de Gestión Documental está desactualizada según el Decreto 1080 de 2015 (artículo 2.8.2.5.6.).</t>
  </si>
  <si>
    <t>La experiencia y competencia del talento humano asignado a la Dirección de Planeación, como responsable del proceso; así como la de los referentes, gestores y demás enlaces.</t>
  </si>
  <si>
    <t>Se cuenta con herramientas de ofimática estructuradas desde la Dirección de Planeación, para la gestión de los planes y proyectos institucionales.</t>
  </si>
  <si>
    <t>Credibilidad y confianza de la entidad respecto de la gestión que se adelanta por parte del proceso.</t>
  </si>
  <si>
    <t>Madurez  de los Sistemas de Gestión de la  Calidad y Ambiental, bajo los estándares de las normas ISO.</t>
  </si>
  <si>
    <t>La pertinencia en la asignación de los roles y responsabilidades del modelo de gestión de la Entidad .</t>
  </si>
  <si>
    <t>Trabajo colaborativo en línea, que permite desarrollar la operación  a través de medios virtuales (formularios, teams, OneDrive, SharePoint).</t>
  </si>
  <si>
    <t>Cambios permanentes en el desarrollo de tecnologías que generan rezagos en su uso.</t>
  </si>
  <si>
    <t>Cambios en la legislación relacionada con el Modelo de Gestión y sistemas de gestión que ocasiona riesgo de sostenibilidad.</t>
  </si>
  <si>
    <t>Participación de funcionarios de la Personería en los escenarios de difusión del conocimiento.</t>
  </si>
  <si>
    <t>Analítica Avanzada: Disponibilidad de tecnologías avanzadas para análisis y presentación de datos. Desarrollo de nuevas tecnologías para el apoyo a la gestión institucional.</t>
  </si>
  <si>
    <t>DIRECCIONAMIENTO TIC
DIRECCIONAMIENTO ESTRATÉGICO</t>
  </si>
  <si>
    <t>Alianzas estratégicas con entidades académicas y/o investigativas con experiencia específica en pruebas técnicas que permitan la  evaluación de planes, programas y políticas públicas. 
Posibilidad de ampliar alianzas con entidades distritales, nacionales e Internacionales.
Posibilidad de alianzas estratégicas para fortalecer la gestión institucional, el conocimiento y el intercambio de experiencias.</t>
  </si>
  <si>
    <t>PREVENCIÓN Y CONTROL A LA FUNCIÓN PÚBLICA
GESTIÓN DEL CONOCIMIENTO E INNOVACIÓN
DIRECCIONAMIENTO ESTRATÉGICO</t>
  </si>
  <si>
    <t>Porcentaje de sentencias judiciales favorables a la entidad.</t>
  </si>
  <si>
    <t xml:space="preserve">Registro oportuno de sanciones disciplinarias y respaldo de la información registrada.  </t>
  </si>
  <si>
    <t>Cambios en la legislación o precedentes judiciales nacionales o internacionales que pueden afectar la actuación de la entidad en sus procesos misionales o de apoyo.</t>
  </si>
  <si>
    <t>PROMOCIÓN Y DEFENSA DE DERECHOS
GESTIÓN DEL TALENTO HUMANO
GESTIÓN JURÍDICA</t>
  </si>
  <si>
    <t>Amenazas y atentados permanentes a los lideres sociales y de derechos humanos, tanto a nivel Distrital como Nacional.</t>
  </si>
  <si>
    <t>Baja articulación interinstitucional con las Autoridades Judiciales y Administrativas, específicamente para el acceso a la información necesaria para el ejercicio del Ministerio Público.</t>
  </si>
  <si>
    <t>La administración centralizada de las recomendaciones de la Defensoría del Pueblo en el marco de las alertas tempranas del Distrito.</t>
  </si>
  <si>
    <t>Disminución en el presupuesto del proyecto de inversión para la adecuada operación del proceso.</t>
  </si>
  <si>
    <t>Los   cambios    sociales a nivel Local, Distrital o Nacional que pueden desbordar la capacidad instalada para la atención en las diferentes sedes donde se prestan los servicios del Proceso (Sede C.A.C., Red Cade, Personerías Locales, CEPIL, entre otros).</t>
  </si>
  <si>
    <t>Baja implementación de estrategias y actividades de articulación interinstitucional encaminadas a la garantía del Derecho Internacional Humanitario (DIH).</t>
  </si>
  <si>
    <t>Aumento de acciones de tutela en contra de la Entidad, a causa del vencimiento de términos para dar respuestas a derechos de petición en las diferentes dependencias.</t>
  </si>
  <si>
    <t>Riesgo de configuración de daño antijurídico por la interposición de  reclamaciones administrativas y judiciales, tendientes a la configuración del contrato realidad, por las suscripción continua y permanente de contratos de prestación de servicios para el ejercicio de funciones permanentes de la entidad a favor de una misma persona.</t>
  </si>
  <si>
    <t>Implementar mejoras tecnológicas al aplicativo de registro de sanciones disciplinarias versión 2, garantizando el cumplimiento de la normativa vigente y la seguridad de la información.</t>
  </si>
  <si>
    <t xml:space="preserve">Mejorar las herramientas tecnológicas de conexión, para garantizar la interoperabilidad y comunicación con los despachos judiciales en audiencias, asegurando la adaptación a los  cambios tecnológicos de la Rama Judicial y otras entidades, lo cual conlleva a mayor celeridad de trámites. </t>
  </si>
  <si>
    <t xml:space="preserve">Mejorar la oferta de capacitaciones dirigidas a adquirir y fortalecer conocimientos en temas jurídicos que puedan ser aplicados en beneficio de la Entidad. </t>
  </si>
  <si>
    <t>Poco desarrollo tecnológico para la ejecución de tareas que interactúen con el sistema Bogdata.</t>
  </si>
  <si>
    <t>GESTIÓN FINANCIERA</t>
  </si>
  <si>
    <t>Manejo de responsabilidades y separación de roles de los funcionarios al interior del área.</t>
  </si>
  <si>
    <t>Alta receptividad al cambio, por parte de los integrantes del área, ante las modificaciones y ajustes que se efectúan del sistema de información contable BogData.</t>
  </si>
  <si>
    <t>Adaptabilidad de los integrantes del área, a los diferentes aplicativos de información y comunicación utilizados para generar el trabajo en casa.</t>
  </si>
  <si>
    <t>Buen clima laboral y trabajo en equipo.</t>
  </si>
  <si>
    <t>Eventuales retrasos en la ejecución de tareas derivados de modificaciones del sistema Bogdata, por parte de la Secretaria de Hacienda Distrital.</t>
  </si>
  <si>
    <t>Participación periódica de las mesas de ayuda y reuniones de actualización que la Secretaria de Hacienda ofrece, con respecto al sistema Bogdata.</t>
  </si>
  <si>
    <t>PROMOCIÓN Y DEFENSA DE DERECHOS
PREVENCIÓN Y CONTROL A LA FUNCIÓN PÚBLICA 
POTESTAD DISCIPLINARIA
GESTIÓN ADMINISTRATIVA
EVALUACION Y SEGUIMIENTO
DIRECCIONAMIENTO ESTRATÉGICO
GESTIÓN JURÍDICA
GESTIÓN CONTRACTUAL</t>
  </si>
  <si>
    <t>Debilidades en aspectos de planeación y estructuración de los requerimientos contractuales lo que ocasionan reprocesos.</t>
  </si>
  <si>
    <t>PROMOCIÓN Y DEFENSA DE DERECHOS
GESTIÓN CONTRACTUAL</t>
  </si>
  <si>
    <t>Personal comprometido con experiencia y experticia y planta global con perfiles idóneos.
Personal altamente capacitado y experimentado en tecnología comprometido con el logro de los objetivos.</t>
  </si>
  <si>
    <t>POTESTAD DISCIPLINARIA
GESTIÓN DEL CONOCIMIENTO E INNOVACIÓN
DIRECCIONAMIENTO TIC
COMUNICACIÓN ESTRATÉGICA
GESTIÓN DEL TALENTO HUMANO
EVALUACIÓN Y SEGUIMIENTO
GESTIÓN JURÍDICA
DIRECCIONAMIENTO ESTRATÉGICO</t>
  </si>
  <si>
    <t>Intermitencia en el funcionamiento de la plataforma transaccional Secop II donde muchas veces por parte de CCE no se publica la indisponibilidad de la misma lo cual afecta el desarrollo de la actividad contractual.</t>
  </si>
  <si>
    <t>La mesa de ayuda en Colombia Compra Eficiente para resolver y
aclarar dudas respecto al proceso de adquisición de bienes no es ágil y efectiva.</t>
  </si>
  <si>
    <t>Receptividad frente capacitación en estructuración de procesos y supervisión contractual de las diferentes áreas de la entidad.</t>
  </si>
  <si>
    <t xml:space="preserve">Fortalecer las  herramientas tecnológicas o de inteligencia artificial, para facilitar la búsqueda y consulta de doctrina, jurisprudencia y normativa aplicables a los casos a cargo de la Entidad. </t>
  </si>
  <si>
    <t>Desarrollos tecnológicos que interactúen con el sistema Bogdata</t>
  </si>
  <si>
    <t>Sensibilización a las áreas con respecto a la importancia de los reportes e información en general para los procesos de la Subdirección</t>
  </si>
  <si>
    <t>Amplia oferta de capacitaciones en temas de actualización a nivel de contractual, archivo, calidad, riesgos, sst, política ambiental, por las entidades rectoras en materia contractual.</t>
  </si>
  <si>
    <t>La sensibilización permanente a la ciudadanía y poblaciones especificas del Distrito Capital, mediante diferentes mecanismos (foros, congresos, conversatorios, redes sociales, catedra, entre otras), en materia de deberes y principalmente, en la promoción, defensa y garantía de sus derechos.</t>
  </si>
  <si>
    <t>El fortalecimiento de las acciones que en garantía de derechos se desarrollan en los centros carcelarios y penitenciarios, estaciones de policía, URI y durante las marchas y protestas que se llevan a cabo en la Ciudad de Bogotá.</t>
  </si>
  <si>
    <t xml:space="preserve">Falta de personal (funcionarios y contratistas) para la atención en la sede C.A.C. y puntos externos y para atender las necesidades de los procesos y áreas que lo componen.
Alta rotación de personal contratista y encargos.
Falta de personal profesional y asistencial, falta de conocimientos específicos en cada proceso.
Movimientos de personal y/o terminación de contratos de prestación de servicios, que pueden afectar la continuidad de los trámites o la estrategia de defensa judicial o la atención de los procesos judiciales en curso. </t>
  </si>
  <si>
    <t xml:space="preserve">Satisfacción permanente de los usuarios atendidos en el proceso, por encima del 96%, en materia de suministro de información veraz, amabilidad, instalaciones, tiempos de espera, entre otros. </t>
  </si>
  <si>
    <t>Debilidades en materia de la actualización oportuna del portafolio de servicios y la cobertura de todos los temas que se manejan en el proceso para una fácil comprensión de la ciudadanía.</t>
  </si>
  <si>
    <t xml:space="preserve">Debilidades a nivel de gestión documental y tratamiento archivístico, por falta de lineamientos estandarizados que perduren en el tiempo y acordados por los actores intervinientes en esta materia, No hay una directriz clara y precisa, en relación con las normas que en materia de archivo se deben tener en cuenta para la organización de los expedientes contractuales.  </t>
  </si>
  <si>
    <t>El Repositorio Institucional de la entidad está diseñado sobre una plataforma tecnológica insuficiente y sin parámetros técnicos para búsqueda y gestión documental, lo que ha resultado en su escaso uso por parte del personal de la entidad. Además, este repositorio no almacena todo el material documental que se produce en los diferentes procesos de la Personería de Bogotá D.C.</t>
  </si>
  <si>
    <t>Ausencia de un plan de investigación,  que priorice las necesidades de conocimiento e investigación de la Personería de Bogotá D.C., lo cual es crucial para generar conocimientos que realmente aporten al mejoramiento institucional y a la defensa y garantía de los derechos de las personas que viven y circulan en la ciudad de Bogotá D.C.</t>
  </si>
  <si>
    <t>Canales de comunicación digitales, lo cual permite una comunicación bidireccional con la ciudadanía: Twitter, Facebook, página web, Instagram y YouTube.</t>
  </si>
  <si>
    <t>Lineamientos para el buen ejercicio de la auditoria mediante el estatuto de auditoría y código de ética del auditor.</t>
  </si>
  <si>
    <t>Contar con un instrumento de planificación que permite  lograr los objetivos  del proceso mediante el programa anual de auditorías basado en riesgos y política de control interno para afianzar el sistema de control interno en la Entidad.</t>
  </si>
  <si>
    <t>Reconocimiento y legitimidad del sistema de control interno en la Entidad.</t>
  </si>
  <si>
    <t>Equipo técnico obsoleto o no adecuado para el desarrollo de labores específicas de la oficina, como es el caso de los equipos de cómputo de Diseño y el de audiovisuales.</t>
  </si>
  <si>
    <t>Disposición de las diferentes dependencias para acoger la retroalimentación que hace la Oficina Asesora Jurídica, derivada del análisis de temas en controversia o de precedentes judiciales.</t>
  </si>
  <si>
    <t>Recursos insuficientes en las estrategias de las  inducciones general y especifica para que sean más amigables y les permita a los funcionarios tener un mayor relacionamiento con la Entidad.</t>
  </si>
  <si>
    <t>Falta de apropiación de nuevas metodologías para el seguimiento y evaluación del sistema de control interno.</t>
  </si>
  <si>
    <t>El proceso adelanta el registro y seguimiento en tiempo real a los procesos contractuales con las herramientas tecnológicas con las que cuenta la entidad.</t>
  </si>
  <si>
    <t>Al Interior de la Entidad, no se cuenta con un sistema ágil y robusto para implementar las diferentes etapas del proceso de contratación así como archivo electrónico del expediente contractual.</t>
  </si>
  <si>
    <t>Desconocimiento del desarrollo del proceso contractual, sus etapas, términos y requisitos legales por parte de las dependencias solicitantes y falta receptividad frente a la capacitación en estructuración de procesos y supervisión contractual de las diferentes áreas de la entidad.</t>
  </si>
  <si>
    <t>Aumento en las movilizaciones y grado de acciones que toman durante las protestas, las comunidades indígenas en el Distrito Capital.</t>
  </si>
  <si>
    <t xml:space="preserve">Aumento de los escenarios de movilizaciones y protestas en la Ciudad de Bogotá, a causa de las problemáticas mas frecuentes y temas de interés que acogen a la ciudadanía. </t>
  </si>
  <si>
    <t xml:space="preserve">Falta de articulación y colaboración interinstitucional con los entes de control a nivel nacional y distrital. </t>
  </si>
  <si>
    <t>Implementación de herramientas tecnológicas que impulsen la toma de decisiones basada en evidencia y el análisis de datos, a través de la gestión del conocimiento y la innovación en la Personería de Bogotá D.C.</t>
  </si>
  <si>
    <t>Limitaciones para la conectividad e interoperabilidad con los sistemas y herramientas dispuesto por los despacho judiciales para la realización de audiencias virtuales.</t>
  </si>
  <si>
    <t>Caída de sistemas importantes para el procesos tales como el SECOP</t>
  </si>
  <si>
    <t>Los lineamientos para la publicación de los documentos en la tienda virtual (Colombia Compra Eficiente) no están claros o definidos.</t>
  </si>
  <si>
    <t>Consolidar el Sistema de Control Interno en el marco de la séptima dimensión-MECI.</t>
  </si>
  <si>
    <t>Incorporación y desarrollo de tecnologías de información que ofrece el mercado.</t>
  </si>
  <si>
    <t>Matriz de Evaluación de Factores Externos</t>
  </si>
  <si>
    <t>Matriz de Evaluación de Factores Internos</t>
  </si>
  <si>
    <t>FACTORES EXTERNOS CLAVE</t>
  </si>
  <si>
    <t>Clasificación
Evaluación</t>
  </si>
  <si>
    <t>Valor</t>
  </si>
  <si>
    <t>FACTORES INTERNOS CLAVE</t>
  </si>
  <si>
    <t>La implementación de estrategias virtuales que acercan los servicios de la Entidad a las personas del Distrito, como la Tutela en Línea, Derecho de Petición en Línea (en desarrollo) y las audiencias de conciliación virtuales.</t>
  </si>
  <si>
    <t>Amplia oferta de estudios en GCI a los cuales se pueden acceder desde la Entidad.</t>
  </si>
  <si>
    <t xml:space="preserve">Oportuna y eficiente intervención de la entidad en ejercicio de sus funciones de veeduría, ministerio público y promoción y defensa de derechos humanos. </t>
  </si>
  <si>
    <t>AMENZAS</t>
  </si>
  <si>
    <t>Baja articulación interinstitucional.</t>
  </si>
  <si>
    <t>TOTAL</t>
  </si>
  <si>
    <t>Balance Positivo</t>
  </si>
  <si>
    <t xml:space="preserve">              Factores Internos
Factores Externos</t>
  </si>
  <si>
    <t>Fortalezas</t>
  </si>
  <si>
    <t>Amenazas</t>
  </si>
  <si>
    <t>Estrategias FA</t>
  </si>
  <si>
    <t>1.Incrementar la credibilidad y transparencia  institucional</t>
  </si>
  <si>
    <t>Estrategias DA</t>
  </si>
  <si>
    <t>1. Impulsar la reubicación de personal idóneo conforme con el perfil y la necesidad de las dependencias, fortaleciendo el ministerio público y dependencias transversales y de apoyo</t>
  </si>
  <si>
    <t>(De Reacción)</t>
  </si>
  <si>
    <t>2. Generar alianzas interinstitucionales para el acceso a la información en el ejercicio del ministerio Público</t>
  </si>
  <si>
    <t>(De supervivencia)</t>
  </si>
  <si>
    <t>3. Fortalecer la orientación, asistencia, seguimiento y el ejercicio del Ministerio Público.</t>
  </si>
  <si>
    <t>Oportunidades</t>
  </si>
  <si>
    <t xml:space="preserve">Estrategias FO </t>
  </si>
  <si>
    <t>Estrategias DO</t>
  </si>
  <si>
    <t>1. Fortalecer el seguimiento y control a la implementación e impacto de las políticas públicas en el Distrito Capital.</t>
  </si>
  <si>
    <t>(De éxito)</t>
  </si>
  <si>
    <t xml:space="preserve">2. Promover  a la Personería de Bogotá D. C. cercana a los usuarios(as) </t>
  </si>
  <si>
    <t>(De adaptación)</t>
  </si>
  <si>
    <t>3. Capacitar y mantener actualizado a los funcionarios (as) en los cambios en la normatividad y temas de importancia para los procesos.</t>
  </si>
  <si>
    <t>3. Impulsar la labor de auditoría independiente como un mecanismo de mejora.</t>
  </si>
  <si>
    <t>Tendencia a generar alianzas estratégicas con organizaciones nacionales e internacionales para el fortalecimiento de la misionalidad y la gestión institucional.</t>
  </si>
  <si>
    <t>Líder en el Distrito Capital derecho disciplinario.</t>
  </si>
  <si>
    <t>Implementación de nuevas tecnologías emergentes, implementación de herramientas tecnológicas que impulsen la toma de decisiones basada en evidencia y el análisis de datos y el fortalecimiento de  la gestión institucional.</t>
  </si>
  <si>
    <t>Riesgos de ciberseguridad y ataques informáticos.
Vulnerabilidad en la seguridad de la información que afecte la continuidad en la gestión y la reputación institucional.
Pérdida de información por virus o daño en los equipos de respaldo utilizados o ataques cibernéticos.</t>
  </si>
  <si>
    <t>DIRECCIONAMIENTO TIC
GESTIÓN DEL TALENTO HUMANO
COMUNICACIÓN ESTRATÉGICA
EVALUACIÓN Y SEGUIMIENTO
DIRECCIONAMIENTO ESTRATÉGICO
GESTIÓN CONTRACTUAL</t>
  </si>
  <si>
    <t>Pérdida de información por virus o daño en los equipos de respaldo utilizados o ataques cibernéticos.
Vulnerabilidad en la seguridad de la información que puede afectar la continuidad en la gestión y la reputación institucional.</t>
  </si>
  <si>
    <t>Alto tiempo requerido para tramitar la convalidación de instrumentos archivísticos (Consejo Distrital de Archivos).</t>
  </si>
  <si>
    <t>Talento humano con experiencia y experticia,  planta global con perfiles idóneos y comprometido con el logro de los objetivos.</t>
  </si>
  <si>
    <t xml:space="preserve">Falta de personal suficiente (funcionarios y contratistas) para la atención en la sede C.A.C. y puntos externos y para atender las necesidades de los procesos y áreas que lo componen.
Alta rotación de personal contratista y encargos.
Falta de personal profesional y asistencial, falta de conocimientos específicos en cada proceso.
Movimientos de personal y/o terminación de contratos de prestación de servicios, que pueden afectar la continuidad de los trámites o la estrategia de defensa judicial o la atención de los procesos judiciales en curso. </t>
  </si>
  <si>
    <t>4. Consolidar la función de prevención y control a las entidades del Distrito Capital.</t>
  </si>
  <si>
    <t xml:space="preserve">1. Resolución y descongestión en los procesos disciplinarios </t>
  </si>
  <si>
    <t>2. Estudiar la posibilidad de ampliar la planta de personal enfocada a fortalecer los procesos institucionales</t>
  </si>
  <si>
    <t>2. Fomentar la articulación entre los procesos misionales, para la organización de funciones en procura de mejorar la prestación del servicio y la intervención del Ministerio Público</t>
  </si>
  <si>
    <t>LINEAS ESTRATÉGICAS</t>
  </si>
  <si>
    <t>La Personería de Bogotá es "Garante de los derechos, oportuna y resolutiva"</t>
  </si>
  <si>
    <t>La Personería de Bogotá es "Genera conocimiento con capital humano"</t>
  </si>
  <si>
    <t xml:space="preserve">La Personería de Bogotá es "Moderna y digital" </t>
  </si>
  <si>
    <t>La Personería de Bogotá es "Cercana  a la ciudadanía"</t>
  </si>
  <si>
    <t>4. Alinear la misionalidad con los Objetivos de Desarrollo Sostenible, actuando como una institución solida en el acceso a la justicia para todos, abanderando la lucha contra la corrupción.</t>
  </si>
  <si>
    <t>Recursos financieros limitados para reducir la brecha de obsolescencia de los servidores y plataforma de virtualización.</t>
  </si>
  <si>
    <t>Una amenaza mayor (calificación = 1), una amenaza menor (calificación = 2)</t>
  </si>
  <si>
    <t>Ponderación</t>
  </si>
  <si>
    <t>Una debilidad mayor (calificación = 1), una debilidad menor (calificación = 2)</t>
  </si>
  <si>
    <t>Una fortaleza menor (calificación =3) o una fortaleza mayor (calificación = 4)</t>
  </si>
  <si>
    <t>“El Personero Dialoga”
“El Personero te escucha”
“Tu Localidad si tiene Personero”
“El Personero Resuelve”</t>
  </si>
  <si>
    <t>La amplia variedad de canales de atención con los que cuenta la Entidad, como son: presencial (incluyendo Red CADE, CEPIL y SAU), virtual (WhatsApp, chat institucional, video atención y pagina web), telefónico (Línea 143), escrito, entre otros.</t>
  </si>
  <si>
    <t>Una oportunidad menor (calificación =3) o una oportunidad mayor (calificación = 4)</t>
  </si>
  <si>
    <t>Carencia de tecnologías adecuadas que responda a las necesidades actuales para la prestación del servicio, sistema de información obsoleto y con falencias para la prestación, reporte, evaluación y estadísticas de los servicios prestados.</t>
  </si>
  <si>
    <t>Instalaciones con necesidades de mantenimiento y falta de capacitación especializada para el personal de mantenimiento, obsolescencia y desgaste de los bienes muebles e inmuebles de la Entidad.</t>
  </si>
  <si>
    <t>5.Promover la cultura sobre el conocimiento e innovación en la Entidad al servicio de la mejora de la misionalidad</t>
  </si>
  <si>
    <t>6. Impulsar la transformación tecnológica de la Entidad para una óptima  gestión institucional.</t>
  </si>
  <si>
    <t>4. Implementar y consolidar mecanismos de participación ciudadana y de veeduría ciudadana</t>
  </si>
  <si>
    <t>5. Fortalecer todos los canales de atención existentes en la Entidad.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</si>
</sst>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_-* #,##0.00\ _€_-;\-* #,##0.00\ _€_-;_-* &quot;-&quot;??\ _€_-;_-@_-"/>
  </numFmts>
  <fonts count="20" x14ac:knownFonts="1">
    <font>
      <sz val="11"/>
      <color theme="1"/>
      <name val="Calibri"/>
      <family val="2"/>
      <scheme val="minor"/>
    </font>
    <font>
      <b/>
      <sz val="11"/>
      <color theme="1"/>
      <name val="Calibri"/>
      <family val="2"/>
      <scheme val="minor"/>
    </font>
    <font>
      <b/>
      <sz val="16"/>
      <color theme="1"/>
      <name val="Calibri"/>
      <family val="2"/>
      <scheme val="minor"/>
    </font>
    <font>
      <sz val="10"/>
      <color theme="1"/>
      <name val="Calibri"/>
      <family val="2"/>
      <scheme val="minor"/>
    </font>
    <font>
      <sz val="10"/>
      <name val="Calibri"/>
      <family val="2"/>
      <scheme val="minor"/>
    </font>
    <font>
      <sz val="11"/>
      <color theme="1"/>
      <name val="Calibri"/>
      <family val="2"/>
      <scheme val="minor"/>
    </font>
    <font>
      <sz val="11"/>
      <color indexed="8"/>
      <name val="Calibri"/>
      <family val="2"/>
    </font>
    <font>
      <sz val="10"/>
      <name val="Arial"/>
      <family val="2"/>
    </font>
    <font>
      <b/>
      <sz val="20"/>
      <color theme="1"/>
      <name val="Calibri"/>
      <family val="2"/>
      <scheme val="minor"/>
    </font>
    <font>
      <sz val="10"/>
      <color theme="1"/>
      <name val="Arial Narrow"/>
      <family val="2"/>
    </font>
    <font>
      <b/>
      <sz val="10"/>
      <color theme="1"/>
      <name val="Arial Narrow"/>
      <family val="2"/>
    </font>
    <font>
      <sz val="10"/>
      <color rgb="FF000000"/>
      <name val="Arial Narrow"/>
      <family val="2"/>
    </font>
    <font>
      <b/>
      <sz val="10"/>
      <color theme="0"/>
      <name val="Arial Narrow"/>
      <family val="2"/>
    </font>
    <font>
      <b/>
      <sz val="14"/>
      <color theme="1"/>
      <name val="Calibri"/>
      <family val="2"/>
      <scheme val="minor"/>
    </font>
    <font>
      <b/>
      <sz val="10"/>
      <color rgb="FFFFFFFF"/>
      <name val="Calibri"/>
      <family val="2"/>
      <scheme val="minor"/>
    </font>
    <font>
      <b/>
      <sz val="10"/>
      <color theme="1"/>
      <name val="Calibri"/>
      <family val="2"/>
      <scheme val="minor"/>
    </font>
    <font>
      <sz val="10"/>
      <color rgb="FF404040"/>
      <name val="Calibri"/>
      <family val="2"/>
      <scheme val="minor"/>
    </font>
    <font>
      <sz val="10"/>
      <color theme="0" tint="-0.499984740745262"/>
      <name val="Calibri"/>
      <family val="2"/>
      <scheme val="minor"/>
    </font>
    <font>
      <sz val="14"/>
      <color theme="1"/>
      <name val="Calibri"/>
      <family val="2"/>
      <scheme val="minor"/>
    </font>
    <font>
      <sz val="12"/>
      <color theme="1"/>
      <name val="Calibri"/>
      <family val="2"/>
      <scheme val="minor"/>
    </font>
  </fonts>
  <fills count="13">
    <fill>
      <patternFill patternType="none"/>
    </fill>
    <fill>
      <patternFill patternType="gray125"/>
    </fill>
    <fill>
      <patternFill patternType="solid">
        <fgColor rgb="FFD9D9D9"/>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8" tint="-0.249977111117893"/>
        <bgColor indexed="64"/>
      </patternFill>
    </fill>
    <fill>
      <patternFill patternType="solid">
        <fgColor theme="3" tint="0.39997558519241921"/>
        <bgColor indexed="64"/>
      </patternFill>
    </fill>
    <fill>
      <patternFill patternType="lightGray"/>
    </fill>
    <fill>
      <patternFill patternType="solid">
        <fgColor theme="0" tint="-0.34998626667073579"/>
        <bgColor indexed="64"/>
      </patternFill>
    </fill>
    <fill>
      <patternFill patternType="solid">
        <fgColor rgb="FF808080"/>
        <bgColor indexed="64"/>
      </patternFill>
    </fill>
    <fill>
      <patternFill patternType="solid">
        <fgColor theme="4"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n">
        <color indexed="64"/>
      </bottom>
      <diagonal/>
    </border>
  </borders>
  <cellStyleXfs count="5">
    <xf numFmtId="0" fontId="0" fillId="0" borderId="0"/>
    <xf numFmtId="164" fontId="6" fillId="0" borderId="0" applyFont="0" applyFill="0" applyBorder="0" applyAlignment="0" applyProtection="0"/>
    <xf numFmtId="0" fontId="7" fillId="0" borderId="0"/>
    <xf numFmtId="9" fontId="6" fillId="0" borderId="0" applyFont="0" applyFill="0" applyBorder="0" applyAlignment="0" applyProtection="0"/>
    <xf numFmtId="9" fontId="5" fillId="0" borderId="0" applyFont="0" applyFill="0" applyBorder="0" applyAlignment="0" applyProtection="0"/>
  </cellStyleXfs>
  <cellXfs count="74">
    <xf numFmtId="0" fontId="0" fillId="0" borderId="0" xfId="0"/>
    <xf numFmtId="0" fontId="9" fillId="0" borderId="3" xfId="0" applyFont="1" applyBorder="1" applyAlignment="1">
      <alignment horizontal="justify" vertical="center" wrapText="1"/>
    </xf>
    <xf numFmtId="0" fontId="9" fillId="0" borderId="1" xfId="0" applyFont="1" applyBorder="1" applyAlignment="1">
      <alignment horizontal="justify" vertical="center" wrapText="1"/>
    </xf>
    <xf numFmtId="0" fontId="12" fillId="7"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1" fillId="0" borderId="1" xfId="0" applyFont="1" applyBorder="1" applyAlignment="1">
      <alignment horizontal="center" vertical="center" textRotation="255" wrapText="1"/>
    </xf>
    <xf numFmtId="0" fontId="11" fillId="0" borderId="1" xfId="0" applyFont="1" applyBorder="1" applyAlignment="1">
      <alignment horizontal="center" vertical="center" wrapText="1"/>
    </xf>
    <xf numFmtId="0" fontId="9" fillId="0" borderId="1" xfId="0" applyFont="1" applyBorder="1" applyAlignment="1">
      <alignment wrapText="1"/>
    </xf>
    <xf numFmtId="0" fontId="9" fillId="0" borderId="0" xfId="0" applyFont="1" applyAlignment="1">
      <alignment wrapText="1"/>
    </xf>
    <xf numFmtId="0" fontId="9" fillId="0" borderId="0" xfId="0" applyFont="1" applyAlignment="1">
      <alignment vertical="center" wrapText="1"/>
    </xf>
    <xf numFmtId="0" fontId="11" fillId="9" borderId="1" xfId="0" applyFont="1" applyFill="1" applyBorder="1" applyAlignment="1">
      <alignment horizontal="center" vertical="center" wrapText="1"/>
    </xf>
    <xf numFmtId="0" fontId="9" fillId="9" borderId="1" xfId="0" applyFont="1" applyFill="1" applyBorder="1" applyAlignment="1">
      <alignment horizontal="justify" vertical="center" wrapText="1"/>
    </xf>
    <xf numFmtId="0" fontId="9" fillId="9" borderId="3" xfId="0" applyFont="1" applyFill="1" applyBorder="1" applyAlignment="1">
      <alignment horizontal="justify" vertical="center" wrapText="1"/>
    </xf>
    <xf numFmtId="0" fontId="1" fillId="0" borderId="0" xfId="0" applyFont="1" applyAlignment="1">
      <alignment horizontal="center"/>
    </xf>
    <xf numFmtId="0" fontId="0" fillId="0" borderId="0" xfId="0" applyAlignment="1">
      <alignment horizontal="center"/>
    </xf>
    <xf numFmtId="0" fontId="0" fillId="5" borderId="1" xfId="0" applyFill="1" applyBorder="1" applyAlignment="1">
      <alignment horizontal="center" vertical="center" wrapText="1"/>
    </xf>
    <xf numFmtId="0" fontId="0" fillId="0" borderId="0" xfId="0" applyAlignment="1">
      <alignment horizontal="center" vertical="center" wrapText="1"/>
    </xf>
    <xf numFmtId="0" fontId="0" fillId="8" borderId="1" xfId="0" applyFill="1" applyBorder="1" applyAlignment="1">
      <alignment horizontal="center" vertical="center"/>
    </xf>
    <xf numFmtId="0" fontId="1" fillId="0" borderId="0" xfId="0" applyFont="1" applyAlignment="1">
      <alignment horizontal="left"/>
    </xf>
    <xf numFmtId="0" fontId="0" fillId="0" borderId="1" xfId="0" applyBorder="1" applyAlignment="1">
      <alignment horizontal="center" vertical="center"/>
    </xf>
    <xf numFmtId="0" fontId="0" fillId="0" borderId="1" xfId="0" applyBorder="1" applyAlignment="1">
      <alignment horizontal="justify" vertical="center" wrapText="1"/>
    </xf>
    <xf numFmtId="9" fontId="0" fillId="0" borderId="1" xfId="4" applyFont="1" applyBorder="1" applyAlignment="1">
      <alignment horizontal="center" vertical="center"/>
    </xf>
    <xf numFmtId="0" fontId="0" fillId="0" borderId="1" xfId="0" applyBorder="1" applyAlignment="1">
      <alignment horizontal="justify" vertical="center"/>
    </xf>
    <xf numFmtId="0" fontId="0" fillId="0" borderId="1" xfId="0" applyBorder="1" applyAlignment="1">
      <alignment wrapText="1"/>
    </xf>
    <xf numFmtId="9" fontId="1" fillId="0" borderId="1" xfId="4" applyFont="1" applyBorder="1" applyAlignment="1">
      <alignment horizontal="center"/>
    </xf>
    <xf numFmtId="0" fontId="1" fillId="0" borderId="1" xfId="0" applyFont="1" applyBorder="1"/>
    <xf numFmtId="0" fontId="1" fillId="3" borderId="1" xfId="0" applyFont="1" applyFill="1" applyBorder="1" applyAlignment="1">
      <alignment horizontal="center" vertical="center"/>
    </xf>
    <xf numFmtId="0" fontId="14" fillId="11" borderId="2" xfId="0" applyFont="1" applyFill="1" applyBorder="1" applyAlignment="1">
      <alignment horizontal="justify" vertical="center" wrapText="1"/>
    </xf>
    <xf numFmtId="0" fontId="14" fillId="11" borderId="12" xfId="0" applyFont="1" applyFill="1" applyBorder="1" applyAlignment="1">
      <alignment horizontal="center" vertical="center" wrapText="1"/>
    </xf>
    <xf numFmtId="0" fontId="3" fillId="0" borderId="12" xfId="0" applyFont="1" applyBorder="1" applyAlignment="1" applyProtection="1">
      <alignment horizontal="justify" vertical="center" wrapText="1"/>
      <protection locked="0"/>
    </xf>
    <xf numFmtId="0" fontId="0" fillId="11" borderId="12" xfId="0" applyFill="1" applyBorder="1" applyAlignment="1">
      <alignment vertical="center" textRotation="90" wrapText="1"/>
    </xf>
    <xf numFmtId="0" fontId="4" fillId="0" borderId="12" xfId="0" applyFont="1" applyBorder="1" applyAlignment="1" applyProtection="1">
      <alignment horizontal="justify" vertical="center" wrapText="1"/>
      <protection locked="0"/>
    </xf>
    <xf numFmtId="0" fontId="16" fillId="0" borderId="12" xfId="0" applyFont="1" applyBorder="1" applyAlignment="1" applyProtection="1">
      <alignment horizontal="justify" vertical="center" wrapText="1"/>
      <protection locked="0"/>
    </xf>
    <xf numFmtId="0" fontId="0" fillId="11" borderId="4" xfId="0" applyFill="1" applyBorder="1" applyAlignment="1">
      <alignment vertical="center" textRotation="90" wrapText="1"/>
    </xf>
    <xf numFmtId="0" fontId="17" fillId="0" borderId="4" xfId="0" applyFont="1" applyBorder="1" applyAlignment="1" applyProtection="1">
      <alignment vertical="top" wrapText="1"/>
      <protection locked="0"/>
    </xf>
    <xf numFmtId="0" fontId="17" fillId="0" borderId="4" xfId="0" applyFont="1" applyBorder="1" applyAlignment="1" applyProtection="1">
      <alignment horizontal="justify" vertical="center" wrapText="1"/>
      <protection locked="0"/>
    </xf>
    <xf numFmtId="0" fontId="4" fillId="0" borderId="4" xfId="0" applyFont="1" applyBorder="1" applyAlignment="1" applyProtection="1">
      <alignment horizontal="justify" vertical="center" wrapText="1"/>
      <protection locked="0"/>
    </xf>
    <xf numFmtId="0" fontId="18" fillId="0" borderId="0" xfId="0" applyFont="1"/>
    <xf numFmtId="0" fontId="18" fillId="0" borderId="0" xfId="0" applyFont="1" applyAlignment="1">
      <alignment vertical="center" wrapText="1"/>
    </xf>
    <xf numFmtId="0" fontId="18" fillId="0" borderId="0" xfId="0" applyFont="1" applyAlignment="1">
      <alignment vertical="center"/>
    </xf>
    <xf numFmtId="0" fontId="0" fillId="0" borderId="0" xfId="0" applyAlignment="1">
      <alignment vertical="center" wrapText="1"/>
    </xf>
    <xf numFmtId="0" fontId="0" fillId="0" borderId="0" xfId="0" applyAlignment="1">
      <alignment horizontal="right"/>
    </xf>
    <xf numFmtId="0" fontId="0" fillId="8" borderId="1" xfId="0" applyFill="1" applyBorder="1" applyAlignment="1">
      <alignment horizontal="center" vertical="center" wrapText="1"/>
    </xf>
    <xf numFmtId="0" fontId="11" fillId="8" borderId="1" xfId="0" applyFont="1" applyFill="1" applyBorder="1" applyAlignment="1">
      <alignment horizontal="center" vertical="center" textRotation="255" wrapText="1"/>
    </xf>
    <xf numFmtId="0" fontId="12" fillId="6" borderId="5" xfId="0" applyFont="1" applyFill="1" applyBorder="1" applyAlignment="1">
      <alignment horizontal="center" vertical="center" wrapText="1"/>
    </xf>
    <xf numFmtId="0" fontId="12" fillId="6" borderId="6" xfId="0" applyFont="1" applyFill="1" applyBorder="1" applyAlignment="1">
      <alignment horizontal="center" vertical="center" wrapText="1"/>
    </xf>
    <xf numFmtId="0" fontId="12" fillId="6" borderId="3" xfId="0" applyFont="1" applyFill="1" applyBorder="1" applyAlignment="1">
      <alignment horizontal="center" vertical="center" wrapText="1"/>
    </xf>
    <xf numFmtId="0" fontId="8" fillId="5" borderId="1" xfId="0" applyFont="1" applyFill="1" applyBorder="1" applyAlignment="1">
      <alignment horizontal="center"/>
    </xf>
    <xf numFmtId="0" fontId="10" fillId="4" borderId="5"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3" xfId="0" applyFont="1" applyFill="1" applyBorder="1" applyAlignment="1">
      <alignment horizontal="center" vertical="center"/>
    </xf>
    <xf numFmtId="0" fontId="11" fillId="2" borderId="1" xfId="0" applyFont="1" applyFill="1" applyBorder="1" applyAlignment="1">
      <alignment horizontal="center" vertical="center" textRotation="255" wrapText="1"/>
    </xf>
    <xf numFmtId="0" fontId="11" fillId="0" borderId="7" xfId="0" applyFont="1" applyBorder="1" applyAlignment="1">
      <alignment horizontal="center" vertical="center" textRotation="255" wrapText="1"/>
    </xf>
    <xf numFmtId="0" fontId="11" fillId="0" borderId="8" xfId="0" applyFont="1" applyBorder="1" applyAlignment="1">
      <alignment horizontal="center" vertical="center" textRotation="255" wrapText="1"/>
    </xf>
    <xf numFmtId="0" fontId="1" fillId="0" borderId="1" xfId="0" applyFont="1" applyBorder="1" applyAlignment="1">
      <alignment horizontal="left"/>
    </xf>
    <xf numFmtId="0" fontId="1" fillId="0" borderId="5" xfId="0" applyFont="1" applyBorder="1" applyAlignment="1">
      <alignment horizontal="center"/>
    </xf>
    <xf numFmtId="0" fontId="1" fillId="0" borderId="3" xfId="0" applyFont="1" applyBorder="1" applyAlignment="1">
      <alignment horizontal="center"/>
    </xf>
    <xf numFmtId="0" fontId="13" fillId="0" borderId="0" xfId="0" applyFont="1" applyAlignment="1">
      <alignment horizontal="center"/>
    </xf>
    <xf numFmtId="0" fontId="0" fillId="10" borderId="5" xfId="0" applyFill="1" applyBorder="1" applyAlignment="1">
      <alignment horizontal="center" vertical="center" wrapText="1"/>
    </xf>
    <xf numFmtId="0" fontId="0" fillId="10" borderId="3" xfId="0" applyFill="1" applyBorder="1" applyAlignment="1">
      <alignment horizontal="center" vertical="center" wrapText="1"/>
    </xf>
    <xf numFmtId="0" fontId="0" fillId="8" borderId="1" xfId="0" applyFill="1" applyBorder="1" applyAlignment="1">
      <alignment horizontal="center" vertical="center" wrapText="1"/>
    </xf>
    <xf numFmtId="0" fontId="0" fillId="0" borderId="6" xfId="0" applyBorder="1" applyAlignment="1">
      <alignment horizontal="center" wrapText="1"/>
    </xf>
    <xf numFmtId="0" fontId="1" fillId="0" borderId="5" xfId="0" applyFont="1" applyBorder="1" applyAlignment="1">
      <alignment horizontal="left"/>
    </xf>
    <xf numFmtId="0" fontId="1" fillId="0" borderId="6" xfId="0" applyFont="1" applyBorder="1" applyAlignment="1">
      <alignment horizontal="left"/>
    </xf>
    <xf numFmtId="0" fontId="1" fillId="0" borderId="3" xfId="0" applyFont="1" applyBorder="1" applyAlignment="1">
      <alignment horizontal="left"/>
    </xf>
    <xf numFmtId="0" fontId="0" fillId="0" borderId="0" xfId="0" applyAlignment="1">
      <alignment horizontal="left"/>
    </xf>
    <xf numFmtId="0" fontId="0" fillId="0" borderId="15" xfId="0" applyBorder="1" applyAlignment="1">
      <alignment horizontal="left"/>
    </xf>
    <xf numFmtId="0" fontId="2" fillId="0" borderId="9" xfId="0" applyFont="1" applyBorder="1" applyAlignment="1">
      <alignment horizontal="center"/>
    </xf>
    <xf numFmtId="0" fontId="15" fillId="12" borderId="2" xfId="0" applyFont="1" applyFill="1" applyBorder="1" applyAlignment="1">
      <alignment horizontal="center" vertical="center" wrapText="1"/>
    </xf>
    <xf numFmtId="0" fontId="15" fillId="12" borderId="10" xfId="0" applyFont="1" applyFill="1" applyBorder="1" applyAlignment="1">
      <alignment horizontal="center" vertical="center" wrapText="1"/>
    </xf>
    <xf numFmtId="0" fontId="15" fillId="12" borderId="11" xfId="0" applyFont="1" applyFill="1" applyBorder="1" applyAlignment="1">
      <alignment horizontal="center" vertical="center" wrapText="1"/>
    </xf>
    <xf numFmtId="0" fontId="15" fillId="12" borderId="13" xfId="0" applyFont="1" applyFill="1" applyBorder="1" applyAlignment="1">
      <alignment horizontal="center" vertical="center" wrapText="1"/>
    </xf>
    <xf numFmtId="0" fontId="15" fillId="12" borderId="14" xfId="0" applyFont="1" applyFill="1" applyBorder="1" applyAlignment="1">
      <alignment horizontal="center" vertical="center" wrapText="1"/>
    </xf>
    <xf numFmtId="0" fontId="19" fillId="0" borderId="0" xfId="0" applyFont="1" applyAlignment="1">
      <alignment horizontal="center" vertical="center" wrapText="1"/>
    </xf>
  </cellXfs>
  <cellStyles count="5">
    <cellStyle name="Millares 2" xfId="1" xr:uid="{00000000-0005-0000-0000-000000000000}"/>
    <cellStyle name="Normal" xfId="0" builtinId="0"/>
    <cellStyle name="Normal 3" xfId="2" xr:uid="{00000000-0005-0000-0000-000002000000}"/>
    <cellStyle name="Porcentaje" xfId="4" builtinId="5"/>
    <cellStyle name="Porcentual 2" xfId="3" xr:uid="{00000000-0005-0000-0000-000003000000}"/>
  </cellStyles>
  <dxfs count="0"/>
  <tableStyles count="1" defaultTableStyle="TableStyleMedium2" defaultPivotStyle="PivotStyleLight16">
    <tableStyle name="Estilo de tabla 1" pivot="0" count="0" xr9:uid="{00000000-0011-0000-FFFF-FFFF00000000}"/>
  </tableStyles>
  <colors>
    <mruColors>
      <color rgb="FFC28EDE"/>
      <color rgb="FFE090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8</xdr:row>
      <xdr:rowOff>63500</xdr:rowOff>
    </xdr:from>
    <xdr:to>
      <xdr:col>3</xdr:col>
      <xdr:colOff>650886</xdr:colOff>
      <xdr:row>23</xdr:row>
      <xdr:rowOff>132080</xdr:rowOff>
    </xdr:to>
    <xdr:pic>
      <xdr:nvPicPr>
        <xdr:cNvPr id="9" name="Imagen 8">
          <a:extLst>
            <a:ext uri="{FF2B5EF4-FFF2-40B4-BE49-F238E27FC236}">
              <a16:creationId xmlns:a16="http://schemas.microsoft.com/office/drawing/2014/main" id="{47F036D3-F683-C396-4B91-CC81F98B56C4}"/>
            </a:ext>
          </a:extLst>
        </xdr:cNvPr>
        <xdr:cNvPicPr>
          <a:picLocks noChangeAspect="1"/>
        </xdr:cNvPicPr>
      </xdr:nvPicPr>
      <xdr:blipFill>
        <a:blip xmlns:r="http://schemas.openxmlformats.org/officeDocument/2006/relationships" r:embed="rId1"/>
        <a:stretch>
          <a:fillRect/>
        </a:stretch>
      </xdr:blipFill>
      <xdr:spPr>
        <a:xfrm>
          <a:off x="650875" y="2841625"/>
          <a:ext cx="6223011" cy="292608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949C0-33AA-4101-BEF3-73923CA15802}">
  <dimension ref="B2:H150"/>
  <sheetViews>
    <sheetView showGridLines="0" tabSelected="1" topLeftCell="C1" zoomScaleNormal="100" workbookViewId="0">
      <selection activeCell="B2" sqref="B2:H2"/>
    </sheetView>
  </sheetViews>
  <sheetFormatPr baseColWidth="10" defaultColWidth="11.44140625" defaultRowHeight="14.4" x14ac:dyDescent="0.3"/>
  <cols>
    <col min="1" max="1" width="2.88671875" customWidth="1"/>
    <col min="2" max="2" width="15.5546875" customWidth="1"/>
    <col min="3" max="3" width="5.6640625" customWidth="1"/>
    <col min="4" max="4" width="59" customWidth="1"/>
    <col min="5" max="5" width="33.109375" customWidth="1"/>
    <col min="6" max="6" width="5.88671875" customWidth="1"/>
    <col min="7" max="7" width="59" customWidth="1"/>
    <col min="8" max="8" width="28.6640625" customWidth="1"/>
  </cols>
  <sheetData>
    <row r="2" spans="2:8" ht="25.8" x14ac:dyDescent="0.5">
      <c r="B2" s="47" t="s">
        <v>43</v>
      </c>
      <c r="C2" s="47"/>
      <c r="D2" s="47"/>
      <c r="E2" s="47"/>
      <c r="F2" s="47"/>
      <c r="G2" s="47"/>
      <c r="H2" s="47"/>
    </row>
    <row r="4" spans="2:8" ht="39" customHeight="1" x14ac:dyDescent="0.3">
      <c r="B4" s="48" t="s">
        <v>44</v>
      </c>
      <c r="C4" s="49"/>
      <c r="D4" s="49"/>
      <c r="E4" s="49"/>
      <c r="F4" s="49"/>
      <c r="G4" s="49"/>
      <c r="H4" s="50"/>
    </row>
    <row r="5" spans="2:8" x14ac:dyDescent="0.3">
      <c r="B5" s="51" t="s">
        <v>45</v>
      </c>
      <c r="C5" s="44" t="s">
        <v>0</v>
      </c>
      <c r="D5" s="45"/>
      <c r="E5" s="46"/>
      <c r="F5" s="44" t="s">
        <v>1</v>
      </c>
      <c r="G5" s="45"/>
      <c r="H5" s="46"/>
    </row>
    <row r="6" spans="2:8" x14ac:dyDescent="0.3">
      <c r="B6" s="51"/>
      <c r="C6" s="3" t="s">
        <v>46</v>
      </c>
      <c r="D6" s="3" t="s">
        <v>47</v>
      </c>
      <c r="E6" s="3" t="s">
        <v>48</v>
      </c>
      <c r="F6" s="4" t="s">
        <v>46</v>
      </c>
      <c r="G6" s="4" t="s">
        <v>47</v>
      </c>
      <c r="H6" s="4" t="s">
        <v>48</v>
      </c>
    </row>
    <row r="7" spans="2:8" ht="59.4" customHeight="1" x14ac:dyDescent="0.3">
      <c r="B7" s="51"/>
      <c r="C7" s="5">
        <v>1</v>
      </c>
      <c r="D7" s="1" t="s">
        <v>12</v>
      </c>
      <c r="E7" s="2" t="s">
        <v>11</v>
      </c>
      <c r="F7" s="5">
        <v>1</v>
      </c>
      <c r="G7" s="2" t="s">
        <v>10</v>
      </c>
      <c r="H7" s="2" t="s">
        <v>11</v>
      </c>
    </row>
    <row r="8" spans="2:8" ht="42" customHeight="1" x14ac:dyDescent="0.3">
      <c r="B8" s="51"/>
      <c r="C8" s="6">
        <f>+C7+1</f>
        <v>2</v>
      </c>
      <c r="D8" s="1" t="s">
        <v>57</v>
      </c>
      <c r="E8" s="2" t="s">
        <v>58</v>
      </c>
      <c r="F8" s="6">
        <f>+F7+1</f>
        <v>2</v>
      </c>
      <c r="G8" s="2" t="s">
        <v>130</v>
      </c>
      <c r="H8" s="2" t="s">
        <v>11</v>
      </c>
    </row>
    <row r="9" spans="2:8" ht="69" customHeight="1" x14ac:dyDescent="0.3">
      <c r="B9" s="51"/>
      <c r="C9" s="6">
        <f t="shared" ref="C9:C74" si="0">+C8+1</f>
        <v>3</v>
      </c>
      <c r="D9" s="1" t="s">
        <v>13</v>
      </c>
      <c r="E9" s="2" t="s">
        <v>11</v>
      </c>
      <c r="F9" s="6">
        <f t="shared" ref="F9:F73" si="1">+F8+1</f>
        <v>3</v>
      </c>
      <c r="G9" s="2" t="s">
        <v>341</v>
      </c>
      <c r="H9" s="2" t="s">
        <v>11</v>
      </c>
    </row>
    <row r="10" spans="2:8" ht="62.4" customHeight="1" x14ac:dyDescent="0.3">
      <c r="B10" s="51"/>
      <c r="C10" s="6">
        <f t="shared" si="0"/>
        <v>4</v>
      </c>
      <c r="D10" s="1" t="s">
        <v>72</v>
      </c>
      <c r="E10" s="2" t="s">
        <v>11</v>
      </c>
      <c r="F10" s="6">
        <f t="shared" si="1"/>
        <v>4</v>
      </c>
      <c r="G10" s="2" t="s">
        <v>131</v>
      </c>
      <c r="H10" s="2" t="s">
        <v>11</v>
      </c>
    </row>
    <row r="11" spans="2:8" ht="62.4" customHeight="1" x14ac:dyDescent="0.3">
      <c r="B11" s="51"/>
      <c r="C11" s="6">
        <f t="shared" si="0"/>
        <v>5</v>
      </c>
      <c r="D11" s="1" t="s">
        <v>73</v>
      </c>
      <c r="E11" s="2" t="s">
        <v>70</v>
      </c>
      <c r="F11" s="6">
        <f t="shared" si="1"/>
        <v>5</v>
      </c>
      <c r="G11" s="2" t="s">
        <v>255</v>
      </c>
      <c r="H11" s="2" t="s">
        <v>11</v>
      </c>
    </row>
    <row r="12" spans="2:8" ht="55.2" x14ac:dyDescent="0.3">
      <c r="B12" s="51"/>
      <c r="C12" s="6">
        <f t="shared" si="0"/>
        <v>6</v>
      </c>
      <c r="D12" s="1" t="s">
        <v>71</v>
      </c>
      <c r="E12" s="2" t="s">
        <v>62</v>
      </c>
      <c r="F12" s="6">
        <f t="shared" si="1"/>
        <v>6</v>
      </c>
      <c r="G12" s="2" t="s">
        <v>132</v>
      </c>
      <c r="H12" s="2" t="s">
        <v>11</v>
      </c>
    </row>
    <row r="13" spans="2:8" ht="41.4" x14ac:dyDescent="0.3">
      <c r="B13" s="51"/>
      <c r="C13" s="6">
        <f t="shared" si="0"/>
        <v>7</v>
      </c>
      <c r="D13" s="1" t="s">
        <v>61</v>
      </c>
      <c r="E13" s="2" t="s">
        <v>40</v>
      </c>
      <c r="F13" s="6">
        <f t="shared" si="1"/>
        <v>7</v>
      </c>
      <c r="G13" s="2" t="s">
        <v>133</v>
      </c>
      <c r="H13" s="2" t="s">
        <v>11</v>
      </c>
    </row>
    <row r="14" spans="2:8" ht="60" customHeight="1" x14ac:dyDescent="0.3">
      <c r="B14" s="51"/>
      <c r="C14" s="6">
        <f t="shared" si="0"/>
        <v>8</v>
      </c>
      <c r="D14" s="1" t="s">
        <v>165</v>
      </c>
      <c r="E14" s="2" t="s">
        <v>59</v>
      </c>
      <c r="F14" s="6">
        <f t="shared" si="1"/>
        <v>8</v>
      </c>
      <c r="G14" s="2" t="s">
        <v>134</v>
      </c>
      <c r="H14" s="2" t="s">
        <v>11</v>
      </c>
    </row>
    <row r="15" spans="2:8" ht="61.2" customHeight="1" x14ac:dyDescent="0.3">
      <c r="B15" s="51"/>
      <c r="C15" s="6">
        <f t="shared" si="0"/>
        <v>9</v>
      </c>
      <c r="D15" s="1" t="s">
        <v>166</v>
      </c>
      <c r="E15" s="2" t="s">
        <v>11</v>
      </c>
      <c r="F15" s="6">
        <f t="shared" si="1"/>
        <v>9</v>
      </c>
      <c r="G15" s="2" t="s">
        <v>135</v>
      </c>
      <c r="H15" s="2" t="s">
        <v>11</v>
      </c>
    </row>
    <row r="16" spans="2:8" ht="57" customHeight="1" x14ac:dyDescent="0.3">
      <c r="B16" s="51"/>
      <c r="C16" s="6">
        <f t="shared" si="0"/>
        <v>10</v>
      </c>
      <c r="D16" s="1" t="s">
        <v>167</v>
      </c>
      <c r="E16" s="2" t="s">
        <v>11</v>
      </c>
      <c r="F16" s="6">
        <f t="shared" si="1"/>
        <v>10</v>
      </c>
      <c r="G16" s="2" t="s">
        <v>256</v>
      </c>
      <c r="H16" s="2" t="s">
        <v>11</v>
      </c>
    </row>
    <row r="17" spans="2:8" ht="59.25" customHeight="1" x14ac:dyDescent="0.3">
      <c r="B17" s="51"/>
      <c r="C17" s="6">
        <f t="shared" si="0"/>
        <v>11</v>
      </c>
      <c r="D17" s="1" t="s">
        <v>168</v>
      </c>
      <c r="E17" s="2" t="s">
        <v>50</v>
      </c>
      <c r="F17" s="6">
        <f t="shared" si="1"/>
        <v>11</v>
      </c>
      <c r="G17" s="2" t="s">
        <v>136</v>
      </c>
      <c r="H17" s="2" t="s">
        <v>11</v>
      </c>
    </row>
    <row r="18" spans="2:8" ht="135" customHeight="1" x14ac:dyDescent="0.3">
      <c r="B18" s="51"/>
      <c r="C18" s="6">
        <f t="shared" si="0"/>
        <v>12</v>
      </c>
      <c r="D18" s="1" t="s">
        <v>257</v>
      </c>
      <c r="E18" s="2" t="s">
        <v>243</v>
      </c>
      <c r="F18" s="6">
        <f t="shared" si="1"/>
        <v>12</v>
      </c>
      <c r="G18" s="2" t="s">
        <v>258</v>
      </c>
      <c r="H18" s="2" t="s">
        <v>11</v>
      </c>
    </row>
    <row r="19" spans="2:8" ht="46.95" customHeight="1" x14ac:dyDescent="0.3">
      <c r="B19" s="51"/>
      <c r="C19" s="6">
        <f t="shared" si="0"/>
        <v>13</v>
      </c>
      <c r="D19" s="1" t="s">
        <v>169</v>
      </c>
      <c r="E19" s="2" t="s">
        <v>11</v>
      </c>
      <c r="F19" s="6">
        <f t="shared" si="1"/>
        <v>13</v>
      </c>
      <c r="G19" s="2" t="s">
        <v>16</v>
      </c>
      <c r="H19" s="2" t="s">
        <v>17</v>
      </c>
    </row>
    <row r="20" spans="2:8" ht="41.4" x14ac:dyDescent="0.3">
      <c r="B20" s="51"/>
      <c r="C20" s="6">
        <f t="shared" si="0"/>
        <v>14</v>
      </c>
      <c r="D20" s="1" t="s">
        <v>170</v>
      </c>
      <c r="E20" s="2" t="s">
        <v>11</v>
      </c>
      <c r="F20" s="6">
        <f t="shared" si="1"/>
        <v>14</v>
      </c>
      <c r="G20" s="2" t="s">
        <v>18</v>
      </c>
      <c r="H20" s="2" t="s">
        <v>17</v>
      </c>
    </row>
    <row r="21" spans="2:8" ht="41.4" x14ac:dyDescent="0.3">
      <c r="B21" s="51"/>
      <c r="C21" s="6">
        <f t="shared" si="0"/>
        <v>15</v>
      </c>
      <c r="D21" s="1" t="s">
        <v>171</v>
      </c>
      <c r="E21" s="2" t="s">
        <v>11</v>
      </c>
      <c r="F21" s="6">
        <f t="shared" si="1"/>
        <v>15</v>
      </c>
      <c r="G21" s="2" t="s">
        <v>19</v>
      </c>
      <c r="H21" s="2" t="s">
        <v>17</v>
      </c>
    </row>
    <row r="22" spans="2:8" ht="124.2" x14ac:dyDescent="0.3">
      <c r="B22" s="51"/>
      <c r="C22" s="6">
        <f t="shared" si="0"/>
        <v>16</v>
      </c>
      <c r="D22" s="1" t="s">
        <v>259</v>
      </c>
      <c r="E22" s="2" t="s">
        <v>11</v>
      </c>
      <c r="F22" s="6">
        <f t="shared" si="1"/>
        <v>16</v>
      </c>
      <c r="G22" s="9" t="s">
        <v>246</v>
      </c>
      <c r="H22" s="2" t="s">
        <v>247</v>
      </c>
    </row>
    <row r="23" spans="2:8" ht="27.6" x14ac:dyDescent="0.3">
      <c r="B23" s="51"/>
      <c r="C23" s="6">
        <f t="shared" si="0"/>
        <v>17</v>
      </c>
      <c r="D23" s="1" t="s">
        <v>172</v>
      </c>
      <c r="E23" s="2" t="s">
        <v>11</v>
      </c>
      <c r="F23" s="6">
        <f t="shared" si="1"/>
        <v>17</v>
      </c>
      <c r="G23" s="2" t="s">
        <v>51</v>
      </c>
      <c r="H23" s="2" t="s">
        <v>40</v>
      </c>
    </row>
    <row r="24" spans="2:8" ht="41.4" x14ac:dyDescent="0.3">
      <c r="B24" s="51"/>
      <c r="C24" s="6">
        <f t="shared" si="0"/>
        <v>18</v>
      </c>
      <c r="D24" s="1" t="s">
        <v>173</v>
      </c>
      <c r="E24" s="2" t="s">
        <v>11</v>
      </c>
      <c r="F24" s="6">
        <f>+F23+1</f>
        <v>18</v>
      </c>
      <c r="G24" s="2" t="s">
        <v>52</v>
      </c>
      <c r="H24" s="2" t="s">
        <v>40</v>
      </c>
    </row>
    <row r="25" spans="2:8" ht="27.6" x14ac:dyDescent="0.3">
      <c r="B25" s="51"/>
      <c r="C25" s="6">
        <f t="shared" si="0"/>
        <v>19</v>
      </c>
      <c r="D25" s="1" t="s">
        <v>174</v>
      </c>
      <c r="E25" s="2" t="s">
        <v>11</v>
      </c>
      <c r="F25" s="6">
        <f t="shared" si="1"/>
        <v>19</v>
      </c>
      <c r="G25" s="2" t="s">
        <v>53</v>
      </c>
      <c r="H25" s="2" t="s">
        <v>40</v>
      </c>
    </row>
    <row r="26" spans="2:8" ht="69" x14ac:dyDescent="0.3">
      <c r="B26" s="51"/>
      <c r="C26" s="6">
        <f t="shared" si="0"/>
        <v>20</v>
      </c>
      <c r="D26" s="1" t="s">
        <v>260</v>
      </c>
      <c r="E26" s="2" t="s">
        <v>245</v>
      </c>
      <c r="F26" s="6">
        <f t="shared" si="1"/>
        <v>20</v>
      </c>
      <c r="G26" s="2" t="s">
        <v>54</v>
      </c>
      <c r="H26" s="2" t="s">
        <v>40</v>
      </c>
    </row>
    <row r="27" spans="2:8" ht="41.4" x14ac:dyDescent="0.3">
      <c r="B27" s="51"/>
      <c r="C27" s="6">
        <f t="shared" si="0"/>
        <v>21</v>
      </c>
      <c r="D27" s="1" t="s">
        <v>175</v>
      </c>
      <c r="E27" s="2" t="s">
        <v>11</v>
      </c>
      <c r="F27" s="6">
        <f t="shared" si="1"/>
        <v>21</v>
      </c>
      <c r="G27" s="2" t="s">
        <v>55</v>
      </c>
      <c r="H27" s="2" t="s">
        <v>40</v>
      </c>
    </row>
    <row r="28" spans="2:8" ht="46.5" customHeight="1" x14ac:dyDescent="0.3">
      <c r="B28" s="51"/>
      <c r="C28" s="6">
        <f t="shared" si="0"/>
        <v>22</v>
      </c>
      <c r="D28" s="1" t="s">
        <v>176</v>
      </c>
      <c r="E28" s="2" t="s">
        <v>11</v>
      </c>
      <c r="F28" s="6">
        <f t="shared" si="1"/>
        <v>22</v>
      </c>
      <c r="G28" s="2" t="s">
        <v>56</v>
      </c>
      <c r="H28" s="2" t="s">
        <v>40</v>
      </c>
    </row>
    <row r="29" spans="2:8" ht="48.6" customHeight="1" x14ac:dyDescent="0.3">
      <c r="B29" s="51"/>
      <c r="C29" s="6">
        <f t="shared" si="0"/>
        <v>23</v>
      </c>
      <c r="D29" s="1" t="s">
        <v>60</v>
      </c>
      <c r="E29" s="2" t="s">
        <v>40</v>
      </c>
      <c r="F29" s="6">
        <f t="shared" si="1"/>
        <v>23</v>
      </c>
      <c r="G29" s="2" t="s">
        <v>3</v>
      </c>
      <c r="H29" s="2" t="s">
        <v>2</v>
      </c>
    </row>
    <row r="30" spans="2:8" ht="27.6" x14ac:dyDescent="0.3">
      <c r="B30" s="51"/>
      <c r="C30" s="6">
        <f t="shared" si="0"/>
        <v>24</v>
      </c>
      <c r="D30" s="1" t="s">
        <v>63</v>
      </c>
      <c r="E30" s="2" t="s">
        <v>40</v>
      </c>
      <c r="F30" s="6">
        <f t="shared" si="1"/>
        <v>24</v>
      </c>
      <c r="G30" s="2" t="s">
        <v>5</v>
      </c>
      <c r="H30" s="2" t="s">
        <v>2</v>
      </c>
    </row>
    <row r="31" spans="2:8" ht="27.6" x14ac:dyDescent="0.3">
      <c r="B31" s="51"/>
      <c r="C31" s="6">
        <f t="shared" si="0"/>
        <v>25</v>
      </c>
      <c r="D31" s="1" t="s">
        <v>64</v>
      </c>
      <c r="E31" s="2" t="s">
        <v>40</v>
      </c>
      <c r="F31" s="6">
        <f t="shared" si="1"/>
        <v>25</v>
      </c>
      <c r="G31" s="2" t="s">
        <v>7</v>
      </c>
      <c r="H31" s="2" t="s">
        <v>2</v>
      </c>
    </row>
    <row r="32" spans="2:8" ht="27.6" x14ac:dyDescent="0.3">
      <c r="B32" s="51"/>
      <c r="C32" s="6">
        <f t="shared" si="0"/>
        <v>26</v>
      </c>
      <c r="D32" s="1" t="s">
        <v>4</v>
      </c>
      <c r="E32" s="2" t="s">
        <v>2</v>
      </c>
      <c r="F32" s="6">
        <f t="shared" si="1"/>
        <v>26</v>
      </c>
      <c r="G32" s="2" t="s">
        <v>79</v>
      </c>
      <c r="H32" s="2" t="s">
        <v>83</v>
      </c>
    </row>
    <row r="33" spans="2:8" ht="27.6" x14ac:dyDescent="0.3">
      <c r="B33" s="51"/>
      <c r="C33" s="6">
        <f t="shared" si="0"/>
        <v>27</v>
      </c>
      <c r="D33" s="1" t="s">
        <v>6</v>
      </c>
      <c r="E33" s="2" t="s">
        <v>74</v>
      </c>
      <c r="F33" s="6">
        <f t="shared" si="1"/>
        <v>27</v>
      </c>
      <c r="G33" s="2" t="s">
        <v>80</v>
      </c>
      <c r="H33" s="2" t="s">
        <v>83</v>
      </c>
    </row>
    <row r="34" spans="2:8" ht="41.4" x14ac:dyDescent="0.3">
      <c r="B34" s="51"/>
      <c r="C34" s="6">
        <f t="shared" si="0"/>
        <v>28</v>
      </c>
      <c r="D34" s="1" t="s">
        <v>8</v>
      </c>
      <c r="E34" s="2" t="s">
        <v>2</v>
      </c>
      <c r="F34" s="6">
        <f t="shared" si="1"/>
        <v>28</v>
      </c>
      <c r="G34" s="2" t="s">
        <v>81</v>
      </c>
      <c r="H34" s="2" t="s">
        <v>83</v>
      </c>
    </row>
    <row r="35" spans="2:8" ht="69" x14ac:dyDescent="0.3">
      <c r="B35" s="51"/>
      <c r="C35" s="6">
        <f t="shared" si="0"/>
        <v>29</v>
      </c>
      <c r="D35" s="7" t="s">
        <v>261</v>
      </c>
      <c r="E35" s="2" t="s">
        <v>83</v>
      </c>
      <c r="F35" s="6">
        <f t="shared" si="1"/>
        <v>29</v>
      </c>
      <c r="G35" s="2" t="s">
        <v>82</v>
      </c>
      <c r="H35" s="2" t="s">
        <v>83</v>
      </c>
    </row>
    <row r="36" spans="2:8" ht="69" x14ac:dyDescent="0.3">
      <c r="B36" s="51"/>
      <c r="C36" s="6">
        <f t="shared" si="0"/>
        <v>30</v>
      </c>
      <c r="D36" s="7" t="s">
        <v>262</v>
      </c>
      <c r="E36" s="2" t="s">
        <v>83</v>
      </c>
      <c r="F36" s="6">
        <f t="shared" si="1"/>
        <v>30</v>
      </c>
      <c r="G36" s="2" t="s">
        <v>108</v>
      </c>
      <c r="H36" s="2" t="s">
        <v>101</v>
      </c>
    </row>
    <row r="37" spans="2:8" ht="27.6" x14ac:dyDescent="0.3">
      <c r="B37" s="51"/>
      <c r="C37" s="6">
        <f t="shared" si="0"/>
        <v>31</v>
      </c>
      <c r="D37" s="2" t="s">
        <v>75</v>
      </c>
      <c r="E37" s="2" t="s">
        <v>83</v>
      </c>
      <c r="F37" s="6">
        <f t="shared" si="1"/>
        <v>31</v>
      </c>
      <c r="G37" s="2" t="s">
        <v>109</v>
      </c>
      <c r="H37" s="2" t="s">
        <v>101</v>
      </c>
    </row>
    <row r="38" spans="2:8" ht="39.75" customHeight="1" x14ac:dyDescent="0.3">
      <c r="B38" s="51"/>
      <c r="C38" s="6">
        <f t="shared" si="0"/>
        <v>32</v>
      </c>
      <c r="D38" s="2" t="s">
        <v>76</v>
      </c>
      <c r="E38" s="2" t="s">
        <v>83</v>
      </c>
      <c r="F38" s="6">
        <f t="shared" si="1"/>
        <v>32</v>
      </c>
      <c r="G38" s="2" t="s">
        <v>118</v>
      </c>
      <c r="H38" s="2" t="s">
        <v>14</v>
      </c>
    </row>
    <row r="39" spans="2:8" ht="27.6" x14ac:dyDescent="0.3">
      <c r="B39" s="51"/>
      <c r="C39" s="6">
        <f t="shared" si="0"/>
        <v>33</v>
      </c>
      <c r="D39" s="1" t="s">
        <v>77</v>
      </c>
      <c r="E39" s="2" t="s">
        <v>83</v>
      </c>
      <c r="F39" s="6">
        <f t="shared" si="1"/>
        <v>33</v>
      </c>
      <c r="G39" s="2" t="s">
        <v>119</v>
      </c>
      <c r="H39" s="2" t="s">
        <v>14</v>
      </c>
    </row>
    <row r="40" spans="2:8" ht="41.4" x14ac:dyDescent="0.3">
      <c r="B40" s="51"/>
      <c r="C40" s="6">
        <f t="shared" si="0"/>
        <v>34</v>
      </c>
      <c r="D40" s="1" t="s">
        <v>78</v>
      </c>
      <c r="E40" s="2" t="s">
        <v>83</v>
      </c>
      <c r="F40" s="6">
        <f t="shared" si="1"/>
        <v>34</v>
      </c>
      <c r="G40" s="2" t="s">
        <v>120</v>
      </c>
      <c r="H40" s="2" t="s">
        <v>14</v>
      </c>
    </row>
    <row r="41" spans="2:8" ht="27.6" x14ac:dyDescent="0.3">
      <c r="B41" s="51"/>
      <c r="C41" s="6">
        <f t="shared" si="0"/>
        <v>35</v>
      </c>
      <c r="D41" s="1" t="s">
        <v>78</v>
      </c>
      <c r="E41" s="2" t="s">
        <v>83</v>
      </c>
      <c r="F41" s="6">
        <f t="shared" si="1"/>
        <v>35</v>
      </c>
      <c r="G41" s="2" t="s">
        <v>137</v>
      </c>
      <c r="H41" s="2" t="s">
        <v>15</v>
      </c>
    </row>
    <row r="42" spans="2:8" ht="41.4" x14ac:dyDescent="0.3">
      <c r="B42" s="51"/>
      <c r="C42" s="6">
        <f t="shared" si="0"/>
        <v>36</v>
      </c>
      <c r="D42" s="1" t="s">
        <v>85</v>
      </c>
      <c r="E42" s="2" t="s">
        <v>83</v>
      </c>
      <c r="F42" s="6">
        <f t="shared" si="1"/>
        <v>36</v>
      </c>
      <c r="G42" s="2" t="s">
        <v>263</v>
      </c>
      <c r="H42" s="2" t="s">
        <v>15</v>
      </c>
    </row>
    <row r="43" spans="2:8" ht="27.6" x14ac:dyDescent="0.3">
      <c r="B43" s="51"/>
      <c r="C43" s="6">
        <f t="shared" si="0"/>
        <v>37</v>
      </c>
      <c r="D43" s="1" t="s">
        <v>86</v>
      </c>
      <c r="E43" s="2" t="s">
        <v>83</v>
      </c>
      <c r="F43" s="6">
        <f t="shared" si="1"/>
        <v>37</v>
      </c>
      <c r="G43" s="2" t="s">
        <v>138</v>
      </c>
      <c r="H43" s="2" t="s">
        <v>15</v>
      </c>
    </row>
    <row r="44" spans="2:8" ht="41.4" x14ac:dyDescent="0.3">
      <c r="B44" s="51"/>
      <c r="C44" s="6">
        <f t="shared" si="0"/>
        <v>38</v>
      </c>
      <c r="D44" s="1" t="s">
        <v>84</v>
      </c>
      <c r="E44" s="2" t="s">
        <v>101</v>
      </c>
      <c r="F44" s="6">
        <f t="shared" si="1"/>
        <v>38</v>
      </c>
      <c r="G44" s="2" t="s">
        <v>154</v>
      </c>
      <c r="H44" s="2" t="s">
        <v>153</v>
      </c>
    </row>
    <row r="45" spans="2:8" ht="27.6" x14ac:dyDescent="0.3">
      <c r="B45" s="51"/>
      <c r="C45" s="6">
        <f t="shared" si="0"/>
        <v>39</v>
      </c>
      <c r="D45" s="1" t="s">
        <v>102</v>
      </c>
      <c r="E45" s="2" t="s">
        <v>101</v>
      </c>
      <c r="F45" s="6">
        <f t="shared" si="1"/>
        <v>39</v>
      </c>
      <c r="G45" s="2" t="s">
        <v>155</v>
      </c>
      <c r="H45" s="2" t="s">
        <v>153</v>
      </c>
    </row>
    <row r="46" spans="2:8" ht="41.4" x14ac:dyDescent="0.3">
      <c r="B46" s="51"/>
      <c r="C46" s="6">
        <f t="shared" si="0"/>
        <v>40</v>
      </c>
      <c r="D46" s="1" t="s">
        <v>103</v>
      </c>
      <c r="E46" s="2" t="s">
        <v>101</v>
      </c>
      <c r="F46" s="6">
        <f t="shared" si="1"/>
        <v>40</v>
      </c>
      <c r="G46" s="2" t="s">
        <v>156</v>
      </c>
      <c r="H46" s="2" t="s">
        <v>153</v>
      </c>
    </row>
    <row r="47" spans="2:8" ht="27.6" x14ac:dyDescent="0.3">
      <c r="B47" s="51"/>
      <c r="C47" s="6">
        <f t="shared" si="0"/>
        <v>41</v>
      </c>
      <c r="D47" s="1" t="s">
        <v>104</v>
      </c>
      <c r="E47" s="2" t="s">
        <v>101</v>
      </c>
      <c r="F47" s="6">
        <f t="shared" si="1"/>
        <v>41</v>
      </c>
      <c r="G47" s="2" t="s">
        <v>157</v>
      </c>
      <c r="H47" s="2" t="s">
        <v>153</v>
      </c>
    </row>
    <row r="48" spans="2:8" ht="55.2" x14ac:dyDescent="0.3">
      <c r="B48" s="51"/>
      <c r="C48" s="6">
        <f t="shared" si="0"/>
        <v>42</v>
      </c>
      <c r="D48" s="1" t="s">
        <v>105</v>
      </c>
      <c r="E48" s="2" t="s">
        <v>101</v>
      </c>
      <c r="F48" s="6">
        <f t="shared" si="1"/>
        <v>42</v>
      </c>
      <c r="G48" s="2" t="s">
        <v>158</v>
      </c>
      <c r="H48" s="2" t="s">
        <v>153</v>
      </c>
    </row>
    <row r="49" spans="2:8" ht="27.6" x14ac:dyDescent="0.3">
      <c r="B49" s="51"/>
      <c r="C49" s="6">
        <f t="shared" si="0"/>
        <v>43</v>
      </c>
      <c r="D49" s="1" t="s">
        <v>106</v>
      </c>
      <c r="E49" s="2" t="s">
        <v>101</v>
      </c>
      <c r="F49" s="6">
        <f t="shared" si="1"/>
        <v>43</v>
      </c>
      <c r="G49" s="2" t="s">
        <v>159</v>
      </c>
      <c r="H49" s="2" t="s">
        <v>153</v>
      </c>
    </row>
    <row r="50" spans="2:8" ht="27.6" x14ac:dyDescent="0.3">
      <c r="B50" s="51"/>
      <c r="C50" s="6">
        <f t="shared" si="0"/>
        <v>44</v>
      </c>
      <c r="D50" s="1" t="s">
        <v>107</v>
      </c>
      <c r="E50" s="2" t="s">
        <v>101</v>
      </c>
      <c r="F50" s="6">
        <f t="shared" si="1"/>
        <v>44</v>
      </c>
      <c r="G50" s="2" t="s">
        <v>264</v>
      </c>
      <c r="H50" s="2" t="s">
        <v>20</v>
      </c>
    </row>
    <row r="51" spans="2:8" ht="41.4" x14ac:dyDescent="0.3">
      <c r="B51" s="51"/>
      <c r="C51" s="6">
        <f t="shared" si="0"/>
        <v>45</v>
      </c>
      <c r="D51" s="1" t="s">
        <v>100</v>
      </c>
      <c r="E51" s="2" t="s">
        <v>101</v>
      </c>
      <c r="F51" s="6">
        <f t="shared" si="1"/>
        <v>45</v>
      </c>
      <c r="G51" s="2" t="s">
        <v>265</v>
      </c>
      <c r="H51" s="2" t="s">
        <v>20</v>
      </c>
    </row>
    <row r="52" spans="2:8" ht="55.2" x14ac:dyDescent="0.3">
      <c r="B52" s="51"/>
      <c r="C52" s="6">
        <f t="shared" si="0"/>
        <v>46</v>
      </c>
      <c r="D52" s="1" t="s">
        <v>115</v>
      </c>
      <c r="E52" s="2" t="s">
        <v>14</v>
      </c>
      <c r="F52" s="6">
        <f t="shared" si="1"/>
        <v>46</v>
      </c>
      <c r="G52" s="2" t="s">
        <v>179</v>
      </c>
      <c r="H52" s="2" t="s">
        <v>20</v>
      </c>
    </row>
    <row r="53" spans="2:8" ht="54" customHeight="1" x14ac:dyDescent="0.3">
      <c r="B53" s="51"/>
      <c r="C53" s="6">
        <f t="shared" si="0"/>
        <v>47</v>
      </c>
      <c r="D53" s="1" t="s">
        <v>116</v>
      </c>
      <c r="E53" s="2" t="s">
        <v>14</v>
      </c>
      <c r="F53" s="6">
        <f t="shared" si="1"/>
        <v>47</v>
      </c>
      <c r="G53" s="2" t="s">
        <v>266</v>
      </c>
      <c r="H53" s="2" t="s">
        <v>20</v>
      </c>
    </row>
    <row r="54" spans="2:8" ht="30.75" customHeight="1" x14ac:dyDescent="0.3">
      <c r="B54" s="51"/>
      <c r="C54" s="6">
        <f t="shared" si="0"/>
        <v>48</v>
      </c>
      <c r="D54" s="1" t="s">
        <v>117</v>
      </c>
      <c r="E54" s="2" t="s">
        <v>14</v>
      </c>
      <c r="F54" s="6">
        <f t="shared" si="1"/>
        <v>48</v>
      </c>
      <c r="G54" s="2" t="s">
        <v>180</v>
      </c>
      <c r="H54" s="2" t="s">
        <v>20</v>
      </c>
    </row>
    <row r="55" spans="2:8" ht="41.4" x14ac:dyDescent="0.3">
      <c r="B55" s="51"/>
      <c r="C55" s="6">
        <f t="shared" si="0"/>
        <v>49</v>
      </c>
      <c r="D55" s="1" t="s">
        <v>267</v>
      </c>
      <c r="E55" s="2" t="s">
        <v>15</v>
      </c>
      <c r="F55" s="6">
        <f t="shared" si="1"/>
        <v>49</v>
      </c>
      <c r="G55" s="2" t="s">
        <v>195</v>
      </c>
      <c r="H55" s="2" t="s">
        <v>21</v>
      </c>
    </row>
    <row r="56" spans="2:8" ht="27.6" x14ac:dyDescent="0.3">
      <c r="B56" s="51"/>
      <c r="C56" s="6">
        <f t="shared" si="0"/>
        <v>50</v>
      </c>
      <c r="D56" s="1" t="s">
        <v>126</v>
      </c>
      <c r="E56" s="2" t="s">
        <v>15</v>
      </c>
      <c r="F56" s="6">
        <f t="shared" si="1"/>
        <v>50</v>
      </c>
      <c r="G56" s="2" t="s">
        <v>196</v>
      </c>
      <c r="H56" s="2" t="s">
        <v>21</v>
      </c>
    </row>
    <row r="57" spans="2:8" ht="27.6" x14ac:dyDescent="0.3">
      <c r="B57" s="51"/>
      <c r="C57" s="6">
        <f t="shared" si="0"/>
        <v>51</v>
      </c>
      <c r="D57" s="1" t="s">
        <v>127</v>
      </c>
      <c r="E57" s="2" t="s">
        <v>15</v>
      </c>
      <c r="F57" s="6">
        <f t="shared" si="1"/>
        <v>51</v>
      </c>
      <c r="G57" s="2" t="s">
        <v>197</v>
      </c>
      <c r="H57" s="2" t="s">
        <v>21</v>
      </c>
    </row>
    <row r="58" spans="2:8" ht="27.6" x14ac:dyDescent="0.3">
      <c r="B58" s="51"/>
      <c r="C58" s="6">
        <f t="shared" si="0"/>
        <v>52</v>
      </c>
      <c r="D58" s="1" t="s">
        <v>129</v>
      </c>
      <c r="E58" s="2" t="s">
        <v>15</v>
      </c>
      <c r="F58" s="6">
        <f t="shared" si="1"/>
        <v>52</v>
      </c>
      <c r="G58" s="2" t="s">
        <v>198</v>
      </c>
      <c r="H58" s="2" t="s">
        <v>21</v>
      </c>
    </row>
    <row r="59" spans="2:8" ht="41.4" x14ac:dyDescent="0.3">
      <c r="B59" s="51"/>
      <c r="C59" s="6">
        <f t="shared" si="0"/>
        <v>53</v>
      </c>
      <c r="D59" s="1" t="s">
        <v>128</v>
      </c>
      <c r="E59" s="2" t="s">
        <v>15</v>
      </c>
      <c r="F59" s="6">
        <f t="shared" si="1"/>
        <v>53</v>
      </c>
      <c r="G59" s="2" t="s">
        <v>199</v>
      </c>
      <c r="H59" s="2" t="s">
        <v>21</v>
      </c>
    </row>
    <row r="60" spans="2:8" ht="41.4" x14ac:dyDescent="0.3">
      <c r="B60" s="51"/>
      <c r="C60" s="6">
        <f t="shared" si="0"/>
        <v>54</v>
      </c>
      <c r="D60" s="1" t="s">
        <v>139</v>
      </c>
      <c r="E60" s="2" t="s">
        <v>15</v>
      </c>
      <c r="F60" s="6">
        <f t="shared" si="1"/>
        <v>54</v>
      </c>
      <c r="G60" s="2" t="s">
        <v>208</v>
      </c>
      <c r="H60" s="2" t="s">
        <v>9</v>
      </c>
    </row>
    <row r="61" spans="2:8" ht="41.4" x14ac:dyDescent="0.3">
      <c r="B61" s="51"/>
      <c r="C61" s="6">
        <f t="shared" si="0"/>
        <v>55</v>
      </c>
      <c r="D61" s="1" t="s">
        <v>140</v>
      </c>
      <c r="E61" s="2" t="s">
        <v>15</v>
      </c>
      <c r="F61" s="6">
        <f t="shared" si="1"/>
        <v>55</v>
      </c>
      <c r="G61" s="2" t="s">
        <v>207</v>
      </c>
      <c r="H61" s="2" t="s">
        <v>9</v>
      </c>
    </row>
    <row r="62" spans="2:8" ht="27.6" x14ac:dyDescent="0.3">
      <c r="B62" s="51"/>
      <c r="C62" s="6">
        <f t="shared" si="0"/>
        <v>56</v>
      </c>
      <c r="D62" s="1" t="s">
        <v>141</v>
      </c>
      <c r="E62" s="2" t="s">
        <v>15</v>
      </c>
      <c r="F62" s="6">
        <f t="shared" si="1"/>
        <v>56</v>
      </c>
      <c r="G62" s="2" t="s">
        <v>210</v>
      </c>
      <c r="H62" s="2" t="s">
        <v>9</v>
      </c>
    </row>
    <row r="63" spans="2:8" ht="40.5" customHeight="1" x14ac:dyDescent="0.3">
      <c r="B63" s="51"/>
      <c r="C63" s="6">
        <f t="shared" si="0"/>
        <v>57</v>
      </c>
      <c r="D63" s="1" t="s">
        <v>143</v>
      </c>
      <c r="E63" s="2" t="s">
        <v>15</v>
      </c>
      <c r="F63" s="6">
        <f t="shared" si="1"/>
        <v>57</v>
      </c>
      <c r="G63" s="2" t="s">
        <v>209</v>
      </c>
      <c r="H63" s="2" t="s">
        <v>9</v>
      </c>
    </row>
    <row r="64" spans="2:8" ht="27.6" x14ac:dyDescent="0.3">
      <c r="B64" s="51"/>
      <c r="C64" s="6">
        <f t="shared" si="0"/>
        <v>58</v>
      </c>
      <c r="D64" s="1" t="s">
        <v>148</v>
      </c>
      <c r="E64" s="2" t="s">
        <v>153</v>
      </c>
      <c r="F64" s="6">
        <f t="shared" si="1"/>
        <v>58</v>
      </c>
      <c r="G64" s="2" t="s">
        <v>211</v>
      </c>
      <c r="H64" s="2" t="s">
        <v>9</v>
      </c>
    </row>
    <row r="65" spans="2:8" ht="27.6" x14ac:dyDescent="0.3">
      <c r="B65" s="51"/>
      <c r="C65" s="6">
        <f t="shared" si="0"/>
        <v>59</v>
      </c>
      <c r="D65" s="1" t="s">
        <v>149</v>
      </c>
      <c r="E65" s="2" t="s">
        <v>153</v>
      </c>
      <c r="F65" s="6">
        <f t="shared" si="1"/>
        <v>59</v>
      </c>
      <c r="G65" s="2" t="s">
        <v>212</v>
      </c>
      <c r="H65" s="2" t="s">
        <v>9</v>
      </c>
    </row>
    <row r="66" spans="2:8" ht="55.2" x14ac:dyDescent="0.3">
      <c r="B66" s="51"/>
      <c r="C66" s="6">
        <f t="shared" si="0"/>
        <v>60</v>
      </c>
      <c r="D66" s="1" t="s">
        <v>150</v>
      </c>
      <c r="E66" s="2" t="s">
        <v>153</v>
      </c>
      <c r="F66" s="6">
        <f t="shared" si="1"/>
        <v>60</v>
      </c>
      <c r="G66" s="2" t="s">
        <v>268</v>
      </c>
      <c r="H66" s="2" t="s">
        <v>22</v>
      </c>
    </row>
    <row r="67" spans="2:8" ht="27.6" x14ac:dyDescent="0.3">
      <c r="B67" s="51"/>
      <c r="C67" s="6">
        <f t="shared" si="0"/>
        <v>61</v>
      </c>
      <c r="D67" s="1" t="s">
        <v>151</v>
      </c>
      <c r="E67" s="2" t="s">
        <v>153</v>
      </c>
      <c r="F67" s="6">
        <f t="shared" si="1"/>
        <v>61</v>
      </c>
      <c r="G67" s="2" t="s">
        <v>220</v>
      </c>
      <c r="H67" s="2" t="s">
        <v>22</v>
      </c>
    </row>
    <row r="68" spans="2:8" ht="55.2" x14ac:dyDescent="0.3">
      <c r="B68" s="51"/>
      <c r="C68" s="6">
        <f t="shared" si="0"/>
        <v>62</v>
      </c>
      <c r="D68" s="1" t="s">
        <v>152</v>
      </c>
      <c r="E68" s="2" t="s">
        <v>153</v>
      </c>
      <c r="F68" s="6">
        <f t="shared" si="1"/>
        <v>62</v>
      </c>
      <c r="G68" s="2" t="s">
        <v>221</v>
      </c>
      <c r="H68" s="2" t="s">
        <v>22</v>
      </c>
    </row>
    <row r="69" spans="2:8" ht="41.4" x14ac:dyDescent="0.3">
      <c r="B69" s="51"/>
      <c r="C69" s="6">
        <f t="shared" si="0"/>
        <v>63</v>
      </c>
      <c r="D69" s="1" t="s">
        <v>269</v>
      </c>
      <c r="E69" s="2" t="s">
        <v>153</v>
      </c>
      <c r="F69" s="6">
        <f t="shared" si="1"/>
        <v>63</v>
      </c>
      <c r="G69" s="2" t="s">
        <v>237</v>
      </c>
      <c r="H69" s="2" t="s">
        <v>236</v>
      </c>
    </row>
    <row r="70" spans="2:8" ht="41.4" x14ac:dyDescent="0.3">
      <c r="B70" s="51"/>
      <c r="C70" s="6">
        <f t="shared" si="0"/>
        <v>64</v>
      </c>
      <c r="D70" s="1" t="s">
        <v>177</v>
      </c>
      <c r="E70" s="2" t="s">
        <v>20</v>
      </c>
      <c r="F70" s="6">
        <f t="shared" si="1"/>
        <v>64</v>
      </c>
      <c r="G70" s="2" t="s">
        <v>238</v>
      </c>
      <c r="H70" s="2" t="s">
        <v>236</v>
      </c>
    </row>
    <row r="71" spans="2:8" ht="27.6" x14ac:dyDescent="0.3">
      <c r="B71" s="51"/>
      <c r="C71" s="6">
        <f t="shared" si="0"/>
        <v>65</v>
      </c>
      <c r="D71" s="1" t="s">
        <v>270</v>
      </c>
      <c r="E71" s="2" t="s">
        <v>20</v>
      </c>
      <c r="F71" s="6">
        <f t="shared" si="1"/>
        <v>65</v>
      </c>
      <c r="G71" s="2" t="s">
        <v>239</v>
      </c>
      <c r="H71" s="2" t="s">
        <v>236</v>
      </c>
    </row>
    <row r="72" spans="2:8" ht="55.2" customHeight="1" x14ac:dyDescent="0.3">
      <c r="B72" s="51"/>
      <c r="C72" s="6">
        <f t="shared" si="0"/>
        <v>66</v>
      </c>
      <c r="D72" s="1" t="s">
        <v>178</v>
      </c>
      <c r="E72" s="2" t="s">
        <v>20</v>
      </c>
      <c r="F72" s="6">
        <f t="shared" si="1"/>
        <v>66</v>
      </c>
      <c r="G72" s="2" t="s">
        <v>240</v>
      </c>
      <c r="H72" s="2" t="s">
        <v>236</v>
      </c>
    </row>
    <row r="73" spans="2:8" ht="69" x14ac:dyDescent="0.3">
      <c r="B73" s="51"/>
      <c r="C73" s="6">
        <f t="shared" si="0"/>
        <v>67</v>
      </c>
      <c r="D73" s="1" t="s">
        <v>200</v>
      </c>
      <c r="E73" s="2" t="s">
        <v>21</v>
      </c>
      <c r="F73" s="6">
        <f t="shared" si="1"/>
        <v>67</v>
      </c>
      <c r="G73" s="2" t="s">
        <v>271</v>
      </c>
      <c r="H73" s="2" t="s">
        <v>23</v>
      </c>
    </row>
    <row r="74" spans="2:8" x14ac:dyDescent="0.3">
      <c r="B74" s="51"/>
      <c r="C74" s="6">
        <f t="shared" si="0"/>
        <v>68</v>
      </c>
      <c r="D74" s="1" t="s">
        <v>201</v>
      </c>
      <c r="E74" s="2" t="s">
        <v>21</v>
      </c>
      <c r="F74" s="10"/>
      <c r="G74" s="11"/>
      <c r="H74" s="11"/>
    </row>
    <row r="75" spans="2:8" ht="27.6" x14ac:dyDescent="0.3">
      <c r="B75" s="51"/>
      <c r="C75" s="6">
        <f t="shared" ref="C75:C88" si="2">+C74+1</f>
        <v>69</v>
      </c>
      <c r="D75" s="1" t="s">
        <v>202</v>
      </c>
      <c r="E75" s="2" t="s">
        <v>21</v>
      </c>
      <c r="F75" s="10"/>
      <c r="G75" s="11"/>
      <c r="H75" s="11"/>
    </row>
    <row r="76" spans="2:8" ht="27.6" x14ac:dyDescent="0.3">
      <c r="B76" s="51"/>
      <c r="C76" s="6">
        <f t="shared" si="2"/>
        <v>70</v>
      </c>
      <c r="D76" s="1" t="s">
        <v>203</v>
      </c>
      <c r="E76" s="2" t="s">
        <v>21</v>
      </c>
      <c r="F76" s="10"/>
      <c r="G76" s="11"/>
      <c r="H76" s="11"/>
    </row>
    <row r="77" spans="2:8" ht="27.6" x14ac:dyDescent="0.3">
      <c r="B77" s="51"/>
      <c r="C77" s="6">
        <f t="shared" si="2"/>
        <v>71</v>
      </c>
      <c r="D77" s="1" t="s">
        <v>204</v>
      </c>
      <c r="E77" s="2" t="s">
        <v>21</v>
      </c>
      <c r="F77" s="10"/>
      <c r="G77" s="11"/>
      <c r="H77" s="11"/>
    </row>
    <row r="78" spans="2:8" ht="27.6" x14ac:dyDescent="0.3">
      <c r="B78" s="51"/>
      <c r="C78" s="6">
        <f t="shared" si="2"/>
        <v>72</v>
      </c>
      <c r="D78" s="1" t="s">
        <v>205</v>
      </c>
      <c r="E78" s="2" t="s">
        <v>21</v>
      </c>
      <c r="F78" s="10"/>
      <c r="G78" s="11"/>
      <c r="H78" s="11"/>
    </row>
    <row r="79" spans="2:8" ht="27.6" x14ac:dyDescent="0.3">
      <c r="B79" s="51"/>
      <c r="C79" s="6">
        <f t="shared" si="2"/>
        <v>73</v>
      </c>
      <c r="D79" s="1" t="s">
        <v>206</v>
      </c>
      <c r="E79" s="2" t="s">
        <v>21</v>
      </c>
      <c r="F79" s="10"/>
      <c r="G79" s="11"/>
      <c r="H79" s="11"/>
    </row>
    <row r="80" spans="2:8" ht="41.4" x14ac:dyDescent="0.3">
      <c r="B80" s="51"/>
      <c r="C80" s="6">
        <f t="shared" si="2"/>
        <v>74</v>
      </c>
      <c r="D80" s="1" t="s">
        <v>191</v>
      </c>
      <c r="E80" s="2" t="s">
        <v>9</v>
      </c>
      <c r="F80" s="10"/>
      <c r="G80" s="11"/>
      <c r="H80" s="11"/>
    </row>
    <row r="81" spans="2:8" x14ac:dyDescent="0.3">
      <c r="B81" s="51"/>
      <c r="C81" s="6">
        <f t="shared" si="2"/>
        <v>75</v>
      </c>
      <c r="D81" s="1" t="s">
        <v>192</v>
      </c>
      <c r="E81" s="2" t="s">
        <v>9</v>
      </c>
      <c r="F81" s="10"/>
      <c r="G81" s="11"/>
      <c r="H81" s="11"/>
    </row>
    <row r="82" spans="2:8" ht="27.6" x14ac:dyDescent="0.3">
      <c r="B82" s="51"/>
      <c r="C82" s="6">
        <f t="shared" si="2"/>
        <v>76</v>
      </c>
      <c r="D82" s="1" t="s">
        <v>193</v>
      </c>
      <c r="E82" s="2" t="s">
        <v>9</v>
      </c>
      <c r="F82" s="10"/>
      <c r="G82" s="11"/>
      <c r="H82" s="11"/>
    </row>
    <row r="83" spans="2:8" ht="41.4" x14ac:dyDescent="0.3">
      <c r="B83" s="51"/>
      <c r="C83" s="6">
        <f t="shared" si="2"/>
        <v>77</v>
      </c>
      <c r="D83" s="1" t="s">
        <v>194</v>
      </c>
      <c r="E83" s="2" t="s">
        <v>9</v>
      </c>
      <c r="F83" s="10"/>
      <c r="G83" s="11"/>
      <c r="H83" s="11"/>
    </row>
    <row r="84" spans="2:8" ht="55.2" x14ac:dyDescent="0.3">
      <c r="B84" s="51"/>
      <c r="C84" s="6">
        <f t="shared" si="2"/>
        <v>78</v>
      </c>
      <c r="D84" s="1" t="s">
        <v>24</v>
      </c>
      <c r="E84" s="2" t="s">
        <v>22</v>
      </c>
      <c r="F84" s="10"/>
      <c r="G84" s="11"/>
      <c r="H84" s="11"/>
    </row>
    <row r="85" spans="2:8" ht="27.6" x14ac:dyDescent="0.3">
      <c r="B85" s="51"/>
      <c r="C85" s="6">
        <f t="shared" si="2"/>
        <v>79</v>
      </c>
      <c r="D85" s="1" t="s">
        <v>235</v>
      </c>
      <c r="E85" s="2" t="s">
        <v>236</v>
      </c>
      <c r="F85" s="10"/>
      <c r="G85" s="11"/>
      <c r="H85" s="11"/>
    </row>
    <row r="86" spans="2:8" ht="41.4" x14ac:dyDescent="0.3">
      <c r="B86" s="51"/>
      <c r="C86" s="6">
        <f t="shared" si="2"/>
        <v>80</v>
      </c>
      <c r="D86" s="1" t="s">
        <v>272</v>
      </c>
      <c r="E86" s="2" t="s">
        <v>23</v>
      </c>
      <c r="F86" s="10"/>
      <c r="G86" s="11"/>
      <c r="H86" s="11"/>
    </row>
    <row r="87" spans="2:8" ht="27.6" x14ac:dyDescent="0.3">
      <c r="B87" s="51"/>
      <c r="C87" s="6">
        <f t="shared" si="2"/>
        <v>81</v>
      </c>
      <c r="D87" s="1" t="s">
        <v>244</v>
      </c>
      <c r="E87" s="2" t="s">
        <v>23</v>
      </c>
      <c r="F87" s="10"/>
      <c r="G87" s="11"/>
      <c r="H87" s="11"/>
    </row>
    <row r="88" spans="2:8" ht="55.2" x14ac:dyDescent="0.3">
      <c r="B88" s="51"/>
      <c r="C88" s="6">
        <f t="shared" si="2"/>
        <v>82</v>
      </c>
      <c r="D88" s="1" t="s">
        <v>273</v>
      </c>
      <c r="E88" s="2" t="s">
        <v>23</v>
      </c>
      <c r="F88" s="10"/>
      <c r="G88" s="11"/>
      <c r="H88" s="11"/>
    </row>
    <row r="89" spans="2:8" x14ac:dyDescent="0.3">
      <c r="B89" s="51"/>
      <c r="C89" s="52"/>
      <c r="D89" s="53"/>
      <c r="E89" s="53"/>
      <c r="F89" s="6"/>
      <c r="G89" s="2"/>
      <c r="H89" s="2"/>
    </row>
    <row r="90" spans="2:8" x14ac:dyDescent="0.3">
      <c r="B90" s="43" t="s">
        <v>49</v>
      </c>
      <c r="C90" s="44" t="s">
        <v>25</v>
      </c>
      <c r="D90" s="45"/>
      <c r="E90" s="46"/>
      <c r="F90" s="44" t="s">
        <v>26</v>
      </c>
      <c r="G90" s="45"/>
      <c r="H90" s="46"/>
    </row>
    <row r="91" spans="2:8" x14ac:dyDescent="0.3">
      <c r="B91" s="43"/>
      <c r="C91" s="3" t="s">
        <v>46</v>
      </c>
      <c r="D91" s="3" t="s">
        <v>47</v>
      </c>
      <c r="E91" s="3" t="s">
        <v>48</v>
      </c>
      <c r="F91" s="4" t="s">
        <v>46</v>
      </c>
      <c r="G91" s="4" t="s">
        <v>47</v>
      </c>
      <c r="H91" s="4" t="s">
        <v>48</v>
      </c>
    </row>
    <row r="92" spans="2:8" ht="38.25" customHeight="1" x14ac:dyDescent="0.3">
      <c r="B92" s="43"/>
      <c r="C92" s="5">
        <v>1</v>
      </c>
      <c r="D92" s="1" t="s">
        <v>224</v>
      </c>
      <c r="E92" s="2" t="s">
        <v>11</v>
      </c>
      <c r="F92" s="5">
        <v>1</v>
      </c>
      <c r="G92" s="2" t="s">
        <v>87</v>
      </c>
      <c r="H92" s="2" t="s">
        <v>11</v>
      </c>
    </row>
    <row r="93" spans="2:8" ht="38.25" customHeight="1" x14ac:dyDescent="0.3">
      <c r="B93" s="43"/>
      <c r="C93" s="6">
        <f>+C92+1</f>
        <v>2</v>
      </c>
      <c r="D93" s="1" t="s">
        <v>274</v>
      </c>
      <c r="E93" s="2" t="s">
        <v>11</v>
      </c>
      <c r="F93" s="6">
        <f>+F92+1</f>
        <v>2</v>
      </c>
      <c r="G93" s="2" t="s">
        <v>88</v>
      </c>
      <c r="H93" s="2" t="s">
        <v>11</v>
      </c>
    </row>
    <row r="94" spans="2:8" ht="41.4" x14ac:dyDescent="0.3">
      <c r="B94" s="43"/>
      <c r="C94" s="6">
        <f t="shared" ref="C94:C128" si="3">+C93+1</f>
        <v>3</v>
      </c>
      <c r="D94" s="1" t="s">
        <v>275</v>
      </c>
      <c r="E94" s="2" t="s">
        <v>11</v>
      </c>
      <c r="F94" s="6">
        <f t="shared" ref="F94:F150" si="4">+F93+1</f>
        <v>3</v>
      </c>
      <c r="G94" s="2" t="s">
        <v>89</v>
      </c>
      <c r="H94" s="2" t="s">
        <v>11</v>
      </c>
    </row>
    <row r="95" spans="2:8" ht="41.4" x14ac:dyDescent="0.3">
      <c r="B95" s="43"/>
      <c r="C95" s="6">
        <f t="shared" si="3"/>
        <v>4</v>
      </c>
      <c r="D95" s="1" t="s">
        <v>225</v>
      </c>
      <c r="E95" s="2" t="s">
        <v>11</v>
      </c>
      <c r="F95" s="6">
        <f t="shared" si="4"/>
        <v>4</v>
      </c>
      <c r="G95" s="2" t="s">
        <v>90</v>
      </c>
      <c r="H95" s="2" t="s">
        <v>11</v>
      </c>
    </row>
    <row r="96" spans="2:8" ht="27.6" x14ac:dyDescent="0.3">
      <c r="B96" s="43"/>
      <c r="C96" s="6">
        <f t="shared" si="3"/>
        <v>5</v>
      </c>
      <c r="D96" s="1" t="s">
        <v>226</v>
      </c>
      <c r="E96" s="2" t="s">
        <v>11</v>
      </c>
      <c r="F96" s="6">
        <f t="shared" si="4"/>
        <v>5</v>
      </c>
      <c r="G96" s="2" t="s">
        <v>91</v>
      </c>
      <c r="H96" s="2" t="s">
        <v>11</v>
      </c>
    </row>
    <row r="97" spans="2:8" ht="41.4" x14ac:dyDescent="0.3">
      <c r="B97" s="43"/>
      <c r="C97" s="6">
        <f t="shared" si="3"/>
        <v>6</v>
      </c>
      <c r="D97" s="1" t="s">
        <v>227</v>
      </c>
      <c r="E97" s="2" t="s">
        <v>11</v>
      </c>
      <c r="F97" s="6">
        <f t="shared" si="4"/>
        <v>6</v>
      </c>
      <c r="G97" s="2" t="s">
        <v>92</v>
      </c>
      <c r="H97" s="2" t="s">
        <v>11</v>
      </c>
    </row>
    <row r="98" spans="2:8" ht="41.4" x14ac:dyDescent="0.3">
      <c r="B98" s="43"/>
      <c r="C98" s="6">
        <f t="shared" si="3"/>
        <v>7</v>
      </c>
      <c r="D98" s="1" t="s">
        <v>222</v>
      </c>
      <c r="E98" s="2" t="s">
        <v>223</v>
      </c>
      <c r="F98" s="6">
        <f t="shared" si="4"/>
        <v>7</v>
      </c>
      <c r="G98" s="2" t="s">
        <v>93</v>
      </c>
      <c r="H98" s="2" t="s">
        <v>11</v>
      </c>
    </row>
    <row r="99" spans="2:8" ht="55.2" x14ac:dyDescent="0.3">
      <c r="B99" s="43"/>
      <c r="C99" s="6">
        <f t="shared" si="3"/>
        <v>8</v>
      </c>
      <c r="D99" s="1" t="s">
        <v>228</v>
      </c>
      <c r="E99" s="2" t="s">
        <v>11</v>
      </c>
      <c r="F99" s="6">
        <f t="shared" si="4"/>
        <v>8</v>
      </c>
      <c r="G99" s="2" t="s">
        <v>94</v>
      </c>
      <c r="H99" s="2" t="s">
        <v>11</v>
      </c>
    </row>
    <row r="100" spans="2:8" ht="50.4" customHeight="1" x14ac:dyDescent="0.3">
      <c r="B100" s="43"/>
      <c r="C100" s="6">
        <f t="shared" si="3"/>
        <v>9</v>
      </c>
      <c r="D100" s="1" t="s">
        <v>229</v>
      </c>
      <c r="E100" s="2" t="s">
        <v>11</v>
      </c>
      <c r="F100" s="6">
        <f t="shared" si="4"/>
        <v>9</v>
      </c>
      <c r="G100" s="2" t="s">
        <v>95</v>
      </c>
      <c r="H100" s="2" t="s">
        <v>11</v>
      </c>
    </row>
    <row r="101" spans="2:8" ht="53.4" customHeight="1" x14ac:dyDescent="0.3">
      <c r="B101" s="43"/>
      <c r="C101" s="6">
        <f t="shared" si="3"/>
        <v>10</v>
      </c>
      <c r="D101" s="1" t="s">
        <v>31</v>
      </c>
      <c r="E101" s="2" t="s">
        <v>17</v>
      </c>
      <c r="F101" s="6">
        <f t="shared" si="4"/>
        <v>10</v>
      </c>
      <c r="G101" s="2" t="s">
        <v>96</v>
      </c>
      <c r="H101" s="2" t="s">
        <v>11</v>
      </c>
    </row>
    <row r="102" spans="2:8" ht="49.2" customHeight="1" x14ac:dyDescent="0.3">
      <c r="B102" s="43"/>
      <c r="C102" s="6">
        <f t="shared" si="3"/>
        <v>11</v>
      </c>
      <c r="D102" s="1" t="s">
        <v>32</v>
      </c>
      <c r="E102" s="2" t="s">
        <v>17</v>
      </c>
      <c r="F102" s="6">
        <f t="shared" si="4"/>
        <v>11</v>
      </c>
      <c r="G102" s="2" t="s">
        <v>33</v>
      </c>
      <c r="H102" s="2" t="s">
        <v>17</v>
      </c>
    </row>
    <row r="103" spans="2:8" ht="45.75" customHeight="1" x14ac:dyDescent="0.3">
      <c r="B103" s="43"/>
      <c r="C103" s="6">
        <f t="shared" si="3"/>
        <v>12</v>
      </c>
      <c r="D103" s="1" t="s">
        <v>276</v>
      </c>
      <c r="E103" s="2" t="s">
        <v>69</v>
      </c>
      <c r="F103" s="6">
        <f t="shared" si="4"/>
        <v>12</v>
      </c>
      <c r="G103" s="2" t="s">
        <v>34</v>
      </c>
      <c r="H103" s="2" t="s">
        <v>17</v>
      </c>
    </row>
    <row r="104" spans="2:8" ht="43.2" customHeight="1" x14ac:dyDescent="0.3">
      <c r="B104" s="43"/>
      <c r="C104" s="6">
        <f t="shared" si="3"/>
        <v>13</v>
      </c>
      <c r="D104" s="1" t="s">
        <v>67</v>
      </c>
      <c r="E104" s="2" t="s">
        <v>40</v>
      </c>
      <c r="F104" s="6">
        <f t="shared" si="4"/>
        <v>13</v>
      </c>
      <c r="G104" s="2" t="s">
        <v>35</v>
      </c>
      <c r="H104" s="2" t="s">
        <v>17</v>
      </c>
    </row>
    <row r="105" spans="2:8" ht="102" customHeight="1" x14ac:dyDescent="0.3">
      <c r="B105" s="43"/>
      <c r="C105" s="6">
        <f t="shared" si="3"/>
        <v>14</v>
      </c>
      <c r="D105" s="1" t="s">
        <v>68</v>
      </c>
      <c r="E105" s="2" t="s">
        <v>40</v>
      </c>
      <c r="F105" s="6">
        <f t="shared" si="4"/>
        <v>14</v>
      </c>
      <c r="G105" s="2" t="s">
        <v>218</v>
      </c>
      <c r="H105" s="2" t="s">
        <v>219</v>
      </c>
    </row>
    <row r="106" spans="2:8" ht="86.4" customHeight="1" x14ac:dyDescent="0.3">
      <c r="B106" s="43"/>
      <c r="C106" s="6">
        <f t="shared" si="3"/>
        <v>15</v>
      </c>
      <c r="D106" s="1" t="s">
        <v>319</v>
      </c>
      <c r="E106" s="2" t="s">
        <v>320</v>
      </c>
      <c r="F106" s="6">
        <f t="shared" si="4"/>
        <v>15</v>
      </c>
      <c r="G106" s="2" t="s">
        <v>162</v>
      </c>
      <c r="H106" s="2" t="s">
        <v>163</v>
      </c>
    </row>
    <row r="107" spans="2:8" ht="52.2" customHeight="1" x14ac:dyDescent="0.3">
      <c r="B107" s="43"/>
      <c r="C107" s="6">
        <f t="shared" si="3"/>
        <v>16</v>
      </c>
      <c r="D107" s="1" t="s">
        <v>110</v>
      </c>
      <c r="E107" s="2" t="s">
        <v>101</v>
      </c>
      <c r="F107" s="6">
        <f t="shared" si="4"/>
        <v>16</v>
      </c>
      <c r="G107" s="2" t="s">
        <v>36</v>
      </c>
      <c r="H107" s="2" t="s">
        <v>17</v>
      </c>
    </row>
    <row r="108" spans="2:8" x14ac:dyDescent="0.3">
      <c r="B108" s="43"/>
      <c r="C108" s="6">
        <f t="shared" si="3"/>
        <v>17</v>
      </c>
      <c r="D108" s="1" t="s">
        <v>111</v>
      </c>
      <c r="E108" s="2" t="s">
        <v>101</v>
      </c>
      <c r="F108" s="6">
        <f t="shared" si="4"/>
        <v>17</v>
      </c>
      <c r="G108" s="7" t="s">
        <v>317</v>
      </c>
      <c r="H108" s="2" t="s">
        <v>40</v>
      </c>
    </row>
    <row r="109" spans="2:8" ht="41.4" x14ac:dyDescent="0.3">
      <c r="B109" s="43"/>
      <c r="C109" s="6">
        <f t="shared" si="3"/>
        <v>18</v>
      </c>
      <c r="D109" s="1" t="s">
        <v>29</v>
      </c>
      <c r="E109" s="2" t="s">
        <v>14</v>
      </c>
      <c r="F109" s="6">
        <f t="shared" si="4"/>
        <v>18</v>
      </c>
      <c r="G109" s="8" t="s">
        <v>215</v>
      </c>
      <c r="H109" s="2" t="s">
        <v>40</v>
      </c>
    </row>
    <row r="110" spans="2:8" ht="27.6" x14ac:dyDescent="0.3">
      <c r="B110" s="43"/>
      <c r="C110" s="6">
        <f t="shared" si="3"/>
        <v>19</v>
      </c>
      <c r="D110" s="1" t="s">
        <v>121</v>
      </c>
      <c r="E110" s="2" t="s">
        <v>14</v>
      </c>
      <c r="F110" s="6">
        <f t="shared" si="4"/>
        <v>19</v>
      </c>
      <c r="G110" s="2" t="s">
        <v>65</v>
      </c>
      <c r="H110" s="2" t="s">
        <v>40</v>
      </c>
    </row>
    <row r="111" spans="2:8" ht="27.6" x14ac:dyDescent="0.3">
      <c r="B111" s="43"/>
      <c r="C111" s="6">
        <f t="shared" si="3"/>
        <v>20</v>
      </c>
      <c r="D111" s="1" t="s">
        <v>122</v>
      </c>
      <c r="E111" s="2" t="s">
        <v>14</v>
      </c>
      <c r="F111" s="6">
        <f t="shared" si="4"/>
        <v>20</v>
      </c>
      <c r="G111" s="2" t="s">
        <v>66</v>
      </c>
      <c r="H111" s="2" t="s">
        <v>40</v>
      </c>
    </row>
    <row r="112" spans="2:8" ht="27.6" x14ac:dyDescent="0.3">
      <c r="B112" s="43"/>
      <c r="C112" s="6">
        <f t="shared" si="3"/>
        <v>21</v>
      </c>
      <c r="D112" s="1" t="s">
        <v>142</v>
      </c>
      <c r="E112" s="2" t="s">
        <v>15</v>
      </c>
      <c r="F112" s="6">
        <f t="shared" si="4"/>
        <v>21</v>
      </c>
      <c r="G112" s="2" t="s">
        <v>97</v>
      </c>
      <c r="H112" s="2" t="s">
        <v>83</v>
      </c>
    </row>
    <row r="113" spans="2:8" ht="56.25" customHeight="1" x14ac:dyDescent="0.3">
      <c r="B113" s="43"/>
      <c r="C113" s="6">
        <f t="shared" si="3"/>
        <v>22</v>
      </c>
      <c r="D113" s="1" t="s">
        <v>160</v>
      </c>
      <c r="E113" s="2" t="s">
        <v>153</v>
      </c>
      <c r="F113" s="6">
        <f t="shared" si="4"/>
        <v>22</v>
      </c>
      <c r="G113" s="2" t="s">
        <v>98</v>
      </c>
      <c r="H113" s="2" t="s">
        <v>83</v>
      </c>
    </row>
    <row r="114" spans="2:8" ht="27.6" x14ac:dyDescent="0.3">
      <c r="B114" s="43"/>
      <c r="C114" s="6">
        <f t="shared" si="3"/>
        <v>23</v>
      </c>
      <c r="D114" s="1" t="s">
        <v>184</v>
      </c>
      <c r="E114" s="2" t="s">
        <v>21</v>
      </c>
      <c r="F114" s="6">
        <f t="shared" si="4"/>
        <v>23</v>
      </c>
      <c r="G114" s="2" t="s">
        <v>99</v>
      </c>
      <c r="H114" s="2" t="s">
        <v>83</v>
      </c>
    </row>
    <row r="115" spans="2:8" ht="41.4" x14ac:dyDescent="0.3">
      <c r="B115" s="43"/>
      <c r="C115" s="6">
        <f t="shared" si="3"/>
        <v>24</v>
      </c>
      <c r="D115" s="1" t="s">
        <v>185</v>
      </c>
      <c r="E115" s="2" t="s">
        <v>21</v>
      </c>
      <c r="F115" s="6">
        <f t="shared" si="4"/>
        <v>24</v>
      </c>
      <c r="G115" s="2" t="s">
        <v>277</v>
      </c>
      <c r="H115" s="2" t="s">
        <v>83</v>
      </c>
    </row>
    <row r="116" spans="2:8" ht="41.4" x14ac:dyDescent="0.3">
      <c r="B116" s="43"/>
      <c r="C116" s="6">
        <f t="shared" si="3"/>
        <v>25</v>
      </c>
      <c r="D116" s="1" t="s">
        <v>186</v>
      </c>
      <c r="E116" s="2" t="s">
        <v>21</v>
      </c>
      <c r="F116" s="6">
        <f t="shared" si="4"/>
        <v>25</v>
      </c>
      <c r="G116" s="2" t="s">
        <v>27</v>
      </c>
      <c r="H116" s="2" t="s">
        <v>83</v>
      </c>
    </row>
    <row r="117" spans="2:8" ht="41.4" x14ac:dyDescent="0.3">
      <c r="B117" s="43"/>
      <c r="C117" s="6">
        <f t="shared" si="3"/>
        <v>26</v>
      </c>
      <c r="D117" s="1" t="s">
        <v>187</v>
      </c>
      <c r="E117" s="2" t="s">
        <v>21</v>
      </c>
      <c r="F117" s="6">
        <f t="shared" si="4"/>
        <v>26</v>
      </c>
      <c r="G117" s="2" t="s">
        <v>112</v>
      </c>
      <c r="H117" s="2" t="s">
        <v>101</v>
      </c>
    </row>
    <row r="118" spans="2:8" ht="27.6" x14ac:dyDescent="0.3">
      <c r="B118" s="43"/>
      <c r="C118" s="6">
        <f t="shared" si="3"/>
        <v>27</v>
      </c>
      <c r="D118" s="1" t="s">
        <v>213</v>
      </c>
      <c r="E118" s="2" t="s">
        <v>9</v>
      </c>
      <c r="F118" s="6">
        <f t="shared" si="4"/>
        <v>27</v>
      </c>
      <c r="G118" s="2" t="s">
        <v>30</v>
      </c>
      <c r="H118" s="2" t="s">
        <v>101</v>
      </c>
    </row>
    <row r="119" spans="2:8" ht="27.6" x14ac:dyDescent="0.3">
      <c r="B119" s="43"/>
      <c r="C119" s="6">
        <f t="shared" si="3"/>
        <v>28</v>
      </c>
      <c r="D119" s="1" t="s">
        <v>214</v>
      </c>
      <c r="E119" s="2" t="s">
        <v>9</v>
      </c>
      <c r="F119" s="6">
        <f t="shared" si="4"/>
        <v>28</v>
      </c>
      <c r="G119" s="2" t="s">
        <v>113</v>
      </c>
      <c r="H119" s="2" t="s">
        <v>101</v>
      </c>
    </row>
    <row r="120" spans="2:8" ht="41.4" x14ac:dyDescent="0.3">
      <c r="B120" s="43"/>
      <c r="C120" s="6">
        <f t="shared" si="3"/>
        <v>29</v>
      </c>
      <c r="D120" s="1" t="s">
        <v>278</v>
      </c>
      <c r="E120" s="2" t="s">
        <v>22</v>
      </c>
      <c r="F120" s="6">
        <f t="shared" si="4"/>
        <v>29</v>
      </c>
      <c r="G120" s="2" t="s">
        <v>114</v>
      </c>
      <c r="H120" s="2" t="s">
        <v>101</v>
      </c>
    </row>
    <row r="121" spans="2:8" ht="41.4" x14ac:dyDescent="0.3">
      <c r="B121" s="43"/>
      <c r="C121" s="6">
        <f t="shared" si="3"/>
        <v>30</v>
      </c>
      <c r="D121" s="1" t="s">
        <v>37</v>
      </c>
      <c r="E121" s="2" t="s">
        <v>22</v>
      </c>
      <c r="F121" s="6">
        <f t="shared" si="4"/>
        <v>30</v>
      </c>
      <c r="G121" s="2" t="s">
        <v>216</v>
      </c>
      <c r="H121" s="2" t="s">
        <v>217</v>
      </c>
    </row>
    <row r="122" spans="2:8" ht="41.4" x14ac:dyDescent="0.3">
      <c r="B122" s="43"/>
      <c r="C122" s="6">
        <f t="shared" si="3"/>
        <v>31</v>
      </c>
      <c r="D122" s="1" t="s">
        <v>230</v>
      </c>
      <c r="E122" s="2" t="s">
        <v>22</v>
      </c>
      <c r="F122" s="6">
        <f t="shared" si="4"/>
        <v>31</v>
      </c>
      <c r="G122" s="2" t="s">
        <v>123</v>
      </c>
      <c r="H122" s="2" t="s">
        <v>14</v>
      </c>
    </row>
    <row r="123" spans="2:8" ht="51.75" customHeight="1" x14ac:dyDescent="0.3">
      <c r="B123" s="43"/>
      <c r="C123" s="6">
        <f t="shared" si="3"/>
        <v>32</v>
      </c>
      <c r="D123" s="1" t="s">
        <v>231</v>
      </c>
      <c r="E123" s="2" t="s">
        <v>22</v>
      </c>
      <c r="F123" s="6">
        <f t="shared" si="4"/>
        <v>32</v>
      </c>
      <c r="G123" s="2" t="s">
        <v>124</v>
      </c>
      <c r="H123" s="2" t="s">
        <v>14</v>
      </c>
    </row>
    <row r="124" spans="2:8" ht="27.6" x14ac:dyDescent="0.3">
      <c r="B124" s="43"/>
      <c r="C124" s="6">
        <f t="shared" si="3"/>
        <v>33</v>
      </c>
      <c r="D124" s="1" t="s">
        <v>241</v>
      </c>
      <c r="E124" s="2" t="s">
        <v>236</v>
      </c>
      <c r="F124" s="6">
        <f t="shared" si="4"/>
        <v>33</v>
      </c>
      <c r="G124" s="2" t="s">
        <v>125</v>
      </c>
      <c r="H124" s="2" t="s">
        <v>14</v>
      </c>
    </row>
    <row r="125" spans="2:8" x14ac:dyDescent="0.3">
      <c r="B125" s="43"/>
      <c r="C125" s="6">
        <f t="shared" si="3"/>
        <v>34</v>
      </c>
      <c r="D125" s="1" t="s">
        <v>279</v>
      </c>
      <c r="E125" s="2" t="s">
        <v>236</v>
      </c>
      <c r="F125" s="6">
        <f t="shared" si="4"/>
        <v>34</v>
      </c>
      <c r="G125" s="2" t="s">
        <v>144</v>
      </c>
      <c r="H125" s="2" t="s">
        <v>15</v>
      </c>
    </row>
    <row r="126" spans="2:8" ht="41.4" x14ac:dyDescent="0.3">
      <c r="B126" s="43"/>
      <c r="C126" s="6">
        <f t="shared" si="3"/>
        <v>35</v>
      </c>
      <c r="D126" s="1" t="s">
        <v>248</v>
      </c>
      <c r="E126" s="2" t="s">
        <v>23</v>
      </c>
      <c r="F126" s="6">
        <f t="shared" si="4"/>
        <v>35</v>
      </c>
      <c r="G126" s="2" t="s">
        <v>145</v>
      </c>
      <c r="H126" s="2" t="s">
        <v>15</v>
      </c>
    </row>
    <row r="127" spans="2:8" ht="27.6" x14ac:dyDescent="0.3">
      <c r="B127" s="43"/>
      <c r="C127" s="6">
        <f t="shared" si="3"/>
        <v>36</v>
      </c>
      <c r="D127" s="1" t="s">
        <v>249</v>
      </c>
      <c r="E127" s="2" t="s">
        <v>23</v>
      </c>
      <c r="F127" s="6">
        <f t="shared" si="4"/>
        <v>36</v>
      </c>
      <c r="G127" s="2" t="s">
        <v>146</v>
      </c>
      <c r="H127" s="2" t="s">
        <v>15</v>
      </c>
    </row>
    <row r="128" spans="2:8" ht="54.75" customHeight="1" x14ac:dyDescent="0.3">
      <c r="B128" s="43"/>
      <c r="C128" s="6">
        <f t="shared" si="3"/>
        <v>37</v>
      </c>
      <c r="D128" s="1" t="s">
        <v>280</v>
      </c>
      <c r="E128" s="2" t="s">
        <v>23</v>
      </c>
      <c r="F128" s="6">
        <f t="shared" si="4"/>
        <v>37</v>
      </c>
      <c r="G128" s="2" t="s">
        <v>147</v>
      </c>
      <c r="H128" s="2" t="s">
        <v>15</v>
      </c>
    </row>
    <row r="129" spans="2:8" ht="37.5" customHeight="1" x14ac:dyDescent="0.3">
      <c r="B129" s="43"/>
      <c r="C129" s="10"/>
      <c r="D129" s="12"/>
      <c r="E129" s="11"/>
      <c r="F129" s="6">
        <f t="shared" si="4"/>
        <v>38</v>
      </c>
      <c r="G129" s="2" t="s">
        <v>161</v>
      </c>
      <c r="H129" s="2" t="s">
        <v>153</v>
      </c>
    </row>
    <row r="130" spans="2:8" ht="41.4" x14ac:dyDescent="0.3">
      <c r="B130" s="43"/>
      <c r="C130" s="10"/>
      <c r="D130" s="12"/>
      <c r="E130" s="11"/>
      <c r="F130" s="6">
        <f t="shared" si="4"/>
        <v>39</v>
      </c>
      <c r="G130" s="2" t="s">
        <v>164</v>
      </c>
      <c r="H130" s="2" t="s">
        <v>153</v>
      </c>
    </row>
    <row r="131" spans="2:8" ht="27.6" x14ac:dyDescent="0.3">
      <c r="B131" s="43"/>
      <c r="C131" s="10"/>
      <c r="D131" s="12"/>
      <c r="E131" s="11"/>
      <c r="F131" s="6">
        <f t="shared" si="4"/>
        <v>40</v>
      </c>
      <c r="G131" s="2" t="s">
        <v>281</v>
      </c>
      <c r="H131" s="2" t="s">
        <v>20</v>
      </c>
    </row>
    <row r="132" spans="2:8" ht="55.2" x14ac:dyDescent="0.3">
      <c r="B132" s="43"/>
      <c r="C132" s="10"/>
      <c r="D132" s="12"/>
      <c r="E132" s="11"/>
      <c r="F132" s="6">
        <f t="shared" si="4"/>
        <v>41</v>
      </c>
      <c r="G132" s="2" t="s">
        <v>181</v>
      </c>
      <c r="H132" s="2" t="s">
        <v>20</v>
      </c>
    </row>
    <row r="133" spans="2:8" ht="27.6" x14ac:dyDescent="0.3">
      <c r="B133" s="43"/>
      <c r="C133" s="10"/>
      <c r="D133" s="12"/>
      <c r="E133" s="11"/>
      <c r="F133" s="6">
        <f t="shared" si="4"/>
        <v>42</v>
      </c>
      <c r="G133" s="2" t="s">
        <v>182</v>
      </c>
      <c r="H133" s="2" t="s">
        <v>20</v>
      </c>
    </row>
    <row r="134" spans="2:8" x14ac:dyDescent="0.3">
      <c r="B134" s="43"/>
      <c r="C134" s="10"/>
      <c r="D134" s="12"/>
      <c r="E134" s="11"/>
      <c r="F134" s="6">
        <f t="shared" si="4"/>
        <v>43</v>
      </c>
      <c r="G134" s="2" t="s">
        <v>282</v>
      </c>
      <c r="H134" s="2" t="s">
        <v>20</v>
      </c>
    </row>
    <row r="135" spans="2:8" ht="27.6" x14ac:dyDescent="0.3">
      <c r="B135" s="43"/>
      <c r="C135" s="10"/>
      <c r="D135" s="12"/>
      <c r="E135" s="11"/>
      <c r="F135" s="6">
        <f t="shared" si="4"/>
        <v>44</v>
      </c>
      <c r="G135" s="2" t="s">
        <v>183</v>
      </c>
      <c r="H135" s="2" t="s">
        <v>20</v>
      </c>
    </row>
    <row r="136" spans="2:8" ht="27.6" x14ac:dyDescent="0.3">
      <c r="B136" s="43"/>
      <c r="C136" s="10"/>
      <c r="D136" s="12"/>
      <c r="E136" s="11"/>
      <c r="F136" s="6">
        <f t="shared" si="4"/>
        <v>45</v>
      </c>
      <c r="G136" s="2" t="s">
        <v>188</v>
      </c>
      <c r="H136" s="2" t="s">
        <v>21</v>
      </c>
    </row>
    <row r="137" spans="2:8" ht="27.6" x14ac:dyDescent="0.3">
      <c r="B137" s="43"/>
      <c r="C137" s="10"/>
      <c r="D137" s="12"/>
      <c r="E137" s="11"/>
      <c r="F137" s="6">
        <f t="shared" si="4"/>
        <v>46</v>
      </c>
      <c r="G137" s="2" t="s">
        <v>189</v>
      </c>
      <c r="H137" s="2" t="s">
        <v>21</v>
      </c>
    </row>
    <row r="138" spans="2:8" ht="41.4" x14ac:dyDescent="0.3">
      <c r="B138" s="43"/>
      <c r="C138" s="10"/>
      <c r="D138" s="12"/>
      <c r="E138" s="11"/>
      <c r="F138" s="6">
        <f t="shared" si="4"/>
        <v>47</v>
      </c>
      <c r="G138" s="2" t="s">
        <v>190</v>
      </c>
      <c r="H138" s="2" t="s">
        <v>21</v>
      </c>
    </row>
    <row r="139" spans="2:8" ht="41.4" x14ac:dyDescent="0.3">
      <c r="B139" s="43"/>
      <c r="C139" s="10"/>
      <c r="D139" s="12"/>
      <c r="E139" s="11"/>
      <c r="F139" s="6">
        <f t="shared" si="4"/>
        <v>48</v>
      </c>
      <c r="G139" s="2" t="s">
        <v>28</v>
      </c>
      <c r="H139" s="2" t="s">
        <v>9</v>
      </c>
    </row>
    <row r="140" spans="2:8" ht="41.4" x14ac:dyDescent="0.3">
      <c r="B140" s="43"/>
      <c r="C140" s="10"/>
      <c r="D140" s="12"/>
      <c r="E140" s="11"/>
      <c r="F140" s="6">
        <f t="shared" si="4"/>
        <v>49</v>
      </c>
      <c r="G140" s="2" t="s">
        <v>232</v>
      </c>
      <c r="H140" s="2" t="s">
        <v>22</v>
      </c>
    </row>
    <row r="141" spans="2:8" ht="55.2" x14ac:dyDescent="0.3">
      <c r="B141" s="43"/>
      <c r="C141" s="10"/>
      <c r="D141" s="12"/>
      <c r="E141" s="11"/>
      <c r="F141" s="6">
        <f t="shared" si="4"/>
        <v>50</v>
      </c>
      <c r="G141" s="2" t="s">
        <v>233</v>
      </c>
      <c r="H141" s="2" t="s">
        <v>22</v>
      </c>
    </row>
    <row r="142" spans="2:8" ht="30.75" customHeight="1" x14ac:dyDescent="0.3">
      <c r="B142" s="43"/>
      <c r="C142" s="10"/>
      <c r="D142" s="12"/>
      <c r="E142" s="11"/>
      <c r="F142" s="6">
        <f t="shared" si="4"/>
        <v>51</v>
      </c>
      <c r="G142" s="2" t="s">
        <v>234</v>
      </c>
      <c r="H142" s="2" t="s">
        <v>22</v>
      </c>
    </row>
    <row r="143" spans="2:8" ht="41.4" x14ac:dyDescent="0.3">
      <c r="B143" s="43"/>
      <c r="C143" s="10"/>
      <c r="D143" s="12"/>
      <c r="E143" s="11"/>
      <c r="F143" s="6">
        <f t="shared" si="4"/>
        <v>52</v>
      </c>
      <c r="G143" s="2" t="s">
        <v>251</v>
      </c>
      <c r="H143" s="2" t="s">
        <v>22</v>
      </c>
    </row>
    <row r="144" spans="2:8" ht="27.6" x14ac:dyDescent="0.3">
      <c r="B144" s="43"/>
      <c r="C144" s="10"/>
      <c r="D144" s="12"/>
      <c r="E144" s="11"/>
      <c r="F144" s="6">
        <f t="shared" si="4"/>
        <v>53</v>
      </c>
      <c r="G144" s="2" t="s">
        <v>242</v>
      </c>
      <c r="H144" s="2" t="s">
        <v>236</v>
      </c>
    </row>
    <row r="145" spans="2:8" x14ac:dyDescent="0.3">
      <c r="B145" s="43"/>
      <c r="C145" s="10"/>
      <c r="D145" s="12"/>
      <c r="E145" s="11"/>
      <c r="F145" s="6">
        <f t="shared" si="4"/>
        <v>54</v>
      </c>
      <c r="G145" s="2" t="s">
        <v>252</v>
      </c>
      <c r="H145" s="2" t="s">
        <v>236</v>
      </c>
    </row>
    <row r="146" spans="2:8" ht="27.6" x14ac:dyDescent="0.3">
      <c r="B146" s="43"/>
      <c r="C146" s="10"/>
      <c r="D146" s="12"/>
      <c r="E146" s="11"/>
      <c r="F146" s="6">
        <f t="shared" si="4"/>
        <v>55</v>
      </c>
      <c r="G146" s="2" t="s">
        <v>253</v>
      </c>
      <c r="H146" s="2" t="s">
        <v>236</v>
      </c>
    </row>
    <row r="147" spans="2:8" ht="41.4" x14ac:dyDescent="0.3">
      <c r="B147" s="43"/>
      <c r="C147" s="10"/>
      <c r="D147" s="12"/>
      <c r="E147" s="11"/>
      <c r="F147" s="6">
        <f t="shared" si="4"/>
        <v>56</v>
      </c>
      <c r="G147" s="2" t="s">
        <v>38</v>
      </c>
      <c r="H147" s="2" t="s">
        <v>23</v>
      </c>
    </row>
    <row r="148" spans="2:8" ht="41.4" x14ac:dyDescent="0.3">
      <c r="B148" s="43"/>
      <c r="C148" s="10"/>
      <c r="D148" s="12"/>
      <c r="E148" s="11"/>
      <c r="F148" s="6">
        <f t="shared" si="4"/>
        <v>57</v>
      </c>
      <c r="G148" s="2" t="s">
        <v>39</v>
      </c>
      <c r="H148" s="2" t="s">
        <v>23</v>
      </c>
    </row>
    <row r="149" spans="2:8" ht="41.4" x14ac:dyDescent="0.3">
      <c r="B149" s="43"/>
      <c r="C149" s="10"/>
      <c r="D149" s="12"/>
      <c r="E149" s="11"/>
      <c r="F149" s="6">
        <f t="shared" si="4"/>
        <v>58</v>
      </c>
      <c r="G149" s="2" t="s">
        <v>254</v>
      </c>
      <c r="H149" s="2" t="s">
        <v>23</v>
      </c>
    </row>
    <row r="150" spans="2:8" ht="27.6" x14ac:dyDescent="0.3">
      <c r="B150" s="43"/>
      <c r="C150" s="10"/>
      <c r="D150" s="12"/>
      <c r="E150" s="11"/>
      <c r="F150" s="6">
        <f t="shared" si="4"/>
        <v>59</v>
      </c>
      <c r="G150" s="2" t="s">
        <v>250</v>
      </c>
      <c r="H150" s="2" t="s">
        <v>23</v>
      </c>
    </row>
  </sheetData>
  <sheetProtection algorithmName="SHA-512" hashValue="SvTjZKeU24SBTYtOSQGCJQg8wzz064Or+7zaLTbBH+m5kIjiEK05MS675sRucCttuj+p7mxQkgsGT4wk6D17UQ==" saltValue="DDnWo0mFtq4n2+tsF7hhCw==" spinCount="100000" sheet="1" objects="1" scenarios="1"/>
  <mergeCells count="9">
    <mergeCell ref="B90:B150"/>
    <mergeCell ref="C90:E90"/>
    <mergeCell ref="F90:H90"/>
    <mergeCell ref="B2:H2"/>
    <mergeCell ref="B4:H4"/>
    <mergeCell ref="B5:B89"/>
    <mergeCell ref="C5:E5"/>
    <mergeCell ref="F5:H5"/>
    <mergeCell ref="C89:E89"/>
  </mergeCells>
  <pageMargins left="0.7" right="0.7" top="0.75" bottom="0.75" header="0.3" footer="0.3"/>
  <pageSetup scale="4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D9906-6B36-4EB2-BBE3-0F74A577ACED}">
  <dimension ref="B2:L21"/>
  <sheetViews>
    <sheetView showGridLines="0" zoomScaleNormal="100" workbookViewId="0">
      <selection sqref="A1:XFD1048576"/>
    </sheetView>
  </sheetViews>
  <sheetFormatPr baseColWidth="10" defaultRowHeight="14.4" x14ac:dyDescent="0.3"/>
  <cols>
    <col min="1" max="1" width="5.5546875" customWidth="1"/>
    <col min="2" max="2" width="4.6640625" customWidth="1"/>
    <col min="3" max="3" width="40.6640625" customWidth="1"/>
    <col min="4" max="4" width="13" customWidth="1"/>
    <col min="5" max="5" width="12.88671875" customWidth="1"/>
    <col min="7" max="7" width="8.5546875" customWidth="1"/>
    <col min="8" max="8" width="5" customWidth="1"/>
    <col min="9" max="9" width="41.109375" customWidth="1"/>
    <col min="10" max="12" width="12.109375" customWidth="1"/>
  </cols>
  <sheetData>
    <row r="2" spans="2:12" ht="18" x14ac:dyDescent="0.35">
      <c r="C2" s="57" t="s">
        <v>283</v>
      </c>
      <c r="D2" s="57"/>
      <c r="E2" s="57"/>
      <c r="F2" s="57"/>
      <c r="G2" s="13"/>
      <c r="I2" s="57" t="s">
        <v>284</v>
      </c>
      <c r="J2" s="57"/>
      <c r="K2" s="57"/>
      <c r="L2" s="57"/>
    </row>
    <row r="3" spans="2:12" x14ac:dyDescent="0.3">
      <c r="B3" s="65" t="s">
        <v>336</v>
      </c>
      <c r="C3" s="65"/>
      <c r="D3" s="65"/>
      <c r="E3" s="65"/>
      <c r="F3" s="65"/>
      <c r="G3" s="14"/>
      <c r="H3" s="65" t="s">
        <v>338</v>
      </c>
      <c r="I3" s="65"/>
      <c r="J3" s="65"/>
      <c r="K3" s="65"/>
      <c r="L3" s="65"/>
    </row>
    <row r="4" spans="2:12" x14ac:dyDescent="0.3">
      <c r="B4" s="66" t="s">
        <v>342</v>
      </c>
      <c r="C4" s="66"/>
      <c r="D4" s="66"/>
      <c r="E4" s="66"/>
      <c r="F4" s="66"/>
      <c r="G4" s="14"/>
      <c r="H4" s="66" t="s">
        <v>339</v>
      </c>
      <c r="I4" s="66"/>
      <c r="J4" s="66"/>
      <c r="K4" s="66"/>
      <c r="L4" s="66"/>
    </row>
    <row r="5" spans="2:12" ht="28.8" x14ac:dyDescent="0.3">
      <c r="B5" s="58" t="s">
        <v>285</v>
      </c>
      <c r="C5" s="59"/>
      <c r="D5" s="15" t="s">
        <v>337</v>
      </c>
      <c r="E5" s="15" t="s">
        <v>286</v>
      </c>
      <c r="F5" s="15" t="s">
        <v>287</v>
      </c>
      <c r="G5" s="16"/>
      <c r="H5" s="60" t="s">
        <v>288</v>
      </c>
      <c r="I5" s="60"/>
      <c r="J5" s="42" t="s">
        <v>337</v>
      </c>
      <c r="K5" s="42" t="s">
        <v>286</v>
      </c>
      <c r="L5" s="17" t="s">
        <v>287</v>
      </c>
    </row>
    <row r="6" spans="2:12" ht="9" customHeight="1" x14ac:dyDescent="0.3">
      <c r="B6" s="61"/>
      <c r="C6" s="61"/>
      <c r="D6" s="61"/>
      <c r="E6" s="61"/>
      <c r="F6" s="61"/>
    </row>
    <row r="7" spans="2:12" x14ac:dyDescent="0.3">
      <c r="B7" s="54" t="s">
        <v>26</v>
      </c>
      <c r="C7" s="54"/>
      <c r="D7" s="54"/>
      <c r="E7" s="54"/>
      <c r="F7" s="54"/>
      <c r="G7" s="18"/>
      <c r="H7" s="62" t="s">
        <v>1</v>
      </c>
      <c r="I7" s="63"/>
      <c r="J7" s="63"/>
      <c r="K7" s="63"/>
      <c r="L7" s="64"/>
    </row>
    <row r="8" spans="2:12" ht="72" x14ac:dyDescent="0.3">
      <c r="B8" s="19">
        <v>1</v>
      </c>
      <c r="C8" s="20" t="s">
        <v>89</v>
      </c>
      <c r="D8" s="21">
        <v>0.13</v>
      </c>
      <c r="E8" s="19">
        <v>4</v>
      </c>
      <c r="F8" s="19">
        <f>D8*E8</f>
        <v>0.52</v>
      </c>
      <c r="H8" s="19">
        <v>1</v>
      </c>
      <c r="I8" s="20" t="s">
        <v>289</v>
      </c>
      <c r="J8" s="21">
        <v>0.1</v>
      </c>
      <c r="K8" s="19">
        <v>4</v>
      </c>
      <c r="L8" s="19">
        <f>J8*K8</f>
        <v>0.4</v>
      </c>
    </row>
    <row r="9" spans="2:12" ht="57.6" x14ac:dyDescent="0.3">
      <c r="B9" s="19">
        <v>2</v>
      </c>
      <c r="C9" s="20" t="s">
        <v>316</v>
      </c>
      <c r="D9" s="21">
        <v>0.1</v>
      </c>
      <c r="E9" s="19">
        <v>4</v>
      </c>
      <c r="F9" s="19">
        <f t="shared" ref="F9:F11" si="0">D9*E9</f>
        <v>0.4</v>
      </c>
      <c r="H9" s="19">
        <v>2</v>
      </c>
      <c r="I9" s="20" t="s">
        <v>323</v>
      </c>
      <c r="J9" s="21">
        <v>0.1</v>
      </c>
      <c r="K9" s="19">
        <v>4</v>
      </c>
      <c r="L9" s="19">
        <f t="shared" ref="L9:L12" si="1">J9*K9</f>
        <v>0.4</v>
      </c>
    </row>
    <row r="10" spans="2:12" ht="57.6" x14ac:dyDescent="0.3">
      <c r="B10" s="19">
        <v>3</v>
      </c>
      <c r="C10" s="20" t="s">
        <v>290</v>
      </c>
      <c r="D10" s="21">
        <v>0.08</v>
      </c>
      <c r="E10" s="19">
        <v>3</v>
      </c>
      <c r="F10" s="19">
        <f t="shared" si="0"/>
        <v>0.24</v>
      </c>
      <c r="H10" s="19">
        <v>3</v>
      </c>
      <c r="I10" s="20" t="s">
        <v>179</v>
      </c>
      <c r="J10" s="21">
        <v>0.08</v>
      </c>
      <c r="K10" s="19">
        <v>3</v>
      </c>
      <c r="L10" s="19">
        <f t="shared" si="1"/>
        <v>0.24</v>
      </c>
    </row>
    <row r="11" spans="2:12" ht="57.6" x14ac:dyDescent="0.3">
      <c r="B11" s="19">
        <v>4</v>
      </c>
      <c r="C11" s="20" t="s">
        <v>65</v>
      </c>
      <c r="D11" s="21">
        <v>0.1</v>
      </c>
      <c r="E11" s="19">
        <v>3</v>
      </c>
      <c r="F11" s="19">
        <f t="shared" si="0"/>
        <v>0.30000000000000004</v>
      </c>
      <c r="H11" s="19">
        <v>4</v>
      </c>
      <c r="I11" s="20" t="s">
        <v>291</v>
      </c>
      <c r="J11" s="21">
        <v>0.15</v>
      </c>
      <c r="K11" s="19">
        <v>4</v>
      </c>
      <c r="L11" s="19">
        <f t="shared" si="1"/>
        <v>0.6</v>
      </c>
    </row>
    <row r="12" spans="2:12" ht="95.4" customHeight="1" x14ac:dyDescent="0.3">
      <c r="B12" s="19">
        <v>5</v>
      </c>
      <c r="C12" s="20" t="s">
        <v>318</v>
      </c>
      <c r="D12" s="21">
        <v>0.12</v>
      </c>
      <c r="E12" s="19">
        <v>4</v>
      </c>
      <c r="F12" s="19">
        <f>D12*E12</f>
        <v>0.48</v>
      </c>
      <c r="H12" s="19">
        <v>5</v>
      </c>
      <c r="I12" s="20" t="s">
        <v>263</v>
      </c>
      <c r="J12" s="21">
        <v>0.05</v>
      </c>
      <c r="K12" s="19">
        <v>3</v>
      </c>
      <c r="L12" s="19">
        <f t="shared" si="1"/>
        <v>0.15000000000000002</v>
      </c>
    </row>
    <row r="13" spans="2:12" ht="5.25" customHeight="1" x14ac:dyDescent="0.3"/>
    <row r="14" spans="2:12" x14ac:dyDescent="0.3">
      <c r="B14" s="54" t="s">
        <v>25</v>
      </c>
      <c r="C14" s="54" t="s">
        <v>292</v>
      </c>
      <c r="D14" s="54"/>
      <c r="E14" s="54"/>
      <c r="F14" s="54"/>
      <c r="G14" s="18"/>
      <c r="H14" s="54" t="s">
        <v>0</v>
      </c>
      <c r="I14" s="54"/>
      <c r="J14" s="54"/>
      <c r="K14" s="54"/>
      <c r="L14" s="54"/>
    </row>
    <row r="15" spans="2:12" ht="86.4" x14ac:dyDescent="0.3">
      <c r="B15" s="19">
        <v>1</v>
      </c>
      <c r="C15" s="20" t="s">
        <v>222</v>
      </c>
      <c r="D15" s="21">
        <v>0.08</v>
      </c>
      <c r="E15" s="19">
        <v>2</v>
      </c>
      <c r="F15" s="19">
        <f t="shared" ref="F15:F19" si="2">D15*E15</f>
        <v>0.16</v>
      </c>
      <c r="H15" s="19">
        <v>1</v>
      </c>
      <c r="I15" s="20" t="s">
        <v>343</v>
      </c>
      <c r="J15" s="21">
        <v>0.1</v>
      </c>
      <c r="K15" s="19">
        <v>1</v>
      </c>
      <c r="L15" s="19">
        <f t="shared" ref="L15:L19" si="3">J15*K15</f>
        <v>0.1</v>
      </c>
    </row>
    <row r="16" spans="2:12" ht="43.2" x14ac:dyDescent="0.3">
      <c r="B16" s="19">
        <v>2</v>
      </c>
      <c r="C16" s="22" t="s">
        <v>293</v>
      </c>
      <c r="D16" s="21">
        <v>0.09</v>
      </c>
      <c r="E16" s="19">
        <v>1</v>
      </c>
      <c r="F16" s="19">
        <f t="shared" si="2"/>
        <v>0.09</v>
      </c>
      <c r="H16" s="19">
        <v>2</v>
      </c>
      <c r="I16" s="20" t="s">
        <v>335</v>
      </c>
      <c r="J16" s="21">
        <v>0.1</v>
      </c>
      <c r="K16" s="19">
        <v>2</v>
      </c>
      <c r="L16" s="19">
        <f t="shared" si="3"/>
        <v>0.2</v>
      </c>
    </row>
    <row r="17" spans="2:12" ht="172.8" x14ac:dyDescent="0.3">
      <c r="B17" s="19">
        <v>3</v>
      </c>
      <c r="C17" s="1" t="s">
        <v>322</v>
      </c>
      <c r="D17" s="21">
        <v>0.09</v>
      </c>
      <c r="E17" s="19">
        <v>2</v>
      </c>
      <c r="F17" s="19">
        <f t="shared" si="2"/>
        <v>0.18</v>
      </c>
      <c r="H17" s="19">
        <v>3</v>
      </c>
      <c r="I17" s="23" t="s">
        <v>324</v>
      </c>
      <c r="J17" s="21">
        <v>0.15</v>
      </c>
      <c r="K17" s="19">
        <v>2</v>
      </c>
      <c r="L17" s="19">
        <f t="shared" si="3"/>
        <v>0.3</v>
      </c>
    </row>
    <row r="18" spans="2:12" ht="129.6" x14ac:dyDescent="0.3">
      <c r="B18" s="19">
        <v>4</v>
      </c>
      <c r="C18" s="20" t="s">
        <v>31</v>
      </c>
      <c r="D18" s="21">
        <v>0.09</v>
      </c>
      <c r="E18" s="19">
        <v>1</v>
      </c>
      <c r="F18" s="19">
        <f t="shared" si="2"/>
        <v>0.09</v>
      </c>
      <c r="H18" s="19">
        <v>4</v>
      </c>
      <c r="I18" s="20" t="s">
        <v>260</v>
      </c>
      <c r="J18" s="21">
        <v>0.1</v>
      </c>
      <c r="K18" s="19">
        <v>1</v>
      </c>
      <c r="L18" s="19">
        <f t="shared" si="3"/>
        <v>0.1</v>
      </c>
    </row>
    <row r="19" spans="2:12" ht="86.4" x14ac:dyDescent="0.3">
      <c r="B19" s="19">
        <v>5</v>
      </c>
      <c r="C19" s="20" t="s">
        <v>321</v>
      </c>
      <c r="D19" s="21">
        <v>0.12</v>
      </c>
      <c r="E19" s="19">
        <v>1</v>
      </c>
      <c r="F19" s="19">
        <f t="shared" si="2"/>
        <v>0.12</v>
      </c>
      <c r="H19" s="19">
        <v>5</v>
      </c>
      <c r="I19" s="20" t="s">
        <v>344</v>
      </c>
      <c r="J19" s="21">
        <v>7.0000000000000007E-2</v>
      </c>
      <c r="K19" s="19">
        <v>2</v>
      </c>
      <c r="L19" s="19">
        <f t="shared" si="3"/>
        <v>0.14000000000000001</v>
      </c>
    </row>
    <row r="20" spans="2:12" x14ac:dyDescent="0.3">
      <c r="B20" s="55" t="s">
        <v>294</v>
      </c>
      <c r="C20" s="56"/>
      <c r="D20" s="24">
        <f>D8+D9+D10+D11+D12+D15+D16+D17+D18+D19</f>
        <v>0.99999999999999989</v>
      </c>
      <c r="E20" s="25"/>
      <c r="F20" s="26">
        <f>F8+F9+F10+F11+F12+F15+F16+F17+F18+F19</f>
        <v>2.58</v>
      </c>
      <c r="H20" s="55" t="s">
        <v>294</v>
      </c>
      <c r="I20" s="56"/>
      <c r="J20" s="24">
        <f>J8+J9+J10+J11+J12+J15+J16+J17+J18+J19</f>
        <v>1</v>
      </c>
      <c r="K20" s="25"/>
      <c r="L20" s="26">
        <f>L8+L9+L10+L11+L12+L15+L16+L17+L18+L19</f>
        <v>2.6300000000000003</v>
      </c>
    </row>
    <row r="21" spans="2:12" x14ac:dyDescent="0.3">
      <c r="F21" s="41" t="s">
        <v>295</v>
      </c>
      <c r="L21" s="41" t="s">
        <v>295</v>
      </c>
    </row>
  </sheetData>
  <sheetProtection algorithmName="SHA-512" hashValue="ZKC22MoYV/yPGIj9QMrQcrT5WKIPv803PemOnYhHVJtDWT6kEzhSL7DcG4Nbd1Sh6oO5Zvu2q1bNGxnChCnlmQ==" saltValue="G6ID8sYpB1A9gBQPTJaoYg==" spinCount="100000" sheet="1" objects="1" scenarios="1" selectLockedCells="1"/>
  <mergeCells count="15">
    <mergeCell ref="B14:F14"/>
    <mergeCell ref="H14:L14"/>
    <mergeCell ref="B20:C20"/>
    <mergeCell ref="H20:I20"/>
    <mergeCell ref="C2:F2"/>
    <mergeCell ref="I2:L2"/>
    <mergeCell ref="B5:C5"/>
    <mergeCell ref="H5:I5"/>
    <mergeCell ref="B6:F6"/>
    <mergeCell ref="B7:F7"/>
    <mergeCell ref="H7:L7"/>
    <mergeCell ref="H3:L3"/>
    <mergeCell ref="H4:L4"/>
    <mergeCell ref="B3:F3"/>
    <mergeCell ref="B4:F4"/>
  </mergeCells>
  <pageMargins left="0.7" right="0.7" top="0.75" bottom="0.75" header="0.3" footer="0.3"/>
  <pageSetup paperSize="9" scale="4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9BED7-2378-4DD5-865D-DF451185198E}">
  <dimension ref="B3:F16"/>
  <sheetViews>
    <sheetView showGridLines="0" zoomScaleNormal="100" zoomScaleSheetLayoutView="115" workbookViewId="0">
      <selection sqref="A1:XFD1048576"/>
    </sheetView>
  </sheetViews>
  <sheetFormatPr baseColWidth="10" defaultRowHeight="14.4" x14ac:dyDescent="0.3"/>
  <cols>
    <col min="1" max="1" width="4.109375" customWidth="1"/>
    <col min="2" max="2" width="21" customWidth="1"/>
    <col min="3" max="3" width="26.6640625" customWidth="1"/>
    <col min="4" max="4" width="50.88671875" customWidth="1"/>
    <col min="5" max="5" width="26.6640625" customWidth="1"/>
    <col min="6" max="6" width="57.88671875" customWidth="1"/>
  </cols>
  <sheetData>
    <row r="3" spans="2:6" ht="21.6" thickBot="1" x14ac:dyDescent="0.45">
      <c r="B3" s="67" t="s">
        <v>41</v>
      </c>
      <c r="C3" s="67"/>
      <c r="D3" s="67"/>
      <c r="E3" s="67"/>
      <c r="F3" s="67"/>
    </row>
    <row r="4" spans="2:6" ht="69.599999999999994" thickBot="1" x14ac:dyDescent="0.35">
      <c r="B4" s="27" t="s">
        <v>296</v>
      </c>
      <c r="C4" s="68" t="s">
        <v>297</v>
      </c>
      <c r="D4" s="69"/>
      <c r="E4" s="68" t="s">
        <v>42</v>
      </c>
      <c r="F4" s="69"/>
    </row>
    <row r="5" spans="2:6" ht="41.4" x14ac:dyDescent="0.3">
      <c r="B5" s="70" t="s">
        <v>298</v>
      </c>
      <c r="C5" s="28" t="s">
        <v>299</v>
      </c>
      <c r="D5" s="29" t="s">
        <v>300</v>
      </c>
      <c r="E5" s="28" t="s">
        <v>301</v>
      </c>
      <c r="F5" s="29" t="s">
        <v>302</v>
      </c>
    </row>
    <row r="6" spans="2:6" ht="27.6" x14ac:dyDescent="0.3">
      <c r="B6" s="71"/>
      <c r="C6" s="28" t="s">
        <v>303</v>
      </c>
      <c r="D6" s="29" t="s">
        <v>304</v>
      </c>
      <c r="E6" s="28" t="s">
        <v>305</v>
      </c>
      <c r="F6" s="29" t="s">
        <v>327</v>
      </c>
    </row>
    <row r="7" spans="2:6" ht="27.6" x14ac:dyDescent="0.3">
      <c r="B7" s="71"/>
      <c r="C7" s="30"/>
      <c r="D7" s="29" t="s">
        <v>306</v>
      </c>
      <c r="E7" s="30"/>
      <c r="F7" s="29"/>
    </row>
    <row r="8" spans="2:6" ht="27.6" x14ac:dyDescent="0.3">
      <c r="B8" s="71"/>
      <c r="C8" s="30"/>
      <c r="D8" s="31" t="s">
        <v>347</v>
      </c>
      <c r="E8" s="30"/>
      <c r="F8" s="32"/>
    </row>
    <row r="9" spans="2:6" ht="27.6" x14ac:dyDescent="0.3">
      <c r="B9" s="71"/>
      <c r="C9" s="30"/>
      <c r="D9" s="31" t="s">
        <v>348</v>
      </c>
      <c r="E9" s="30"/>
      <c r="F9" s="32"/>
    </row>
    <row r="10" spans="2:6" ht="15" thickBot="1" x14ac:dyDescent="0.35">
      <c r="B10" s="72"/>
      <c r="C10" s="33"/>
      <c r="D10" s="34"/>
      <c r="E10" s="33"/>
      <c r="F10" s="35"/>
    </row>
    <row r="11" spans="2:6" ht="27.6" x14ac:dyDescent="0.3">
      <c r="B11" s="70" t="s">
        <v>307</v>
      </c>
      <c r="C11" s="28" t="s">
        <v>308</v>
      </c>
      <c r="D11" s="29" t="s">
        <v>326</v>
      </c>
      <c r="E11" s="28" t="s">
        <v>309</v>
      </c>
      <c r="F11" s="29" t="s">
        <v>310</v>
      </c>
    </row>
    <row r="12" spans="2:6" ht="41.4" x14ac:dyDescent="0.3">
      <c r="B12" s="71"/>
      <c r="C12" s="28" t="s">
        <v>311</v>
      </c>
      <c r="D12" s="29" t="s">
        <v>312</v>
      </c>
      <c r="E12" s="28" t="s">
        <v>313</v>
      </c>
      <c r="F12" s="29" t="s">
        <v>328</v>
      </c>
    </row>
    <row r="13" spans="2:6" ht="41.4" x14ac:dyDescent="0.3">
      <c r="B13" s="71"/>
      <c r="C13" s="30"/>
      <c r="D13" s="29" t="s">
        <v>314</v>
      </c>
      <c r="E13" s="30"/>
      <c r="F13" s="29" t="s">
        <v>315</v>
      </c>
    </row>
    <row r="14" spans="2:6" ht="41.4" x14ac:dyDescent="0.3">
      <c r="B14" s="71"/>
      <c r="C14" s="30"/>
      <c r="D14" s="31" t="s">
        <v>325</v>
      </c>
      <c r="E14" s="30"/>
      <c r="F14" s="31" t="s">
        <v>334</v>
      </c>
    </row>
    <row r="15" spans="2:6" ht="27.6" x14ac:dyDescent="0.3">
      <c r="B15" s="71"/>
      <c r="C15" s="30"/>
      <c r="D15" s="31"/>
      <c r="E15" s="30"/>
      <c r="F15" s="31" t="s">
        <v>345</v>
      </c>
    </row>
    <row r="16" spans="2:6" ht="28.2" thickBot="1" x14ac:dyDescent="0.35">
      <c r="B16" s="72"/>
      <c r="C16" s="33"/>
      <c r="D16" s="34"/>
      <c r="E16" s="33"/>
      <c r="F16" s="36" t="s">
        <v>346</v>
      </c>
    </row>
  </sheetData>
  <sheetProtection algorithmName="SHA-512" hashValue="7VNsCR9lVsh2gWfr+59jDHmpw6EuASwMlYar4Y36ti4OZdgPOFEIr3XFty3Te6k9gIJRNEuKmXN2T1girjpz0w==" saltValue="fexp4mQDuN9Gk7JY/8IJoA==" spinCount="100000" sheet="1" objects="1" scenarios="1"/>
  <mergeCells count="5">
    <mergeCell ref="B3:F3"/>
    <mergeCell ref="C4:D4"/>
    <mergeCell ref="E4:F4"/>
    <mergeCell ref="B5:B10"/>
    <mergeCell ref="B11:B16"/>
  </mergeCells>
  <pageMargins left="0.7" right="0.7" top="0.75" bottom="0.75" header="0.3" footer="0.3"/>
  <pageSetup scale="6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0BBDC-81E8-442B-A737-E9EBC6B9AE8B}">
  <dimension ref="B2:D8"/>
  <sheetViews>
    <sheetView showGridLines="0" zoomScaleNormal="100" workbookViewId="0">
      <selection activeCell="B2" sqref="B2:D2"/>
    </sheetView>
  </sheetViews>
  <sheetFormatPr baseColWidth="10" defaultRowHeight="14.4" x14ac:dyDescent="0.3"/>
  <cols>
    <col min="1" max="1" width="7" customWidth="1"/>
    <col min="2" max="2" width="2.88671875" customWidth="1"/>
    <col min="3" max="3" width="83.5546875" customWidth="1"/>
    <col min="4" max="4" width="35.44140625" customWidth="1"/>
  </cols>
  <sheetData>
    <row r="2" spans="2:4" ht="21.6" thickBot="1" x14ac:dyDescent="0.45">
      <c r="B2" s="67" t="s">
        <v>329</v>
      </c>
      <c r="C2" s="67"/>
      <c r="D2" s="67"/>
    </row>
    <row r="3" spans="2:4" ht="18" x14ac:dyDescent="0.35">
      <c r="B3" s="37"/>
      <c r="C3" s="37"/>
    </row>
    <row r="4" spans="2:4" ht="36.6" customHeight="1" x14ac:dyDescent="0.3">
      <c r="B4" s="39">
        <v>1</v>
      </c>
      <c r="C4" s="38" t="s">
        <v>330</v>
      </c>
      <c r="D4" s="73" t="s">
        <v>340</v>
      </c>
    </row>
    <row r="5" spans="2:4" ht="36.6" customHeight="1" x14ac:dyDescent="0.3">
      <c r="B5" s="39">
        <f>1+B4</f>
        <v>2</v>
      </c>
      <c r="C5" s="39" t="s">
        <v>333</v>
      </c>
      <c r="D5" s="73"/>
    </row>
    <row r="6" spans="2:4" ht="36.6" customHeight="1" x14ac:dyDescent="0.3">
      <c r="B6" s="39">
        <f t="shared" ref="B6:B7" si="0">1+B5</f>
        <v>3</v>
      </c>
      <c r="C6" s="39" t="s">
        <v>331</v>
      </c>
      <c r="D6" s="40"/>
    </row>
    <row r="7" spans="2:4" ht="36.6" customHeight="1" x14ac:dyDescent="0.3">
      <c r="B7" s="39">
        <f t="shared" si="0"/>
        <v>4</v>
      </c>
      <c r="C7" s="39" t="s">
        <v>332</v>
      </c>
      <c r="D7" s="40"/>
    </row>
    <row r="8" spans="2:4" ht="18" x14ac:dyDescent="0.35">
      <c r="B8" s="37"/>
      <c r="C8" s="37"/>
    </row>
  </sheetData>
  <sheetProtection algorithmName="SHA-512" hashValue="wb1MwQCbXi5WdgT0PqjnmQ2gZAeGxMzirNHAN/fuXq+yTLg4ZW2jDea2Fms+Qo8OjHw07/dX6tGidJ/PgtY38g==" saltValue="sKz5vvahHXLUorHr9OTrBg==" spinCount="100000" sheet="1" objects="1" scenarios="1"/>
  <mergeCells count="2">
    <mergeCell ref="B2:D2"/>
    <mergeCell ref="D4:D5"/>
  </mergeCells>
  <pageMargins left="0.7" right="0.7" top="0.75" bottom="0.75" header="0.3" footer="0.3"/>
  <pageSetup paperSize="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f8d300d8-e565-416c-8021-57eb4e5a6308">
      <UserInfo>
        <DisplayName>Alexandra Ramirez Suarez</DisplayName>
        <AccountId>10</AccountId>
        <AccountType/>
      </UserInfo>
      <UserInfo>
        <DisplayName>Laura Yamile Cadavid Arbelaez</DisplayName>
        <AccountId>11</AccountId>
        <AccountType/>
      </UserInfo>
      <UserInfo>
        <DisplayName>German Uriel Rojas</DisplayName>
        <AccountId>12</AccountId>
        <AccountType/>
      </UserInfo>
      <UserInfo>
        <DisplayName>Jennifer Paola Moreno Estrada</DisplayName>
        <AccountId>13</AccountId>
        <AccountType/>
      </UserInfo>
      <UserInfo>
        <DisplayName>Fabio Hernandez Rodriguez</DisplayName>
        <AccountId>14</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32C6244CD401A649B3F913B23BA8030D" ma:contentTypeVersion="6" ma:contentTypeDescription="Crear nuevo documento." ma:contentTypeScope="" ma:versionID="fdcdb078c77a7bbd3d0bb87769886ba4">
  <xsd:schema xmlns:xsd="http://www.w3.org/2001/XMLSchema" xmlns:xs="http://www.w3.org/2001/XMLSchema" xmlns:p="http://schemas.microsoft.com/office/2006/metadata/properties" xmlns:ns2="bf33e25a-0749-4662-835e-430f63cc4be8" xmlns:ns3="f8d300d8-e565-416c-8021-57eb4e5a6308" targetNamespace="http://schemas.microsoft.com/office/2006/metadata/properties" ma:root="true" ma:fieldsID="ca80c177237174e4dc4dda07ccb6ca55" ns2:_="" ns3:_="">
    <xsd:import namespace="bf33e25a-0749-4662-835e-430f63cc4be8"/>
    <xsd:import namespace="f8d300d8-e565-416c-8021-57eb4e5a630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33e25a-0749-4662-835e-430f63cc4b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8d300d8-e565-416c-8021-57eb4e5a6308"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83A3C78-EA01-4DFE-B1AE-41035C83475D}">
  <ds:schemaRefs>
    <ds:schemaRef ds:uri="http://schemas.microsoft.com/office/2006/metadata/properties"/>
    <ds:schemaRef ds:uri="http://schemas.microsoft.com/office/infopath/2007/PartnerControls"/>
    <ds:schemaRef ds:uri="f8d300d8-e565-416c-8021-57eb4e5a6308"/>
  </ds:schemaRefs>
</ds:datastoreItem>
</file>

<file path=customXml/itemProps2.xml><?xml version="1.0" encoding="utf-8"?>
<ds:datastoreItem xmlns:ds="http://schemas.openxmlformats.org/officeDocument/2006/customXml" ds:itemID="{892BBDA9-6A1C-42C4-9D26-E0636AEDC3D8}">
  <ds:schemaRefs>
    <ds:schemaRef ds:uri="http://schemas.microsoft.com/sharepoint/v3/contenttype/forms"/>
  </ds:schemaRefs>
</ds:datastoreItem>
</file>

<file path=customXml/itemProps3.xml><?xml version="1.0" encoding="utf-8"?>
<ds:datastoreItem xmlns:ds="http://schemas.openxmlformats.org/officeDocument/2006/customXml" ds:itemID="{B3752E74-4F60-4D4F-8A33-0A27B19005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33e25a-0749-4662-835e-430f63cc4be8"/>
    <ds:schemaRef ds:uri="f8d300d8-e565-416c-8021-57eb4e5a63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DOFA INSTITUCIONAL</vt:lpstr>
      <vt:lpstr>BALANCE</vt:lpstr>
      <vt:lpstr>ESTRATEGIAS</vt:lpstr>
      <vt:lpstr>LÍNEAS ESTRATÉGICAS</vt:lpstr>
      <vt:lpstr>BALANCE!Área_de_impresión</vt:lpstr>
      <vt:lpstr>'LÍNEAS ESTRATÉGICAS'!Área_de_impresión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ASUS</dc:creator>
  <cp:keywords/>
  <dc:description/>
  <cp:lastModifiedBy>Omaira Morales</cp:lastModifiedBy>
  <cp:revision/>
  <cp:lastPrinted>2024-06-05T05:26:47Z</cp:lastPrinted>
  <dcterms:created xsi:type="dcterms:W3CDTF">2024-04-03T19:41:55Z</dcterms:created>
  <dcterms:modified xsi:type="dcterms:W3CDTF">2025-01-23T16:54:50Z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0x01010032C6244CD401A649B3F913B23BA8030D</vt:lpwstr>
  </property>
</Properties>
</file>