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ernal.PERSOBOGOTA\stormCDistrital\StormUser\inf_excel\"/>
    </mc:Choice>
  </mc:AlternateContent>
  <bookViews>
    <workbookView xWindow="0" yWindow="0" windowWidth="28800" windowHeight="10935" activeTab="1"/>
  </bookViews>
  <sheets>
    <sheet name="CB-0104  SEGUIMIENTO A EJECU..." sheetId="1" r:id="rId1"/>
    <sheet name="CB-0003  EJECUCION CUENTAS P..." sheetId="2" r:id="rId2"/>
  </sheets>
  <calcPr calcId="152511"/>
</workbook>
</file>

<file path=xl/calcChain.xml><?xml version="1.0" encoding="utf-8"?>
<calcChain xmlns="http://schemas.openxmlformats.org/spreadsheetml/2006/main">
  <c r="N97" i="2" l="1"/>
  <c r="N96" i="2"/>
  <c r="N95" i="2"/>
  <c r="N94" i="2"/>
  <c r="N93" i="2"/>
  <c r="N92" i="2"/>
  <c r="N91" i="2"/>
  <c r="N90" i="2"/>
  <c r="N89" i="2"/>
  <c r="N88" i="2"/>
  <c r="N87" i="2"/>
  <c r="N86" i="2"/>
  <c r="N85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L11" i="2" l="1"/>
  <c r="M186" i="1" l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26" i="1" s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K174" i="1"/>
  <c r="K158" i="1"/>
  <c r="K156" i="1"/>
  <c r="K146" i="1"/>
  <c r="K145" i="1"/>
  <c r="K186" i="1" s="1"/>
  <c r="K124" i="1"/>
  <c r="K120" i="1"/>
  <c r="K99" i="1"/>
  <c r="K96" i="1"/>
  <c r="K91" i="1"/>
  <c r="K86" i="1"/>
  <c r="K85" i="1"/>
  <c r="K81" i="1"/>
  <c r="K77" i="1"/>
  <c r="K76" i="1"/>
  <c r="K74" i="1"/>
  <c r="K73" i="1"/>
  <c r="K72" i="1"/>
  <c r="K71" i="1"/>
  <c r="K66" i="1"/>
  <c r="K63" i="1"/>
  <c r="K62" i="1"/>
  <c r="K61" i="1"/>
  <c r="K50" i="1"/>
  <c r="K48" i="1"/>
  <c r="K40" i="1"/>
  <c r="K27" i="1"/>
  <c r="K25" i="1"/>
  <c r="K18" i="1"/>
  <c r="J186" i="1"/>
  <c r="H186" i="1"/>
  <c r="J126" i="1"/>
  <c r="I126" i="1"/>
  <c r="H126" i="1"/>
  <c r="H169" i="1"/>
  <c r="H168" i="1"/>
  <c r="E186" i="1"/>
  <c r="E188" i="1" s="1"/>
  <c r="E126" i="1"/>
  <c r="L126" i="1" l="1"/>
  <c r="K12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<sst xmlns="http://schemas.openxmlformats.org/spreadsheetml/2006/main" count="939" uniqueCount="187">
  <si>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</si>
  <si>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</si>
  <si>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</si>
  <si>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</si>
  <si>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</si>
  <si>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</si>
  <si>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</si>
  <si>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</si>
  <si>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</si>
  <si>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</si>
  <si>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</si>
  <si>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</si>
  <si>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</si>
  <si>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</si>
  <si>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</si>
  <si>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</si>
  <si>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</si>
  <si>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</si>
  <si>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</si>
  <si>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</si>
  <si>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</si>
  <si>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</si>
  <si>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</si>
  <si>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</si>
  <si>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</si>
  <si>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</si>
  <si>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</si>
  <si>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</si>
  <si>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</si>
  <si>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</si>
  <si>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</si>
  <si>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</si>
  <si>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</si>
  <si>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</si>
  <si>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</si>
  <si>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</si>
  <si>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</si>
  <si>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</si>
  <si>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</si>
  <si>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</si>
  <si>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</si>
  <si>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</si>
  <si>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</si>
  <si>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</si>
  <si>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</si>
  <si>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</si>
  <si>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</si>
  <si>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3-1-1-02-03-01-0000-00</t>
  </si>
  <si>
    <t>Honorarios Entidad</t>
  </si>
  <si>
    <t>3-1-1-02-04-00-0000-00</t>
  </si>
  <si>
    <t>Remuneración Servicios Técnicos</t>
  </si>
  <si>
    <t>3-1-2-01-02-00-0000-00</t>
  </si>
  <si>
    <t>Gastos de Computador</t>
  </si>
  <si>
    <t>3-1-2-01-03-00-0000-00</t>
  </si>
  <si>
    <t>Combustibles, Lubricantes y Llantas</t>
  </si>
  <si>
    <t>3-1-2-01-04-00-0000-00</t>
  </si>
  <si>
    <t>Materiales y Suministros</t>
  </si>
  <si>
    <t>3-1-2-02-01-00-0000-00</t>
  </si>
  <si>
    <t>Arrendamientos</t>
  </si>
  <si>
    <t>3-1-2-02-02-00-0000-00</t>
  </si>
  <si>
    <t>Viáticos y Gastos de Viaje</t>
  </si>
  <si>
    <t>3-1-2-02-03-00-0000-00</t>
  </si>
  <si>
    <t>Gastos de Transporte y Comunicación</t>
  </si>
  <si>
    <t>3-1-2-02-05-01-0000-00</t>
  </si>
  <si>
    <t>Mantenimiento Entidad</t>
  </si>
  <si>
    <t>3-1-2-02-09-01-0000-00</t>
  </si>
  <si>
    <t>Capacitación Interna</t>
  </si>
  <si>
    <t>3-1-2-02-10-00-0000-00</t>
  </si>
  <si>
    <t>Bienestar e Incentivos</t>
  </si>
  <si>
    <t>3-1-2-02-11-00-0000-00</t>
  </si>
  <si>
    <t>Promoción Institucional</t>
  </si>
  <si>
    <t>3-1-2-02-12-00-0000-00</t>
  </si>
  <si>
    <t>Salud Ocupacional</t>
  </si>
  <si>
    <t>3-1-2-02-17-00-0000-00</t>
  </si>
  <si>
    <t>Información</t>
  </si>
  <si>
    <t>3-1-2-03-01-02-0000-00</t>
  </si>
  <si>
    <t>Otras Sentencias</t>
  </si>
  <si>
    <t>3-1-2-03-02-00-0000-00</t>
  </si>
  <si>
    <t>Impuestos, Tasas, Contribuciones, Derechos y Multas</t>
  </si>
  <si>
    <t>3-3-1-15-07-42-1202-185</t>
  </si>
  <si>
    <t>185 - Promoción y Defensa de los Derechos Humanos desde una perspectiva de género y del posconflicto</t>
  </si>
  <si>
    <t>3-3-1-15-07-42-1203-183</t>
  </si>
  <si>
    <t>183 - Servicio Integral a la Ciudadanía</t>
  </si>
  <si>
    <t>3-3-1-15-07-42-1203-185</t>
  </si>
  <si>
    <t>185 - Servicio Integral a la Ciudadanía</t>
  </si>
  <si>
    <t>3-3-1-15-07-42-7526-185</t>
  </si>
  <si>
    <t>185 - Desarrollo y consolidación de la investigación disciplinaria y lucha contra la corrupción</t>
  </si>
  <si>
    <t>3-3-1-15-07-43-1201-189</t>
  </si>
  <si>
    <t>189 - Modernización para el Fortalecimiento Integral de la Personería de Bogotá D.C.</t>
  </si>
  <si>
    <t>LUIS CARLOS ROMERO BERMUDEZ</t>
  </si>
  <si>
    <t xml:space="preserve">A&amp;G INGENIERIA Y SOLUCIONES SAS   </t>
  </si>
  <si>
    <t xml:space="preserve">POWERSUN S.A.S   </t>
  </si>
  <si>
    <t xml:space="preserve">SYSTEM NET INGENIERIA LTDA   </t>
  </si>
  <si>
    <t xml:space="preserve">SHALOM CO SAS   </t>
  </si>
  <si>
    <t xml:space="preserve">UNIPLES SA   </t>
  </si>
  <si>
    <t xml:space="preserve">ORGANIZACION TERPEL S A   </t>
  </si>
  <si>
    <t xml:space="preserve">SUMIMAS S A S   </t>
  </si>
  <si>
    <t xml:space="preserve">COMINCOL S A S   </t>
  </si>
  <si>
    <t xml:space="preserve">RONALCO LIMITADA   </t>
  </si>
  <si>
    <t xml:space="preserve">EQUIRENT BLINDADOS LTDA   </t>
  </si>
  <si>
    <t xml:space="preserve">CONSTRUCTORA INMOBILIARIA BOGOTA CENTRO LTDA   </t>
  </si>
  <si>
    <t xml:space="preserve">BORACAY LTDA   </t>
  </si>
  <si>
    <t xml:space="preserve">LUQUE ARIZA INMOBILIARIA S.A.S   </t>
  </si>
  <si>
    <t>MATILDE  RODRIGUEZ DE JIMENEZ</t>
  </si>
  <si>
    <t xml:space="preserve">SERVICIO AEREO A TERRITORIOS NACIONALES S.A.   </t>
  </si>
  <si>
    <t>RITA ELVIRA PINEDA VILLAMIZAR</t>
  </si>
  <si>
    <t xml:space="preserve">SERVICIOS POSTALES NACIONALES S A   </t>
  </si>
  <si>
    <t xml:space="preserve">COLOMBIA TELECOMUNICACIONES S A E S P   </t>
  </si>
  <si>
    <t xml:space="preserve">GRANADINA DE VIGILANCIA LIMITADA   </t>
  </si>
  <si>
    <t xml:space="preserve">CAMIONAUTOS SERVICE S.A.S   </t>
  </si>
  <si>
    <t xml:space="preserve">RENTOKIL INITIAL COLOMBIA S A S   </t>
  </si>
  <si>
    <t xml:space="preserve">ESTILO INGENIERIA S.A   </t>
  </si>
  <si>
    <t xml:space="preserve">LUCKY GLOBAL ELEVATORS S A S   </t>
  </si>
  <si>
    <t xml:space="preserve">INGENIERIA DE BOMBAS Y PLANTAS LTDA   </t>
  </si>
  <si>
    <t xml:space="preserve">ASEOS COLOMBIANOS ASEOCOLBA S.A.   </t>
  </si>
  <si>
    <t xml:space="preserve">EMPRESA DE ACUEDUCTO ALCANTARILLADO Y ASEO DE BOGOTA ESP   </t>
  </si>
  <si>
    <t xml:space="preserve">CIUDAD LIMPIA BOGOTA S A E S P   </t>
  </si>
  <si>
    <t xml:space="preserve">EXPRESO BRASILIA S A   </t>
  </si>
  <si>
    <t xml:space="preserve">BESTRAVEL SERVICE LTDA   </t>
  </si>
  <si>
    <t>JOHANN ANDREY ALVAREZ PARRA</t>
  </si>
  <si>
    <t>MARIA TERESA BOLIVAR CORREA</t>
  </si>
  <si>
    <t>JOSE DIEGO BRITTO PAEZ</t>
  </si>
  <si>
    <t>NANCY  CAMELO BARRETO</t>
  </si>
  <si>
    <t>GLORIA LILIANA HERRERA CASAS</t>
  </si>
  <si>
    <t>MONICA TERESA MEJIA ARENAS</t>
  </si>
  <si>
    <t xml:space="preserve">CARACOL PRIMERA CADENA RADIAL COLOMBIANA S.A.   </t>
  </si>
  <si>
    <t xml:space="preserve">MEDICIONES Y MEDIOS S A S   </t>
  </si>
  <si>
    <t xml:space="preserve">SIGNAL MARKETING LTDA   </t>
  </si>
  <si>
    <t>EMILIA ESPERANZA MORALES CAMARGO</t>
  </si>
  <si>
    <t>WENDY CAROLINE MERCADO VANEGAS</t>
  </si>
  <si>
    <t>WILSON DARIO BUSTOS GUARIN</t>
  </si>
  <si>
    <t>MAGDA LILIANA BUENDIA CHACON</t>
  </si>
  <si>
    <t>JUAN RAMON MARTINEZ MORALES</t>
  </si>
  <si>
    <t xml:space="preserve">ING. INGENIERIA S.A.   </t>
  </si>
  <si>
    <t>INTERESES DE CESANTIAS A FAVOR DE LOS FUNCIONARIOS AFILIADOS A FONDOS PÚBLICOS DE CESANTIAS Y A FONDO NACIONALDEL AHORRO</t>
  </si>
  <si>
    <t>PAGO CESANTIAS CAUSADAS A 31 12 2017</t>
  </si>
  <si>
    <t>PERSONERIA DE BOGOTÁ</t>
  </si>
  <si>
    <t>CESANTIAS FUNCIONARIOS AFILIADOS FONDO NACIONAL DEL AHORRO</t>
  </si>
  <si>
    <t>APOYAR A LA SUBDIRECCIÓN DE GESTIÓN DOCUMENTAL Y RECURSOS FISICOS EN EL DESARROLLO DE ACTIVIDADES RELACIONADAS CON EL PROCESO "GESTION ADMINISTRATIVA</t>
  </si>
  <si>
    <t>CONTRATAR LOS SERVICIOS DE MANTENIMIENTO PREVENTIVO Y CORRECTIVO, PARA EL SISTEMA DE GRABACIÓN DE SEGURIDAD DE LA PERSONERIA DE BOGOTÁ</t>
  </si>
  <si>
    <t>CONTRATAR LA PRESTACIÓN DEL SERVICIO DE MANTENIMIENTO PREVENTIVO Y CORRECTIVO DE LAS UPS QUE POSEE LA PERSONERIA DE BOGOTA.</t>
  </si>
  <si>
    <t xml:space="preserve">CONTRATAR EL SERVICIO DE MANTENIMIENTO PREVENTIVOY CORRECTIVO DE LAS IMPRESORAS DE LA PERSONERIA DE BOGOTÁ D.C. </t>
  </si>
  <si>
    <t>CONTRATAR LA ACTUALIZACION Y MANTENIMIENTO PARA UNA LICENCIA LINUX RED-HAT ULTIMA VERSIÓN Y EL SOPORTE TECNICO MEDIANTE BOLSA DE HORAS, PARA LOS PRINCIPALES SISTEMAS LINUX Y TODOS LOS SERVICIOS QUE OPERAN BAJO ESTA PLATAFORMA EN LA PERSONERIA DE BOGOTA</t>
  </si>
  <si>
    <t>CONTRATAR EL SUMINISTRO A PRECIOS UNITARIOS DE TONER Y/O CARTUCHOS PARA LAS IMPRESORAS DE LA PERSONERIA DE BOGOTÁ D.C.</t>
  </si>
  <si>
    <t>SUMINISTRO DE COMBUSTIBLE ( GALON DE ACPM Y GALÓN D E GASOLINA CORRIENTE O GASOLINA EXTRA) MEDIANTE EL SISTEMA DE CHIPS, PARA LOS VEHICULOS DE LA PERSONERIA DE BOGOTÁ.</t>
  </si>
  <si>
    <t>SUMINISTRO DE ELEMENTOS E INSUMOS DE OFICINA Y PAPELERIA PARA LA PERSONERIA DE BOGOTÁ</t>
  </si>
  <si>
    <t>SUMINISTRO DE BOLSAS PLASTICAS, PARA LA RECOLECCIÓN DE RESIDUOS GENERADOS EN LA PERSONERIA DE BOGOTÁ</t>
  </si>
  <si>
    <t>CONTRATAR EL ARRENDAMIENTO DE UN BIEN INMUEBLE PARA EL FUNCIONAMIENTO DE LA PERSONERIA LOCAL DE SANTA FE</t>
  </si>
  <si>
    <t>CONTRATAR EL ALQUILER DE UN VEHICULO BLINDADO PARA LA PERSONERIA DE BOGOTÁ D.C.</t>
  </si>
  <si>
    <t>CONTRATAR EL ARRENDAMIENTO DE UN BIEN INMUEBLE PARA EL FUNCIONAMIENTO DE LA PERSONERIA LOCAL DE LOS MARTIRE</t>
  </si>
  <si>
    <t>CONTRATAR EL ARRENDAMIENTO DE UN BIEN INMUEBLE PARA EL FUNCIONAMIENTO DE LA PERSONERÍA LOCAL DE CHAPINERO.</t>
  </si>
  <si>
    <t>CONTRATAR EL ARRENDAMIENTO DE UN BIEN INMUEBLE PARA EL FUNCIONAMIENTO DE LA PERSONERIA LOCAL DE SUBA</t>
  </si>
  <si>
    <t xml:space="preserve">CONTRATAR EL ARRENDAMIENTO DE UN BIEN INMUEBLE PARA EL FUNCIONAMIENTO DE LA PERSONERIA LOCAL DE SUMAPAZ </t>
  </si>
  <si>
    <t>PROCESO DE  COMPRA A TRAVÉS DEL ACUERDO MARCO "SUMINISTRO DE TIQUETES AÉREOS EN RUTAS NACIONALES E INTERNACIONALES PARA FUNCIONARIOS QUE RECIBAN CAPACITACIÓN Y ACTUALIZACIÓN EN MATERIA DE DERECHOS HUMANOS EN EL MARCO DEL PROYECTO 1202 "PROMOCIÓN Y DEFENSA DE LOS DERECHOS HUMANOS DESDE UNA PERSPECTIVA DE GÉNERO Y DEL POSTCONFLICTO" META 4. ORIENTAR CIUDADANOS EN DEFENSA DE LOS DERECHOS HUMANOS, COMP . LOGÍSTICA; Y SUMINSITRO DE TIQUETES AÉREOS EN RUTAS NACIONALES E INTERNACIONALES PARA EL DESPLAZAMIENTO DE LOS SERVIDORES PÚBLICOS DE LA PERSONERÍA DE BOGOTÁ D.C</t>
  </si>
  <si>
    <t>INVITACIÓN COMO CONFERENCISTA EN EL PROGRAMA ACADÉMICO "DERECHOS HUMANOS EN EL TERRENO: EUROPA XXIII EDICIÓN" A REALIZARSE ENTRE EL 7 AL 19 DE ENERO DE 2018, ORGANIZADO POR EL INSTITUTO BERG DE RELACIONES INTERNACIONALES Y DERECHOS HUMANOS, CON INICIO ENMADRID ESPAÑA Y CONCLUSIÓN EN LOVAINA BÉLGICA, EN EL CUAL SE DESARROLLARA EL TEMA "MUJER, PERSPECTIVA DE GÉNERO Y DERECHOS HUMANOS"</t>
  </si>
  <si>
    <t>CONTRATAR LOS SERVICIOS DE CORREO PARA LA PERSONERIA DE BOGOTÁ D.C., INCLUYENDO EL SERVICIO DE DISTRIBUIDOR MOTORIZADO</t>
  </si>
  <si>
    <t>CONTRATACIÓN DEL SERVICIO DE TELEFONÍA MÓVIL CON SU CORRESPONDIENTE PLAN DE DATOS INCLUIDO EL SERVICIO PTT, SERVICIO DE COMUNICACIÓN INALÁMBRICA A TRAVÉS DE INTERNET MÓVIL CON SU CORRESPONDIENTE PLAN DE DATOS DE INTERNET Y EL SERVICIO DE LICENCIA EN LÍNEA PARA LA PERSONERÍA DE BOGOTA.</t>
  </si>
  <si>
    <t>CONTRATAR LA PRESTACIÓN DEL SERVICIO DE VIGILANCIA, MONITOREO Y SEGURIDAD PRIVADA, PARA LAS SEDES DE LA PERSONERIA DE BOGOTÁ D.C., Y/O EN LOS SITIOS DONDE LA ENTIDAD REQUIERA EL SERVICIO</t>
  </si>
  <si>
    <t>CONTRATAR EL SERVICIO DE MANTENIMIENTO PREVENTIVO Y CORRECTIVO, INCLUIDO REPUESTOS ORIGINALES DE LOS EQUIPOS DE FOTOCOPIADO, DUPLICADORA Y PLOTER DE LA PERSONERIA DE BOGOTÁ D.C.</t>
  </si>
  <si>
    <t>CONTRATAR LA PRESTACIÓN DEL SERVICIO DE MANTENIMIENTO PREVENTIVO Y CORRECTIVO, CON REPUESTOS NUEVOS Y ORIGINALES Y DE MANO DE OBRA PARA LOS VEHICULOS QUE CONFORMAN EL PARQUE AUTOMOTOR DE LA PERSONERIA DE BOGOTA D.C</t>
  </si>
  <si>
    <t>CONTRATAR LA INSTALACIÓN, MANTENIMIENTO Y RECARGA DE EQUIPOS DE DESODORIZACIÓN, DESINFECCIÓN Y AROMATIZACIÓN PARA LAS BATERIAS SANITARIAS DE LOS EDIFICIOS SEDE DE LA PERSONERIA DE BOGOTA D.C.</t>
  </si>
  <si>
    <t xml:space="preserve">CONTRATAR EL SERVICIO DE MANTENIMIENTO INTEGRAL PREVENTIVO Y CORRECTIVO DE LOS ASCENSORES MARCA GOLDSTAR DE LA PERSONERIA DE BOGOTÁ D.C. </t>
  </si>
  <si>
    <t>CONTRATAR EL SERVICIO DE MANTENIMIENTO INTEGRAL PREVENTIVO Y CORRECTIVO DE LOS ASCENSORES MARCA LG  DE LA PERSONERIA DE BOGOTÁ D.C</t>
  </si>
  <si>
    <t>CONTRATAR EL SERVICIO DE MANTENIMIENTO PREVENTIVO, PREDICTIVO Y CORRECTIVO DE LOS EQUIPOS DE POTENCIA Y TANQUES DE RESERVA DE AGUA POTABLE DE LA PERSONERIA DE BOGOTÁ, D.C.</t>
  </si>
  <si>
    <t>CONTRATAR LA PRESTACIÓN DEL SERVICIO INTEGRAL DE ASEO Y CAFETERIA, INCLUIDO EL SUMINISTRO DE ELEMENTOS E INSUMOS, PARA LAS SEDES DE LA PERSONERÍA DE BOGOTÁ, D.C., UBICADAS EN LA CARRERA 7 NO.21-24, CALLE 21 NO. 6-34, CARRERA 8 NO.20-57, CARRERA 10 NO. 24-62, EN LAS PERSONERIAS LOCALES Y/O EN LOS SITIOS  QUE REQUIERA LA ENTIDAD</t>
  </si>
  <si>
    <t>CONTRATAR LA PRESTACIÓN DEL SERVICIO INTEGRAL DE ASEO Y CAFETERIA, INCLUIDO EL SUMINISTRO DE ELEMENTOS E INSUMOS, PARA LAS SEDES DE LA PERSONERIA DE BOGOTÁ, D.C., UBICADAS EN LA CARRERA 7 NO. 21-24, CALLE 21 No. 6-34, CARRERA 8 No. 20-57, CARRERA 10 No. 24-62, EN LAS PERSONERIAS LOCALES Y/O, EN LOS SITIOS QUE REQUIERA LA ENTIDAD</t>
  </si>
  <si>
    <t>SERVICIO ACUEDUCTO LOCAL RAFAEL URIBE</t>
  </si>
  <si>
    <t>SERVICIO DE ACUEDUCTO Y ALCANTARILLADO DE LA PERSONERÍA DE BOGOTÁ, CORRESPONDIENTE AL PERIODO DEL 16 SEP AL 15 DE NOV DE 2017</t>
  </si>
  <si>
    <t>SERVICIO DE ACUEDUCTO Y ALCANTARILLADO DE SEDES DE LA PERSONERÍA DE BOGOTÁ</t>
  </si>
  <si>
    <t>SERVICIO DE ASEO DE LA PERSONERÍA DE BOGOTÁ, CORRESPONDIENTE AL PERIODO DEL 1 SEP 2017 AL 31 OCT 2017 PERSONERIAS LOCALES</t>
  </si>
  <si>
    <t>SERVICIO DE ASEO DE LA PERSONERÍA DE BOGOTÁ, CORRESPONDIENTE AL PERIODO DEL  19 DE AGOSTO AL 17 OCT DE 2017, PERSONERIAS LOCALES</t>
  </si>
  <si>
    <t>SERVICIO DE ASEO SEDES PL RAFAEL URIBE,CANDELARIA, FONTIBÓN, SEDES CENTRAL</t>
  </si>
  <si>
    <t>SERVICIO ASEO LOCAR RAFAEL URIBE</t>
  </si>
  <si>
    <t>RESPALDAR PROCESO DE CONTRATACIÓN CUYO OBJETO ES: CONTRATAR EL SERVICIO DE TRANSPORTE ESPECIAL DE PASAJEROS PARA LOS DIFERENTES EVENTOS QUE REALIZA LA PERSONERÍA DE BOGOTÁ D.C. PROYEC INVERS. META 1, COMPONENTE:  LOGÍSTICA. PR 8 $6.490, P30D</t>
  </si>
  <si>
    <t>PAGO DE INCENTIVOS CONSISTENTES EN PLANES DE TURISMO SOCIAL, PARA LOS MEJORES FUNCIONARIOS DE CARRERA ADMINISTRATIVA DE LA ENTIDAD</t>
  </si>
  <si>
    <t>PAGO DE INCENTIVOS  PECUNIARIOS PAR LOS FUNCIONARIOS DE CARRERA ADMINISTRATIVA QUE CONFORMAN LOS MEJORES EQUIPOS DE TRABAJO DE LA ENTIDAD</t>
  </si>
  <si>
    <t>DIFUSIÓN DE DIECISEIS (16) MENSAJES INSTITUCIONALES EN LAS EMISORAS CARACOL RADIO. PLAZO 20 DIAS</t>
  </si>
  <si>
    <t>CONTRATAR EL SERVICIO DE MONITOREO, RECOLECCIÓN, ANÁLISIS Y SUMINISTRO DE LA INFORMACIÓN DIARIA SOBRE PUBLICACIONES PERIODISTICAS DE INTERÉS PARA LA PERSONERÍA DE BOGOTÁ EN PRENSA, RADIO, TELEVISIÓN E INTERNET. PLAZO: 12M</t>
  </si>
  <si>
    <t>CONTRATAR EL SUMINISTRO DE OBJETOS DE PROMOCIÓN INSTITUCIONAL PARA LA PERSONERIA DE BOGOTA D.C. PLAZO. 6 MESES Y/O HASTA AGOTAR EL PRESUPUESTO.</t>
  </si>
  <si>
    <t>APOYAR  A LA PERSONERÍA DE BOGOTÁ D.C., EN EL MARCO DEL PROYECTO NO. 1202 "PROMOCIÓN Y DEFENSA DE LOS DERECHOS HUMANOS DESDE UNA PERSPECTIVA DE GÉNERO Y DEL POSCONFLICTO", EN ACTIVIDADES ADMINISTRATIVAS Y EN EL PROCESO DE SENSIBILIZACIÓN  Y ATENCIÓN A LA CIUDADANIA  EN DEFENSA DE SUS DERECHOS HUMANOS Y RECONOCIMIENTO DE SUS DEBERES, EN UN MARCO DE CULTURA PARA LA PAZ.</t>
  </si>
  <si>
    <t>RESPALDAR PROCESO DE CONTRATACIÓN CUYO OBJETO ES: CONTRATAR EL SERVICIO DE TRANSPORTE ESPECIAL DE PASAJEROS PARA LOS DIFERENTES EVENTOS QUE REALIZA LA PERSONERÍA DE BOGOTÁ D.C.</t>
  </si>
  <si>
    <t>CONTRATAR EL SUMINISTRO DE OBJETOS DE PROMOCIÓN INSTITUCIONAL PARA LA PERSONERIA DE BOGOTA D.C.</t>
  </si>
  <si>
    <t>APOYAR A LA PERSONERÍA DE BOGOTÁ D.C., EN EL MARCO DEL PROYECTO NO. 1203 SERVICIO INTEGRAL A LA CIUDADANÍA, ESPECÍFICAMENTE A LA PERSONERIA DELEGADA PARA EL SECTOR SOCIAL DE LA PERSONERÍA DE BOGOTÁ D.C., DESDE SU DISCIPLINA, EN LA REVISIÓN DE INTRUMENTOS E INFORMES DE REVISIÓN DE LA GESTIÓN PÚBLICA Y LA ATENCIÓN DE REQUERIMIENTOS CIUDADANOS</t>
  </si>
  <si>
    <t>APOYAR A LA PERSONERÍA DE BOGOTÁ D.C., EN EL MARCO DEL PROYECTO NO. 1203 SERVICIO INTEGRAL A LA CIUDADANÍA, EN ESPECIAL A LA PERSONERIA  DELEGADA PARA LA COORDINACIÓN DE VEEDURIAS DE LA PERSONERÍA DE BOGOTÁ D.C., DESDE SU DISCIPLINA PROFESIONAL EN LOS PROCESOS DE REVISIÓN A LA GESTIÓN PÚBLICA Y EVALUACIÓN DE POLÍTICAS PÚBLICAS</t>
  </si>
  <si>
    <t>APOYAR A LA PERSONERIA DELEGADA PARA LA COORDINACIÓN DE ASUNTOS DISCIPLINARIOS, Y/O SUS DELEGADAS, EN LA SUSTANCIACIÓN  Y TRÁMITE DE PROCESOS DISCIPLINARIOS, DENTRO DEL MARCO DEL PROYECTO NO.7526  "DESARROLLO Y CONSOLIDACIÓN DE LA INVESTIGACIÓN DISCIPLINARIAY LUCHA CONTRA LA CORRUPCIÓN" META: REALIZAR 5.400 DECISIONES DE FONDO EN LOS PROCESOS DISCIPLINARIOS PARA DESISTIMULAR PONTENSIALES CONDUCTAS PUNIBLES</t>
  </si>
  <si>
    <t xml:space="preserve">APOYAR A LA PERSONERIA DELEGADA PARA LA COORDINACIÓN DE ASUNTOS DISCIPLINARIOS, Y/O SUS DELEGADAS, EN LA SUSTANCIACIÓN Y TRÁMITE DE PROCESOS DISCIPLINARIOS, DENTRO DEL MARCO DEL PROYECTO NO. 7526 "DESARROLLO Y CONSOLIDACIÓN DE LA INVESTIGACIÓN DISCIPLINARIA Y LUCHA CONTRA LA CORRUPCIÓN. </t>
  </si>
  <si>
    <t>ESTUDIOS Y DISEÑOS TECNICOS NECESARIOS, ARQUITECTONICOS, TOPOGRAFICOS, ESTRUCTURALES NO ESTRUCTURALES Y VERIFICACION DE ESTUDIOS GEOTECNICOS PARA LA CONTRUCCIÓN DE LA NUEVA SEDE DE LA PERSONERIA DE BOGOTÁ D.C.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</si>
</sst>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0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b/>
      <sz val="11"/>
      <color indexed="9"/>
      <name val="Arial Narrow"/>
      <family val="2"/>
    </font>
    <font>
      <b/>
      <sz val="11"/>
      <color indexed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4" fillId="0" borderId="5" xfId="0" applyFont="1" applyBorder="1"/>
    <xf numFmtId="3" fontId="0" fillId="4" borderId="3" xfId="0" applyNumberFormat="1" applyFill="1" applyBorder="1" applyAlignment="1" applyProtection="1">
      <alignment vertical="center"/>
      <protection locked="0"/>
    </xf>
    <xf numFmtId="3" fontId="0" fillId="3" borderId="2" xfId="0" applyNumberFormat="1" applyFill="1" applyBorder="1" applyAlignment="1">
      <alignment horizontal="center" vertical="center"/>
    </xf>
    <xf numFmtId="165" fontId="0" fillId="0" borderId="0" xfId="0" applyNumberFormat="1"/>
    <xf numFmtId="165" fontId="1" fillId="2" borderId="1" xfId="0" applyNumberFormat="1" applyFont="1" applyFill="1" applyBorder="1" applyAlignment="1">
      <alignment horizontal="center" vertical="center"/>
    </xf>
    <xf numFmtId="165" fontId="0" fillId="4" borderId="3" xfId="0" applyNumberFormat="1" applyFill="1" applyBorder="1" applyAlignment="1" applyProtection="1">
      <alignment vertical="center"/>
      <protection locked="0"/>
    </xf>
    <xf numFmtId="165" fontId="0" fillId="3" borderId="2" xfId="0" applyNumberFormat="1" applyFill="1" applyBorder="1" applyAlignment="1">
      <alignment horizontal="center" vertical="center"/>
    </xf>
    <xf numFmtId="3" fontId="3" fillId="5" borderId="3" xfId="0" applyNumberFormat="1" applyFont="1" applyFill="1" applyBorder="1" applyAlignment="1">
      <alignment vertical="center"/>
    </xf>
    <xf numFmtId="0" fontId="6" fillId="0" borderId="0" xfId="0" applyFont="1"/>
    <xf numFmtId="0" fontId="7" fillId="2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 applyProtection="1">
      <alignment vertical="center"/>
      <protection locked="0"/>
    </xf>
    <xf numFmtId="0" fontId="8" fillId="5" borderId="3" xfId="0" applyFont="1" applyFill="1" applyBorder="1" applyAlignment="1">
      <alignment vertical="center"/>
    </xf>
    <xf numFmtId="164" fontId="6" fillId="4" borderId="3" xfId="0" applyNumberFormat="1" applyFont="1" applyFill="1" applyBorder="1" applyAlignment="1" applyProtection="1">
      <alignment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 applyProtection="1">
      <alignment vertical="center"/>
      <protection locked="0"/>
    </xf>
    <xf numFmtId="3" fontId="6" fillId="0" borderId="0" xfId="0" applyNumberFormat="1" applyFont="1"/>
    <xf numFmtId="3" fontId="7" fillId="2" borderId="1" xfId="0" applyNumberFormat="1" applyFont="1" applyFill="1" applyBorder="1" applyAlignment="1">
      <alignment horizontal="center" vertical="center"/>
    </xf>
    <xf numFmtId="3" fontId="6" fillId="4" borderId="3" xfId="0" applyNumberFormat="1" applyFont="1" applyFill="1" applyBorder="1" applyAlignment="1" applyProtection="1">
      <alignment vertical="center"/>
      <protection locked="0"/>
    </xf>
    <xf numFmtId="3" fontId="6" fillId="3" borderId="2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8" xfId="0" applyFont="1" applyBorder="1"/>
    <xf numFmtId="0" fontId="6" fillId="0" borderId="8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/>
    <xf numFmtId="3" fontId="4" fillId="0" borderId="8" xfId="0" applyNumberFormat="1" applyFont="1" applyFill="1" applyBorder="1"/>
    <xf numFmtId="14" fontId="4" fillId="0" borderId="8" xfId="0" applyNumberFormat="1" applyFont="1" applyFill="1" applyBorder="1"/>
    <xf numFmtId="3" fontId="5" fillId="0" borderId="8" xfId="0" applyNumberFormat="1" applyFont="1" applyFill="1" applyBorder="1"/>
    <xf numFmtId="14" fontId="5" fillId="0" borderId="8" xfId="0" applyNumberFormat="1" applyFont="1" applyFill="1" applyBorder="1"/>
    <xf numFmtId="0" fontId="5" fillId="0" borderId="8" xfId="0" applyFont="1" applyFill="1" applyBorder="1"/>
    <xf numFmtId="3" fontId="6" fillId="0" borderId="8" xfId="0" applyNumberFormat="1" applyFont="1" applyFill="1" applyBorder="1" applyAlignment="1" applyProtection="1">
      <alignment vertical="center"/>
      <protection locked="0"/>
    </xf>
    <xf numFmtId="0" fontId="4" fillId="0" borderId="10" xfId="0" applyFont="1" applyFill="1" applyBorder="1"/>
    <xf numFmtId="0" fontId="6" fillId="0" borderId="10" xfId="0" applyFont="1" applyFill="1" applyBorder="1" applyAlignment="1" applyProtection="1">
      <alignment vertical="center"/>
      <protection locked="0"/>
    </xf>
    <xf numFmtId="3" fontId="4" fillId="0" borderId="10" xfId="0" applyNumberFormat="1" applyFont="1" applyFill="1" applyBorder="1"/>
    <xf numFmtId="14" fontId="4" fillId="0" borderId="10" xfId="0" applyNumberFormat="1" applyFont="1" applyFill="1" applyBorder="1"/>
    <xf numFmtId="3" fontId="5" fillId="0" borderId="10" xfId="0" applyNumberFormat="1" applyFont="1" applyFill="1" applyBorder="1"/>
    <xf numFmtId="14" fontId="5" fillId="0" borderId="10" xfId="0" applyNumberFormat="1" applyFont="1" applyFill="1" applyBorder="1"/>
    <xf numFmtId="0" fontId="5" fillId="0" borderId="10" xfId="0" applyFont="1" applyFill="1" applyBorder="1"/>
    <xf numFmtId="3" fontId="8" fillId="5" borderId="3" xfId="0" applyNumberFormat="1" applyFont="1" applyFill="1" applyBorder="1" applyAlignment="1">
      <alignment vertical="center"/>
    </xf>
    <xf numFmtId="1" fontId="0" fillId="0" borderId="0" xfId="0" applyNumberFormat="1"/>
    <xf numFmtId="1" fontId="1" fillId="2" borderId="1" xfId="0" applyNumberFormat="1" applyFont="1" applyFill="1" applyBorder="1" applyAlignment="1">
      <alignment horizontal="center" vertical="center"/>
    </xf>
    <xf numFmtId="1" fontId="0" fillId="4" borderId="3" xfId="0" applyNumberFormat="1" applyFill="1" applyBorder="1" applyAlignment="1" applyProtection="1">
      <alignment vertical="center"/>
      <protection locked="0"/>
    </xf>
    <xf numFmtId="1" fontId="0" fillId="3" borderId="2" xfId="0" applyNumberFormat="1" applyFill="1" applyBorder="1" applyAlignment="1">
      <alignment horizontal="center" vertical="center"/>
    </xf>
    <xf numFmtId="1" fontId="4" fillId="6" borderId="5" xfId="0" applyNumberFormat="1" applyFont="1" applyFill="1" applyBorder="1"/>
    <xf numFmtId="1" fontId="5" fillId="6" borderId="5" xfId="0" applyNumberFormat="1" applyFont="1" applyFill="1" applyBorder="1"/>
    <xf numFmtId="1" fontId="4" fillId="6" borderId="2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6" fillId="0" borderId="0" xfId="0" applyFont="1"/>
    <xf numFmtId="0" fontId="7" fillId="2" borderId="1" xfId="0" applyFont="1" applyFill="1" applyBorder="1" applyAlignment="1">
      <alignment horizontal="left" vertical="center"/>
    </xf>
    <xf numFmtId="164" fontId="8" fillId="4" borderId="4" xfId="0" applyNumberFormat="1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/>
    </xf>
    <xf numFmtId="1" fontId="4" fillId="0" borderId="8" xfId="0" applyNumberFormat="1" applyFont="1" applyBorder="1" applyAlignment="1">
      <alignment horizontal="left"/>
    </xf>
    <xf numFmtId="1" fontId="4" fillId="0" borderId="1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2</xdr:row>
      <xdr:rowOff>152443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8"/>
  <sheetViews>
    <sheetView topLeftCell="E1" workbookViewId="0">
      <selection activeCell="I15" sqref="I15"/>
    </sheetView>
  </sheetViews>
  <sheetFormatPr baseColWidth="10" defaultColWidth="9.140625" defaultRowHeight="15" x14ac:dyDescent="0.25"/>
  <cols>
    <col min="2" max="2" width="7.7109375" customWidth="1"/>
    <col min="3" max="3" width="12" customWidth="1"/>
    <col min="4" max="4" width="24" customWidth="1"/>
    <col min="5" max="5" width="21.42578125" style="47" customWidth="1"/>
    <col min="6" max="6" width="25" customWidth="1"/>
    <col min="7" max="7" width="23.85546875" customWidth="1"/>
    <col min="8" max="8" width="26" style="47" customWidth="1"/>
    <col min="9" max="9" width="25" style="10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4">
        <v>43131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54" t="s">
        <v>10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x14ac:dyDescent="0.25">
      <c r="C9" s="1">
        <v>1</v>
      </c>
      <c r="D9" s="1">
        <v>2</v>
      </c>
      <c r="E9" s="48">
        <v>4</v>
      </c>
      <c r="F9" s="1">
        <v>7</v>
      </c>
      <c r="G9" s="1">
        <v>8</v>
      </c>
      <c r="H9" s="48">
        <v>12</v>
      </c>
      <c r="I9" s="1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48" t="s">
        <v>13</v>
      </c>
      <c r="F10" s="1" t="s">
        <v>14</v>
      </c>
      <c r="G10" s="1" t="s">
        <v>15</v>
      </c>
      <c r="H10" s="48" t="s">
        <v>16</v>
      </c>
      <c r="I10" s="1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7.25" thickBot="1" x14ac:dyDescent="0.35">
      <c r="A11" s="1">
        <v>1</v>
      </c>
      <c r="B11" t="s">
        <v>22</v>
      </c>
      <c r="C11" s="7" t="s">
        <v>47</v>
      </c>
      <c r="D11" s="7" t="s">
        <v>48</v>
      </c>
      <c r="E11" s="51">
        <v>8050000</v>
      </c>
      <c r="F11" s="3">
        <v>0</v>
      </c>
      <c r="G11" s="3">
        <v>0</v>
      </c>
      <c r="H11" s="49">
        <f>+E11-G11</f>
        <v>8050000</v>
      </c>
      <c r="I11" s="12">
        <v>1.4631686591141712E-3</v>
      </c>
      <c r="J11" s="8"/>
      <c r="K11" s="8">
        <v>0</v>
      </c>
      <c r="L11" s="3">
        <f>+K11/H11</f>
        <v>0</v>
      </c>
      <c r="M11" s="14">
        <f>+H11-K11</f>
        <v>8050000</v>
      </c>
    </row>
    <row r="12" spans="1:13" ht="17.25" thickBot="1" x14ac:dyDescent="0.35">
      <c r="A12" s="1">
        <v>1</v>
      </c>
      <c r="B12" t="s">
        <v>22</v>
      </c>
      <c r="C12" s="7" t="s">
        <v>47</v>
      </c>
      <c r="D12" s="7" t="s">
        <v>48</v>
      </c>
      <c r="E12" s="51">
        <v>245000</v>
      </c>
      <c r="F12" s="3">
        <v>0</v>
      </c>
      <c r="G12" s="3">
        <v>0</v>
      </c>
      <c r="H12" s="49">
        <f t="shared" ref="H12:H75" si="0">+E12-G12</f>
        <v>245000</v>
      </c>
      <c r="I12" s="12">
        <v>4.4531220059996515E-5</v>
      </c>
      <c r="J12" s="8"/>
      <c r="K12" s="8">
        <v>0</v>
      </c>
      <c r="L12" s="3">
        <f t="shared" ref="L12:L75" si="1">+K12/H12</f>
        <v>0</v>
      </c>
      <c r="M12" s="14">
        <f t="shared" ref="M12:M75" si="2">+H12-K12</f>
        <v>245000</v>
      </c>
    </row>
    <row r="13" spans="1:13" ht="17.25" thickBot="1" x14ac:dyDescent="0.35">
      <c r="A13" s="1">
        <v>1</v>
      </c>
      <c r="B13" t="s">
        <v>22</v>
      </c>
      <c r="C13" s="7" t="s">
        <v>47</v>
      </c>
      <c r="D13" s="7" t="s">
        <v>48</v>
      </c>
      <c r="E13" s="51">
        <v>1102500</v>
      </c>
      <c r="F13" s="3">
        <v>0</v>
      </c>
      <c r="G13" s="3">
        <v>0</v>
      </c>
      <c r="H13" s="49">
        <f t="shared" si="0"/>
        <v>1102500</v>
      </c>
      <c r="I13" s="12">
        <v>2.003904902699843E-4</v>
      </c>
      <c r="J13" s="8"/>
      <c r="K13" s="8">
        <v>0</v>
      </c>
      <c r="L13" s="3">
        <f t="shared" si="1"/>
        <v>0</v>
      </c>
      <c r="M13" s="14">
        <f t="shared" si="2"/>
        <v>1102500</v>
      </c>
    </row>
    <row r="14" spans="1:13" ht="17.25" thickBot="1" x14ac:dyDescent="0.35">
      <c r="A14" s="1">
        <v>1</v>
      </c>
      <c r="B14" t="s">
        <v>22</v>
      </c>
      <c r="C14" s="7" t="s">
        <v>47</v>
      </c>
      <c r="D14" s="7" t="s">
        <v>48</v>
      </c>
      <c r="E14" s="51">
        <v>210000</v>
      </c>
      <c r="F14" s="3">
        <v>0</v>
      </c>
      <c r="G14" s="3">
        <v>0</v>
      </c>
      <c r="H14" s="49">
        <f t="shared" si="0"/>
        <v>210000</v>
      </c>
      <c r="I14" s="12">
        <v>3.8169617194282728E-5</v>
      </c>
      <c r="J14" s="8"/>
      <c r="K14" s="8">
        <v>0</v>
      </c>
      <c r="L14" s="3">
        <f t="shared" si="1"/>
        <v>0</v>
      </c>
      <c r="M14" s="14">
        <f t="shared" si="2"/>
        <v>210000</v>
      </c>
    </row>
    <row r="15" spans="1:13" ht="17.25" thickBot="1" x14ac:dyDescent="0.35">
      <c r="A15" s="1">
        <v>1</v>
      </c>
      <c r="B15" t="s">
        <v>22</v>
      </c>
      <c r="C15" s="7" t="s">
        <v>47</v>
      </c>
      <c r="D15" s="7" t="s">
        <v>48</v>
      </c>
      <c r="E15" s="51">
        <v>6400000</v>
      </c>
      <c r="F15" s="3">
        <v>0</v>
      </c>
      <c r="G15" s="3">
        <v>0</v>
      </c>
      <c r="H15" s="49">
        <f t="shared" si="0"/>
        <v>6400000</v>
      </c>
      <c r="I15" s="12">
        <v>1.1632645240162354E-3</v>
      </c>
      <c r="J15" s="8"/>
      <c r="K15" s="8">
        <v>0</v>
      </c>
      <c r="L15" s="3">
        <f t="shared" si="1"/>
        <v>0</v>
      </c>
      <c r="M15" s="14">
        <f t="shared" si="2"/>
        <v>6400000</v>
      </c>
    </row>
    <row r="16" spans="1:13" ht="17.25" thickBot="1" x14ac:dyDescent="0.35">
      <c r="A16" s="1">
        <v>1</v>
      </c>
      <c r="B16" t="s">
        <v>22</v>
      </c>
      <c r="C16" s="7" t="s">
        <v>47</v>
      </c>
      <c r="D16" s="7" t="s">
        <v>48</v>
      </c>
      <c r="E16" s="51">
        <v>245000</v>
      </c>
      <c r="F16" s="3">
        <v>0</v>
      </c>
      <c r="G16" s="3">
        <v>0</v>
      </c>
      <c r="H16" s="49">
        <f t="shared" si="0"/>
        <v>245000</v>
      </c>
      <c r="I16" s="12">
        <v>4.4531220059996515E-5</v>
      </c>
      <c r="J16" s="8"/>
      <c r="K16" s="8">
        <v>0</v>
      </c>
      <c r="L16" s="3">
        <f t="shared" si="1"/>
        <v>0</v>
      </c>
      <c r="M16" s="14">
        <f t="shared" si="2"/>
        <v>245000</v>
      </c>
    </row>
    <row r="17" spans="1:13" ht="17.25" thickBot="1" x14ac:dyDescent="0.35">
      <c r="A17" s="1">
        <v>1</v>
      </c>
      <c r="B17" t="s">
        <v>22</v>
      </c>
      <c r="C17" s="7" t="s">
        <v>47</v>
      </c>
      <c r="D17" s="7" t="s">
        <v>48</v>
      </c>
      <c r="E17" s="51">
        <v>1600000</v>
      </c>
      <c r="F17" s="3">
        <v>0</v>
      </c>
      <c r="G17" s="3">
        <v>0</v>
      </c>
      <c r="H17" s="49">
        <f t="shared" si="0"/>
        <v>1600000</v>
      </c>
      <c r="I17" s="12">
        <v>2.9081613100405884E-4</v>
      </c>
      <c r="J17" s="8"/>
      <c r="K17" s="8">
        <v>0</v>
      </c>
      <c r="L17" s="3">
        <f t="shared" si="1"/>
        <v>0</v>
      </c>
      <c r="M17" s="14">
        <f t="shared" si="2"/>
        <v>1600000</v>
      </c>
    </row>
    <row r="18" spans="1:13" ht="17.25" thickBot="1" x14ac:dyDescent="0.35">
      <c r="A18" s="1">
        <v>1</v>
      </c>
      <c r="B18" t="s">
        <v>22</v>
      </c>
      <c r="C18" s="7" t="s">
        <v>47</v>
      </c>
      <c r="D18" s="7" t="s">
        <v>48</v>
      </c>
      <c r="E18" s="51">
        <v>2380000</v>
      </c>
      <c r="F18" s="3">
        <v>0</v>
      </c>
      <c r="G18" s="3">
        <v>0</v>
      </c>
      <c r="H18" s="49">
        <f t="shared" si="0"/>
        <v>2380000</v>
      </c>
      <c r="I18" s="12">
        <v>4.3258899486853757E-4</v>
      </c>
      <c r="J18" s="8">
        <v>2380000</v>
      </c>
      <c r="K18" s="8">
        <f>+J18</f>
        <v>2380000</v>
      </c>
      <c r="L18" s="3">
        <f t="shared" si="1"/>
        <v>1</v>
      </c>
      <c r="M18" s="14">
        <f t="shared" si="2"/>
        <v>0</v>
      </c>
    </row>
    <row r="19" spans="1:13" ht="17.25" thickBot="1" x14ac:dyDescent="0.35">
      <c r="A19" s="1">
        <v>1</v>
      </c>
      <c r="B19" t="s">
        <v>22</v>
      </c>
      <c r="C19" s="7" t="s">
        <v>47</v>
      </c>
      <c r="D19" s="7" t="s">
        <v>48</v>
      </c>
      <c r="E19" s="51">
        <v>7850001</v>
      </c>
      <c r="F19" s="3">
        <v>0</v>
      </c>
      <c r="G19" s="3">
        <v>0</v>
      </c>
      <c r="H19" s="49">
        <f t="shared" si="0"/>
        <v>7850001</v>
      </c>
      <c r="I19" s="12">
        <v>1.4268168244987456E-3</v>
      </c>
      <c r="J19" s="8"/>
      <c r="K19" s="8">
        <v>0</v>
      </c>
      <c r="L19" s="3">
        <f t="shared" si="1"/>
        <v>0</v>
      </c>
      <c r="M19" s="14">
        <f t="shared" si="2"/>
        <v>7850001</v>
      </c>
    </row>
    <row r="20" spans="1:13" ht="17.25" thickBot="1" x14ac:dyDescent="0.35">
      <c r="A20" s="1">
        <v>1</v>
      </c>
      <c r="B20" t="s">
        <v>22</v>
      </c>
      <c r="C20" s="7" t="s">
        <v>47</v>
      </c>
      <c r="D20" s="7" t="s">
        <v>48</v>
      </c>
      <c r="E20" s="51">
        <v>6666667</v>
      </c>
      <c r="F20" s="3">
        <v>0</v>
      </c>
      <c r="G20" s="3">
        <v>0</v>
      </c>
      <c r="H20" s="49">
        <f t="shared" si="0"/>
        <v>6666667</v>
      </c>
      <c r="I20" s="12">
        <v>1.2117339397702724E-3</v>
      </c>
      <c r="J20" s="8"/>
      <c r="K20" s="8">
        <v>0</v>
      </c>
      <c r="L20" s="3">
        <f t="shared" si="1"/>
        <v>0</v>
      </c>
      <c r="M20" s="14">
        <f t="shared" si="2"/>
        <v>6666667</v>
      </c>
    </row>
    <row r="21" spans="1:13" ht="17.25" thickBot="1" x14ac:dyDescent="0.35">
      <c r="A21" s="1">
        <v>1</v>
      </c>
      <c r="B21" t="s">
        <v>22</v>
      </c>
      <c r="C21" s="7" t="s">
        <v>47</v>
      </c>
      <c r="D21" s="7" t="s">
        <v>48</v>
      </c>
      <c r="E21" s="51">
        <v>3150000</v>
      </c>
      <c r="F21" s="3">
        <v>0</v>
      </c>
      <c r="G21" s="3">
        <v>0</v>
      </c>
      <c r="H21" s="49">
        <f t="shared" si="0"/>
        <v>3150000</v>
      </c>
      <c r="I21" s="12">
        <v>5.7254425791424088E-4</v>
      </c>
      <c r="J21" s="8"/>
      <c r="K21" s="8">
        <v>0</v>
      </c>
      <c r="L21" s="3">
        <f t="shared" si="1"/>
        <v>0</v>
      </c>
      <c r="M21" s="14">
        <f t="shared" si="2"/>
        <v>3150000</v>
      </c>
    </row>
    <row r="22" spans="1:13" ht="17.25" thickBot="1" x14ac:dyDescent="0.35">
      <c r="A22" s="1">
        <v>1</v>
      </c>
      <c r="B22" t="s">
        <v>22</v>
      </c>
      <c r="C22" s="7" t="s">
        <v>47</v>
      </c>
      <c r="D22" s="7" t="s">
        <v>48</v>
      </c>
      <c r="E22" s="51">
        <v>4200000</v>
      </c>
      <c r="F22" s="3">
        <v>0</v>
      </c>
      <c r="G22" s="3">
        <v>0</v>
      </c>
      <c r="H22" s="49">
        <f t="shared" si="0"/>
        <v>4200000</v>
      </c>
      <c r="I22" s="12">
        <v>7.6339234388565454E-4</v>
      </c>
      <c r="J22" s="8"/>
      <c r="K22" s="8">
        <v>0</v>
      </c>
      <c r="L22" s="3">
        <f t="shared" si="1"/>
        <v>0</v>
      </c>
      <c r="M22" s="14">
        <f t="shared" si="2"/>
        <v>4200000</v>
      </c>
    </row>
    <row r="23" spans="1:13" ht="17.25" thickBot="1" x14ac:dyDescent="0.35">
      <c r="A23" s="1">
        <v>1</v>
      </c>
      <c r="B23" t="s">
        <v>22</v>
      </c>
      <c r="C23" s="7" t="s">
        <v>47</v>
      </c>
      <c r="D23" s="7" t="s">
        <v>48</v>
      </c>
      <c r="E23" s="51">
        <v>12666667</v>
      </c>
      <c r="F23" s="3">
        <v>0</v>
      </c>
      <c r="G23" s="3">
        <v>0</v>
      </c>
      <c r="H23" s="49">
        <f t="shared" si="0"/>
        <v>12666667</v>
      </c>
      <c r="I23" s="12">
        <v>2.3022944310354932E-3</v>
      </c>
      <c r="J23" s="8"/>
      <c r="K23" s="8">
        <v>0</v>
      </c>
      <c r="L23" s="3">
        <f t="shared" si="1"/>
        <v>0</v>
      </c>
      <c r="M23" s="14">
        <f t="shared" si="2"/>
        <v>12666667</v>
      </c>
    </row>
    <row r="24" spans="1:13" ht="17.25" thickBot="1" x14ac:dyDescent="0.35">
      <c r="A24" s="1">
        <v>1</v>
      </c>
      <c r="B24" t="s">
        <v>22</v>
      </c>
      <c r="C24" s="7" t="s">
        <v>47</v>
      </c>
      <c r="D24" s="7" t="s">
        <v>48</v>
      </c>
      <c r="E24" s="51">
        <v>4200000</v>
      </c>
      <c r="F24" s="3">
        <v>0</v>
      </c>
      <c r="G24" s="3">
        <v>0</v>
      </c>
      <c r="H24" s="49">
        <f t="shared" si="0"/>
        <v>4200000</v>
      </c>
      <c r="I24" s="12">
        <v>7.6339234388565454E-4</v>
      </c>
      <c r="J24" s="8"/>
      <c r="K24" s="8">
        <v>0</v>
      </c>
      <c r="L24" s="3">
        <f t="shared" si="1"/>
        <v>0</v>
      </c>
      <c r="M24" s="14">
        <f t="shared" si="2"/>
        <v>4200000</v>
      </c>
    </row>
    <row r="25" spans="1:13" ht="17.25" thickBot="1" x14ac:dyDescent="0.35">
      <c r="A25" s="1">
        <v>1</v>
      </c>
      <c r="B25" t="s">
        <v>22</v>
      </c>
      <c r="C25" s="7" t="s">
        <v>47</v>
      </c>
      <c r="D25" s="7" t="s">
        <v>48</v>
      </c>
      <c r="E25" s="51">
        <v>4833333</v>
      </c>
      <c r="F25" s="3">
        <v>0</v>
      </c>
      <c r="G25" s="3">
        <v>0</v>
      </c>
      <c r="H25" s="49">
        <f t="shared" si="0"/>
        <v>4833333</v>
      </c>
      <c r="I25" s="12">
        <v>8.785070018214005E-4</v>
      </c>
      <c r="J25" s="8">
        <v>4833333</v>
      </c>
      <c r="K25" s="8">
        <f>+J25</f>
        <v>4833333</v>
      </c>
      <c r="L25" s="3">
        <f t="shared" si="1"/>
        <v>1</v>
      </c>
      <c r="M25" s="14">
        <f t="shared" si="2"/>
        <v>0</v>
      </c>
    </row>
    <row r="26" spans="1:13" ht="17.25" thickBot="1" x14ac:dyDescent="0.35">
      <c r="A26" s="1">
        <v>1</v>
      </c>
      <c r="B26" t="s">
        <v>22</v>
      </c>
      <c r="C26" s="7" t="s">
        <v>47</v>
      </c>
      <c r="D26" s="7" t="s">
        <v>48</v>
      </c>
      <c r="E26" s="51">
        <v>3150000</v>
      </c>
      <c r="F26" s="3">
        <v>0</v>
      </c>
      <c r="G26" s="3">
        <v>0</v>
      </c>
      <c r="H26" s="49">
        <f t="shared" si="0"/>
        <v>3150000</v>
      </c>
      <c r="I26" s="12">
        <v>5.7254425791424088E-4</v>
      </c>
      <c r="J26" s="8"/>
      <c r="K26" s="8">
        <v>0</v>
      </c>
      <c r="L26" s="3">
        <f t="shared" si="1"/>
        <v>0</v>
      </c>
      <c r="M26" s="14">
        <f t="shared" si="2"/>
        <v>3150000</v>
      </c>
    </row>
    <row r="27" spans="1:13" ht="17.25" thickBot="1" x14ac:dyDescent="0.35">
      <c r="A27" s="1">
        <v>1</v>
      </c>
      <c r="B27" t="s">
        <v>22</v>
      </c>
      <c r="C27" s="7" t="s">
        <v>47</v>
      </c>
      <c r="D27" s="7" t="s">
        <v>48</v>
      </c>
      <c r="E27" s="51">
        <v>9450000</v>
      </c>
      <c r="F27" s="3">
        <v>0</v>
      </c>
      <c r="G27" s="3">
        <v>0</v>
      </c>
      <c r="H27" s="49">
        <f t="shared" si="0"/>
        <v>9450000</v>
      </c>
      <c r="I27" s="12">
        <v>1.7176327737427226E-3</v>
      </c>
      <c r="J27" s="8">
        <v>4725000</v>
      </c>
      <c r="K27" s="8">
        <f>+J27</f>
        <v>4725000</v>
      </c>
      <c r="L27" s="3">
        <f t="shared" si="1"/>
        <v>0.5</v>
      </c>
      <c r="M27" s="14">
        <f t="shared" si="2"/>
        <v>4725000</v>
      </c>
    </row>
    <row r="28" spans="1:13" ht="17.25" thickBot="1" x14ac:dyDescent="0.35">
      <c r="A28" s="1">
        <v>1</v>
      </c>
      <c r="B28" t="s">
        <v>22</v>
      </c>
      <c r="C28" s="7" t="s">
        <v>47</v>
      </c>
      <c r="D28" s="7" t="s">
        <v>48</v>
      </c>
      <c r="E28" s="51">
        <v>1755766</v>
      </c>
      <c r="F28" s="3">
        <v>0</v>
      </c>
      <c r="G28" s="3">
        <v>0</v>
      </c>
      <c r="H28" s="49">
        <f t="shared" si="0"/>
        <v>1755766</v>
      </c>
      <c r="I28" s="12">
        <v>3.1912817191779528E-4</v>
      </c>
      <c r="J28" s="8"/>
      <c r="K28" s="8">
        <v>0</v>
      </c>
      <c r="L28" s="3">
        <f t="shared" si="1"/>
        <v>0</v>
      </c>
      <c r="M28" s="14">
        <f t="shared" si="2"/>
        <v>1755766</v>
      </c>
    </row>
    <row r="29" spans="1:13" ht="17.25" thickBot="1" x14ac:dyDescent="0.35">
      <c r="A29" s="1">
        <v>1</v>
      </c>
      <c r="B29" t="s">
        <v>22</v>
      </c>
      <c r="C29" s="7" t="s">
        <v>47</v>
      </c>
      <c r="D29" s="7" t="s">
        <v>48</v>
      </c>
      <c r="E29" s="51">
        <v>67200000</v>
      </c>
      <c r="F29" s="3">
        <v>0</v>
      </c>
      <c r="G29" s="3">
        <v>0</v>
      </c>
      <c r="H29" s="49">
        <f t="shared" si="0"/>
        <v>67200000</v>
      </c>
      <c r="I29" s="12">
        <v>1.2214277502170473E-2</v>
      </c>
      <c r="J29" s="8"/>
      <c r="K29" s="8">
        <v>0</v>
      </c>
      <c r="L29" s="3">
        <f t="shared" si="1"/>
        <v>0</v>
      </c>
      <c r="M29" s="14">
        <f t="shared" si="2"/>
        <v>67200000</v>
      </c>
    </row>
    <row r="30" spans="1:13" ht="17.25" thickBot="1" x14ac:dyDescent="0.35">
      <c r="A30" s="1">
        <v>1</v>
      </c>
      <c r="B30" t="s">
        <v>22</v>
      </c>
      <c r="C30" s="7" t="s">
        <v>47</v>
      </c>
      <c r="D30" s="7" t="s">
        <v>48</v>
      </c>
      <c r="E30" s="51">
        <v>60000000</v>
      </c>
      <c r="F30" s="3">
        <v>0</v>
      </c>
      <c r="G30" s="3">
        <v>0</v>
      </c>
      <c r="H30" s="49">
        <f t="shared" si="0"/>
        <v>60000000</v>
      </c>
      <c r="I30" s="12">
        <v>1.0905604912652207E-2</v>
      </c>
      <c r="J30" s="8"/>
      <c r="K30" s="8">
        <v>0</v>
      </c>
      <c r="L30" s="3">
        <f t="shared" si="1"/>
        <v>0</v>
      </c>
      <c r="M30" s="14">
        <f t="shared" si="2"/>
        <v>60000000</v>
      </c>
    </row>
    <row r="31" spans="1:13" ht="17.25" thickBot="1" x14ac:dyDescent="0.35">
      <c r="A31" s="1">
        <v>1</v>
      </c>
      <c r="B31" t="s">
        <v>22</v>
      </c>
      <c r="C31" s="7" t="s">
        <v>47</v>
      </c>
      <c r="D31" s="7" t="s">
        <v>48</v>
      </c>
      <c r="E31" s="51">
        <v>48000000</v>
      </c>
      <c r="F31" s="3">
        <v>0</v>
      </c>
      <c r="G31" s="3">
        <v>0</v>
      </c>
      <c r="H31" s="49">
        <f t="shared" si="0"/>
        <v>48000000</v>
      </c>
      <c r="I31" s="12">
        <v>8.724483930121766E-3</v>
      </c>
      <c r="J31" s="8"/>
      <c r="K31" s="8">
        <v>0</v>
      </c>
      <c r="L31" s="3">
        <f t="shared" si="1"/>
        <v>0</v>
      </c>
      <c r="M31" s="14">
        <f t="shared" si="2"/>
        <v>48000000</v>
      </c>
    </row>
    <row r="32" spans="1:13" ht="17.25" thickBot="1" x14ac:dyDescent="0.35">
      <c r="A32" s="1">
        <v>1</v>
      </c>
      <c r="B32" t="s">
        <v>22</v>
      </c>
      <c r="C32" s="7" t="s">
        <v>47</v>
      </c>
      <c r="D32" s="7" t="s">
        <v>48</v>
      </c>
      <c r="E32" s="51">
        <v>33600000</v>
      </c>
      <c r="F32" s="3">
        <v>0</v>
      </c>
      <c r="G32" s="3">
        <v>0</v>
      </c>
      <c r="H32" s="49">
        <f t="shared" si="0"/>
        <v>33600000</v>
      </c>
      <c r="I32" s="12">
        <v>6.1071387510852363E-3</v>
      </c>
      <c r="J32" s="8"/>
      <c r="K32" s="8">
        <v>0</v>
      </c>
      <c r="L32" s="3">
        <f t="shared" si="1"/>
        <v>0</v>
      </c>
      <c r="M32" s="14">
        <f t="shared" si="2"/>
        <v>33600000</v>
      </c>
    </row>
    <row r="33" spans="1:13" ht="17.25" thickBot="1" x14ac:dyDescent="0.35">
      <c r="A33" s="1">
        <v>1</v>
      </c>
      <c r="B33" t="s">
        <v>22</v>
      </c>
      <c r="C33" s="7" t="s">
        <v>49</v>
      </c>
      <c r="D33" s="7" t="s">
        <v>50</v>
      </c>
      <c r="E33" s="51">
        <v>273000</v>
      </c>
      <c r="F33" s="3">
        <v>0</v>
      </c>
      <c r="G33" s="3">
        <v>0</v>
      </c>
      <c r="H33" s="49">
        <f t="shared" si="0"/>
        <v>273000</v>
      </c>
      <c r="I33" s="12">
        <v>4.962050235256754E-5</v>
      </c>
      <c r="J33" s="8"/>
      <c r="K33" s="8">
        <v>0</v>
      </c>
      <c r="L33" s="3">
        <f t="shared" si="1"/>
        <v>0</v>
      </c>
      <c r="M33" s="14">
        <f t="shared" si="2"/>
        <v>273000</v>
      </c>
    </row>
    <row r="34" spans="1:13" ht="17.25" thickBot="1" x14ac:dyDescent="0.35">
      <c r="A34" s="1">
        <v>1</v>
      </c>
      <c r="B34" t="s">
        <v>22</v>
      </c>
      <c r="C34" s="7" t="s">
        <v>49</v>
      </c>
      <c r="D34" s="7" t="s">
        <v>50</v>
      </c>
      <c r="E34" s="51">
        <v>182000</v>
      </c>
      <c r="F34" s="3">
        <v>0</v>
      </c>
      <c r="G34" s="3">
        <v>0</v>
      </c>
      <c r="H34" s="49">
        <f t="shared" si="0"/>
        <v>182000</v>
      </c>
      <c r="I34" s="12">
        <v>3.3080334901711698E-5</v>
      </c>
      <c r="J34" s="8"/>
      <c r="K34" s="8">
        <v>0</v>
      </c>
      <c r="L34" s="3">
        <f t="shared" si="1"/>
        <v>0</v>
      </c>
      <c r="M34" s="14">
        <f t="shared" si="2"/>
        <v>182000</v>
      </c>
    </row>
    <row r="35" spans="1:13" ht="17.25" thickBot="1" x14ac:dyDescent="0.35">
      <c r="A35" s="1">
        <v>1</v>
      </c>
      <c r="B35" t="s">
        <v>22</v>
      </c>
      <c r="C35" s="7" t="s">
        <v>49</v>
      </c>
      <c r="D35" s="7" t="s">
        <v>50</v>
      </c>
      <c r="E35" s="51">
        <v>2996667</v>
      </c>
      <c r="F35" s="3">
        <v>0</v>
      </c>
      <c r="G35" s="3">
        <v>0</v>
      </c>
      <c r="H35" s="49">
        <f t="shared" si="0"/>
        <v>2996667</v>
      </c>
      <c r="I35" s="12">
        <v>5.4467443927971252E-4</v>
      </c>
      <c r="J35" s="8"/>
      <c r="K35" s="8">
        <v>0</v>
      </c>
      <c r="L35" s="3">
        <f t="shared" si="1"/>
        <v>0</v>
      </c>
      <c r="M35" s="14">
        <f t="shared" si="2"/>
        <v>2996667</v>
      </c>
    </row>
    <row r="36" spans="1:13" ht="17.25" thickBot="1" x14ac:dyDescent="0.35">
      <c r="A36" s="1">
        <v>1</v>
      </c>
      <c r="B36" t="s">
        <v>22</v>
      </c>
      <c r="C36" s="7" t="s">
        <v>49</v>
      </c>
      <c r="D36" s="7" t="s">
        <v>50</v>
      </c>
      <c r="E36" s="51">
        <v>1</v>
      </c>
      <c r="F36" s="3">
        <v>0</v>
      </c>
      <c r="G36" s="3">
        <v>0</v>
      </c>
      <c r="H36" s="49">
        <f t="shared" si="0"/>
        <v>1</v>
      </c>
      <c r="I36" s="12">
        <v>1.817600818775368E-10</v>
      </c>
      <c r="J36" s="8"/>
      <c r="K36" s="8">
        <v>0</v>
      </c>
      <c r="L36" s="3">
        <f t="shared" si="1"/>
        <v>0</v>
      </c>
      <c r="M36" s="14">
        <f t="shared" si="2"/>
        <v>1</v>
      </c>
    </row>
    <row r="37" spans="1:13" ht="17.25" thickBot="1" x14ac:dyDescent="0.35">
      <c r="A37" s="1">
        <v>1</v>
      </c>
      <c r="B37" t="s">
        <v>22</v>
      </c>
      <c r="C37" s="7" t="s">
        <v>49</v>
      </c>
      <c r="D37" s="7" t="s">
        <v>50</v>
      </c>
      <c r="E37" s="51">
        <v>1</v>
      </c>
      <c r="F37" s="3">
        <v>0</v>
      </c>
      <c r="G37" s="3">
        <v>0</v>
      </c>
      <c r="H37" s="49">
        <f t="shared" si="0"/>
        <v>1</v>
      </c>
      <c r="I37" s="12">
        <v>1.817600818775368E-10</v>
      </c>
      <c r="J37" s="8"/>
      <c r="K37" s="8">
        <v>0</v>
      </c>
      <c r="L37" s="3">
        <f t="shared" si="1"/>
        <v>0</v>
      </c>
      <c r="M37" s="14">
        <f t="shared" si="2"/>
        <v>1</v>
      </c>
    </row>
    <row r="38" spans="1:13" ht="17.25" thickBot="1" x14ac:dyDescent="0.35">
      <c r="A38" s="1">
        <v>1</v>
      </c>
      <c r="B38" t="s">
        <v>22</v>
      </c>
      <c r="C38" s="7" t="s">
        <v>49</v>
      </c>
      <c r="D38" s="7" t="s">
        <v>50</v>
      </c>
      <c r="E38" s="51">
        <v>14400000</v>
      </c>
      <c r="F38" s="3">
        <v>0</v>
      </c>
      <c r="G38" s="3">
        <v>0</v>
      </c>
      <c r="H38" s="49">
        <f t="shared" si="0"/>
        <v>14400000</v>
      </c>
      <c r="I38" s="12">
        <v>2.6173451790365296E-3</v>
      </c>
      <c r="J38" s="8"/>
      <c r="K38" s="8">
        <v>0</v>
      </c>
      <c r="L38" s="3">
        <f t="shared" si="1"/>
        <v>0</v>
      </c>
      <c r="M38" s="14">
        <f t="shared" si="2"/>
        <v>14400000</v>
      </c>
    </row>
    <row r="39" spans="1:13" ht="17.25" thickBot="1" x14ac:dyDescent="0.35">
      <c r="A39" s="1">
        <v>1</v>
      </c>
      <c r="B39" t="s">
        <v>22</v>
      </c>
      <c r="C39" s="7" t="s">
        <v>49</v>
      </c>
      <c r="D39" s="7" t="s">
        <v>50</v>
      </c>
      <c r="E39" s="51">
        <v>23200000</v>
      </c>
      <c r="F39" s="3">
        <v>0</v>
      </c>
      <c r="G39" s="3">
        <v>0</v>
      </c>
      <c r="H39" s="49">
        <f t="shared" si="0"/>
        <v>23200000</v>
      </c>
      <c r="I39" s="12">
        <v>4.2168338995588533E-3</v>
      </c>
      <c r="J39" s="8"/>
      <c r="K39" s="8">
        <v>0</v>
      </c>
      <c r="L39" s="3">
        <f t="shared" si="1"/>
        <v>0</v>
      </c>
      <c r="M39" s="14">
        <f t="shared" si="2"/>
        <v>23200000</v>
      </c>
    </row>
    <row r="40" spans="1:13" ht="17.25" thickBot="1" x14ac:dyDescent="0.35">
      <c r="A40" s="1">
        <v>1</v>
      </c>
      <c r="B40" t="s">
        <v>22</v>
      </c>
      <c r="C40" s="7" t="s">
        <v>51</v>
      </c>
      <c r="D40" s="7" t="s">
        <v>52</v>
      </c>
      <c r="E40" s="51">
        <v>5719998</v>
      </c>
      <c r="F40" s="3">
        <v>0</v>
      </c>
      <c r="G40" s="3">
        <v>0</v>
      </c>
      <c r="H40" s="49">
        <f t="shared" si="0"/>
        <v>5719998</v>
      </c>
      <c r="I40" s="12">
        <v>1.0396673048193466E-3</v>
      </c>
      <c r="J40" s="8">
        <v>715001</v>
      </c>
      <c r="K40" s="8">
        <f>+J40</f>
        <v>715001</v>
      </c>
      <c r="L40" s="3">
        <f t="shared" si="1"/>
        <v>0.12500021853154494</v>
      </c>
      <c r="M40" s="14">
        <f t="shared" si="2"/>
        <v>5004997</v>
      </c>
    </row>
    <row r="41" spans="1:13" ht="17.25" thickBot="1" x14ac:dyDescent="0.35">
      <c r="A41" s="1">
        <v>1</v>
      </c>
      <c r="B41" t="s">
        <v>22</v>
      </c>
      <c r="C41" s="7" t="s">
        <v>51</v>
      </c>
      <c r="D41" s="7" t="s">
        <v>52</v>
      </c>
      <c r="E41" s="51">
        <v>11457701</v>
      </c>
      <c r="F41" s="3">
        <v>0</v>
      </c>
      <c r="G41" s="3">
        <v>0</v>
      </c>
      <c r="H41" s="49">
        <f t="shared" si="0"/>
        <v>11457701</v>
      </c>
      <c r="I41" s="12">
        <v>2.082552671888335E-3</v>
      </c>
      <c r="J41" s="8"/>
      <c r="K41" s="8">
        <v>0</v>
      </c>
      <c r="L41" s="3">
        <f t="shared" si="1"/>
        <v>0</v>
      </c>
      <c r="M41" s="14">
        <f t="shared" si="2"/>
        <v>11457701</v>
      </c>
    </row>
    <row r="42" spans="1:13" ht="17.25" thickBot="1" x14ac:dyDescent="0.35">
      <c r="A42" s="1">
        <v>1</v>
      </c>
      <c r="B42" t="s">
        <v>22</v>
      </c>
      <c r="C42" s="7" t="s">
        <v>51</v>
      </c>
      <c r="D42" s="7" t="s">
        <v>52</v>
      </c>
      <c r="E42" s="51">
        <v>1800529</v>
      </c>
      <c r="F42" s="3">
        <v>0</v>
      </c>
      <c r="G42" s="3">
        <v>0</v>
      </c>
      <c r="H42" s="49">
        <f t="shared" si="0"/>
        <v>1800529</v>
      </c>
      <c r="I42" s="12">
        <v>3.2726429846287943E-4</v>
      </c>
      <c r="J42" s="8"/>
      <c r="K42" s="8">
        <v>0</v>
      </c>
      <c r="L42" s="3">
        <f t="shared" si="1"/>
        <v>0</v>
      </c>
      <c r="M42" s="14">
        <f t="shared" si="2"/>
        <v>1800529</v>
      </c>
    </row>
    <row r="43" spans="1:13" ht="17.25" thickBot="1" x14ac:dyDescent="0.35">
      <c r="A43" s="1">
        <v>1</v>
      </c>
      <c r="B43" t="s">
        <v>22</v>
      </c>
      <c r="C43" s="7" t="s">
        <v>51</v>
      </c>
      <c r="D43" s="7" t="s">
        <v>52</v>
      </c>
      <c r="E43" s="51">
        <v>20230000</v>
      </c>
      <c r="F43" s="3">
        <v>0</v>
      </c>
      <c r="G43" s="3">
        <v>0</v>
      </c>
      <c r="H43" s="49">
        <f t="shared" si="0"/>
        <v>20230000</v>
      </c>
      <c r="I43" s="12">
        <v>3.6770064563825693E-3</v>
      </c>
      <c r="J43" s="8"/>
      <c r="K43" s="8">
        <v>0</v>
      </c>
      <c r="L43" s="3">
        <f t="shared" si="1"/>
        <v>0</v>
      </c>
      <c r="M43" s="14">
        <f t="shared" si="2"/>
        <v>20230000</v>
      </c>
    </row>
    <row r="44" spans="1:13" ht="17.25" thickBot="1" x14ac:dyDescent="0.35">
      <c r="A44" s="1">
        <v>1</v>
      </c>
      <c r="B44" t="s">
        <v>22</v>
      </c>
      <c r="C44" s="7" t="s">
        <v>51</v>
      </c>
      <c r="D44" s="7" t="s">
        <v>52</v>
      </c>
      <c r="E44" s="51">
        <v>38299106</v>
      </c>
      <c r="F44" s="3">
        <v>0</v>
      </c>
      <c r="G44" s="3">
        <v>0</v>
      </c>
      <c r="H44" s="49">
        <f t="shared" si="0"/>
        <v>38299106</v>
      </c>
      <c r="I44" s="12">
        <v>6.9612486423964604E-3</v>
      </c>
      <c r="J44" s="8"/>
      <c r="K44" s="8">
        <v>0</v>
      </c>
      <c r="L44" s="3">
        <f t="shared" si="1"/>
        <v>0</v>
      </c>
      <c r="M44" s="14">
        <f t="shared" si="2"/>
        <v>38299106</v>
      </c>
    </row>
    <row r="45" spans="1:13" ht="17.25" thickBot="1" x14ac:dyDescent="0.35">
      <c r="A45" s="1">
        <v>1</v>
      </c>
      <c r="B45" t="s">
        <v>22</v>
      </c>
      <c r="C45" s="7" t="s">
        <v>51</v>
      </c>
      <c r="D45" s="7" t="s">
        <v>52</v>
      </c>
      <c r="E45" s="51">
        <v>899640</v>
      </c>
      <c r="F45" s="3">
        <v>0</v>
      </c>
      <c r="G45" s="3">
        <v>0</v>
      </c>
      <c r="H45" s="49">
        <f t="shared" si="0"/>
        <v>899640</v>
      </c>
      <c r="I45" s="12">
        <v>1.6351864006030719E-4</v>
      </c>
      <c r="J45" s="8"/>
      <c r="K45" s="8">
        <v>0</v>
      </c>
      <c r="L45" s="3">
        <f t="shared" si="1"/>
        <v>0</v>
      </c>
      <c r="M45" s="14">
        <f t="shared" si="2"/>
        <v>899640</v>
      </c>
    </row>
    <row r="46" spans="1:13" ht="17.25" thickBot="1" x14ac:dyDescent="0.35">
      <c r="A46" s="1">
        <v>1</v>
      </c>
      <c r="B46" t="s">
        <v>22</v>
      </c>
      <c r="C46" s="7" t="s">
        <v>51</v>
      </c>
      <c r="D46" s="7" t="s">
        <v>52</v>
      </c>
      <c r="E46" s="51">
        <v>1904000</v>
      </c>
      <c r="F46" s="3">
        <v>0</v>
      </c>
      <c r="G46" s="3">
        <v>0</v>
      </c>
      <c r="H46" s="49">
        <f t="shared" si="0"/>
        <v>1904000</v>
      </c>
      <c r="I46" s="12">
        <v>3.4607119589483002E-4</v>
      </c>
      <c r="J46" s="8"/>
      <c r="K46" s="8">
        <v>0</v>
      </c>
      <c r="L46" s="3">
        <f t="shared" si="1"/>
        <v>0</v>
      </c>
      <c r="M46" s="14">
        <f t="shared" si="2"/>
        <v>1904000</v>
      </c>
    </row>
    <row r="47" spans="1:13" ht="17.25" thickBot="1" x14ac:dyDescent="0.35">
      <c r="A47" s="1">
        <v>1</v>
      </c>
      <c r="B47" t="s">
        <v>22</v>
      </c>
      <c r="C47" s="7" t="s">
        <v>51</v>
      </c>
      <c r="D47" s="7" t="s">
        <v>52</v>
      </c>
      <c r="E47" s="51">
        <v>41980258</v>
      </c>
      <c r="F47" s="3">
        <v>0</v>
      </c>
      <c r="G47" s="3">
        <v>0</v>
      </c>
      <c r="H47" s="49">
        <f t="shared" si="0"/>
        <v>41980258</v>
      </c>
      <c r="I47" s="12">
        <v>7.6303351313201191E-3</v>
      </c>
      <c r="J47" s="8"/>
      <c r="K47" s="8">
        <v>0</v>
      </c>
      <c r="L47" s="3">
        <f t="shared" si="1"/>
        <v>0</v>
      </c>
      <c r="M47" s="14">
        <f t="shared" si="2"/>
        <v>41980258</v>
      </c>
    </row>
    <row r="48" spans="1:13" ht="17.25" thickBot="1" x14ac:dyDescent="0.35">
      <c r="A48" s="1">
        <v>1</v>
      </c>
      <c r="B48" t="s">
        <v>22</v>
      </c>
      <c r="C48" s="7" t="s">
        <v>51</v>
      </c>
      <c r="D48" s="7" t="s">
        <v>52</v>
      </c>
      <c r="E48" s="51">
        <v>99665981</v>
      </c>
      <c r="F48" s="3">
        <v>0</v>
      </c>
      <c r="G48" s="3">
        <v>0</v>
      </c>
      <c r="H48" s="49">
        <f t="shared" si="0"/>
        <v>99665981</v>
      </c>
      <c r="I48" s="12">
        <v>1.8115296866965027E-2</v>
      </c>
      <c r="J48" s="8">
        <v>89699383</v>
      </c>
      <c r="K48" s="8">
        <f>+J48</f>
        <v>89699383</v>
      </c>
      <c r="L48" s="3">
        <f t="shared" si="1"/>
        <v>0.90000000100335142</v>
      </c>
      <c r="M48" s="14">
        <f t="shared" si="2"/>
        <v>9966598</v>
      </c>
    </row>
    <row r="49" spans="1:13" ht="17.25" thickBot="1" x14ac:dyDescent="0.35">
      <c r="A49" s="1">
        <v>1</v>
      </c>
      <c r="B49" t="s">
        <v>22</v>
      </c>
      <c r="C49" s="7" t="s">
        <v>51</v>
      </c>
      <c r="D49" s="7" t="s">
        <v>52</v>
      </c>
      <c r="E49" s="51">
        <v>144466000</v>
      </c>
      <c r="F49" s="3">
        <v>0</v>
      </c>
      <c r="G49" s="3">
        <v>0</v>
      </c>
      <c r="H49" s="49">
        <f t="shared" si="0"/>
        <v>144466000</v>
      </c>
      <c r="I49" s="12">
        <v>2.6258151988520228E-2</v>
      </c>
      <c r="J49" s="8"/>
      <c r="K49" s="8">
        <v>0</v>
      </c>
      <c r="L49" s="3">
        <f t="shared" si="1"/>
        <v>0</v>
      </c>
      <c r="M49" s="14">
        <f t="shared" si="2"/>
        <v>144466000</v>
      </c>
    </row>
    <row r="50" spans="1:13" ht="17.25" thickBot="1" x14ac:dyDescent="0.35">
      <c r="A50" s="1">
        <v>1</v>
      </c>
      <c r="B50" t="s">
        <v>22</v>
      </c>
      <c r="C50" s="7" t="s">
        <v>53</v>
      </c>
      <c r="D50" s="7" t="s">
        <v>54</v>
      </c>
      <c r="E50" s="51">
        <v>60370112</v>
      </c>
      <c r="F50" s="3">
        <v>0</v>
      </c>
      <c r="G50" s="3">
        <v>0</v>
      </c>
      <c r="H50" s="49">
        <f t="shared" si="0"/>
        <v>60370112</v>
      </c>
      <c r="I50" s="12">
        <v>1.0972876500076067E-2</v>
      </c>
      <c r="J50" s="8">
        <v>4720428</v>
      </c>
      <c r="K50" s="8">
        <f>+J50</f>
        <v>4720428</v>
      </c>
      <c r="L50" s="3">
        <f t="shared" si="1"/>
        <v>7.8191473290624341E-2</v>
      </c>
      <c r="M50" s="14">
        <f t="shared" si="2"/>
        <v>55649684</v>
      </c>
    </row>
    <row r="51" spans="1:13" ht="17.25" thickBot="1" x14ac:dyDescent="0.35">
      <c r="A51" s="1">
        <v>1</v>
      </c>
      <c r="B51" t="s">
        <v>22</v>
      </c>
      <c r="C51" s="7" t="s">
        <v>53</v>
      </c>
      <c r="D51" s="7" t="s">
        <v>54</v>
      </c>
      <c r="E51" s="51">
        <v>10000000</v>
      </c>
      <c r="F51" s="3">
        <v>0</v>
      </c>
      <c r="G51" s="3">
        <v>0</v>
      </c>
      <c r="H51" s="49">
        <f t="shared" si="0"/>
        <v>10000000</v>
      </c>
      <c r="I51" s="12">
        <v>1.817600818775368E-3</v>
      </c>
      <c r="J51" s="8"/>
      <c r="K51" s="8">
        <v>0</v>
      </c>
      <c r="L51" s="3">
        <f t="shared" si="1"/>
        <v>0</v>
      </c>
      <c r="M51" s="14">
        <f t="shared" si="2"/>
        <v>10000000</v>
      </c>
    </row>
    <row r="52" spans="1:13" ht="17.25" thickBot="1" x14ac:dyDescent="0.35">
      <c r="A52" s="1">
        <v>1</v>
      </c>
      <c r="B52" t="s">
        <v>22</v>
      </c>
      <c r="C52" s="7" t="s">
        <v>55</v>
      </c>
      <c r="D52" s="7" t="s">
        <v>56</v>
      </c>
      <c r="E52" s="51">
        <v>81</v>
      </c>
      <c r="F52" s="3">
        <v>0</v>
      </c>
      <c r="G52" s="3">
        <v>0</v>
      </c>
      <c r="H52" s="49">
        <f t="shared" si="0"/>
        <v>81</v>
      </c>
      <c r="I52" s="12">
        <v>1.4722566632080479E-8</v>
      </c>
      <c r="J52" s="8"/>
      <c r="K52" s="8">
        <v>0</v>
      </c>
      <c r="L52" s="3">
        <f t="shared" si="1"/>
        <v>0</v>
      </c>
      <c r="M52" s="14">
        <f t="shared" si="2"/>
        <v>81</v>
      </c>
    </row>
    <row r="53" spans="1:13" ht="17.25" thickBot="1" x14ac:dyDescent="0.35">
      <c r="A53" s="1">
        <v>1</v>
      </c>
      <c r="B53" t="s">
        <v>22</v>
      </c>
      <c r="C53" s="7" t="s">
        <v>55</v>
      </c>
      <c r="D53" s="7" t="s">
        <v>56</v>
      </c>
      <c r="E53" s="51">
        <v>71791722</v>
      </c>
      <c r="F53" s="3">
        <v>0</v>
      </c>
      <c r="G53" s="3">
        <v>0</v>
      </c>
      <c r="H53" s="49">
        <f t="shared" si="0"/>
        <v>71791722</v>
      </c>
      <c r="I53" s="12">
        <v>1.3048869268849359E-2</v>
      </c>
      <c r="J53" s="8"/>
      <c r="K53" s="8">
        <v>0</v>
      </c>
      <c r="L53" s="3">
        <f t="shared" si="1"/>
        <v>0</v>
      </c>
      <c r="M53" s="14">
        <f t="shared" si="2"/>
        <v>71791722</v>
      </c>
    </row>
    <row r="54" spans="1:13" ht="17.25" thickBot="1" x14ac:dyDescent="0.35">
      <c r="A54" s="1">
        <v>1</v>
      </c>
      <c r="B54" t="s">
        <v>22</v>
      </c>
      <c r="C54" s="7" t="s">
        <v>55</v>
      </c>
      <c r="D54" s="7" t="s">
        <v>56</v>
      </c>
      <c r="E54" s="51">
        <v>1813708</v>
      </c>
      <c r="F54" s="3">
        <v>0</v>
      </c>
      <c r="G54" s="3">
        <v>0</v>
      </c>
      <c r="H54" s="49">
        <f t="shared" si="0"/>
        <v>1813708</v>
      </c>
      <c r="I54" s="12">
        <v>3.2965971458194347E-4</v>
      </c>
      <c r="J54" s="8"/>
      <c r="K54" s="8">
        <v>0</v>
      </c>
      <c r="L54" s="3">
        <f t="shared" si="1"/>
        <v>0</v>
      </c>
      <c r="M54" s="14">
        <f t="shared" si="2"/>
        <v>1813708</v>
      </c>
    </row>
    <row r="55" spans="1:13" ht="17.25" thickBot="1" x14ac:dyDescent="0.35">
      <c r="A55" s="1">
        <v>1</v>
      </c>
      <c r="B55" t="s">
        <v>22</v>
      </c>
      <c r="C55" s="7" t="s">
        <v>55</v>
      </c>
      <c r="D55" s="7" t="s">
        <v>56</v>
      </c>
      <c r="E55" s="51">
        <v>2100118</v>
      </c>
      <c r="F55" s="3">
        <v>0</v>
      </c>
      <c r="G55" s="3">
        <v>0</v>
      </c>
      <c r="H55" s="49">
        <f t="shared" si="0"/>
        <v>2100118</v>
      </c>
      <c r="I55" s="12">
        <v>3.8171761963248882E-4</v>
      </c>
      <c r="J55" s="8"/>
      <c r="K55" s="8">
        <v>0</v>
      </c>
      <c r="L55" s="3">
        <f t="shared" si="1"/>
        <v>0</v>
      </c>
      <c r="M55" s="14">
        <f t="shared" si="2"/>
        <v>2100118</v>
      </c>
    </row>
    <row r="56" spans="1:13" ht="17.25" thickBot="1" x14ac:dyDescent="0.35">
      <c r="A56" s="1">
        <v>1</v>
      </c>
      <c r="B56" t="s">
        <v>22</v>
      </c>
      <c r="C56" s="7" t="s">
        <v>55</v>
      </c>
      <c r="D56" s="7" t="s">
        <v>56</v>
      </c>
      <c r="E56" s="51">
        <v>20108862</v>
      </c>
      <c r="F56" s="3">
        <v>0</v>
      </c>
      <c r="G56" s="3">
        <v>0</v>
      </c>
      <c r="H56" s="49">
        <f t="shared" si="0"/>
        <v>20108862</v>
      </c>
      <c r="I56" s="12">
        <v>3.6549884035840881E-3</v>
      </c>
      <c r="J56" s="8"/>
      <c r="K56" s="8">
        <v>0</v>
      </c>
      <c r="L56" s="3">
        <f t="shared" si="1"/>
        <v>0</v>
      </c>
      <c r="M56" s="14">
        <f t="shared" si="2"/>
        <v>20108862</v>
      </c>
    </row>
    <row r="57" spans="1:13" ht="17.25" thickBot="1" x14ac:dyDescent="0.35">
      <c r="A57" s="1">
        <v>1</v>
      </c>
      <c r="B57" t="s">
        <v>22</v>
      </c>
      <c r="C57" s="7" t="s">
        <v>57</v>
      </c>
      <c r="D57" s="7" t="s">
        <v>58</v>
      </c>
      <c r="E57" s="51">
        <v>52065849</v>
      </c>
      <c r="F57" s="3">
        <v>0</v>
      </c>
      <c r="G57" s="3">
        <v>0</v>
      </c>
      <c r="H57" s="49">
        <f t="shared" si="0"/>
        <v>52065849</v>
      </c>
      <c r="I57" s="12">
        <v>9.4634929772634668E-3</v>
      </c>
      <c r="J57" s="8"/>
      <c r="K57" s="8">
        <v>0</v>
      </c>
      <c r="L57" s="3">
        <f t="shared" si="1"/>
        <v>0</v>
      </c>
      <c r="M57" s="14">
        <f t="shared" si="2"/>
        <v>52065849</v>
      </c>
    </row>
    <row r="58" spans="1:13" ht="17.25" thickBot="1" x14ac:dyDescent="0.35">
      <c r="A58" s="1">
        <v>1</v>
      </c>
      <c r="B58" t="s">
        <v>22</v>
      </c>
      <c r="C58" s="7" t="s">
        <v>57</v>
      </c>
      <c r="D58" s="7" t="s">
        <v>58</v>
      </c>
      <c r="E58" s="51">
        <v>1822979</v>
      </c>
      <c r="F58" s="3">
        <v>0</v>
      </c>
      <c r="G58" s="3">
        <v>0</v>
      </c>
      <c r="H58" s="49">
        <f t="shared" si="0"/>
        <v>1822979</v>
      </c>
      <c r="I58" s="12">
        <v>3.3134481230103011E-4</v>
      </c>
      <c r="J58" s="8"/>
      <c r="K58" s="8">
        <v>0</v>
      </c>
      <c r="L58" s="3">
        <f t="shared" si="1"/>
        <v>0</v>
      </c>
      <c r="M58" s="14">
        <f t="shared" si="2"/>
        <v>1822979</v>
      </c>
    </row>
    <row r="59" spans="1:13" ht="17.25" thickBot="1" x14ac:dyDescent="0.35">
      <c r="A59" s="1">
        <v>1</v>
      </c>
      <c r="B59" t="s">
        <v>22</v>
      </c>
      <c r="C59" s="7" t="s">
        <v>57</v>
      </c>
      <c r="D59" s="7" t="s">
        <v>58</v>
      </c>
      <c r="E59" s="51">
        <v>1995000</v>
      </c>
      <c r="F59" s="3">
        <v>0</v>
      </c>
      <c r="G59" s="3">
        <v>0</v>
      </c>
      <c r="H59" s="49">
        <f t="shared" si="0"/>
        <v>1995000</v>
      </c>
      <c r="I59" s="12">
        <v>3.6261136334568588E-4</v>
      </c>
      <c r="J59" s="8"/>
      <c r="K59" s="8">
        <v>0</v>
      </c>
      <c r="L59" s="3">
        <f t="shared" si="1"/>
        <v>0</v>
      </c>
      <c r="M59" s="14">
        <f t="shared" si="2"/>
        <v>1995000</v>
      </c>
    </row>
    <row r="60" spans="1:13" ht="17.25" thickBot="1" x14ac:dyDescent="0.35">
      <c r="A60" s="1">
        <v>1</v>
      </c>
      <c r="B60" t="s">
        <v>22</v>
      </c>
      <c r="C60" s="7" t="s">
        <v>57</v>
      </c>
      <c r="D60" s="7" t="s">
        <v>58</v>
      </c>
      <c r="E60" s="51">
        <v>3278250</v>
      </c>
      <c r="F60" s="3">
        <v>0</v>
      </c>
      <c r="G60" s="3">
        <v>0</v>
      </c>
      <c r="H60" s="49">
        <f t="shared" si="0"/>
        <v>3278250</v>
      </c>
      <c r="I60" s="12">
        <v>5.9585498841503498E-4</v>
      </c>
      <c r="J60" s="8"/>
      <c r="K60" s="8">
        <v>0</v>
      </c>
      <c r="L60" s="3">
        <f t="shared" si="1"/>
        <v>0</v>
      </c>
      <c r="M60" s="14">
        <f t="shared" si="2"/>
        <v>3278250</v>
      </c>
    </row>
    <row r="61" spans="1:13" ht="17.25" thickBot="1" x14ac:dyDescent="0.35">
      <c r="A61" s="1">
        <v>1</v>
      </c>
      <c r="B61" t="s">
        <v>22</v>
      </c>
      <c r="C61" s="7" t="s">
        <v>57</v>
      </c>
      <c r="D61" s="7" t="s">
        <v>58</v>
      </c>
      <c r="E61" s="51">
        <v>15467644</v>
      </c>
      <c r="F61" s="3">
        <v>0</v>
      </c>
      <c r="G61" s="3">
        <v>0</v>
      </c>
      <c r="H61" s="49">
        <f t="shared" si="0"/>
        <v>15467644</v>
      </c>
      <c r="I61" s="12">
        <v>2.8114002398925905E-3</v>
      </c>
      <c r="J61" s="8">
        <v>3657600</v>
      </c>
      <c r="K61" s="8">
        <f t="shared" ref="K61:K63" si="3">+J61</f>
        <v>3657600</v>
      </c>
      <c r="L61" s="3">
        <f t="shared" si="1"/>
        <v>0.23646781630091823</v>
      </c>
      <c r="M61" s="14">
        <f t="shared" si="2"/>
        <v>11810044</v>
      </c>
    </row>
    <row r="62" spans="1:13" ht="17.25" thickBot="1" x14ac:dyDescent="0.35">
      <c r="A62" s="1">
        <v>1</v>
      </c>
      <c r="B62" t="s">
        <v>22</v>
      </c>
      <c r="C62" s="7" t="s">
        <v>57</v>
      </c>
      <c r="D62" s="7" t="s">
        <v>58</v>
      </c>
      <c r="E62" s="51">
        <v>5879700</v>
      </c>
      <c r="F62" s="3">
        <v>0</v>
      </c>
      <c r="G62" s="3">
        <v>0</v>
      </c>
      <c r="H62" s="49">
        <f t="shared" si="0"/>
        <v>5879700</v>
      </c>
      <c r="I62" s="12">
        <v>1.0686947534153531E-3</v>
      </c>
      <c r="J62" s="8">
        <v>2939850</v>
      </c>
      <c r="K62" s="8">
        <f t="shared" si="3"/>
        <v>2939850</v>
      </c>
      <c r="L62" s="3">
        <f t="shared" si="1"/>
        <v>0.5</v>
      </c>
      <c r="M62" s="14">
        <f t="shared" si="2"/>
        <v>2939850</v>
      </c>
    </row>
    <row r="63" spans="1:13" ht="17.25" thickBot="1" x14ac:dyDescent="0.35">
      <c r="A63" s="1">
        <v>1</v>
      </c>
      <c r="B63" t="s">
        <v>22</v>
      </c>
      <c r="C63" s="7" t="s">
        <v>57</v>
      </c>
      <c r="D63" s="7" t="s">
        <v>58</v>
      </c>
      <c r="E63" s="51">
        <v>8354250</v>
      </c>
      <c r="F63" s="3">
        <v>0</v>
      </c>
      <c r="G63" s="3">
        <v>0</v>
      </c>
      <c r="H63" s="49">
        <f t="shared" si="0"/>
        <v>8354250</v>
      </c>
      <c r="I63" s="12">
        <v>1.5184691640254117E-3</v>
      </c>
      <c r="J63" s="8">
        <v>4177125</v>
      </c>
      <c r="K63" s="8">
        <f t="shared" si="3"/>
        <v>4177125</v>
      </c>
      <c r="L63" s="3">
        <f t="shared" si="1"/>
        <v>0.5</v>
      </c>
      <c r="M63" s="14">
        <f t="shared" si="2"/>
        <v>4177125</v>
      </c>
    </row>
    <row r="64" spans="1:13" ht="17.25" thickBot="1" x14ac:dyDescent="0.35">
      <c r="A64" s="1">
        <v>1</v>
      </c>
      <c r="B64" t="s">
        <v>22</v>
      </c>
      <c r="C64" s="7" t="s">
        <v>57</v>
      </c>
      <c r="D64" s="7" t="s">
        <v>58</v>
      </c>
      <c r="E64" s="51">
        <v>7543084</v>
      </c>
      <c r="F64" s="3">
        <v>0</v>
      </c>
      <c r="G64" s="3">
        <v>0</v>
      </c>
      <c r="H64" s="49">
        <f t="shared" si="0"/>
        <v>7543084</v>
      </c>
      <c r="I64" s="12">
        <v>1.3710315654491378E-3</v>
      </c>
      <c r="J64" s="8"/>
      <c r="K64" s="8">
        <v>0</v>
      </c>
      <c r="L64" s="3">
        <f t="shared" si="1"/>
        <v>0</v>
      </c>
      <c r="M64" s="14">
        <f t="shared" si="2"/>
        <v>7543084</v>
      </c>
    </row>
    <row r="65" spans="1:13" ht="17.25" thickBot="1" x14ac:dyDescent="0.35">
      <c r="A65" s="1">
        <v>1</v>
      </c>
      <c r="B65" t="s">
        <v>22</v>
      </c>
      <c r="C65" s="7" t="s">
        <v>57</v>
      </c>
      <c r="D65" s="7" t="s">
        <v>58</v>
      </c>
      <c r="E65" s="51">
        <v>5627888</v>
      </c>
      <c r="F65" s="3">
        <v>0</v>
      </c>
      <c r="G65" s="3">
        <v>0</v>
      </c>
      <c r="H65" s="49">
        <f t="shared" si="0"/>
        <v>5627888</v>
      </c>
      <c r="I65" s="12">
        <v>1.0229253836776067E-3</v>
      </c>
      <c r="J65" s="8"/>
      <c r="K65" s="8">
        <v>0</v>
      </c>
      <c r="L65" s="3">
        <f t="shared" si="1"/>
        <v>0</v>
      </c>
      <c r="M65" s="14">
        <f t="shared" si="2"/>
        <v>5627888</v>
      </c>
    </row>
    <row r="66" spans="1:13" ht="17.25" thickBot="1" x14ac:dyDescent="0.35">
      <c r="A66" s="1">
        <v>1</v>
      </c>
      <c r="B66" t="s">
        <v>22</v>
      </c>
      <c r="C66" s="7" t="s">
        <v>57</v>
      </c>
      <c r="D66" s="7" t="s">
        <v>58</v>
      </c>
      <c r="E66" s="51">
        <v>8863200</v>
      </c>
      <c r="F66" s="3">
        <v>0</v>
      </c>
      <c r="G66" s="3">
        <v>0</v>
      </c>
      <c r="H66" s="49">
        <f t="shared" si="0"/>
        <v>8863200</v>
      </c>
      <c r="I66" s="12">
        <v>1.6109759576969839E-3</v>
      </c>
      <c r="J66" s="8">
        <v>4431600</v>
      </c>
      <c r="K66" s="8">
        <f>+J66</f>
        <v>4431600</v>
      </c>
      <c r="L66" s="3">
        <f t="shared" si="1"/>
        <v>0.5</v>
      </c>
      <c r="M66" s="14">
        <f t="shared" si="2"/>
        <v>4431600</v>
      </c>
    </row>
    <row r="67" spans="1:13" ht="17.25" thickBot="1" x14ac:dyDescent="0.35">
      <c r="A67" s="1">
        <v>1</v>
      </c>
      <c r="B67" t="s">
        <v>22</v>
      </c>
      <c r="C67" s="7" t="s">
        <v>57</v>
      </c>
      <c r="D67" s="7" t="s">
        <v>58</v>
      </c>
      <c r="E67" s="51">
        <v>2326500</v>
      </c>
      <c r="F67" s="3">
        <v>0</v>
      </c>
      <c r="G67" s="3">
        <v>0</v>
      </c>
      <c r="H67" s="49">
        <f t="shared" si="0"/>
        <v>2326500</v>
      </c>
      <c r="I67" s="12">
        <v>4.2286483048808933E-4</v>
      </c>
      <c r="J67" s="8"/>
      <c r="K67" s="8">
        <v>0</v>
      </c>
      <c r="L67" s="3">
        <f t="shared" si="1"/>
        <v>0</v>
      </c>
      <c r="M67" s="14">
        <f t="shared" si="2"/>
        <v>2326500</v>
      </c>
    </row>
    <row r="68" spans="1:13" ht="17.25" thickBot="1" x14ac:dyDescent="0.35">
      <c r="A68" s="1">
        <v>1</v>
      </c>
      <c r="B68" t="s">
        <v>22</v>
      </c>
      <c r="C68" s="7" t="s">
        <v>57</v>
      </c>
      <c r="D68" s="7" t="s">
        <v>58</v>
      </c>
      <c r="E68" s="51">
        <v>8526915</v>
      </c>
      <c r="F68" s="3">
        <v>0</v>
      </c>
      <c r="G68" s="3">
        <v>0</v>
      </c>
      <c r="H68" s="49">
        <f t="shared" si="0"/>
        <v>8526915</v>
      </c>
      <c r="I68" s="12">
        <v>1.5498527685627965E-3</v>
      </c>
      <c r="J68" s="8"/>
      <c r="K68" s="8">
        <v>0</v>
      </c>
      <c r="L68" s="3">
        <f t="shared" si="1"/>
        <v>0</v>
      </c>
      <c r="M68" s="14">
        <f t="shared" si="2"/>
        <v>8526915</v>
      </c>
    </row>
    <row r="69" spans="1:13" ht="17.25" thickBot="1" x14ac:dyDescent="0.35">
      <c r="A69" s="1">
        <v>1</v>
      </c>
      <c r="B69" t="s">
        <v>22</v>
      </c>
      <c r="C69" s="7" t="s">
        <v>57</v>
      </c>
      <c r="D69" s="7" t="s">
        <v>58</v>
      </c>
      <c r="E69" s="51">
        <v>13173500</v>
      </c>
      <c r="F69" s="3">
        <v>0</v>
      </c>
      <c r="G69" s="3">
        <v>0</v>
      </c>
      <c r="H69" s="49">
        <f t="shared" si="0"/>
        <v>13173500</v>
      </c>
      <c r="I69" s="12">
        <v>2.3944164386137307E-3</v>
      </c>
      <c r="J69" s="8"/>
      <c r="K69" s="8">
        <v>0</v>
      </c>
      <c r="L69" s="3">
        <f t="shared" si="1"/>
        <v>0</v>
      </c>
      <c r="M69" s="14">
        <f t="shared" si="2"/>
        <v>13173500</v>
      </c>
    </row>
    <row r="70" spans="1:13" ht="17.25" thickBot="1" x14ac:dyDescent="0.35">
      <c r="A70" s="1">
        <v>1</v>
      </c>
      <c r="B70" t="s">
        <v>22</v>
      </c>
      <c r="C70" s="7" t="s">
        <v>57</v>
      </c>
      <c r="D70" s="7" t="s">
        <v>58</v>
      </c>
      <c r="E70" s="51">
        <v>52895797</v>
      </c>
      <c r="F70" s="3">
        <v>0</v>
      </c>
      <c r="G70" s="3">
        <v>0</v>
      </c>
      <c r="H70" s="49">
        <f t="shared" si="0"/>
        <v>52895797</v>
      </c>
      <c r="I70" s="12">
        <v>9.6143443936975645E-3</v>
      </c>
      <c r="J70" s="8"/>
      <c r="K70" s="8">
        <v>0</v>
      </c>
      <c r="L70" s="3">
        <f t="shared" si="1"/>
        <v>0</v>
      </c>
      <c r="M70" s="14">
        <f t="shared" si="2"/>
        <v>52895797</v>
      </c>
    </row>
    <row r="71" spans="1:13" ht="17.25" thickBot="1" x14ac:dyDescent="0.35">
      <c r="A71" s="1">
        <v>1</v>
      </c>
      <c r="B71" t="s">
        <v>22</v>
      </c>
      <c r="C71" s="7" t="s">
        <v>57</v>
      </c>
      <c r="D71" s="7" t="s">
        <v>58</v>
      </c>
      <c r="E71" s="51">
        <v>1921800</v>
      </c>
      <c r="F71" s="3">
        <v>0</v>
      </c>
      <c r="G71" s="3">
        <v>0</v>
      </c>
      <c r="H71" s="49">
        <f t="shared" si="0"/>
        <v>1921800</v>
      </c>
      <c r="I71" s="12">
        <v>3.4930652535225022E-4</v>
      </c>
      <c r="J71" s="8">
        <v>263000</v>
      </c>
      <c r="K71" s="8">
        <f t="shared" ref="K71:K74" si="4">+J71</f>
        <v>263000</v>
      </c>
      <c r="L71" s="3">
        <f t="shared" si="1"/>
        <v>0.13685086897700072</v>
      </c>
      <c r="M71" s="14">
        <f t="shared" si="2"/>
        <v>1658800</v>
      </c>
    </row>
    <row r="72" spans="1:13" ht="17.25" thickBot="1" x14ac:dyDescent="0.35">
      <c r="A72" s="1">
        <v>1</v>
      </c>
      <c r="B72" t="s">
        <v>22</v>
      </c>
      <c r="C72" s="7" t="s">
        <v>57</v>
      </c>
      <c r="D72" s="7" t="s">
        <v>58</v>
      </c>
      <c r="E72" s="51">
        <v>3600000</v>
      </c>
      <c r="F72" s="3">
        <v>0</v>
      </c>
      <c r="G72" s="3">
        <v>0</v>
      </c>
      <c r="H72" s="49">
        <f t="shared" si="0"/>
        <v>3600000</v>
      </c>
      <c r="I72" s="12">
        <v>6.543362947591324E-4</v>
      </c>
      <c r="J72" s="8">
        <v>3600000</v>
      </c>
      <c r="K72" s="8">
        <f t="shared" si="4"/>
        <v>3600000</v>
      </c>
      <c r="L72" s="3">
        <f t="shared" si="1"/>
        <v>1</v>
      </c>
      <c r="M72" s="14">
        <f t="shared" si="2"/>
        <v>0</v>
      </c>
    </row>
    <row r="73" spans="1:13" ht="17.25" thickBot="1" x14ac:dyDescent="0.35">
      <c r="A73" s="1">
        <v>1</v>
      </c>
      <c r="B73" t="s">
        <v>22</v>
      </c>
      <c r="C73" s="7" t="s">
        <v>57</v>
      </c>
      <c r="D73" s="7" t="s">
        <v>58</v>
      </c>
      <c r="E73" s="51">
        <v>17400000</v>
      </c>
      <c r="F73" s="3">
        <v>0</v>
      </c>
      <c r="G73" s="3">
        <v>0</v>
      </c>
      <c r="H73" s="49">
        <f t="shared" si="0"/>
        <v>17400000</v>
      </c>
      <c r="I73" s="12">
        <v>3.1626254246691402E-3</v>
      </c>
      <c r="J73" s="8">
        <v>8700000</v>
      </c>
      <c r="K73" s="8">
        <f t="shared" si="4"/>
        <v>8700000</v>
      </c>
      <c r="L73" s="3">
        <f t="shared" si="1"/>
        <v>0.5</v>
      </c>
      <c r="M73" s="14">
        <f t="shared" si="2"/>
        <v>8700000</v>
      </c>
    </row>
    <row r="74" spans="1:13" ht="17.25" thickBot="1" x14ac:dyDescent="0.35">
      <c r="A74" s="1">
        <v>1</v>
      </c>
      <c r="B74" t="s">
        <v>22</v>
      </c>
      <c r="C74" s="7" t="s">
        <v>57</v>
      </c>
      <c r="D74" s="7" t="s">
        <v>58</v>
      </c>
      <c r="E74" s="51">
        <v>7500000</v>
      </c>
      <c r="F74" s="3">
        <v>0</v>
      </c>
      <c r="G74" s="3">
        <v>0</v>
      </c>
      <c r="H74" s="49">
        <f t="shared" si="0"/>
        <v>7500000</v>
      </c>
      <c r="I74" s="12">
        <v>1.3632006140815258E-3</v>
      </c>
      <c r="J74" s="8">
        <v>5000000</v>
      </c>
      <c r="K74" s="8">
        <f t="shared" si="4"/>
        <v>5000000</v>
      </c>
      <c r="L74" s="3">
        <f t="shared" si="1"/>
        <v>0.66666666666666663</v>
      </c>
      <c r="M74" s="14">
        <f t="shared" si="2"/>
        <v>2500000</v>
      </c>
    </row>
    <row r="75" spans="1:13" ht="17.25" thickBot="1" x14ac:dyDescent="0.35">
      <c r="A75" s="1">
        <v>1</v>
      </c>
      <c r="B75" t="s">
        <v>22</v>
      </c>
      <c r="C75" s="7" t="s">
        <v>59</v>
      </c>
      <c r="D75" s="7" t="s">
        <v>60</v>
      </c>
      <c r="E75" s="51">
        <v>1505313</v>
      </c>
      <c r="F75" s="3">
        <v>0</v>
      </c>
      <c r="G75" s="3">
        <v>0</v>
      </c>
      <c r="H75" s="49">
        <f t="shared" si="0"/>
        <v>1505313</v>
      </c>
      <c r="I75" s="12">
        <v>2.7360581413132053E-4</v>
      </c>
      <c r="J75" s="8"/>
      <c r="K75" s="8">
        <v>0</v>
      </c>
      <c r="L75" s="3">
        <f t="shared" si="1"/>
        <v>0</v>
      </c>
      <c r="M75" s="14">
        <f t="shared" si="2"/>
        <v>1505313</v>
      </c>
    </row>
    <row r="76" spans="1:13" ht="17.25" thickBot="1" x14ac:dyDescent="0.35">
      <c r="A76" s="1">
        <v>1</v>
      </c>
      <c r="B76" t="s">
        <v>22</v>
      </c>
      <c r="C76" s="7" t="s">
        <v>61</v>
      </c>
      <c r="D76" s="7" t="s">
        <v>62</v>
      </c>
      <c r="E76" s="51">
        <v>24906246</v>
      </c>
      <c r="F76" s="3">
        <v>0</v>
      </c>
      <c r="G76" s="3">
        <v>0</v>
      </c>
      <c r="H76" s="49">
        <f t="shared" ref="H76:H125" si="5">+E76-G76</f>
        <v>24906246</v>
      </c>
      <c r="I76" s="12">
        <v>4.5269613122220732E-3</v>
      </c>
      <c r="J76" s="8">
        <v>21336442</v>
      </c>
      <c r="K76" s="8">
        <f t="shared" ref="K76:K77" si="6">+J76</f>
        <v>21336442</v>
      </c>
      <c r="L76" s="3">
        <f t="shared" ref="L76:L125" si="7">+K76/H76</f>
        <v>0.8566703308077821</v>
      </c>
      <c r="M76" s="14">
        <f t="shared" ref="M76:M125" si="8">+H76-K76</f>
        <v>3569804</v>
      </c>
    </row>
    <row r="77" spans="1:13" ht="17.25" thickBot="1" x14ac:dyDescent="0.35">
      <c r="A77" s="1">
        <v>1</v>
      </c>
      <c r="B77" t="s">
        <v>22</v>
      </c>
      <c r="C77" s="7" t="s">
        <v>61</v>
      </c>
      <c r="D77" s="7" t="s">
        <v>62</v>
      </c>
      <c r="E77" s="51">
        <v>3881722</v>
      </c>
      <c r="F77" s="3">
        <v>0</v>
      </c>
      <c r="G77" s="3">
        <v>0</v>
      </c>
      <c r="H77" s="49">
        <f t="shared" si="5"/>
        <v>3881722</v>
      </c>
      <c r="I77" s="12">
        <v>7.0554210854583581E-4</v>
      </c>
      <c r="J77" s="8">
        <v>3881722</v>
      </c>
      <c r="K77" s="8">
        <f t="shared" si="6"/>
        <v>3881722</v>
      </c>
      <c r="L77" s="3">
        <f t="shared" si="7"/>
        <v>1</v>
      </c>
      <c r="M77" s="14">
        <f t="shared" si="8"/>
        <v>0</v>
      </c>
    </row>
    <row r="78" spans="1:13" ht="17.25" thickBot="1" x14ac:dyDescent="0.35">
      <c r="A78" s="1">
        <v>1</v>
      </c>
      <c r="B78" t="s">
        <v>22</v>
      </c>
      <c r="C78" s="7" t="s">
        <v>61</v>
      </c>
      <c r="D78" s="7" t="s">
        <v>62</v>
      </c>
      <c r="E78" s="51">
        <v>16817492</v>
      </c>
      <c r="F78" s="3">
        <v>0</v>
      </c>
      <c r="G78" s="3">
        <v>0</v>
      </c>
      <c r="H78" s="49">
        <f t="shared" si="5"/>
        <v>16817492</v>
      </c>
      <c r="I78" s="12">
        <v>3.0567487228948197E-3</v>
      </c>
      <c r="J78" s="8"/>
      <c r="K78" s="8">
        <v>0</v>
      </c>
      <c r="L78" s="3">
        <f t="shared" si="7"/>
        <v>0</v>
      </c>
      <c r="M78" s="14">
        <f t="shared" si="8"/>
        <v>16817492</v>
      </c>
    </row>
    <row r="79" spans="1:13" ht="17.25" thickBot="1" x14ac:dyDescent="0.35">
      <c r="A79" s="1">
        <v>1</v>
      </c>
      <c r="B79" t="s">
        <v>22</v>
      </c>
      <c r="C79" s="7" t="s">
        <v>61</v>
      </c>
      <c r="D79" s="7" t="s">
        <v>62</v>
      </c>
      <c r="E79" s="51">
        <v>2707250</v>
      </c>
      <c r="F79" s="3">
        <v>0</v>
      </c>
      <c r="G79" s="3">
        <v>0</v>
      </c>
      <c r="H79" s="49">
        <f t="shared" si="5"/>
        <v>2707250</v>
      </c>
      <c r="I79" s="12">
        <v>4.9206998166296146E-4</v>
      </c>
      <c r="J79" s="8"/>
      <c r="K79" s="8">
        <v>0</v>
      </c>
      <c r="L79" s="3">
        <f t="shared" si="7"/>
        <v>0</v>
      </c>
      <c r="M79" s="14">
        <f t="shared" si="8"/>
        <v>2707250</v>
      </c>
    </row>
    <row r="80" spans="1:13" ht="17.25" thickBot="1" x14ac:dyDescent="0.35">
      <c r="A80" s="1">
        <v>1</v>
      </c>
      <c r="B80" t="s">
        <v>22</v>
      </c>
      <c r="C80" s="7" t="s">
        <v>61</v>
      </c>
      <c r="D80" s="7" t="s">
        <v>62</v>
      </c>
      <c r="E80" s="51">
        <v>321000000</v>
      </c>
      <c r="F80" s="3">
        <v>0</v>
      </c>
      <c r="G80" s="3">
        <v>0</v>
      </c>
      <c r="H80" s="49">
        <f t="shared" si="5"/>
        <v>321000000</v>
      </c>
      <c r="I80" s="12">
        <v>5.8344986282689311E-2</v>
      </c>
      <c r="J80" s="8"/>
      <c r="K80" s="8">
        <v>0</v>
      </c>
      <c r="L80" s="3">
        <f t="shared" si="7"/>
        <v>0</v>
      </c>
      <c r="M80" s="14">
        <f t="shared" si="8"/>
        <v>321000000</v>
      </c>
    </row>
    <row r="81" spans="1:13" ht="17.25" thickBot="1" x14ac:dyDescent="0.35">
      <c r="A81" s="1">
        <v>1</v>
      </c>
      <c r="B81" t="s">
        <v>22</v>
      </c>
      <c r="C81" s="7" t="s">
        <v>63</v>
      </c>
      <c r="D81" s="7" t="s">
        <v>64</v>
      </c>
      <c r="E81" s="51">
        <v>8012626</v>
      </c>
      <c r="F81" s="3">
        <v>0</v>
      </c>
      <c r="G81" s="3">
        <v>0</v>
      </c>
      <c r="H81" s="49">
        <f t="shared" si="5"/>
        <v>8012626</v>
      </c>
      <c r="I81" s="12">
        <v>1.4563755578140801E-3</v>
      </c>
      <c r="J81" s="8">
        <v>4006309</v>
      </c>
      <c r="K81" s="8">
        <f>+J81</f>
        <v>4006309</v>
      </c>
      <c r="L81" s="3">
        <f t="shared" si="7"/>
        <v>0.49999950078788152</v>
      </c>
      <c r="M81" s="14">
        <f t="shared" si="8"/>
        <v>4006317</v>
      </c>
    </row>
    <row r="82" spans="1:13" ht="17.25" thickBot="1" x14ac:dyDescent="0.35">
      <c r="A82" s="1">
        <v>1</v>
      </c>
      <c r="B82" t="s">
        <v>22</v>
      </c>
      <c r="C82" s="7" t="s">
        <v>63</v>
      </c>
      <c r="D82" s="7" t="s">
        <v>64</v>
      </c>
      <c r="E82" s="51">
        <v>2456160</v>
      </c>
      <c r="F82" s="3">
        <v>0</v>
      </c>
      <c r="G82" s="3">
        <v>0</v>
      </c>
      <c r="H82" s="49">
        <f t="shared" si="5"/>
        <v>2456160</v>
      </c>
      <c r="I82" s="12">
        <v>4.4643184270433075E-4</v>
      </c>
      <c r="J82" s="8"/>
      <c r="K82" s="8">
        <v>0</v>
      </c>
      <c r="L82" s="3">
        <f t="shared" si="7"/>
        <v>0</v>
      </c>
      <c r="M82" s="14">
        <f t="shared" si="8"/>
        <v>2456160</v>
      </c>
    </row>
    <row r="83" spans="1:13" ht="17.25" thickBot="1" x14ac:dyDescent="0.35">
      <c r="A83" s="1">
        <v>1</v>
      </c>
      <c r="B83" t="s">
        <v>22</v>
      </c>
      <c r="C83" s="7" t="s">
        <v>63</v>
      </c>
      <c r="D83" s="7" t="s">
        <v>64</v>
      </c>
      <c r="E83" s="51">
        <v>16542932</v>
      </c>
      <c r="F83" s="3">
        <v>0</v>
      </c>
      <c r="G83" s="3">
        <v>0</v>
      </c>
      <c r="H83" s="49">
        <f t="shared" si="5"/>
        <v>16542932</v>
      </c>
      <c r="I83" s="12">
        <v>3.0068446748145235E-3</v>
      </c>
      <c r="J83" s="8"/>
      <c r="K83" s="8">
        <v>0</v>
      </c>
      <c r="L83" s="3">
        <f t="shared" si="7"/>
        <v>0</v>
      </c>
      <c r="M83" s="14">
        <f t="shared" si="8"/>
        <v>16542932</v>
      </c>
    </row>
    <row r="84" spans="1:13" ht="17.25" thickBot="1" x14ac:dyDescent="0.35">
      <c r="A84" s="1">
        <v>1</v>
      </c>
      <c r="B84" t="s">
        <v>22</v>
      </c>
      <c r="C84" s="7" t="s">
        <v>63</v>
      </c>
      <c r="D84" s="7" t="s">
        <v>64</v>
      </c>
      <c r="E84" s="51">
        <v>116001987</v>
      </c>
      <c r="F84" s="3">
        <v>0</v>
      </c>
      <c r="G84" s="3">
        <v>0</v>
      </c>
      <c r="H84" s="49">
        <f t="shared" si="5"/>
        <v>116001987</v>
      </c>
      <c r="I84" s="12">
        <v>2.1084530655076959E-2</v>
      </c>
      <c r="J84" s="8"/>
      <c r="K84" s="8">
        <v>0</v>
      </c>
      <c r="L84" s="3">
        <f t="shared" si="7"/>
        <v>0</v>
      </c>
      <c r="M84" s="14">
        <f t="shared" si="8"/>
        <v>116001987</v>
      </c>
    </row>
    <row r="85" spans="1:13" ht="17.25" thickBot="1" x14ac:dyDescent="0.35">
      <c r="A85" s="1">
        <v>1</v>
      </c>
      <c r="B85" t="s">
        <v>22</v>
      </c>
      <c r="C85" s="7" t="s">
        <v>63</v>
      </c>
      <c r="D85" s="7" t="s">
        <v>64</v>
      </c>
      <c r="E85" s="51">
        <v>14344000</v>
      </c>
      <c r="F85" s="3">
        <v>0</v>
      </c>
      <c r="G85" s="3">
        <v>0</v>
      </c>
      <c r="H85" s="49">
        <f t="shared" si="5"/>
        <v>14344000</v>
      </c>
      <c r="I85" s="12">
        <v>2.6071666144513875E-3</v>
      </c>
      <c r="J85" s="8">
        <v>7172000</v>
      </c>
      <c r="K85" s="8">
        <f t="shared" ref="K85:K86" si="9">+J85</f>
        <v>7172000</v>
      </c>
      <c r="L85" s="3">
        <f t="shared" si="7"/>
        <v>0.5</v>
      </c>
      <c r="M85" s="14">
        <f t="shared" si="8"/>
        <v>7172000</v>
      </c>
    </row>
    <row r="86" spans="1:13" ht="17.25" thickBot="1" x14ac:dyDescent="0.35">
      <c r="A86" s="1">
        <v>1</v>
      </c>
      <c r="B86" t="s">
        <v>22</v>
      </c>
      <c r="C86" s="7" t="s">
        <v>63</v>
      </c>
      <c r="D86" s="7" t="s">
        <v>64</v>
      </c>
      <c r="E86" s="51">
        <v>729196</v>
      </c>
      <c r="F86" s="3">
        <v>0</v>
      </c>
      <c r="G86" s="3">
        <v>0</v>
      </c>
      <c r="H86" s="49">
        <f t="shared" si="5"/>
        <v>729196</v>
      </c>
      <c r="I86" s="12">
        <v>1.3253872466477231E-4</v>
      </c>
      <c r="J86" s="8">
        <v>729196</v>
      </c>
      <c r="K86" s="8">
        <f t="shared" si="9"/>
        <v>729196</v>
      </c>
      <c r="L86" s="3">
        <f t="shared" si="7"/>
        <v>1</v>
      </c>
      <c r="M86" s="14">
        <f t="shared" si="8"/>
        <v>0</v>
      </c>
    </row>
    <row r="87" spans="1:13" ht="17.25" thickBot="1" x14ac:dyDescent="0.35">
      <c r="A87" s="1">
        <v>1</v>
      </c>
      <c r="B87" t="s">
        <v>22</v>
      </c>
      <c r="C87" s="7" t="s">
        <v>63</v>
      </c>
      <c r="D87" s="7" t="s">
        <v>64</v>
      </c>
      <c r="E87" s="51">
        <v>1736543</v>
      </c>
      <c r="F87" s="3">
        <v>0</v>
      </c>
      <c r="G87" s="3">
        <v>0</v>
      </c>
      <c r="H87" s="49">
        <f t="shared" si="5"/>
        <v>1736543</v>
      </c>
      <c r="I87" s="12">
        <v>3.1563419786386339E-4</v>
      </c>
      <c r="J87" s="8"/>
      <c r="K87" s="8">
        <v>0</v>
      </c>
      <c r="L87" s="3">
        <f t="shared" si="7"/>
        <v>0</v>
      </c>
      <c r="M87" s="14">
        <f t="shared" si="8"/>
        <v>1736543</v>
      </c>
    </row>
    <row r="88" spans="1:13" ht="17.25" thickBot="1" x14ac:dyDescent="0.35">
      <c r="A88" s="1">
        <v>1</v>
      </c>
      <c r="B88" t="s">
        <v>22</v>
      </c>
      <c r="C88" s="7" t="s">
        <v>63</v>
      </c>
      <c r="D88" s="7" t="s">
        <v>64</v>
      </c>
      <c r="E88" s="51">
        <v>16433498</v>
      </c>
      <c r="F88" s="3">
        <v>0</v>
      </c>
      <c r="G88" s="3">
        <v>0</v>
      </c>
      <c r="H88" s="49">
        <f t="shared" si="5"/>
        <v>16433498</v>
      </c>
      <c r="I88" s="12">
        <v>2.9869539420143369E-3</v>
      </c>
      <c r="J88" s="8"/>
      <c r="K88" s="8">
        <v>0</v>
      </c>
      <c r="L88" s="3">
        <f t="shared" si="7"/>
        <v>0</v>
      </c>
      <c r="M88" s="14">
        <f t="shared" si="8"/>
        <v>16433498</v>
      </c>
    </row>
    <row r="89" spans="1:13" ht="17.25" thickBot="1" x14ac:dyDescent="0.35">
      <c r="A89" s="1">
        <v>1</v>
      </c>
      <c r="B89" t="s">
        <v>22</v>
      </c>
      <c r="C89" s="7" t="s">
        <v>63</v>
      </c>
      <c r="D89" s="7" t="s">
        <v>64</v>
      </c>
      <c r="E89" s="51">
        <v>16840182</v>
      </c>
      <c r="F89" s="3">
        <v>0</v>
      </c>
      <c r="G89" s="3">
        <v>0</v>
      </c>
      <c r="H89" s="49">
        <f t="shared" si="5"/>
        <v>16840182</v>
      </c>
      <c r="I89" s="12">
        <v>3.0608728591526211E-3</v>
      </c>
      <c r="J89" s="8"/>
      <c r="K89" s="8">
        <v>0</v>
      </c>
      <c r="L89" s="3">
        <f t="shared" si="7"/>
        <v>0</v>
      </c>
      <c r="M89" s="14">
        <f t="shared" si="8"/>
        <v>16840182</v>
      </c>
    </row>
    <row r="90" spans="1:13" ht="17.25" thickBot="1" x14ac:dyDescent="0.35">
      <c r="A90" s="1">
        <v>1</v>
      </c>
      <c r="B90" t="s">
        <v>22</v>
      </c>
      <c r="C90" s="7" t="s">
        <v>63</v>
      </c>
      <c r="D90" s="7" t="s">
        <v>64</v>
      </c>
      <c r="E90" s="51">
        <v>2141831</v>
      </c>
      <c r="F90" s="3">
        <v>0</v>
      </c>
      <c r="G90" s="3">
        <v>0</v>
      </c>
      <c r="H90" s="49">
        <f t="shared" si="5"/>
        <v>2141831</v>
      </c>
      <c r="I90" s="12">
        <v>3.8929937792784648E-4</v>
      </c>
      <c r="J90" s="8"/>
      <c r="K90" s="8">
        <v>0</v>
      </c>
      <c r="L90" s="3">
        <f t="shared" si="7"/>
        <v>0</v>
      </c>
      <c r="M90" s="14">
        <f t="shared" si="8"/>
        <v>2141831</v>
      </c>
    </row>
    <row r="91" spans="1:13" ht="17.25" thickBot="1" x14ac:dyDescent="0.35">
      <c r="A91" s="1">
        <v>1</v>
      </c>
      <c r="B91" t="s">
        <v>22</v>
      </c>
      <c r="C91" s="7" t="s">
        <v>63</v>
      </c>
      <c r="D91" s="7" t="s">
        <v>64</v>
      </c>
      <c r="E91" s="51">
        <v>10000000</v>
      </c>
      <c r="F91" s="3">
        <v>0</v>
      </c>
      <c r="G91" s="3">
        <v>0</v>
      </c>
      <c r="H91" s="49">
        <f t="shared" si="5"/>
        <v>10000000</v>
      </c>
      <c r="I91" s="12">
        <v>1.817600818775368E-3</v>
      </c>
      <c r="J91" s="8">
        <v>4891485</v>
      </c>
      <c r="K91" s="8">
        <f>+J91</f>
        <v>4891485</v>
      </c>
      <c r="L91" s="3">
        <f t="shared" si="7"/>
        <v>0.48914849999999999</v>
      </c>
      <c r="M91" s="14">
        <f t="shared" si="8"/>
        <v>5108515</v>
      </c>
    </row>
    <row r="92" spans="1:13" ht="17.25" thickBot="1" x14ac:dyDescent="0.35">
      <c r="A92" s="1">
        <v>1</v>
      </c>
      <c r="B92" t="s">
        <v>22</v>
      </c>
      <c r="C92" s="7" t="s">
        <v>63</v>
      </c>
      <c r="D92" s="7" t="s">
        <v>64</v>
      </c>
      <c r="E92" s="51">
        <v>71120211</v>
      </c>
      <c r="F92" s="3">
        <v>0</v>
      </c>
      <c r="G92" s="3">
        <v>0</v>
      </c>
      <c r="H92" s="49">
        <f t="shared" si="5"/>
        <v>71120211</v>
      </c>
      <c r="I92" s="12">
        <v>1.2926815374507692E-2</v>
      </c>
      <c r="J92" s="8"/>
      <c r="K92" s="8">
        <v>0</v>
      </c>
      <c r="L92" s="3">
        <f t="shared" si="7"/>
        <v>0</v>
      </c>
      <c r="M92" s="14">
        <f t="shared" si="8"/>
        <v>71120211</v>
      </c>
    </row>
    <row r="93" spans="1:13" ht="17.25" thickBot="1" x14ac:dyDescent="0.35">
      <c r="A93" s="1">
        <v>1</v>
      </c>
      <c r="B93" t="s">
        <v>22</v>
      </c>
      <c r="C93" s="7" t="s">
        <v>63</v>
      </c>
      <c r="D93" s="7" t="s">
        <v>64</v>
      </c>
      <c r="E93" s="51">
        <v>53000000</v>
      </c>
      <c r="F93" s="3">
        <v>0</v>
      </c>
      <c r="G93" s="3">
        <v>0</v>
      </c>
      <c r="H93" s="49">
        <f t="shared" si="5"/>
        <v>53000000</v>
      </c>
      <c r="I93" s="12">
        <v>9.633284339509449E-3</v>
      </c>
      <c r="J93" s="8"/>
      <c r="K93" s="8">
        <v>0</v>
      </c>
      <c r="L93" s="3">
        <f t="shared" si="7"/>
        <v>0</v>
      </c>
      <c r="M93" s="14">
        <f t="shared" si="8"/>
        <v>53000000</v>
      </c>
    </row>
    <row r="94" spans="1:13" ht="17.25" thickBot="1" x14ac:dyDescent="0.35">
      <c r="A94" s="1">
        <v>1</v>
      </c>
      <c r="B94" t="s">
        <v>22</v>
      </c>
      <c r="C94" s="7" t="s">
        <v>63</v>
      </c>
      <c r="D94" s="7" t="s">
        <v>64</v>
      </c>
      <c r="E94" s="51">
        <v>8050000</v>
      </c>
      <c r="F94" s="3">
        <v>0</v>
      </c>
      <c r="G94" s="3">
        <v>0</v>
      </c>
      <c r="H94" s="49">
        <f t="shared" si="5"/>
        <v>8050000</v>
      </c>
      <c r="I94" s="12">
        <v>1.4631686591141712E-3</v>
      </c>
      <c r="J94" s="8"/>
      <c r="K94" s="8">
        <v>0</v>
      </c>
      <c r="L94" s="3">
        <f t="shared" si="7"/>
        <v>0</v>
      </c>
      <c r="M94" s="14">
        <f t="shared" si="8"/>
        <v>8050000</v>
      </c>
    </row>
    <row r="95" spans="1:13" ht="17.25" thickBot="1" x14ac:dyDescent="0.35">
      <c r="A95" s="1">
        <v>1</v>
      </c>
      <c r="B95" t="s">
        <v>22</v>
      </c>
      <c r="C95" s="7" t="s">
        <v>65</v>
      </c>
      <c r="D95" s="7" t="s">
        <v>66</v>
      </c>
      <c r="E95" s="51">
        <v>8000000</v>
      </c>
      <c r="F95" s="3">
        <v>0</v>
      </c>
      <c r="G95" s="3">
        <v>0</v>
      </c>
      <c r="H95" s="49">
        <f t="shared" si="5"/>
        <v>8000000</v>
      </c>
      <c r="I95" s="12">
        <v>1.4540806550202943E-3</v>
      </c>
      <c r="J95" s="8"/>
      <c r="K95" s="8">
        <v>0</v>
      </c>
      <c r="L95" s="3">
        <f t="shared" si="7"/>
        <v>0</v>
      </c>
      <c r="M95" s="14">
        <f t="shared" si="8"/>
        <v>8000000</v>
      </c>
    </row>
    <row r="96" spans="1:13" ht="17.25" thickBot="1" x14ac:dyDescent="0.35">
      <c r="A96" s="1">
        <v>1</v>
      </c>
      <c r="B96" t="s">
        <v>22</v>
      </c>
      <c r="C96" s="7" t="s">
        <v>65</v>
      </c>
      <c r="D96" s="7" t="s">
        <v>66</v>
      </c>
      <c r="E96" s="51">
        <v>9100000</v>
      </c>
      <c r="F96" s="3">
        <v>0</v>
      </c>
      <c r="G96" s="3">
        <v>0</v>
      </c>
      <c r="H96" s="49">
        <f t="shared" si="5"/>
        <v>9100000</v>
      </c>
      <c r="I96" s="12">
        <v>1.6540167450855847E-3</v>
      </c>
      <c r="J96" s="8">
        <v>9100000</v>
      </c>
      <c r="K96" s="8">
        <f>+J96</f>
        <v>9100000</v>
      </c>
      <c r="L96" s="3">
        <f t="shared" si="7"/>
        <v>1</v>
      </c>
      <c r="M96" s="14">
        <f t="shared" si="8"/>
        <v>0</v>
      </c>
    </row>
    <row r="97" spans="1:13" ht="17.25" thickBot="1" x14ac:dyDescent="0.35">
      <c r="A97" s="1">
        <v>1</v>
      </c>
      <c r="B97" t="s">
        <v>22</v>
      </c>
      <c r="C97" s="7" t="s">
        <v>65</v>
      </c>
      <c r="D97" s="7" t="s">
        <v>66</v>
      </c>
      <c r="E97" s="51">
        <v>88000000</v>
      </c>
      <c r="F97" s="3">
        <v>0</v>
      </c>
      <c r="G97" s="3">
        <v>0</v>
      </c>
      <c r="H97" s="49">
        <f t="shared" si="5"/>
        <v>88000000</v>
      </c>
      <c r="I97" s="12">
        <v>1.5994887205223237E-2</v>
      </c>
      <c r="J97" s="8"/>
      <c r="K97" s="8">
        <v>0</v>
      </c>
      <c r="L97" s="3">
        <f t="shared" si="7"/>
        <v>0</v>
      </c>
      <c r="M97" s="14">
        <f t="shared" si="8"/>
        <v>88000000</v>
      </c>
    </row>
    <row r="98" spans="1:13" ht="17.25" thickBot="1" x14ac:dyDescent="0.35">
      <c r="A98" s="1">
        <v>1</v>
      </c>
      <c r="B98" t="s">
        <v>22</v>
      </c>
      <c r="C98" s="7" t="s">
        <v>67</v>
      </c>
      <c r="D98" s="7" t="s">
        <v>68</v>
      </c>
      <c r="E98" s="51">
        <v>439000</v>
      </c>
      <c r="F98" s="3">
        <v>0</v>
      </c>
      <c r="G98" s="3">
        <v>0</v>
      </c>
      <c r="H98" s="49">
        <f t="shared" si="5"/>
        <v>439000</v>
      </c>
      <c r="I98" s="12">
        <v>7.9792675944238649E-5</v>
      </c>
      <c r="J98" s="8"/>
      <c r="K98" s="8">
        <v>0</v>
      </c>
      <c r="L98" s="3">
        <f t="shared" si="7"/>
        <v>0</v>
      </c>
      <c r="M98" s="14">
        <f t="shared" si="8"/>
        <v>439000</v>
      </c>
    </row>
    <row r="99" spans="1:13" ht="17.25" thickBot="1" x14ac:dyDescent="0.35">
      <c r="A99" s="1">
        <v>1</v>
      </c>
      <c r="B99" t="s">
        <v>22</v>
      </c>
      <c r="C99" s="7" t="s">
        <v>67</v>
      </c>
      <c r="D99" s="7" t="s">
        <v>68</v>
      </c>
      <c r="E99" s="51">
        <v>38509506</v>
      </c>
      <c r="F99" s="3">
        <v>0</v>
      </c>
      <c r="G99" s="3">
        <v>0</v>
      </c>
      <c r="H99" s="49">
        <f t="shared" si="5"/>
        <v>38509506</v>
      </c>
      <c r="I99" s="12">
        <v>6.9994909636234941E-3</v>
      </c>
      <c r="J99" s="8">
        <v>38509506</v>
      </c>
      <c r="K99" s="8">
        <f>+J99</f>
        <v>38509506</v>
      </c>
      <c r="L99" s="3">
        <f t="shared" si="7"/>
        <v>1</v>
      </c>
      <c r="M99" s="14">
        <f t="shared" si="8"/>
        <v>0</v>
      </c>
    </row>
    <row r="100" spans="1:13" ht="17.25" thickBot="1" x14ac:dyDescent="0.35">
      <c r="A100" s="1">
        <v>1</v>
      </c>
      <c r="B100" t="s">
        <v>22</v>
      </c>
      <c r="C100" s="7" t="s">
        <v>69</v>
      </c>
      <c r="D100" s="7" t="s">
        <v>70</v>
      </c>
      <c r="E100" s="51">
        <v>29988000</v>
      </c>
      <c r="F100" s="3">
        <v>0</v>
      </c>
      <c r="G100" s="3">
        <v>0</v>
      </c>
      <c r="H100" s="49">
        <f t="shared" si="5"/>
        <v>29988000</v>
      </c>
      <c r="I100" s="12">
        <v>5.4506213353435733E-3</v>
      </c>
      <c r="J100" s="8"/>
      <c r="K100" s="8">
        <v>0</v>
      </c>
      <c r="L100" s="3">
        <f t="shared" si="7"/>
        <v>0</v>
      </c>
      <c r="M100" s="14">
        <f t="shared" si="8"/>
        <v>29988000</v>
      </c>
    </row>
    <row r="101" spans="1:13" ht="17.25" thickBot="1" x14ac:dyDescent="0.35">
      <c r="A101" s="1">
        <v>1</v>
      </c>
      <c r="B101" t="s">
        <v>22</v>
      </c>
      <c r="C101" s="7" t="s">
        <v>69</v>
      </c>
      <c r="D101" s="7" t="s">
        <v>70</v>
      </c>
      <c r="E101" s="51">
        <v>1200000</v>
      </c>
      <c r="F101" s="3">
        <v>0</v>
      </c>
      <c r="G101" s="3">
        <v>0</v>
      </c>
      <c r="H101" s="49">
        <f t="shared" si="5"/>
        <v>1200000</v>
      </c>
      <c r="I101" s="12">
        <v>2.1811209825304414E-4</v>
      </c>
      <c r="J101" s="8"/>
      <c r="K101" s="8">
        <v>0</v>
      </c>
      <c r="L101" s="3">
        <f t="shared" si="7"/>
        <v>0</v>
      </c>
      <c r="M101" s="14">
        <f t="shared" si="8"/>
        <v>1200000</v>
      </c>
    </row>
    <row r="102" spans="1:13" ht="17.25" thickBot="1" x14ac:dyDescent="0.35">
      <c r="A102" s="1">
        <v>1</v>
      </c>
      <c r="B102" t="s">
        <v>22</v>
      </c>
      <c r="C102" s="7" t="s">
        <v>69</v>
      </c>
      <c r="D102" s="7" t="s">
        <v>70</v>
      </c>
      <c r="E102" s="51">
        <v>1000000</v>
      </c>
      <c r="F102" s="3">
        <v>0</v>
      </c>
      <c r="G102" s="3">
        <v>0</v>
      </c>
      <c r="H102" s="49">
        <f t="shared" si="5"/>
        <v>1000000</v>
      </c>
      <c r="I102" s="12">
        <v>1.8176008187753678E-4</v>
      </c>
      <c r="J102" s="8"/>
      <c r="K102" s="8">
        <v>0</v>
      </c>
      <c r="L102" s="3">
        <f t="shared" si="7"/>
        <v>0</v>
      </c>
      <c r="M102" s="14">
        <f t="shared" si="8"/>
        <v>1000000</v>
      </c>
    </row>
    <row r="103" spans="1:13" ht="17.25" thickBot="1" x14ac:dyDescent="0.35">
      <c r="A103" s="1">
        <v>1</v>
      </c>
      <c r="B103" t="s">
        <v>22</v>
      </c>
      <c r="C103" s="7" t="s">
        <v>69</v>
      </c>
      <c r="D103" s="7" t="s">
        <v>70</v>
      </c>
      <c r="E103" s="51">
        <v>5500000</v>
      </c>
      <c r="F103" s="3">
        <v>0</v>
      </c>
      <c r="G103" s="3">
        <v>0</v>
      </c>
      <c r="H103" s="49">
        <f t="shared" si="5"/>
        <v>5500000</v>
      </c>
      <c r="I103" s="12">
        <v>9.9968045032645231E-4</v>
      </c>
      <c r="J103" s="8"/>
      <c r="K103" s="8">
        <v>0</v>
      </c>
      <c r="L103" s="3">
        <f t="shared" si="7"/>
        <v>0</v>
      </c>
      <c r="M103" s="14">
        <f t="shared" si="8"/>
        <v>5500000</v>
      </c>
    </row>
    <row r="104" spans="1:13" ht="17.25" thickBot="1" x14ac:dyDescent="0.35">
      <c r="A104" s="1">
        <v>1</v>
      </c>
      <c r="B104" t="s">
        <v>22</v>
      </c>
      <c r="C104" s="7" t="s">
        <v>69</v>
      </c>
      <c r="D104" s="7" t="s">
        <v>70</v>
      </c>
      <c r="E104" s="51">
        <v>1000000</v>
      </c>
      <c r="F104" s="3">
        <v>0</v>
      </c>
      <c r="G104" s="3">
        <v>0</v>
      </c>
      <c r="H104" s="49">
        <f t="shared" si="5"/>
        <v>1000000</v>
      </c>
      <c r="I104" s="12">
        <v>1.8176008187753678E-4</v>
      </c>
      <c r="J104" s="8"/>
      <c r="K104" s="8">
        <v>0</v>
      </c>
      <c r="L104" s="3">
        <f t="shared" si="7"/>
        <v>0</v>
      </c>
      <c r="M104" s="14">
        <f t="shared" si="8"/>
        <v>1000000</v>
      </c>
    </row>
    <row r="105" spans="1:13" ht="17.25" thickBot="1" x14ac:dyDescent="0.35">
      <c r="A105" s="1">
        <v>1</v>
      </c>
      <c r="B105" t="s">
        <v>22</v>
      </c>
      <c r="C105" s="7" t="s">
        <v>69</v>
      </c>
      <c r="D105" s="7" t="s">
        <v>70</v>
      </c>
      <c r="E105" s="51">
        <v>4555469</v>
      </c>
      <c r="F105" s="3">
        <v>0</v>
      </c>
      <c r="G105" s="3">
        <v>0</v>
      </c>
      <c r="H105" s="49">
        <f t="shared" si="5"/>
        <v>4555469</v>
      </c>
      <c r="I105" s="12">
        <v>8.2800241843058065E-4</v>
      </c>
      <c r="J105" s="8"/>
      <c r="K105" s="8">
        <v>0</v>
      </c>
      <c r="L105" s="3">
        <f t="shared" si="7"/>
        <v>0</v>
      </c>
      <c r="M105" s="14">
        <f t="shared" si="8"/>
        <v>4555469</v>
      </c>
    </row>
    <row r="106" spans="1:13" ht="17.25" thickBot="1" x14ac:dyDescent="0.35">
      <c r="A106" s="1">
        <v>1</v>
      </c>
      <c r="B106" t="s">
        <v>22</v>
      </c>
      <c r="C106" s="7" t="s">
        <v>69</v>
      </c>
      <c r="D106" s="7" t="s">
        <v>70</v>
      </c>
      <c r="E106" s="51">
        <v>4945000</v>
      </c>
      <c r="F106" s="3">
        <v>0</v>
      </c>
      <c r="G106" s="3">
        <v>0</v>
      </c>
      <c r="H106" s="49">
        <f t="shared" si="5"/>
        <v>4945000</v>
      </c>
      <c r="I106" s="12">
        <v>8.9880360488441946E-4</v>
      </c>
      <c r="J106" s="8"/>
      <c r="K106" s="8">
        <v>0</v>
      </c>
      <c r="L106" s="3">
        <f t="shared" si="7"/>
        <v>0</v>
      </c>
      <c r="M106" s="14">
        <f t="shared" si="8"/>
        <v>4945000</v>
      </c>
    </row>
    <row r="107" spans="1:13" ht="17.25" thickBot="1" x14ac:dyDescent="0.35">
      <c r="A107" s="1">
        <v>1</v>
      </c>
      <c r="B107" t="s">
        <v>22</v>
      </c>
      <c r="C107" s="7" t="s">
        <v>69</v>
      </c>
      <c r="D107" s="7" t="s">
        <v>70</v>
      </c>
      <c r="E107" s="51">
        <v>2800000</v>
      </c>
      <c r="F107" s="3">
        <v>0</v>
      </c>
      <c r="G107" s="3">
        <v>0</v>
      </c>
      <c r="H107" s="49">
        <f t="shared" si="5"/>
        <v>2800000</v>
      </c>
      <c r="I107" s="12">
        <v>5.0892822925710296E-4</v>
      </c>
      <c r="J107" s="8"/>
      <c r="K107" s="8">
        <v>0</v>
      </c>
      <c r="L107" s="3">
        <f t="shared" si="7"/>
        <v>0</v>
      </c>
      <c r="M107" s="14">
        <f t="shared" si="8"/>
        <v>2800000</v>
      </c>
    </row>
    <row r="108" spans="1:13" ht="17.25" thickBot="1" x14ac:dyDescent="0.35">
      <c r="A108" s="1">
        <v>1</v>
      </c>
      <c r="B108" t="s">
        <v>22</v>
      </c>
      <c r="C108" s="7" t="s">
        <v>69</v>
      </c>
      <c r="D108" s="7" t="s">
        <v>70</v>
      </c>
      <c r="E108" s="51">
        <v>3964400</v>
      </c>
      <c r="F108" s="3">
        <v>0</v>
      </c>
      <c r="G108" s="3">
        <v>0</v>
      </c>
      <c r="H108" s="49">
        <f t="shared" si="5"/>
        <v>3964400</v>
      </c>
      <c r="I108" s="12">
        <v>7.2056966859530684E-4</v>
      </c>
      <c r="J108" s="8"/>
      <c r="K108" s="8">
        <v>0</v>
      </c>
      <c r="L108" s="3">
        <f t="shared" si="7"/>
        <v>0</v>
      </c>
      <c r="M108" s="14">
        <f t="shared" si="8"/>
        <v>3964400</v>
      </c>
    </row>
    <row r="109" spans="1:13" ht="17.25" thickBot="1" x14ac:dyDescent="0.35">
      <c r="A109" s="1">
        <v>1</v>
      </c>
      <c r="B109" t="s">
        <v>22</v>
      </c>
      <c r="C109" s="7" t="s">
        <v>69</v>
      </c>
      <c r="D109" s="7" t="s">
        <v>70</v>
      </c>
      <c r="E109" s="51">
        <v>2142000</v>
      </c>
      <c r="F109" s="3">
        <v>0</v>
      </c>
      <c r="G109" s="3">
        <v>0</v>
      </c>
      <c r="H109" s="49">
        <f t="shared" si="5"/>
        <v>2142000</v>
      </c>
      <c r="I109" s="12">
        <v>3.8933009538168379E-4</v>
      </c>
      <c r="J109" s="8"/>
      <c r="K109" s="8">
        <v>0</v>
      </c>
      <c r="L109" s="3">
        <f t="shared" si="7"/>
        <v>0</v>
      </c>
      <c r="M109" s="14">
        <f t="shared" si="8"/>
        <v>2142000</v>
      </c>
    </row>
    <row r="110" spans="1:13" ht="17.25" thickBot="1" x14ac:dyDescent="0.35">
      <c r="A110" s="1">
        <v>1</v>
      </c>
      <c r="B110" t="s">
        <v>22</v>
      </c>
      <c r="C110" s="7" t="s">
        <v>69</v>
      </c>
      <c r="D110" s="7" t="s">
        <v>70</v>
      </c>
      <c r="E110" s="51">
        <v>4811000</v>
      </c>
      <c r="F110" s="3">
        <v>0</v>
      </c>
      <c r="G110" s="3">
        <v>0</v>
      </c>
      <c r="H110" s="49">
        <f t="shared" si="5"/>
        <v>4811000</v>
      </c>
      <c r="I110" s="12">
        <v>8.744477539128295E-4</v>
      </c>
      <c r="J110" s="8"/>
      <c r="K110" s="8">
        <v>0</v>
      </c>
      <c r="L110" s="3">
        <f t="shared" si="7"/>
        <v>0</v>
      </c>
      <c r="M110" s="14">
        <f t="shared" si="8"/>
        <v>4811000</v>
      </c>
    </row>
    <row r="111" spans="1:13" ht="17.25" thickBot="1" x14ac:dyDescent="0.35">
      <c r="A111" s="1">
        <v>1</v>
      </c>
      <c r="B111" t="s">
        <v>22</v>
      </c>
      <c r="C111" s="7" t="s">
        <v>69</v>
      </c>
      <c r="D111" s="7" t="s">
        <v>70</v>
      </c>
      <c r="E111" s="51">
        <v>4945000</v>
      </c>
      <c r="F111" s="3">
        <v>0</v>
      </c>
      <c r="G111" s="3">
        <v>0</v>
      </c>
      <c r="H111" s="49">
        <f t="shared" si="5"/>
        <v>4945000</v>
      </c>
      <c r="I111" s="12">
        <v>8.9880360488441946E-4</v>
      </c>
      <c r="J111" s="8"/>
      <c r="K111" s="8">
        <v>0</v>
      </c>
      <c r="L111" s="3">
        <f t="shared" si="7"/>
        <v>0</v>
      </c>
      <c r="M111" s="14">
        <f t="shared" si="8"/>
        <v>4945000</v>
      </c>
    </row>
    <row r="112" spans="1:13" ht="17.25" thickBot="1" x14ac:dyDescent="0.35">
      <c r="A112" s="1">
        <v>1</v>
      </c>
      <c r="B112" t="s">
        <v>22</v>
      </c>
      <c r="C112" s="7" t="s">
        <v>69</v>
      </c>
      <c r="D112" s="7" t="s">
        <v>70</v>
      </c>
      <c r="E112" s="51">
        <v>3272728</v>
      </c>
      <c r="F112" s="3">
        <v>0</v>
      </c>
      <c r="G112" s="3">
        <v>0</v>
      </c>
      <c r="H112" s="49">
        <f t="shared" si="5"/>
        <v>3272728</v>
      </c>
      <c r="I112" s="12">
        <v>5.9485130924290719E-4</v>
      </c>
      <c r="J112" s="8"/>
      <c r="K112" s="8">
        <v>0</v>
      </c>
      <c r="L112" s="3">
        <f t="shared" si="7"/>
        <v>0</v>
      </c>
      <c r="M112" s="14">
        <f t="shared" si="8"/>
        <v>3272728</v>
      </c>
    </row>
    <row r="113" spans="1:13" ht="17.25" thickBot="1" x14ac:dyDescent="0.35">
      <c r="A113" s="1">
        <v>1</v>
      </c>
      <c r="B113" t="s">
        <v>22</v>
      </c>
      <c r="C113" s="7" t="s">
        <v>69</v>
      </c>
      <c r="D113" s="7" t="s">
        <v>70</v>
      </c>
      <c r="E113" s="51">
        <v>4105024</v>
      </c>
      <c r="F113" s="3">
        <v>0</v>
      </c>
      <c r="G113" s="3">
        <v>0</v>
      </c>
      <c r="H113" s="49">
        <f t="shared" si="5"/>
        <v>4105024</v>
      </c>
      <c r="I113" s="12">
        <v>7.4612949834925357E-4</v>
      </c>
      <c r="J113" s="8"/>
      <c r="K113" s="8">
        <v>0</v>
      </c>
      <c r="L113" s="3">
        <f t="shared" si="7"/>
        <v>0</v>
      </c>
      <c r="M113" s="14">
        <f t="shared" si="8"/>
        <v>4105024</v>
      </c>
    </row>
    <row r="114" spans="1:13" ht="17.25" thickBot="1" x14ac:dyDescent="0.35">
      <c r="A114" s="1">
        <v>1</v>
      </c>
      <c r="B114" t="s">
        <v>22</v>
      </c>
      <c r="C114" s="7" t="s">
        <v>69</v>
      </c>
      <c r="D114" s="7" t="s">
        <v>70</v>
      </c>
      <c r="E114" s="51">
        <v>20951390</v>
      </c>
      <c r="F114" s="3">
        <v>0</v>
      </c>
      <c r="G114" s="3">
        <v>0</v>
      </c>
      <c r="H114" s="49">
        <f t="shared" si="5"/>
        <v>20951390</v>
      </c>
      <c r="I114" s="12">
        <v>3.8081263618482053E-3</v>
      </c>
      <c r="J114" s="8"/>
      <c r="K114" s="8">
        <v>0</v>
      </c>
      <c r="L114" s="3">
        <f t="shared" si="7"/>
        <v>0</v>
      </c>
      <c r="M114" s="14">
        <f t="shared" si="8"/>
        <v>20951390</v>
      </c>
    </row>
    <row r="115" spans="1:13" ht="17.25" thickBot="1" x14ac:dyDescent="0.35">
      <c r="A115" s="1">
        <v>1</v>
      </c>
      <c r="B115" t="s">
        <v>22</v>
      </c>
      <c r="C115" s="7" t="s">
        <v>69</v>
      </c>
      <c r="D115" s="7" t="s">
        <v>70</v>
      </c>
      <c r="E115" s="51">
        <v>12122828</v>
      </c>
      <c r="F115" s="3">
        <v>0</v>
      </c>
      <c r="G115" s="3">
        <v>0</v>
      </c>
      <c r="H115" s="49">
        <f t="shared" si="5"/>
        <v>12122828</v>
      </c>
      <c r="I115" s="12">
        <v>2.2034462098672954E-3</v>
      </c>
      <c r="J115" s="8"/>
      <c r="K115" s="8">
        <v>0</v>
      </c>
      <c r="L115" s="3">
        <f t="shared" si="7"/>
        <v>0</v>
      </c>
      <c r="M115" s="14">
        <f t="shared" si="8"/>
        <v>12122828</v>
      </c>
    </row>
    <row r="116" spans="1:13" ht="17.25" thickBot="1" x14ac:dyDescent="0.35">
      <c r="A116" s="1">
        <v>1</v>
      </c>
      <c r="B116" t="s">
        <v>22</v>
      </c>
      <c r="C116" s="7" t="s">
        <v>69</v>
      </c>
      <c r="D116" s="7" t="s">
        <v>70</v>
      </c>
      <c r="E116" s="51">
        <v>5087250</v>
      </c>
      <c r="F116" s="3">
        <v>0</v>
      </c>
      <c r="G116" s="3">
        <v>0</v>
      </c>
      <c r="H116" s="49">
        <f t="shared" si="5"/>
        <v>5087250</v>
      </c>
      <c r="I116" s="12">
        <v>9.2465897653149897E-4</v>
      </c>
      <c r="J116" s="8"/>
      <c r="K116" s="8">
        <v>0</v>
      </c>
      <c r="L116" s="3">
        <f t="shared" si="7"/>
        <v>0</v>
      </c>
      <c r="M116" s="14">
        <f t="shared" si="8"/>
        <v>5087250</v>
      </c>
    </row>
    <row r="117" spans="1:13" ht="17.25" thickBot="1" x14ac:dyDescent="0.35">
      <c r="A117" s="1">
        <v>1</v>
      </c>
      <c r="B117" t="s">
        <v>22</v>
      </c>
      <c r="C117" s="7" t="s">
        <v>69</v>
      </c>
      <c r="D117" s="7" t="s">
        <v>70</v>
      </c>
      <c r="E117" s="51">
        <v>4148340</v>
      </c>
      <c r="F117" s="3">
        <v>0</v>
      </c>
      <c r="G117" s="3">
        <v>0</v>
      </c>
      <c r="H117" s="49">
        <f t="shared" si="5"/>
        <v>4148340</v>
      </c>
      <c r="I117" s="12">
        <v>7.5400261805586098E-4</v>
      </c>
      <c r="J117" s="8"/>
      <c r="K117" s="8">
        <v>0</v>
      </c>
      <c r="L117" s="3">
        <f t="shared" si="7"/>
        <v>0</v>
      </c>
      <c r="M117" s="14">
        <f t="shared" si="8"/>
        <v>4148340</v>
      </c>
    </row>
    <row r="118" spans="1:13" ht="17.25" thickBot="1" x14ac:dyDescent="0.35">
      <c r="A118" s="1">
        <v>1</v>
      </c>
      <c r="B118" t="s">
        <v>22</v>
      </c>
      <c r="C118" s="7" t="s">
        <v>69</v>
      </c>
      <c r="D118" s="7" t="s">
        <v>70</v>
      </c>
      <c r="E118" s="51">
        <v>3998400</v>
      </c>
      <c r="F118" s="3">
        <v>0</v>
      </c>
      <c r="G118" s="3">
        <v>0</v>
      </c>
      <c r="H118" s="49">
        <f t="shared" si="5"/>
        <v>3998400</v>
      </c>
      <c r="I118" s="12">
        <v>7.2674951137914308E-4</v>
      </c>
      <c r="J118" s="8"/>
      <c r="K118" s="8">
        <v>0</v>
      </c>
      <c r="L118" s="3">
        <f t="shared" si="7"/>
        <v>0</v>
      </c>
      <c r="M118" s="14">
        <f t="shared" si="8"/>
        <v>3998400</v>
      </c>
    </row>
    <row r="119" spans="1:13" ht="17.25" thickBot="1" x14ac:dyDescent="0.35">
      <c r="A119" s="1">
        <v>1</v>
      </c>
      <c r="B119" t="s">
        <v>22</v>
      </c>
      <c r="C119" s="7" t="s">
        <v>71</v>
      </c>
      <c r="D119" s="7" t="s">
        <v>72</v>
      </c>
      <c r="E119" s="51">
        <v>39729665</v>
      </c>
      <c r="F119" s="3">
        <v>0</v>
      </c>
      <c r="G119" s="3">
        <v>0</v>
      </c>
      <c r="H119" s="49">
        <f t="shared" si="5"/>
        <v>39729665</v>
      </c>
      <c r="I119" s="12">
        <v>7.221267163367108E-3</v>
      </c>
      <c r="J119" s="8"/>
      <c r="K119" s="8">
        <v>0</v>
      </c>
      <c r="L119" s="3">
        <f t="shared" si="7"/>
        <v>0</v>
      </c>
      <c r="M119" s="14">
        <f t="shared" si="8"/>
        <v>39729665</v>
      </c>
    </row>
    <row r="120" spans="1:13" ht="17.25" thickBot="1" x14ac:dyDescent="0.35">
      <c r="A120" s="1">
        <v>1</v>
      </c>
      <c r="B120" t="s">
        <v>22</v>
      </c>
      <c r="C120" s="7" t="s">
        <v>71</v>
      </c>
      <c r="D120" s="7" t="s">
        <v>72</v>
      </c>
      <c r="E120" s="51">
        <v>22301738</v>
      </c>
      <c r="F120" s="3">
        <v>0</v>
      </c>
      <c r="G120" s="3">
        <v>0</v>
      </c>
      <c r="H120" s="49">
        <f t="shared" si="5"/>
        <v>22301738</v>
      </c>
      <c r="I120" s="12">
        <v>4.0535657248913738E-3</v>
      </c>
      <c r="J120" s="8">
        <v>22301738</v>
      </c>
      <c r="K120" s="8">
        <f>+J120</f>
        <v>22301738</v>
      </c>
      <c r="L120" s="3">
        <f t="shared" si="7"/>
        <v>1</v>
      </c>
      <c r="M120" s="14">
        <f t="shared" si="8"/>
        <v>0</v>
      </c>
    </row>
    <row r="121" spans="1:13" ht="17.25" thickBot="1" x14ac:dyDescent="0.35">
      <c r="A121" s="1">
        <v>1</v>
      </c>
      <c r="B121" t="s">
        <v>22</v>
      </c>
      <c r="C121" s="7" t="s">
        <v>71</v>
      </c>
      <c r="D121" s="7" t="s">
        <v>72</v>
      </c>
      <c r="E121" s="51">
        <v>17808705</v>
      </c>
      <c r="F121" s="3">
        <v>0</v>
      </c>
      <c r="G121" s="3">
        <v>0</v>
      </c>
      <c r="H121" s="49">
        <f t="shared" si="5"/>
        <v>17808705</v>
      </c>
      <c r="I121" s="12">
        <v>3.2369116789328989E-3</v>
      </c>
      <c r="J121" s="8"/>
      <c r="K121" s="8">
        <v>0</v>
      </c>
      <c r="L121" s="3">
        <f t="shared" si="7"/>
        <v>0</v>
      </c>
      <c r="M121" s="14">
        <f t="shared" si="8"/>
        <v>17808705</v>
      </c>
    </row>
    <row r="122" spans="1:13" ht="17.25" thickBot="1" x14ac:dyDescent="0.35">
      <c r="A122" s="1">
        <v>1</v>
      </c>
      <c r="B122" t="s">
        <v>22</v>
      </c>
      <c r="C122" s="7" t="s">
        <v>73</v>
      </c>
      <c r="D122" s="7" t="s">
        <v>74</v>
      </c>
      <c r="E122" s="51">
        <v>3747775</v>
      </c>
      <c r="F122" s="3">
        <v>0</v>
      </c>
      <c r="G122" s="3">
        <v>0</v>
      </c>
      <c r="H122" s="49">
        <f t="shared" si="5"/>
        <v>3747775</v>
      </c>
      <c r="I122" s="12">
        <v>6.8119589085858547E-4</v>
      </c>
      <c r="J122" s="8"/>
      <c r="K122" s="8">
        <v>0</v>
      </c>
      <c r="L122" s="3">
        <f t="shared" si="7"/>
        <v>0</v>
      </c>
      <c r="M122" s="14">
        <f t="shared" si="8"/>
        <v>3747775</v>
      </c>
    </row>
    <row r="123" spans="1:13" ht="17.25" thickBot="1" x14ac:dyDescent="0.35">
      <c r="A123" s="1">
        <v>1</v>
      </c>
      <c r="B123" t="s">
        <v>22</v>
      </c>
      <c r="C123" s="7" t="s">
        <v>73</v>
      </c>
      <c r="D123" s="7" t="s">
        <v>74</v>
      </c>
      <c r="E123" s="51">
        <v>9999000</v>
      </c>
      <c r="F123" s="3">
        <v>0</v>
      </c>
      <c r="G123" s="3">
        <v>0</v>
      </c>
      <c r="H123" s="49">
        <f t="shared" si="5"/>
        <v>9999000</v>
      </c>
      <c r="I123" s="12">
        <v>1.8174190586934904E-3</v>
      </c>
      <c r="J123" s="8"/>
      <c r="K123" s="8">
        <v>0</v>
      </c>
      <c r="L123" s="3">
        <f t="shared" si="7"/>
        <v>0</v>
      </c>
      <c r="M123" s="14">
        <f t="shared" si="8"/>
        <v>9999000</v>
      </c>
    </row>
    <row r="124" spans="1:13" ht="17.25" thickBot="1" x14ac:dyDescent="0.35">
      <c r="A124" s="1">
        <v>1</v>
      </c>
      <c r="B124" t="s">
        <v>22</v>
      </c>
      <c r="C124" s="7" t="s">
        <v>75</v>
      </c>
      <c r="D124" s="7" t="s">
        <v>76</v>
      </c>
      <c r="E124" s="51">
        <v>901200</v>
      </c>
      <c r="F124" s="3">
        <v>0</v>
      </c>
      <c r="G124" s="3">
        <v>0</v>
      </c>
      <c r="H124" s="49">
        <f t="shared" si="5"/>
        <v>901200</v>
      </c>
      <c r="I124" s="12">
        <v>1.6380218578803616E-4</v>
      </c>
      <c r="J124" s="8">
        <v>300400</v>
      </c>
      <c r="K124" s="8">
        <f>+J124</f>
        <v>300400</v>
      </c>
      <c r="L124" s="3">
        <f t="shared" si="7"/>
        <v>0.33333333333333331</v>
      </c>
      <c r="M124" s="14">
        <f t="shared" si="8"/>
        <v>600800</v>
      </c>
    </row>
    <row r="125" spans="1:13" ht="17.25" thickBot="1" x14ac:dyDescent="0.35">
      <c r="A125" s="1">
        <v>1</v>
      </c>
      <c r="B125" t="s">
        <v>22</v>
      </c>
      <c r="C125" s="7" t="s">
        <v>77</v>
      </c>
      <c r="D125" s="7" t="s">
        <v>78</v>
      </c>
      <c r="E125" s="51">
        <v>1191981</v>
      </c>
      <c r="F125" s="3">
        <v>0</v>
      </c>
      <c r="G125" s="3">
        <v>0</v>
      </c>
      <c r="H125" s="49">
        <f t="shared" si="5"/>
        <v>1191981</v>
      </c>
      <c r="I125" s="12">
        <v>2.1665456415646817E-4</v>
      </c>
      <c r="J125" s="8"/>
      <c r="K125" s="8">
        <v>0</v>
      </c>
      <c r="L125" s="3">
        <f t="shared" si="7"/>
        <v>0</v>
      </c>
      <c r="M125" s="14">
        <f t="shared" si="8"/>
        <v>1191981</v>
      </c>
    </row>
    <row r="126" spans="1:13" x14ac:dyDescent="0.25">
      <c r="A126" s="1">
        <v>-1</v>
      </c>
      <c r="C126" s="2" t="s">
        <v>23</v>
      </c>
      <c r="D126" s="2" t="s">
        <v>23</v>
      </c>
      <c r="E126" s="50">
        <f>SUM(E11:E125)</f>
        <v>2147349363</v>
      </c>
      <c r="F126" s="2" t="s">
        <v>23</v>
      </c>
      <c r="G126" s="2" t="s">
        <v>23</v>
      </c>
      <c r="H126" s="50">
        <f>SUM(H11:H125)</f>
        <v>2147349363</v>
      </c>
      <c r="I126" s="9">
        <f>SUM(I11:I125)</f>
        <v>0.39030239603855632</v>
      </c>
      <c r="J126" s="9">
        <f t="shared" ref="J126:M126" si="10">SUM(J11:J125)</f>
        <v>252071118</v>
      </c>
      <c r="K126" s="9">
        <f t="shared" si="10"/>
        <v>252071118</v>
      </c>
      <c r="L126" s="9">
        <f t="shared" si="10"/>
        <v>15.322328709699104</v>
      </c>
      <c r="M126" s="9">
        <f t="shared" si="10"/>
        <v>1895278245</v>
      </c>
    </row>
    <row r="127" spans="1:13" x14ac:dyDescent="0.25">
      <c r="A127" s="1">
        <v>999999</v>
      </c>
      <c r="B127" t="s">
        <v>24</v>
      </c>
      <c r="C127" s="2" t="s">
        <v>23</v>
      </c>
      <c r="D127" s="2" t="s">
        <v>23</v>
      </c>
    </row>
    <row r="129" spans="1:13" x14ac:dyDescent="0.25">
      <c r="A129" s="1" t="s">
        <v>25</v>
      </c>
      <c r="B129" s="54" t="s">
        <v>26</v>
      </c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</row>
    <row r="130" spans="1:13" x14ac:dyDescent="0.25">
      <c r="C130" s="1">
        <v>1</v>
      </c>
      <c r="D130" s="1">
        <v>2</v>
      </c>
      <c r="E130" s="48">
        <v>4</v>
      </c>
      <c r="F130" s="1">
        <v>7</v>
      </c>
      <c r="G130" s="1">
        <v>8</v>
      </c>
      <c r="H130" s="48">
        <v>12</v>
      </c>
      <c r="I130" s="11">
        <v>15</v>
      </c>
      <c r="J130" s="1">
        <v>16</v>
      </c>
      <c r="K130" s="1">
        <v>20</v>
      </c>
      <c r="L130" s="1">
        <v>24</v>
      </c>
      <c r="M130" s="1">
        <v>28</v>
      </c>
    </row>
    <row r="131" spans="1:13" ht="15.75" thickBot="1" x14ac:dyDescent="0.3">
      <c r="C131" s="1" t="s">
        <v>11</v>
      </c>
      <c r="D131" s="1" t="s">
        <v>12</v>
      </c>
      <c r="E131" s="48" t="s">
        <v>13</v>
      </c>
      <c r="F131" s="1" t="s">
        <v>14</v>
      </c>
      <c r="G131" s="1" t="s">
        <v>15</v>
      </c>
      <c r="H131" s="48" t="s">
        <v>16</v>
      </c>
      <c r="I131" s="11" t="s">
        <v>17</v>
      </c>
      <c r="J131" s="1" t="s">
        <v>18</v>
      </c>
      <c r="K131" s="1" t="s">
        <v>19</v>
      </c>
      <c r="L131" s="1" t="s">
        <v>20</v>
      </c>
      <c r="M131" s="1" t="s">
        <v>21</v>
      </c>
    </row>
    <row r="132" spans="1:13" ht="17.25" thickBot="1" x14ac:dyDescent="0.35">
      <c r="A132" s="1">
        <v>1</v>
      </c>
      <c r="B132" t="s">
        <v>22</v>
      </c>
      <c r="C132" s="7" t="s">
        <v>79</v>
      </c>
      <c r="D132" s="7" t="s">
        <v>80</v>
      </c>
      <c r="E132" s="51">
        <v>980000</v>
      </c>
      <c r="F132" s="3">
        <v>0</v>
      </c>
      <c r="G132" s="3">
        <v>0</v>
      </c>
      <c r="H132" s="49">
        <f t="shared" ref="H132:H185" si="11">+E132-G132</f>
        <v>980000</v>
      </c>
      <c r="I132" s="12">
        <v>1.7812488023998606E-4</v>
      </c>
      <c r="J132" s="8"/>
      <c r="K132" s="8">
        <v>0</v>
      </c>
      <c r="L132" s="3">
        <f t="shared" ref="L132:L185" si="12">+K132/H132</f>
        <v>0</v>
      </c>
      <c r="M132" s="14">
        <f t="shared" ref="M132:M185" si="13">+H132-K132</f>
        <v>980000</v>
      </c>
    </row>
    <row r="133" spans="1:13" ht="17.25" thickBot="1" x14ac:dyDescent="0.35">
      <c r="A133" s="1">
        <v>1</v>
      </c>
      <c r="B133" t="s">
        <v>22</v>
      </c>
      <c r="C133" s="7" t="s">
        <v>79</v>
      </c>
      <c r="D133" s="7" t="s">
        <v>80</v>
      </c>
      <c r="E133" s="51">
        <v>245000</v>
      </c>
      <c r="F133" s="3">
        <v>0</v>
      </c>
      <c r="G133" s="3">
        <v>0</v>
      </c>
      <c r="H133" s="49">
        <f t="shared" si="11"/>
        <v>245000</v>
      </c>
      <c r="I133" s="12">
        <v>4.4531220059996515E-5</v>
      </c>
      <c r="J133" s="8"/>
      <c r="K133" s="8">
        <v>0</v>
      </c>
      <c r="L133" s="3">
        <f t="shared" si="12"/>
        <v>0</v>
      </c>
      <c r="M133" s="14">
        <f t="shared" si="13"/>
        <v>245000</v>
      </c>
    </row>
    <row r="134" spans="1:13" ht="17.25" thickBot="1" x14ac:dyDescent="0.35">
      <c r="A134" s="1">
        <v>1</v>
      </c>
      <c r="B134" t="s">
        <v>22</v>
      </c>
      <c r="C134" s="7" t="s">
        <v>79</v>
      </c>
      <c r="D134" s="7" t="s">
        <v>80</v>
      </c>
      <c r="E134" s="51">
        <v>210000</v>
      </c>
      <c r="F134" s="3">
        <v>0</v>
      </c>
      <c r="G134" s="3">
        <v>0</v>
      </c>
      <c r="H134" s="49">
        <f t="shared" si="11"/>
        <v>210000</v>
      </c>
      <c r="I134" s="12">
        <v>3.8169617194282728E-5</v>
      </c>
      <c r="J134" s="8"/>
      <c r="K134" s="8">
        <v>0</v>
      </c>
      <c r="L134" s="3">
        <f t="shared" si="12"/>
        <v>0</v>
      </c>
      <c r="M134" s="14">
        <f t="shared" si="13"/>
        <v>210000</v>
      </c>
    </row>
    <row r="135" spans="1:13" ht="17.25" thickBot="1" x14ac:dyDescent="0.35">
      <c r="A135" s="1">
        <v>1</v>
      </c>
      <c r="B135" t="s">
        <v>22</v>
      </c>
      <c r="C135" s="7" t="s">
        <v>79</v>
      </c>
      <c r="D135" s="7" t="s">
        <v>80</v>
      </c>
      <c r="E135" s="51">
        <v>5400000</v>
      </c>
      <c r="F135" s="3">
        <v>0</v>
      </c>
      <c r="G135" s="3">
        <v>0</v>
      </c>
      <c r="H135" s="49">
        <f t="shared" si="11"/>
        <v>5400000</v>
      </c>
      <c r="I135" s="12">
        <v>9.8150444213869871E-4</v>
      </c>
      <c r="J135" s="8"/>
      <c r="K135" s="8">
        <v>0</v>
      </c>
      <c r="L135" s="3">
        <f t="shared" si="12"/>
        <v>0</v>
      </c>
      <c r="M135" s="14">
        <f t="shared" si="13"/>
        <v>5400000</v>
      </c>
    </row>
    <row r="136" spans="1:13" ht="17.25" thickBot="1" x14ac:dyDescent="0.35">
      <c r="A136" s="1">
        <v>1</v>
      </c>
      <c r="B136" t="s">
        <v>22</v>
      </c>
      <c r="C136" s="7" t="s">
        <v>79</v>
      </c>
      <c r="D136" s="7" t="s">
        <v>80</v>
      </c>
      <c r="E136" s="51">
        <v>2166667</v>
      </c>
      <c r="F136" s="3">
        <v>0</v>
      </c>
      <c r="G136" s="3">
        <v>0</v>
      </c>
      <c r="H136" s="49">
        <f t="shared" si="11"/>
        <v>2166667</v>
      </c>
      <c r="I136" s="12">
        <v>3.93813571321357E-4</v>
      </c>
      <c r="J136" s="8"/>
      <c r="K136" s="8">
        <v>0</v>
      </c>
      <c r="L136" s="3">
        <f t="shared" si="12"/>
        <v>0</v>
      </c>
      <c r="M136" s="14">
        <f t="shared" si="13"/>
        <v>2166667</v>
      </c>
    </row>
    <row r="137" spans="1:13" ht="17.25" thickBot="1" x14ac:dyDescent="0.35">
      <c r="A137" s="1">
        <v>1</v>
      </c>
      <c r="B137" t="s">
        <v>22</v>
      </c>
      <c r="C137" s="7" t="s">
        <v>79</v>
      </c>
      <c r="D137" s="7" t="s">
        <v>80</v>
      </c>
      <c r="E137" s="51">
        <v>8000</v>
      </c>
      <c r="F137" s="3">
        <v>0</v>
      </c>
      <c r="G137" s="3">
        <v>0</v>
      </c>
      <c r="H137" s="49">
        <f t="shared" si="11"/>
        <v>8000</v>
      </c>
      <c r="I137" s="12">
        <v>1.4540806550202943E-6</v>
      </c>
      <c r="J137" s="8"/>
      <c r="K137" s="8">
        <v>0</v>
      </c>
      <c r="L137" s="3">
        <f t="shared" si="12"/>
        <v>0</v>
      </c>
      <c r="M137" s="14">
        <f t="shared" si="13"/>
        <v>8000</v>
      </c>
    </row>
    <row r="138" spans="1:13" ht="17.25" thickBot="1" x14ac:dyDescent="0.35">
      <c r="A138" s="1">
        <v>1</v>
      </c>
      <c r="B138" t="s">
        <v>22</v>
      </c>
      <c r="C138" s="7" t="s">
        <v>79</v>
      </c>
      <c r="D138" s="7" t="s">
        <v>80</v>
      </c>
      <c r="E138" s="51">
        <v>1</v>
      </c>
      <c r="F138" s="3">
        <v>0</v>
      </c>
      <c r="G138" s="3">
        <v>0</v>
      </c>
      <c r="H138" s="49">
        <f t="shared" si="11"/>
        <v>1</v>
      </c>
      <c r="I138" s="12">
        <v>1.817600818775368E-10</v>
      </c>
      <c r="J138" s="8"/>
      <c r="K138" s="8">
        <v>0</v>
      </c>
      <c r="L138" s="3">
        <f t="shared" si="12"/>
        <v>0</v>
      </c>
      <c r="M138" s="14">
        <f t="shared" si="13"/>
        <v>1</v>
      </c>
    </row>
    <row r="139" spans="1:13" ht="17.25" thickBot="1" x14ac:dyDescent="0.35">
      <c r="A139" s="1">
        <v>1</v>
      </c>
      <c r="B139" t="s">
        <v>22</v>
      </c>
      <c r="C139" s="7" t="s">
        <v>79</v>
      </c>
      <c r="D139" s="7" t="s">
        <v>80</v>
      </c>
      <c r="E139" s="51">
        <v>6595110</v>
      </c>
      <c r="F139" s="3">
        <v>0</v>
      </c>
      <c r="G139" s="3">
        <v>0</v>
      </c>
      <c r="H139" s="49">
        <f t="shared" si="11"/>
        <v>6595110</v>
      </c>
      <c r="I139" s="12">
        <v>1.1987277335913616E-3</v>
      </c>
      <c r="J139" s="8"/>
      <c r="K139" s="8">
        <v>0</v>
      </c>
      <c r="L139" s="3">
        <f t="shared" si="12"/>
        <v>0</v>
      </c>
      <c r="M139" s="14">
        <f t="shared" si="13"/>
        <v>6595110</v>
      </c>
    </row>
    <row r="140" spans="1:13" ht="17.25" thickBot="1" x14ac:dyDescent="0.35">
      <c r="A140" s="1">
        <v>1</v>
      </c>
      <c r="B140" t="s">
        <v>22</v>
      </c>
      <c r="C140" s="7" t="s">
        <v>79</v>
      </c>
      <c r="D140" s="7" t="s">
        <v>80</v>
      </c>
      <c r="E140" s="51">
        <v>13600000</v>
      </c>
      <c r="F140" s="3">
        <v>0</v>
      </c>
      <c r="G140" s="3">
        <v>0</v>
      </c>
      <c r="H140" s="49">
        <f t="shared" si="11"/>
        <v>13600000</v>
      </c>
      <c r="I140" s="12">
        <v>2.4719371135345004E-3</v>
      </c>
      <c r="J140" s="8"/>
      <c r="K140" s="8">
        <v>0</v>
      </c>
      <c r="L140" s="3">
        <f t="shared" si="12"/>
        <v>0</v>
      </c>
      <c r="M140" s="14">
        <f t="shared" si="13"/>
        <v>13600000</v>
      </c>
    </row>
    <row r="141" spans="1:13" ht="17.25" thickBot="1" x14ac:dyDescent="0.35">
      <c r="A141" s="1">
        <v>1</v>
      </c>
      <c r="B141" t="s">
        <v>22</v>
      </c>
      <c r="C141" s="7" t="s">
        <v>79</v>
      </c>
      <c r="D141" s="7" t="s">
        <v>80</v>
      </c>
      <c r="E141" s="51">
        <v>4065770</v>
      </c>
      <c r="F141" s="3">
        <v>0</v>
      </c>
      <c r="G141" s="3">
        <v>0</v>
      </c>
      <c r="H141" s="49">
        <f t="shared" si="11"/>
        <v>4065770</v>
      </c>
      <c r="I141" s="12">
        <v>7.3899468809523279E-4</v>
      </c>
      <c r="J141" s="8"/>
      <c r="K141" s="8">
        <v>0</v>
      </c>
      <c r="L141" s="3">
        <f t="shared" si="12"/>
        <v>0</v>
      </c>
      <c r="M141" s="14">
        <f t="shared" si="13"/>
        <v>4065770</v>
      </c>
    </row>
    <row r="142" spans="1:13" ht="17.25" thickBot="1" x14ac:dyDescent="0.35">
      <c r="A142" s="1">
        <v>1</v>
      </c>
      <c r="B142" t="s">
        <v>22</v>
      </c>
      <c r="C142" s="7" t="s">
        <v>79</v>
      </c>
      <c r="D142" s="7" t="s">
        <v>80</v>
      </c>
      <c r="E142" s="51">
        <v>4000000</v>
      </c>
      <c r="F142" s="3">
        <v>0</v>
      </c>
      <c r="G142" s="3">
        <v>0</v>
      </c>
      <c r="H142" s="49">
        <f t="shared" si="11"/>
        <v>4000000</v>
      </c>
      <c r="I142" s="12">
        <v>7.2704032751014713E-4</v>
      </c>
      <c r="J142" s="8"/>
      <c r="K142" s="8">
        <v>0</v>
      </c>
      <c r="L142" s="3">
        <f t="shared" si="12"/>
        <v>0</v>
      </c>
      <c r="M142" s="14">
        <f t="shared" si="13"/>
        <v>4000000</v>
      </c>
    </row>
    <row r="143" spans="1:13" ht="17.25" thickBot="1" x14ac:dyDescent="0.35">
      <c r="A143" s="1">
        <v>1</v>
      </c>
      <c r="B143" t="s">
        <v>22</v>
      </c>
      <c r="C143" s="7" t="s">
        <v>79</v>
      </c>
      <c r="D143" s="7" t="s">
        <v>80</v>
      </c>
      <c r="E143" s="51">
        <v>1253333</v>
      </c>
      <c r="F143" s="3">
        <v>0</v>
      </c>
      <c r="G143" s="3">
        <v>0</v>
      </c>
      <c r="H143" s="49">
        <f t="shared" si="11"/>
        <v>1253333</v>
      </c>
      <c r="I143" s="12">
        <v>2.2780590869981882E-4</v>
      </c>
      <c r="J143" s="8"/>
      <c r="K143" s="8">
        <v>0</v>
      </c>
      <c r="L143" s="3">
        <f t="shared" si="12"/>
        <v>0</v>
      </c>
      <c r="M143" s="14">
        <f t="shared" si="13"/>
        <v>1253333</v>
      </c>
    </row>
    <row r="144" spans="1:13" ht="17.25" thickBot="1" x14ac:dyDescent="0.35">
      <c r="A144" s="1">
        <v>1</v>
      </c>
      <c r="B144" t="s">
        <v>22</v>
      </c>
      <c r="C144" s="7" t="s">
        <v>79</v>
      </c>
      <c r="D144" s="7" t="s">
        <v>80</v>
      </c>
      <c r="E144" s="51">
        <v>2346667</v>
      </c>
      <c r="F144" s="3">
        <v>0</v>
      </c>
      <c r="G144" s="3">
        <v>0</v>
      </c>
      <c r="H144" s="49">
        <f t="shared" si="11"/>
        <v>2346667</v>
      </c>
      <c r="I144" s="12">
        <v>4.2653038605931364E-4</v>
      </c>
      <c r="J144" s="8"/>
      <c r="K144" s="8">
        <v>0</v>
      </c>
      <c r="L144" s="3">
        <f t="shared" si="12"/>
        <v>0</v>
      </c>
      <c r="M144" s="14">
        <f t="shared" si="13"/>
        <v>2346667</v>
      </c>
    </row>
    <row r="145" spans="1:13" ht="17.25" thickBot="1" x14ac:dyDescent="0.35">
      <c r="A145" s="1">
        <v>1</v>
      </c>
      <c r="B145" t="s">
        <v>22</v>
      </c>
      <c r="C145" s="7" t="s">
        <v>79</v>
      </c>
      <c r="D145" s="7" t="s">
        <v>80</v>
      </c>
      <c r="E145" s="51">
        <v>5000000</v>
      </c>
      <c r="F145" s="3">
        <v>0</v>
      </c>
      <c r="G145" s="3">
        <v>0</v>
      </c>
      <c r="H145" s="49">
        <f t="shared" si="11"/>
        <v>5000000</v>
      </c>
      <c r="I145" s="12">
        <v>9.0880040938768399E-4</v>
      </c>
      <c r="J145" s="8">
        <v>5000000</v>
      </c>
      <c r="K145" s="8">
        <f>+J145</f>
        <v>5000000</v>
      </c>
      <c r="L145" s="3">
        <f t="shared" si="12"/>
        <v>1</v>
      </c>
      <c r="M145" s="14">
        <f t="shared" si="13"/>
        <v>0</v>
      </c>
    </row>
    <row r="146" spans="1:13" ht="17.25" thickBot="1" x14ac:dyDescent="0.35">
      <c r="A146" s="1">
        <v>1</v>
      </c>
      <c r="B146" t="s">
        <v>22</v>
      </c>
      <c r="C146" s="7" t="s">
        <v>79</v>
      </c>
      <c r="D146" s="7" t="s">
        <v>80</v>
      </c>
      <c r="E146" s="51">
        <v>4500000</v>
      </c>
      <c r="F146" s="3">
        <v>0</v>
      </c>
      <c r="G146" s="3">
        <v>0</v>
      </c>
      <c r="H146" s="49">
        <f t="shared" si="11"/>
        <v>4500000</v>
      </c>
      <c r="I146" s="12">
        <v>8.1792036844891556E-4</v>
      </c>
      <c r="J146" s="8">
        <v>4500000</v>
      </c>
      <c r="K146" s="8">
        <f>+J146</f>
        <v>4500000</v>
      </c>
      <c r="L146" s="3">
        <f t="shared" si="12"/>
        <v>1</v>
      </c>
      <c r="M146" s="14">
        <f t="shared" si="13"/>
        <v>0</v>
      </c>
    </row>
    <row r="147" spans="1:13" ht="17.25" thickBot="1" x14ac:dyDescent="0.35">
      <c r="A147" s="1">
        <v>1</v>
      </c>
      <c r="B147" t="s">
        <v>22</v>
      </c>
      <c r="C147" s="7" t="s">
        <v>79</v>
      </c>
      <c r="D147" s="7" t="s">
        <v>80</v>
      </c>
      <c r="E147" s="51">
        <v>15000000</v>
      </c>
      <c r="F147" s="3">
        <v>0</v>
      </c>
      <c r="G147" s="3">
        <v>0</v>
      </c>
      <c r="H147" s="49">
        <f t="shared" si="11"/>
        <v>15000000</v>
      </c>
      <c r="I147" s="12">
        <v>2.7264012281630516E-3</v>
      </c>
      <c r="J147" s="8"/>
      <c r="K147" s="8">
        <v>0</v>
      </c>
      <c r="L147" s="3">
        <f t="shared" si="12"/>
        <v>0</v>
      </c>
      <c r="M147" s="14">
        <f t="shared" si="13"/>
        <v>15000000</v>
      </c>
    </row>
    <row r="148" spans="1:13" ht="17.25" thickBot="1" x14ac:dyDescent="0.35">
      <c r="A148" s="1">
        <v>1</v>
      </c>
      <c r="B148" t="s">
        <v>22</v>
      </c>
      <c r="C148" s="7" t="s">
        <v>79</v>
      </c>
      <c r="D148" s="7" t="s">
        <v>80</v>
      </c>
      <c r="E148" s="51">
        <v>25200000</v>
      </c>
      <c r="F148" s="3">
        <v>0</v>
      </c>
      <c r="G148" s="3">
        <v>0</v>
      </c>
      <c r="H148" s="49">
        <f t="shared" si="11"/>
        <v>25200000</v>
      </c>
      <c r="I148" s="12">
        <v>4.580354063313927E-3</v>
      </c>
      <c r="J148" s="8"/>
      <c r="K148" s="8">
        <v>0</v>
      </c>
      <c r="L148" s="3">
        <f t="shared" si="12"/>
        <v>0</v>
      </c>
      <c r="M148" s="14">
        <f t="shared" si="13"/>
        <v>25200000</v>
      </c>
    </row>
    <row r="149" spans="1:13" ht="17.25" thickBot="1" x14ac:dyDescent="0.35">
      <c r="A149" s="1">
        <v>1</v>
      </c>
      <c r="B149" t="s">
        <v>22</v>
      </c>
      <c r="C149" s="7" t="s">
        <v>81</v>
      </c>
      <c r="D149" s="7" t="s">
        <v>82</v>
      </c>
      <c r="E149" s="51">
        <v>210000</v>
      </c>
      <c r="F149" s="3">
        <v>0</v>
      </c>
      <c r="G149" s="3">
        <v>0</v>
      </c>
      <c r="H149" s="49">
        <f t="shared" si="11"/>
        <v>210000</v>
      </c>
      <c r="I149" s="12">
        <v>3.8169617194282728E-5</v>
      </c>
      <c r="J149" s="8"/>
      <c r="K149" s="8">
        <v>0</v>
      </c>
      <c r="L149" s="3">
        <f t="shared" si="12"/>
        <v>0</v>
      </c>
      <c r="M149" s="14">
        <f t="shared" si="13"/>
        <v>210000</v>
      </c>
    </row>
    <row r="150" spans="1:13" ht="17.25" thickBot="1" x14ac:dyDescent="0.35">
      <c r="A150" s="1">
        <v>1</v>
      </c>
      <c r="B150" t="s">
        <v>22</v>
      </c>
      <c r="C150" s="7" t="s">
        <v>81</v>
      </c>
      <c r="D150" s="7" t="s">
        <v>82</v>
      </c>
      <c r="E150" s="51">
        <v>200000</v>
      </c>
      <c r="F150" s="3">
        <v>0</v>
      </c>
      <c r="G150" s="3">
        <v>0</v>
      </c>
      <c r="H150" s="49">
        <f t="shared" si="11"/>
        <v>200000</v>
      </c>
      <c r="I150" s="12">
        <v>3.6352016375507355E-5</v>
      </c>
      <c r="J150" s="8"/>
      <c r="K150" s="8">
        <v>0</v>
      </c>
      <c r="L150" s="3">
        <f t="shared" si="12"/>
        <v>0</v>
      </c>
      <c r="M150" s="14">
        <f t="shared" si="13"/>
        <v>200000</v>
      </c>
    </row>
    <row r="151" spans="1:13" ht="17.25" thickBot="1" x14ac:dyDescent="0.35">
      <c r="A151" s="1">
        <v>1</v>
      </c>
      <c r="B151" t="s">
        <v>22</v>
      </c>
      <c r="C151" s="7" t="s">
        <v>81</v>
      </c>
      <c r="D151" s="7" t="s">
        <v>82</v>
      </c>
      <c r="E151" s="51">
        <v>210000</v>
      </c>
      <c r="F151" s="3">
        <v>0</v>
      </c>
      <c r="G151" s="3">
        <v>0</v>
      </c>
      <c r="H151" s="49">
        <f t="shared" si="11"/>
        <v>210000</v>
      </c>
      <c r="I151" s="12">
        <v>3.8169617194282728E-5</v>
      </c>
      <c r="J151" s="8"/>
      <c r="K151" s="8">
        <v>0</v>
      </c>
      <c r="L151" s="3">
        <f t="shared" si="12"/>
        <v>0</v>
      </c>
      <c r="M151" s="14">
        <f t="shared" si="13"/>
        <v>210000</v>
      </c>
    </row>
    <row r="152" spans="1:13" ht="17.25" thickBot="1" x14ac:dyDescent="0.35">
      <c r="A152" s="1">
        <v>1</v>
      </c>
      <c r="B152" t="s">
        <v>22</v>
      </c>
      <c r="C152" s="7" t="s">
        <v>81</v>
      </c>
      <c r="D152" s="7" t="s">
        <v>82</v>
      </c>
      <c r="E152" s="51">
        <v>2970000</v>
      </c>
      <c r="F152" s="3">
        <v>0</v>
      </c>
      <c r="G152" s="3">
        <v>0</v>
      </c>
      <c r="H152" s="49">
        <f t="shared" si="11"/>
        <v>2970000</v>
      </c>
      <c r="I152" s="12">
        <v>5.3982744317628429E-4</v>
      </c>
      <c r="J152" s="8"/>
      <c r="K152" s="8">
        <v>0</v>
      </c>
      <c r="L152" s="3">
        <f t="shared" si="12"/>
        <v>0</v>
      </c>
      <c r="M152" s="14">
        <f t="shared" si="13"/>
        <v>2970000</v>
      </c>
    </row>
    <row r="153" spans="1:13" ht="17.25" thickBot="1" x14ac:dyDescent="0.35">
      <c r="A153" s="1">
        <v>1</v>
      </c>
      <c r="B153" t="s">
        <v>22</v>
      </c>
      <c r="C153" s="7" t="s">
        <v>81</v>
      </c>
      <c r="D153" s="7" t="s">
        <v>82</v>
      </c>
      <c r="E153" s="51">
        <v>400000</v>
      </c>
      <c r="F153" s="3">
        <v>0</v>
      </c>
      <c r="G153" s="3">
        <v>0</v>
      </c>
      <c r="H153" s="49">
        <f t="shared" si="11"/>
        <v>400000</v>
      </c>
      <c r="I153" s="12">
        <v>7.270403275101471E-5</v>
      </c>
      <c r="J153" s="8"/>
      <c r="K153" s="8">
        <v>0</v>
      </c>
      <c r="L153" s="3">
        <f t="shared" si="12"/>
        <v>0</v>
      </c>
      <c r="M153" s="14">
        <f t="shared" si="13"/>
        <v>400000</v>
      </c>
    </row>
    <row r="154" spans="1:13" ht="17.25" thickBot="1" x14ac:dyDescent="0.35">
      <c r="A154" s="1">
        <v>1</v>
      </c>
      <c r="B154" t="s">
        <v>22</v>
      </c>
      <c r="C154" s="7" t="s">
        <v>83</v>
      </c>
      <c r="D154" s="7" t="s">
        <v>84</v>
      </c>
      <c r="E154" s="51">
        <v>6000000</v>
      </c>
      <c r="F154" s="3">
        <v>0</v>
      </c>
      <c r="G154" s="3">
        <v>0</v>
      </c>
      <c r="H154" s="49">
        <f t="shared" si="11"/>
        <v>6000000</v>
      </c>
      <c r="I154" s="12">
        <v>1.0905604912652207E-3</v>
      </c>
      <c r="J154" s="8"/>
      <c r="K154" s="8">
        <v>0</v>
      </c>
      <c r="L154" s="3">
        <f t="shared" si="12"/>
        <v>0</v>
      </c>
      <c r="M154" s="14">
        <f t="shared" si="13"/>
        <v>6000000</v>
      </c>
    </row>
    <row r="155" spans="1:13" ht="17.25" thickBot="1" x14ac:dyDescent="0.35">
      <c r="A155" s="1">
        <v>1</v>
      </c>
      <c r="B155" t="s">
        <v>22</v>
      </c>
      <c r="C155" s="7" t="s">
        <v>83</v>
      </c>
      <c r="D155" s="7" t="s">
        <v>84</v>
      </c>
      <c r="E155" s="51">
        <v>4410000</v>
      </c>
      <c r="F155" s="3">
        <v>0</v>
      </c>
      <c r="G155" s="3">
        <v>0</v>
      </c>
      <c r="H155" s="49">
        <f t="shared" si="11"/>
        <v>4410000</v>
      </c>
      <c r="I155" s="12">
        <v>8.0156196107993721E-4</v>
      </c>
      <c r="J155" s="8"/>
      <c r="K155" s="8">
        <v>0</v>
      </c>
      <c r="L155" s="3">
        <f t="shared" si="12"/>
        <v>0</v>
      </c>
      <c r="M155" s="14">
        <f t="shared" si="13"/>
        <v>4410000</v>
      </c>
    </row>
    <row r="156" spans="1:13" ht="17.25" thickBot="1" x14ac:dyDescent="0.35">
      <c r="A156" s="1">
        <v>1</v>
      </c>
      <c r="B156" t="s">
        <v>22</v>
      </c>
      <c r="C156" s="7" t="s">
        <v>83</v>
      </c>
      <c r="D156" s="7" t="s">
        <v>84</v>
      </c>
      <c r="E156" s="51">
        <v>1764000</v>
      </c>
      <c r="F156" s="3">
        <v>0</v>
      </c>
      <c r="G156" s="3">
        <v>0</v>
      </c>
      <c r="H156" s="49">
        <f t="shared" si="11"/>
        <v>1764000</v>
      </c>
      <c r="I156" s="12">
        <v>3.2062478443197487E-4</v>
      </c>
      <c r="J156" s="8">
        <v>1764000</v>
      </c>
      <c r="K156" s="8">
        <f>+J156</f>
        <v>1764000</v>
      </c>
      <c r="L156" s="3">
        <f t="shared" si="12"/>
        <v>1</v>
      </c>
      <c r="M156" s="14">
        <f t="shared" si="13"/>
        <v>0</v>
      </c>
    </row>
    <row r="157" spans="1:13" ht="17.25" thickBot="1" x14ac:dyDescent="0.35">
      <c r="A157" s="1">
        <v>1</v>
      </c>
      <c r="B157" t="s">
        <v>22</v>
      </c>
      <c r="C157" s="7" t="s">
        <v>83</v>
      </c>
      <c r="D157" s="7" t="s">
        <v>84</v>
      </c>
      <c r="E157" s="51">
        <v>6390000</v>
      </c>
      <c r="F157" s="3">
        <v>0</v>
      </c>
      <c r="G157" s="3">
        <v>0</v>
      </c>
      <c r="H157" s="49">
        <f t="shared" si="11"/>
        <v>6390000</v>
      </c>
      <c r="I157" s="12">
        <v>1.1614469231974601E-3</v>
      </c>
      <c r="J157" s="8"/>
      <c r="K157" s="8">
        <v>0</v>
      </c>
      <c r="L157" s="3">
        <f t="shared" si="12"/>
        <v>0</v>
      </c>
      <c r="M157" s="14">
        <f t="shared" si="13"/>
        <v>6390000</v>
      </c>
    </row>
    <row r="158" spans="1:13" ht="17.25" thickBot="1" x14ac:dyDescent="0.35">
      <c r="A158" s="1">
        <v>1</v>
      </c>
      <c r="B158" t="s">
        <v>22</v>
      </c>
      <c r="C158" s="7" t="s">
        <v>83</v>
      </c>
      <c r="D158" s="7" t="s">
        <v>84</v>
      </c>
      <c r="E158" s="51">
        <v>3100000</v>
      </c>
      <c r="F158" s="3">
        <v>0</v>
      </c>
      <c r="G158" s="3">
        <v>0</v>
      </c>
      <c r="H158" s="49">
        <f t="shared" si="11"/>
        <v>3100000</v>
      </c>
      <c r="I158" s="12">
        <v>5.6345625382036408E-4</v>
      </c>
      <c r="J158" s="8">
        <v>3100000</v>
      </c>
      <c r="K158" s="8">
        <f>+J158</f>
        <v>3100000</v>
      </c>
      <c r="L158" s="3">
        <f t="shared" si="12"/>
        <v>1</v>
      </c>
      <c r="M158" s="14">
        <f t="shared" si="13"/>
        <v>0</v>
      </c>
    </row>
    <row r="159" spans="1:13" ht="17.25" thickBot="1" x14ac:dyDescent="0.35">
      <c r="A159" s="1">
        <v>1</v>
      </c>
      <c r="B159" t="s">
        <v>22</v>
      </c>
      <c r="C159" s="7" t="s">
        <v>83</v>
      </c>
      <c r="D159" s="7" t="s">
        <v>84</v>
      </c>
      <c r="E159" s="51">
        <v>2100000</v>
      </c>
      <c r="F159" s="3">
        <v>0</v>
      </c>
      <c r="G159" s="3">
        <v>0</v>
      </c>
      <c r="H159" s="49">
        <f t="shared" si="11"/>
        <v>2100000</v>
      </c>
      <c r="I159" s="12">
        <v>3.8169617194282727E-4</v>
      </c>
      <c r="J159" s="8"/>
      <c r="K159" s="8">
        <v>0</v>
      </c>
      <c r="L159" s="3">
        <f t="shared" si="12"/>
        <v>0</v>
      </c>
      <c r="M159" s="14">
        <f t="shared" si="13"/>
        <v>2100000</v>
      </c>
    </row>
    <row r="160" spans="1:13" ht="17.25" thickBot="1" x14ac:dyDescent="0.35">
      <c r="A160" s="1">
        <v>1</v>
      </c>
      <c r="B160" t="s">
        <v>22</v>
      </c>
      <c r="C160" s="7" t="s">
        <v>83</v>
      </c>
      <c r="D160" s="7" t="s">
        <v>84</v>
      </c>
      <c r="E160" s="51">
        <v>4725000</v>
      </c>
      <c r="F160" s="3">
        <v>0</v>
      </c>
      <c r="G160" s="3">
        <v>0</v>
      </c>
      <c r="H160" s="49">
        <f t="shared" si="11"/>
        <v>4725000</v>
      </c>
      <c r="I160" s="12">
        <v>8.5881638687136132E-4</v>
      </c>
      <c r="J160" s="8"/>
      <c r="K160" s="8">
        <v>0</v>
      </c>
      <c r="L160" s="3">
        <f t="shared" si="12"/>
        <v>0</v>
      </c>
      <c r="M160" s="14">
        <f t="shared" si="13"/>
        <v>4725000</v>
      </c>
    </row>
    <row r="161" spans="1:13" ht="17.25" thickBot="1" x14ac:dyDescent="0.35">
      <c r="A161" s="1">
        <v>1</v>
      </c>
      <c r="B161" t="s">
        <v>22</v>
      </c>
      <c r="C161" s="7" t="s">
        <v>83</v>
      </c>
      <c r="D161" s="7" t="s">
        <v>84</v>
      </c>
      <c r="E161" s="51">
        <v>25200000</v>
      </c>
      <c r="F161" s="3">
        <v>0</v>
      </c>
      <c r="G161" s="3">
        <v>0</v>
      </c>
      <c r="H161" s="49">
        <f t="shared" si="11"/>
        <v>25200000</v>
      </c>
      <c r="I161" s="12">
        <v>4.580354063313927E-3</v>
      </c>
      <c r="J161" s="8"/>
      <c r="K161" s="8">
        <v>0</v>
      </c>
      <c r="L161" s="3">
        <f t="shared" si="12"/>
        <v>0</v>
      </c>
      <c r="M161" s="14">
        <f t="shared" si="13"/>
        <v>25200000</v>
      </c>
    </row>
    <row r="162" spans="1:13" ht="17.25" thickBot="1" x14ac:dyDescent="0.35">
      <c r="A162" s="1">
        <v>1</v>
      </c>
      <c r="B162" t="s">
        <v>22</v>
      </c>
      <c r="C162" s="7" t="s">
        <v>85</v>
      </c>
      <c r="D162" s="7" t="s">
        <v>86</v>
      </c>
      <c r="E162" s="51">
        <v>18800000</v>
      </c>
      <c r="F162" s="3">
        <v>0</v>
      </c>
      <c r="G162" s="3">
        <v>0</v>
      </c>
      <c r="H162" s="49">
        <f t="shared" si="11"/>
        <v>18800000</v>
      </c>
      <c r="I162" s="12">
        <v>3.4170895392976915E-3</v>
      </c>
      <c r="J162" s="8"/>
      <c r="K162" s="8">
        <v>0</v>
      </c>
      <c r="L162" s="3">
        <f t="shared" si="12"/>
        <v>0</v>
      </c>
      <c r="M162" s="14">
        <f t="shared" si="13"/>
        <v>18800000</v>
      </c>
    </row>
    <row r="163" spans="1:13" ht="17.25" thickBot="1" x14ac:dyDescent="0.35">
      <c r="A163" s="1">
        <v>1</v>
      </c>
      <c r="B163" t="s">
        <v>22</v>
      </c>
      <c r="C163" s="7" t="s">
        <v>85</v>
      </c>
      <c r="D163" s="7" t="s">
        <v>86</v>
      </c>
      <c r="E163" s="51">
        <v>9333333</v>
      </c>
      <c r="F163" s="3">
        <v>0</v>
      </c>
      <c r="G163" s="3">
        <v>0</v>
      </c>
      <c r="H163" s="49">
        <f t="shared" si="11"/>
        <v>9333333</v>
      </c>
      <c r="I163" s="12">
        <v>1.6964273702703161E-3</v>
      </c>
      <c r="J163" s="8"/>
      <c r="K163" s="8">
        <v>0</v>
      </c>
      <c r="L163" s="3">
        <f t="shared" si="12"/>
        <v>0</v>
      </c>
      <c r="M163" s="14">
        <f t="shared" si="13"/>
        <v>9333333</v>
      </c>
    </row>
    <row r="164" spans="1:13" ht="17.25" thickBot="1" x14ac:dyDescent="0.35">
      <c r="A164" s="1">
        <v>1</v>
      </c>
      <c r="B164" t="s">
        <v>22</v>
      </c>
      <c r="C164" s="7" t="s">
        <v>85</v>
      </c>
      <c r="D164" s="7" t="s">
        <v>86</v>
      </c>
      <c r="E164" s="51">
        <v>12042866</v>
      </c>
      <c r="F164" s="3">
        <v>0</v>
      </c>
      <c r="G164" s="3">
        <v>0</v>
      </c>
      <c r="H164" s="49">
        <f t="shared" si="11"/>
        <v>12042866</v>
      </c>
      <c r="I164" s="12">
        <v>2.188912310200204E-3</v>
      </c>
      <c r="J164" s="8"/>
      <c r="K164" s="8">
        <v>0</v>
      </c>
      <c r="L164" s="3">
        <f t="shared" si="12"/>
        <v>0</v>
      </c>
      <c r="M164" s="14">
        <f t="shared" si="13"/>
        <v>12042866</v>
      </c>
    </row>
    <row r="165" spans="1:13" ht="17.25" thickBot="1" x14ac:dyDescent="0.35">
      <c r="A165" s="1">
        <v>1</v>
      </c>
      <c r="B165" t="s">
        <v>22</v>
      </c>
      <c r="C165" s="7" t="s">
        <v>85</v>
      </c>
      <c r="D165" s="7" t="s">
        <v>86</v>
      </c>
      <c r="E165" s="51">
        <v>560000</v>
      </c>
      <c r="F165" s="3">
        <v>0</v>
      </c>
      <c r="G165" s="3">
        <v>0</v>
      </c>
      <c r="H165" s="49">
        <f t="shared" si="11"/>
        <v>560000</v>
      </c>
      <c r="I165" s="12">
        <v>4.0896018422445779E-3</v>
      </c>
      <c r="J165" s="8"/>
      <c r="K165" s="8">
        <v>0</v>
      </c>
      <c r="L165" s="3">
        <f t="shared" si="12"/>
        <v>0</v>
      </c>
      <c r="M165" s="14">
        <f t="shared" si="13"/>
        <v>560000</v>
      </c>
    </row>
    <row r="166" spans="1:13" ht="17.25" thickBot="1" x14ac:dyDescent="0.35">
      <c r="A166" s="1">
        <v>1</v>
      </c>
      <c r="B166" t="s">
        <v>22</v>
      </c>
      <c r="C166" s="7" t="s">
        <v>85</v>
      </c>
      <c r="D166" s="7" t="s">
        <v>86</v>
      </c>
      <c r="E166" s="51">
        <v>22500000</v>
      </c>
      <c r="F166" s="3">
        <v>0</v>
      </c>
      <c r="G166" s="3">
        <v>0</v>
      </c>
      <c r="H166" s="49">
        <f t="shared" si="11"/>
        <v>22500000</v>
      </c>
      <c r="I166" s="12">
        <v>1.1450885158284818E-3</v>
      </c>
      <c r="J166" s="8"/>
      <c r="K166" s="8">
        <v>0</v>
      </c>
      <c r="L166" s="3">
        <f t="shared" si="12"/>
        <v>0</v>
      </c>
      <c r="M166" s="14">
        <f t="shared" si="13"/>
        <v>22500000</v>
      </c>
    </row>
    <row r="167" spans="1:13" ht="17.25" thickBot="1" x14ac:dyDescent="0.35">
      <c r="A167" s="1">
        <v>1</v>
      </c>
      <c r="B167" t="s">
        <v>22</v>
      </c>
      <c r="C167" s="7" t="s">
        <v>85</v>
      </c>
      <c r="D167" s="7" t="s">
        <v>86</v>
      </c>
      <c r="E167" s="51">
        <v>6300000</v>
      </c>
      <c r="F167" s="3">
        <v>0</v>
      </c>
      <c r="G167" s="3">
        <v>0</v>
      </c>
      <c r="H167" s="49">
        <f t="shared" si="11"/>
        <v>6300000</v>
      </c>
      <c r="I167" s="12">
        <v>1.4177286386447868E-3</v>
      </c>
      <c r="J167" s="8"/>
      <c r="K167" s="8">
        <v>0</v>
      </c>
      <c r="L167" s="3">
        <f t="shared" si="12"/>
        <v>0</v>
      </c>
      <c r="M167" s="14">
        <f t="shared" si="13"/>
        <v>6300000</v>
      </c>
    </row>
    <row r="168" spans="1:13" s="6" customFormat="1" ht="17.25" thickBot="1" x14ac:dyDescent="0.35">
      <c r="A168" s="5">
        <v>1</v>
      </c>
      <c r="B168" s="6" t="s">
        <v>22</v>
      </c>
      <c r="C168" s="7" t="s">
        <v>85</v>
      </c>
      <c r="D168" s="7" t="s">
        <v>86</v>
      </c>
      <c r="E168" s="51">
        <v>7800000</v>
      </c>
      <c r="F168" s="3">
        <v>0</v>
      </c>
      <c r="G168" s="3">
        <v>0</v>
      </c>
      <c r="H168" s="49">
        <f t="shared" si="11"/>
        <v>7800000</v>
      </c>
      <c r="I168" s="12">
        <v>1.0299738578927358E-3</v>
      </c>
      <c r="J168" s="8"/>
      <c r="K168" s="8">
        <v>0</v>
      </c>
      <c r="L168" s="3">
        <f t="shared" si="12"/>
        <v>0</v>
      </c>
      <c r="M168" s="14">
        <f t="shared" si="13"/>
        <v>7800000</v>
      </c>
    </row>
    <row r="169" spans="1:13" s="6" customFormat="1" ht="17.25" thickBot="1" x14ac:dyDescent="0.35">
      <c r="A169" s="5">
        <v>1</v>
      </c>
      <c r="B169" s="6" t="s">
        <v>22</v>
      </c>
      <c r="C169" s="7" t="s">
        <v>85</v>
      </c>
      <c r="D169" s="7" t="s">
        <v>86</v>
      </c>
      <c r="E169" s="51">
        <v>5666667</v>
      </c>
      <c r="F169" s="3">
        <v>0</v>
      </c>
      <c r="G169" s="3">
        <v>0</v>
      </c>
      <c r="H169" s="49">
        <f t="shared" si="11"/>
        <v>5666667</v>
      </c>
      <c r="I169" s="12">
        <v>1.017856458514206E-4</v>
      </c>
      <c r="J169" s="8"/>
      <c r="K169" s="8">
        <v>0</v>
      </c>
      <c r="L169" s="3">
        <f t="shared" si="12"/>
        <v>0</v>
      </c>
      <c r="M169" s="14">
        <f t="shared" si="13"/>
        <v>5666667</v>
      </c>
    </row>
    <row r="170" spans="1:13" ht="17.25" thickBot="1" x14ac:dyDescent="0.35">
      <c r="A170" s="1">
        <v>1</v>
      </c>
      <c r="B170" t="s">
        <v>22</v>
      </c>
      <c r="C170" s="7" t="s">
        <v>87</v>
      </c>
      <c r="D170" s="7" t="s">
        <v>88</v>
      </c>
      <c r="E170" s="51">
        <v>945000</v>
      </c>
      <c r="F170" s="3">
        <v>0</v>
      </c>
      <c r="G170" s="3">
        <v>0</v>
      </c>
      <c r="H170" s="49">
        <f t="shared" si="11"/>
        <v>945000</v>
      </c>
      <c r="I170" s="12">
        <v>1.7176327737427227E-4</v>
      </c>
      <c r="J170" s="8"/>
      <c r="K170" s="8">
        <v>0</v>
      </c>
      <c r="L170" s="3">
        <f t="shared" si="12"/>
        <v>0</v>
      </c>
      <c r="M170" s="14">
        <f t="shared" si="13"/>
        <v>945000</v>
      </c>
    </row>
    <row r="171" spans="1:13" ht="17.25" thickBot="1" x14ac:dyDescent="0.35">
      <c r="A171" s="1">
        <v>1</v>
      </c>
      <c r="B171" t="s">
        <v>22</v>
      </c>
      <c r="C171" s="7" t="s">
        <v>87</v>
      </c>
      <c r="D171" s="7" t="s">
        <v>88</v>
      </c>
      <c r="E171" s="51">
        <v>29750000</v>
      </c>
      <c r="F171" s="3">
        <v>0</v>
      </c>
      <c r="G171" s="3">
        <v>0</v>
      </c>
      <c r="H171" s="49">
        <f t="shared" si="11"/>
        <v>29750000</v>
      </c>
      <c r="I171" s="12">
        <v>5.4073624358567194E-3</v>
      </c>
      <c r="J171" s="8"/>
      <c r="K171" s="8">
        <v>0</v>
      </c>
      <c r="L171" s="3">
        <f t="shared" si="12"/>
        <v>0</v>
      </c>
      <c r="M171" s="14">
        <f t="shared" si="13"/>
        <v>29750000</v>
      </c>
    </row>
    <row r="172" spans="1:13" ht="17.25" thickBot="1" x14ac:dyDescent="0.35">
      <c r="A172" s="1">
        <v>1</v>
      </c>
      <c r="B172" t="s">
        <v>22</v>
      </c>
      <c r="C172" s="7" t="s">
        <v>87</v>
      </c>
      <c r="D172" s="7" t="s">
        <v>88</v>
      </c>
      <c r="E172" s="51">
        <v>1</v>
      </c>
      <c r="F172" s="3">
        <v>0</v>
      </c>
      <c r="G172" s="3">
        <v>0</v>
      </c>
      <c r="H172" s="49">
        <f t="shared" si="11"/>
        <v>1</v>
      </c>
      <c r="I172" s="12">
        <v>1.817600818775368E-10</v>
      </c>
      <c r="J172" s="8"/>
      <c r="K172" s="8">
        <v>0</v>
      </c>
      <c r="L172" s="3">
        <f t="shared" si="12"/>
        <v>0</v>
      </c>
      <c r="M172" s="14">
        <f t="shared" si="13"/>
        <v>1</v>
      </c>
    </row>
    <row r="173" spans="1:13" ht="17.25" thickBot="1" x14ac:dyDescent="0.35">
      <c r="A173" s="1">
        <v>1</v>
      </c>
      <c r="B173" t="s">
        <v>22</v>
      </c>
      <c r="C173" s="7" t="s">
        <v>87</v>
      </c>
      <c r="D173" s="7" t="s">
        <v>88</v>
      </c>
      <c r="E173" s="51">
        <v>1</v>
      </c>
      <c r="F173" s="3">
        <v>0</v>
      </c>
      <c r="G173" s="3">
        <v>0</v>
      </c>
      <c r="H173" s="49">
        <f t="shared" si="11"/>
        <v>1</v>
      </c>
      <c r="I173" s="12">
        <v>1.817600818775368E-10</v>
      </c>
      <c r="J173" s="8"/>
      <c r="K173" s="8">
        <v>0</v>
      </c>
      <c r="L173" s="3">
        <f t="shared" si="12"/>
        <v>0</v>
      </c>
      <c r="M173" s="14">
        <f t="shared" si="13"/>
        <v>1</v>
      </c>
    </row>
    <row r="174" spans="1:13" ht="17.25" thickBot="1" x14ac:dyDescent="0.35">
      <c r="A174" s="1">
        <v>1</v>
      </c>
      <c r="B174" t="s">
        <v>22</v>
      </c>
      <c r="C174" s="7" t="s">
        <v>87</v>
      </c>
      <c r="D174" s="7" t="s">
        <v>88</v>
      </c>
      <c r="E174" s="51">
        <v>5000000</v>
      </c>
      <c r="F174" s="3">
        <v>0</v>
      </c>
      <c r="G174" s="3">
        <v>0</v>
      </c>
      <c r="H174" s="49">
        <f t="shared" si="11"/>
        <v>5000000</v>
      </c>
      <c r="I174" s="12">
        <v>9.0880040938768399E-4</v>
      </c>
      <c r="J174" s="8">
        <v>5000000</v>
      </c>
      <c r="K174" s="8">
        <f>+J174</f>
        <v>5000000</v>
      </c>
      <c r="L174" s="3">
        <f t="shared" si="12"/>
        <v>1</v>
      </c>
      <c r="M174" s="14">
        <f t="shared" si="13"/>
        <v>0</v>
      </c>
    </row>
    <row r="175" spans="1:13" ht="17.25" thickBot="1" x14ac:dyDescent="0.35">
      <c r="A175" s="1">
        <v>1</v>
      </c>
      <c r="B175" t="s">
        <v>22</v>
      </c>
      <c r="C175" s="7" t="s">
        <v>87</v>
      </c>
      <c r="D175" s="7" t="s">
        <v>88</v>
      </c>
      <c r="E175" s="52">
        <v>117621141</v>
      </c>
      <c r="F175" s="3">
        <v>0</v>
      </c>
      <c r="G175" s="3">
        <v>0</v>
      </c>
      <c r="H175" s="49">
        <f t="shared" si="11"/>
        <v>117621141</v>
      </c>
      <c r="I175" s="12">
        <v>2.1378828218689298E-2</v>
      </c>
      <c r="J175" s="8"/>
      <c r="K175" s="8">
        <v>0</v>
      </c>
      <c r="L175" s="3">
        <f t="shared" si="12"/>
        <v>0</v>
      </c>
      <c r="M175" s="14">
        <f t="shared" si="13"/>
        <v>117621141</v>
      </c>
    </row>
    <row r="176" spans="1:13" ht="17.25" thickBot="1" x14ac:dyDescent="0.35">
      <c r="A176" s="1">
        <v>1</v>
      </c>
      <c r="B176" t="s">
        <v>22</v>
      </c>
      <c r="C176" s="7" t="s">
        <v>87</v>
      </c>
      <c r="D176" s="7" t="s">
        <v>88</v>
      </c>
      <c r="E176" s="52">
        <v>92615652</v>
      </c>
      <c r="F176" s="3">
        <v>0</v>
      </c>
      <c r="G176" s="3">
        <v>0</v>
      </c>
      <c r="H176" s="49">
        <f t="shared" si="11"/>
        <v>92615652</v>
      </c>
      <c r="I176" s="12">
        <v>1.6833828490661455E-2</v>
      </c>
      <c r="J176" s="8"/>
      <c r="K176" s="8">
        <v>0</v>
      </c>
      <c r="L176" s="3">
        <f t="shared" si="12"/>
        <v>0</v>
      </c>
      <c r="M176" s="14">
        <f t="shared" si="13"/>
        <v>92615652</v>
      </c>
    </row>
    <row r="177" spans="1:13" ht="17.25" thickBot="1" x14ac:dyDescent="0.35">
      <c r="A177" s="1">
        <v>1</v>
      </c>
      <c r="B177" t="s">
        <v>22</v>
      </c>
      <c r="C177" s="7" t="s">
        <v>87</v>
      </c>
      <c r="D177" s="7" t="s">
        <v>88</v>
      </c>
      <c r="E177" s="52">
        <v>106531820</v>
      </c>
      <c r="F177" s="3">
        <v>0</v>
      </c>
      <c r="G177" s="3">
        <v>0</v>
      </c>
      <c r="H177" s="49">
        <f t="shared" si="11"/>
        <v>106531820</v>
      </c>
      <c r="I177" s="12">
        <v>1.9363232325763011E-2</v>
      </c>
      <c r="J177" s="8"/>
      <c r="K177" s="8">
        <v>0</v>
      </c>
      <c r="L177" s="3">
        <f t="shared" si="12"/>
        <v>0</v>
      </c>
      <c r="M177" s="14">
        <f t="shared" si="13"/>
        <v>106531820</v>
      </c>
    </row>
    <row r="178" spans="1:13" ht="17.25" thickBot="1" x14ac:dyDescent="0.35">
      <c r="A178" s="1">
        <v>1</v>
      </c>
      <c r="B178" t="s">
        <v>22</v>
      </c>
      <c r="C178" s="7" t="s">
        <v>87</v>
      </c>
      <c r="D178" s="7" t="s">
        <v>88</v>
      </c>
      <c r="E178" s="52">
        <v>4725000</v>
      </c>
      <c r="F178" s="3">
        <v>0</v>
      </c>
      <c r="G178" s="3">
        <v>0</v>
      </c>
      <c r="H178" s="49">
        <f t="shared" si="11"/>
        <v>4725000</v>
      </c>
      <c r="I178" s="12">
        <v>8.5881638687136132E-4</v>
      </c>
      <c r="J178" s="8"/>
      <c r="K178" s="8">
        <v>0</v>
      </c>
      <c r="L178" s="3">
        <f t="shared" si="12"/>
        <v>0</v>
      </c>
      <c r="M178" s="14">
        <f t="shared" si="13"/>
        <v>4725000</v>
      </c>
    </row>
    <row r="179" spans="1:13" ht="17.25" thickBot="1" x14ac:dyDescent="0.35">
      <c r="A179" s="1">
        <v>1</v>
      </c>
      <c r="B179" t="s">
        <v>22</v>
      </c>
      <c r="C179" s="7" t="s">
        <v>87</v>
      </c>
      <c r="D179" s="7" t="s">
        <v>88</v>
      </c>
      <c r="E179" s="52">
        <v>283916979</v>
      </c>
      <c r="F179" s="3">
        <v>0</v>
      </c>
      <c r="G179" s="3">
        <v>0</v>
      </c>
      <c r="H179" s="49">
        <f t="shared" si="11"/>
        <v>283916979</v>
      </c>
      <c r="I179" s="12">
        <v>5.1604773349462896E-2</v>
      </c>
      <c r="J179" s="8"/>
      <c r="K179" s="8">
        <v>0</v>
      </c>
      <c r="L179" s="3">
        <f t="shared" si="12"/>
        <v>0</v>
      </c>
      <c r="M179" s="14">
        <f t="shared" si="13"/>
        <v>283916979</v>
      </c>
    </row>
    <row r="180" spans="1:13" ht="17.25" thickBot="1" x14ac:dyDescent="0.35">
      <c r="A180" s="1">
        <v>1</v>
      </c>
      <c r="B180" t="s">
        <v>22</v>
      </c>
      <c r="C180" s="7" t="s">
        <v>87</v>
      </c>
      <c r="D180" s="7" t="s">
        <v>88</v>
      </c>
      <c r="E180" s="52">
        <v>33191826</v>
      </c>
      <c r="F180" s="3">
        <v>0</v>
      </c>
      <c r="G180" s="3">
        <v>0</v>
      </c>
      <c r="H180" s="49">
        <f t="shared" si="11"/>
        <v>33191826</v>
      </c>
      <c r="I180" s="12">
        <v>6.032949011424954E-3</v>
      </c>
      <c r="J180" s="8"/>
      <c r="K180" s="8">
        <v>0</v>
      </c>
      <c r="L180" s="3">
        <f t="shared" si="12"/>
        <v>0</v>
      </c>
      <c r="M180" s="14">
        <f t="shared" si="13"/>
        <v>33191826</v>
      </c>
    </row>
    <row r="181" spans="1:13" ht="17.25" thickBot="1" x14ac:dyDescent="0.35">
      <c r="A181" s="1">
        <v>1</v>
      </c>
      <c r="B181" t="s">
        <v>22</v>
      </c>
      <c r="C181" s="7" t="s">
        <v>87</v>
      </c>
      <c r="D181" s="7" t="s">
        <v>88</v>
      </c>
      <c r="E181" s="52">
        <v>495638453</v>
      </c>
      <c r="F181" s="3">
        <v>0</v>
      </c>
      <c r="G181" s="3">
        <v>0</v>
      </c>
      <c r="H181" s="49">
        <f t="shared" si="11"/>
        <v>495638453</v>
      </c>
      <c r="I181" s="12">
        <v>9.0087285798935671E-2</v>
      </c>
      <c r="J181" s="8"/>
      <c r="K181" s="8">
        <v>0</v>
      </c>
      <c r="L181" s="3">
        <f t="shared" si="12"/>
        <v>0</v>
      </c>
      <c r="M181" s="14">
        <f t="shared" si="13"/>
        <v>495638453</v>
      </c>
    </row>
    <row r="182" spans="1:13" ht="17.25" thickBot="1" x14ac:dyDescent="0.35">
      <c r="A182" s="1">
        <v>1</v>
      </c>
      <c r="B182" t="s">
        <v>22</v>
      </c>
      <c r="C182" s="7" t="s">
        <v>87</v>
      </c>
      <c r="D182" s="7" t="s">
        <v>88</v>
      </c>
      <c r="E182" s="52">
        <v>92836518</v>
      </c>
      <c r="F182" s="3">
        <v>0</v>
      </c>
      <c r="G182" s="3">
        <v>0</v>
      </c>
      <c r="H182" s="49">
        <f t="shared" si="11"/>
        <v>92836518</v>
      </c>
      <c r="I182" s="12">
        <v>1.6873973112905418E-2</v>
      </c>
      <c r="J182" s="8"/>
      <c r="K182" s="8">
        <v>0</v>
      </c>
      <c r="L182" s="3">
        <f t="shared" si="12"/>
        <v>0</v>
      </c>
      <c r="M182" s="14">
        <f t="shared" si="13"/>
        <v>92836518</v>
      </c>
    </row>
    <row r="183" spans="1:13" ht="17.25" thickBot="1" x14ac:dyDescent="0.35">
      <c r="A183" s="1">
        <v>1</v>
      </c>
      <c r="B183" t="s">
        <v>22</v>
      </c>
      <c r="C183" s="7" t="s">
        <v>87</v>
      </c>
      <c r="D183" s="7" t="s">
        <v>88</v>
      </c>
      <c r="E183" s="51">
        <v>49446821</v>
      </c>
      <c r="F183" s="3">
        <v>0</v>
      </c>
      <c r="G183" s="3">
        <v>0</v>
      </c>
      <c r="H183" s="49">
        <f t="shared" si="11"/>
        <v>49446821</v>
      </c>
      <c r="I183" s="12">
        <v>8.987458233543905E-3</v>
      </c>
      <c r="J183" s="8"/>
      <c r="K183" s="8">
        <v>0</v>
      </c>
      <c r="L183" s="3">
        <f t="shared" si="12"/>
        <v>0</v>
      </c>
      <c r="M183" s="14">
        <f t="shared" si="13"/>
        <v>49446821</v>
      </c>
    </row>
    <row r="184" spans="1:13" ht="17.25" thickBot="1" x14ac:dyDescent="0.35">
      <c r="A184" s="1">
        <v>1</v>
      </c>
      <c r="B184" t="s">
        <v>22</v>
      </c>
      <c r="C184" s="7" t="s">
        <v>87</v>
      </c>
      <c r="D184" s="7" t="s">
        <v>88</v>
      </c>
      <c r="E184" s="51">
        <v>211166546</v>
      </c>
      <c r="F184" s="3">
        <v>0</v>
      </c>
      <c r="G184" s="3">
        <v>0</v>
      </c>
      <c r="H184" s="49">
        <f t="shared" si="11"/>
        <v>211166546</v>
      </c>
      <c r="I184" s="12">
        <v>3.8381648690756637E-2</v>
      </c>
      <c r="J184" s="8"/>
      <c r="K184" s="8">
        <v>0</v>
      </c>
      <c r="L184" s="3">
        <f t="shared" si="12"/>
        <v>0</v>
      </c>
      <c r="M184" s="14">
        <f t="shared" si="13"/>
        <v>211166546</v>
      </c>
    </row>
    <row r="185" spans="1:13" ht="17.25" thickBot="1" x14ac:dyDescent="0.35">
      <c r="A185" s="1">
        <v>1</v>
      </c>
      <c r="B185" t="s">
        <v>22</v>
      </c>
      <c r="C185" s="7" t="s">
        <v>87</v>
      </c>
      <c r="D185" s="7" t="s">
        <v>88</v>
      </c>
      <c r="E185" s="51">
        <v>1599770550</v>
      </c>
      <c r="F185" s="3">
        <v>0</v>
      </c>
      <c r="G185" s="3">
        <v>0</v>
      </c>
      <c r="H185" s="49">
        <f t="shared" si="11"/>
        <v>1599770550</v>
      </c>
      <c r="I185" s="12">
        <v>0.29077442615327204</v>
      </c>
      <c r="J185" s="8"/>
      <c r="K185" s="8">
        <v>0</v>
      </c>
      <c r="L185" s="3">
        <f t="shared" si="12"/>
        <v>0</v>
      </c>
      <c r="M185" s="14">
        <f t="shared" si="13"/>
        <v>1599770550</v>
      </c>
    </row>
    <row r="186" spans="1:13" x14ac:dyDescent="0.25">
      <c r="A186" s="1">
        <v>-1</v>
      </c>
      <c r="C186" s="2" t="s">
        <v>23</v>
      </c>
      <c r="D186" s="2" t="s">
        <v>23</v>
      </c>
      <c r="E186" s="50">
        <f>SUM(E132:E185)</f>
        <v>3354408722</v>
      </c>
      <c r="F186" s="2" t="s">
        <v>23</v>
      </c>
      <c r="G186" s="2" t="s">
        <v>23</v>
      </c>
      <c r="H186" s="50">
        <f>SUM(H132:H185)</f>
        <v>3354408722</v>
      </c>
      <c r="I186" s="13" t="s">
        <v>23</v>
      </c>
      <c r="J186" s="9">
        <f t="shared" ref="J186:M186" si="14">SUM(J132:J185)</f>
        <v>19364000</v>
      </c>
      <c r="K186" s="9">
        <f t="shared" si="14"/>
        <v>19364000</v>
      </c>
      <c r="L186" s="2" t="s">
        <v>23</v>
      </c>
      <c r="M186" s="9">
        <f t="shared" si="14"/>
        <v>3335044722</v>
      </c>
    </row>
    <row r="187" spans="1:13" ht="16.5" x14ac:dyDescent="0.3">
      <c r="A187" s="1">
        <v>999999</v>
      </c>
      <c r="B187" t="s">
        <v>24</v>
      </c>
      <c r="C187" s="2" t="s">
        <v>23</v>
      </c>
      <c r="D187" s="2" t="s">
        <v>23</v>
      </c>
      <c r="E187" s="53">
        <v>3354408722</v>
      </c>
    </row>
    <row r="188" spans="1:13" x14ac:dyDescent="0.25">
      <c r="E188" s="47">
        <f>+E187-E186</f>
        <v>0</v>
      </c>
    </row>
  </sheetData>
  <mergeCells count="2">
    <mergeCell ref="B8:M8"/>
    <mergeCell ref="B129:M129"/>
  </mergeCells>
  <dataValidations count="2">
    <dataValidation type="textLength" allowBlank="1" showInputMessage="1" showErrorMessage="1" errorTitle="Entrada no válida" error="Escriba un texto " promptTitle="Cualquier contenido" sqref="C11:D125 C132:D185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M125 E132:M185">
      <formula1>-9223372036854770000</formula1>
      <formula2>9223372036854770000</formula2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7"/>
  <sheetViews>
    <sheetView tabSelected="1" topLeftCell="A85" workbookViewId="0">
      <selection activeCell="C85" sqref="C85:C97"/>
    </sheetView>
  </sheetViews>
  <sheetFormatPr baseColWidth="10" defaultColWidth="9.140625" defaultRowHeight="16.5" x14ac:dyDescent="0.3"/>
  <cols>
    <col min="1" max="1" width="9.140625" style="15"/>
    <col min="2" max="2" width="7.140625" style="15" customWidth="1"/>
    <col min="3" max="3" width="27.5703125" style="63" customWidth="1"/>
    <col min="4" max="4" width="11.7109375" style="15" customWidth="1"/>
    <col min="5" max="5" width="25.28515625" style="15" customWidth="1"/>
    <col min="6" max="6" width="17" style="23" customWidth="1"/>
    <col min="7" max="7" width="27" style="15" customWidth="1"/>
    <col min="8" max="8" width="21" style="15" customWidth="1"/>
    <col min="9" max="9" width="24" style="15" customWidth="1"/>
    <col min="10" max="10" width="37" style="15" customWidth="1"/>
    <col min="11" max="11" width="19" style="15" customWidth="1"/>
    <col min="12" max="12" width="22" style="15" customWidth="1"/>
    <col min="13" max="13" width="33" style="15" customWidth="1"/>
    <col min="14" max="14" width="22" style="15" customWidth="1"/>
    <col min="15" max="15" width="9.140625" style="15"/>
    <col min="16" max="256" width="8" style="15" hidden="1"/>
    <col min="257" max="16384" width="9.140625" style="15"/>
  </cols>
  <sheetData>
    <row r="1" spans="1:14" x14ac:dyDescent="0.3">
      <c r="B1" s="16" t="s">
        <v>0</v>
      </c>
      <c r="C1" s="58">
        <v>1</v>
      </c>
      <c r="D1" s="16" t="s">
        <v>1</v>
      </c>
    </row>
    <row r="2" spans="1:14" x14ac:dyDescent="0.3">
      <c r="B2" s="16" t="s">
        <v>2</v>
      </c>
      <c r="C2" s="58">
        <v>14183</v>
      </c>
      <c r="D2" s="16" t="s">
        <v>27</v>
      </c>
    </row>
    <row r="3" spans="1:14" x14ac:dyDescent="0.3">
      <c r="B3" s="16" t="s">
        <v>4</v>
      </c>
      <c r="C3" s="58">
        <v>1</v>
      </c>
    </row>
    <row r="4" spans="1:14" x14ac:dyDescent="0.3">
      <c r="B4" s="16" t="s">
        <v>5</v>
      </c>
      <c r="C4" s="58">
        <v>102</v>
      </c>
    </row>
    <row r="5" spans="1:14" x14ac:dyDescent="0.3">
      <c r="B5" s="16" t="s">
        <v>6</v>
      </c>
      <c r="C5" s="59">
        <v>43131</v>
      </c>
    </row>
    <row r="6" spans="1:14" x14ac:dyDescent="0.3">
      <c r="B6" s="16" t="s">
        <v>7</v>
      </c>
      <c r="C6" s="58">
        <v>1</v>
      </c>
      <c r="D6" s="16" t="s">
        <v>8</v>
      </c>
    </row>
    <row r="8" spans="1:14" x14ac:dyDescent="0.3">
      <c r="A8" s="16" t="s">
        <v>9</v>
      </c>
      <c r="B8" s="56" t="s">
        <v>28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4" x14ac:dyDescent="0.3">
      <c r="C9" s="58">
        <v>4</v>
      </c>
      <c r="D9" s="16">
        <v>8</v>
      </c>
      <c r="E9" s="16">
        <v>12</v>
      </c>
      <c r="F9" s="24">
        <v>16</v>
      </c>
      <c r="G9" s="16">
        <v>20</v>
      </c>
      <c r="H9" s="16">
        <v>24</v>
      </c>
      <c r="I9" s="16">
        <v>28</v>
      </c>
      <c r="J9" s="16">
        <v>32</v>
      </c>
      <c r="K9" s="16">
        <v>36</v>
      </c>
      <c r="L9" s="16">
        <v>40</v>
      </c>
      <c r="M9" s="16">
        <v>44</v>
      </c>
      <c r="N9" s="16">
        <v>48</v>
      </c>
    </row>
    <row r="10" spans="1:14" ht="17.25" thickBot="1" x14ac:dyDescent="0.35">
      <c r="B10" s="29"/>
      <c r="C10" s="60" t="s">
        <v>12</v>
      </c>
      <c r="D10" s="21" t="s">
        <v>29</v>
      </c>
      <c r="E10" s="21" t="s">
        <v>30</v>
      </c>
      <c r="F10" s="27" t="s">
        <v>31</v>
      </c>
      <c r="G10" s="21" t="s">
        <v>32</v>
      </c>
      <c r="H10" s="21" t="s">
        <v>33</v>
      </c>
      <c r="I10" s="21" t="s">
        <v>34</v>
      </c>
      <c r="J10" s="21" t="s">
        <v>35</v>
      </c>
      <c r="K10" s="16" t="s">
        <v>36</v>
      </c>
      <c r="L10" s="16" t="s">
        <v>37</v>
      </c>
      <c r="M10" s="16" t="s">
        <v>38</v>
      </c>
      <c r="N10" s="16" t="s">
        <v>39</v>
      </c>
    </row>
    <row r="11" spans="1:14" ht="17.25" thickBot="1" x14ac:dyDescent="0.35">
      <c r="A11" s="28">
        <v>1</v>
      </c>
      <c r="B11" s="30" t="s">
        <v>22</v>
      </c>
      <c r="C11" s="64">
        <v>311020400000000</v>
      </c>
      <c r="D11" s="31" t="s">
        <v>138</v>
      </c>
      <c r="E11" s="32" t="s">
        <v>89</v>
      </c>
      <c r="F11" s="33">
        <v>1993333</v>
      </c>
      <c r="G11" s="34">
        <v>43074</v>
      </c>
      <c r="H11" s="32">
        <v>808</v>
      </c>
      <c r="I11" s="34">
        <v>43074</v>
      </c>
      <c r="J11" s="33">
        <v>1916666</v>
      </c>
      <c r="K11" s="33">
        <v>1916666</v>
      </c>
      <c r="L11" s="25">
        <f>+K11</f>
        <v>1916666</v>
      </c>
      <c r="M11" s="46">
        <f>+J11-L11</f>
        <v>0</v>
      </c>
      <c r="N11" s="18">
        <f>+L11/J11</f>
        <v>1</v>
      </c>
    </row>
    <row r="12" spans="1:14" ht="17.25" thickBot="1" x14ac:dyDescent="0.35">
      <c r="A12" s="28">
        <v>1</v>
      </c>
      <c r="B12" s="30" t="s">
        <v>22</v>
      </c>
      <c r="C12" s="64">
        <v>311030101000000</v>
      </c>
      <c r="D12" s="32" t="s">
        <v>134</v>
      </c>
      <c r="E12" s="32" t="s">
        <v>136</v>
      </c>
      <c r="F12" s="33">
        <v>194095825</v>
      </c>
      <c r="G12" s="34">
        <v>43091</v>
      </c>
      <c r="H12" s="32">
        <v>63</v>
      </c>
      <c r="I12" s="34">
        <v>43091</v>
      </c>
      <c r="J12" s="33">
        <v>194095825</v>
      </c>
      <c r="K12" s="22"/>
      <c r="L12" s="17"/>
      <c r="M12" s="46">
        <f t="shared" ref="M12:M71" si="0">+J12-L12</f>
        <v>194095825</v>
      </c>
      <c r="N12" s="18">
        <f t="shared" ref="N12:N71" si="1">+L12/J12</f>
        <v>0</v>
      </c>
    </row>
    <row r="13" spans="1:14" ht="17.25" thickBot="1" x14ac:dyDescent="0.35">
      <c r="A13" s="28">
        <v>1</v>
      </c>
      <c r="B13" s="30" t="s">
        <v>22</v>
      </c>
      <c r="C13" s="64">
        <v>311030101000000</v>
      </c>
      <c r="D13" s="32" t="s">
        <v>135</v>
      </c>
      <c r="E13" s="32" t="s">
        <v>136</v>
      </c>
      <c r="F13" s="33">
        <v>1502269236</v>
      </c>
      <c r="G13" s="34">
        <v>43091</v>
      </c>
      <c r="H13" s="32">
        <v>64</v>
      </c>
      <c r="I13" s="34">
        <v>43091</v>
      </c>
      <c r="J13" s="33">
        <v>1502269236</v>
      </c>
      <c r="K13" s="22"/>
      <c r="L13" s="17"/>
      <c r="M13" s="46">
        <f t="shared" si="0"/>
        <v>1502269236</v>
      </c>
      <c r="N13" s="18">
        <f t="shared" si="1"/>
        <v>0</v>
      </c>
    </row>
    <row r="14" spans="1:14" ht="17.25" thickBot="1" x14ac:dyDescent="0.35">
      <c r="A14" s="28">
        <v>1</v>
      </c>
      <c r="B14" s="30" t="s">
        <v>22</v>
      </c>
      <c r="C14" s="64">
        <v>311030201000000</v>
      </c>
      <c r="D14" s="32" t="s">
        <v>134</v>
      </c>
      <c r="E14" s="32" t="s">
        <v>136</v>
      </c>
      <c r="F14" s="33">
        <v>336546640</v>
      </c>
      <c r="G14" s="34">
        <v>43091</v>
      </c>
      <c r="H14" s="32">
        <v>63</v>
      </c>
      <c r="I14" s="34">
        <v>43091</v>
      </c>
      <c r="J14" s="33">
        <v>336546640</v>
      </c>
      <c r="K14" s="22"/>
      <c r="L14" s="17"/>
      <c r="M14" s="46">
        <f t="shared" si="0"/>
        <v>336546640</v>
      </c>
      <c r="N14" s="18">
        <f t="shared" si="1"/>
        <v>0</v>
      </c>
    </row>
    <row r="15" spans="1:14" ht="17.25" thickBot="1" x14ac:dyDescent="0.35">
      <c r="A15" s="28">
        <v>1</v>
      </c>
      <c r="B15" s="30" t="s">
        <v>22</v>
      </c>
      <c r="C15" s="64">
        <v>311030201000000</v>
      </c>
      <c r="D15" s="32" t="s">
        <v>135</v>
      </c>
      <c r="E15" s="32" t="s">
        <v>136</v>
      </c>
      <c r="F15" s="33">
        <v>737498814</v>
      </c>
      <c r="G15" s="34">
        <v>43091</v>
      </c>
      <c r="H15" s="32">
        <v>64</v>
      </c>
      <c r="I15" s="34">
        <v>43091</v>
      </c>
      <c r="J15" s="33">
        <v>737498814</v>
      </c>
      <c r="K15" s="22"/>
      <c r="L15" s="17"/>
      <c r="M15" s="46">
        <f t="shared" si="0"/>
        <v>737498814</v>
      </c>
      <c r="N15" s="18">
        <f t="shared" si="1"/>
        <v>0</v>
      </c>
    </row>
    <row r="16" spans="1:14" ht="17.25" thickBot="1" x14ac:dyDescent="0.35">
      <c r="A16" s="28">
        <v>1</v>
      </c>
      <c r="B16" s="30" t="s">
        <v>22</v>
      </c>
      <c r="C16" s="64">
        <v>311030201000000</v>
      </c>
      <c r="D16" s="32" t="s">
        <v>137</v>
      </c>
      <c r="E16" s="32" t="s">
        <v>136</v>
      </c>
      <c r="F16" s="33">
        <v>444000000</v>
      </c>
      <c r="G16" s="34">
        <v>43091</v>
      </c>
      <c r="H16" s="32">
        <v>65</v>
      </c>
      <c r="I16" s="34">
        <v>43098</v>
      </c>
      <c r="J16" s="33">
        <v>444000000</v>
      </c>
      <c r="K16" s="22"/>
      <c r="L16" s="17"/>
      <c r="M16" s="46">
        <f t="shared" si="0"/>
        <v>444000000</v>
      </c>
      <c r="N16" s="18">
        <f t="shared" si="1"/>
        <v>0</v>
      </c>
    </row>
    <row r="17" spans="1:14" ht="17.25" thickBot="1" x14ac:dyDescent="0.35">
      <c r="A17" s="28">
        <v>1</v>
      </c>
      <c r="B17" s="30" t="s">
        <v>22</v>
      </c>
      <c r="C17" s="64">
        <v>312010200000000</v>
      </c>
      <c r="D17" s="31" t="s">
        <v>139</v>
      </c>
      <c r="E17" s="32" t="s">
        <v>90</v>
      </c>
      <c r="F17" s="33">
        <v>8580002</v>
      </c>
      <c r="G17" s="34">
        <v>42933</v>
      </c>
      <c r="H17" s="32">
        <v>17</v>
      </c>
      <c r="I17" s="34">
        <v>42933</v>
      </c>
      <c r="J17" s="33">
        <v>715001</v>
      </c>
      <c r="K17" s="33">
        <v>715001</v>
      </c>
      <c r="L17" s="33">
        <v>715001</v>
      </c>
      <c r="M17" s="46">
        <f t="shared" si="0"/>
        <v>0</v>
      </c>
      <c r="N17" s="18">
        <f t="shared" si="1"/>
        <v>1</v>
      </c>
    </row>
    <row r="18" spans="1:14" ht="17.25" thickBot="1" x14ac:dyDescent="0.35">
      <c r="A18" s="28">
        <v>1</v>
      </c>
      <c r="B18" s="30" t="s">
        <v>22</v>
      </c>
      <c r="C18" s="64">
        <v>312010200000000</v>
      </c>
      <c r="D18" s="31" t="s">
        <v>140</v>
      </c>
      <c r="E18" s="32" t="s">
        <v>91</v>
      </c>
      <c r="F18" s="33">
        <v>3601059</v>
      </c>
      <c r="G18" s="34">
        <v>42982</v>
      </c>
      <c r="H18" s="32">
        <v>23</v>
      </c>
      <c r="I18" s="34">
        <v>42982</v>
      </c>
      <c r="J18" s="33">
        <v>600177</v>
      </c>
      <c r="K18" s="33">
        <v>600177</v>
      </c>
      <c r="L18" s="33">
        <v>600177</v>
      </c>
      <c r="M18" s="46">
        <f t="shared" si="0"/>
        <v>0</v>
      </c>
      <c r="N18" s="18">
        <f t="shared" si="1"/>
        <v>1</v>
      </c>
    </row>
    <row r="19" spans="1:14" ht="17.25" thickBot="1" x14ac:dyDescent="0.35">
      <c r="A19" s="28">
        <v>1</v>
      </c>
      <c r="B19" s="30" t="s">
        <v>22</v>
      </c>
      <c r="C19" s="64">
        <v>312010200000000</v>
      </c>
      <c r="D19" s="31" t="s">
        <v>141</v>
      </c>
      <c r="E19" s="32" t="s">
        <v>92</v>
      </c>
      <c r="F19" s="35">
        <v>18332318</v>
      </c>
      <c r="G19" s="36">
        <v>42965</v>
      </c>
      <c r="H19" s="37">
        <v>21</v>
      </c>
      <c r="I19" s="36">
        <v>42965</v>
      </c>
      <c r="J19" s="33">
        <v>2291539</v>
      </c>
      <c r="K19" s="33">
        <v>2291539</v>
      </c>
      <c r="L19" s="33">
        <v>2291539</v>
      </c>
      <c r="M19" s="46">
        <f t="shared" si="0"/>
        <v>0</v>
      </c>
      <c r="N19" s="18">
        <f t="shared" si="1"/>
        <v>1</v>
      </c>
    </row>
    <row r="20" spans="1:14" ht="17.25" thickBot="1" x14ac:dyDescent="0.35">
      <c r="A20" s="28">
        <v>1</v>
      </c>
      <c r="B20" s="30" t="s">
        <v>22</v>
      </c>
      <c r="C20" s="64">
        <v>312010200000000</v>
      </c>
      <c r="D20" s="31" t="s">
        <v>142</v>
      </c>
      <c r="E20" s="32" t="s">
        <v>93</v>
      </c>
      <c r="F20" s="33">
        <v>2588250</v>
      </c>
      <c r="G20" s="34">
        <v>43048</v>
      </c>
      <c r="H20" s="32">
        <v>42012016</v>
      </c>
      <c r="I20" s="34">
        <v>43048</v>
      </c>
      <c r="J20" s="33">
        <v>500250</v>
      </c>
      <c r="K20" s="33">
        <v>500250</v>
      </c>
      <c r="L20" s="33">
        <v>500250</v>
      </c>
      <c r="M20" s="46">
        <f t="shared" si="0"/>
        <v>0</v>
      </c>
      <c r="N20" s="18">
        <f t="shared" si="1"/>
        <v>1</v>
      </c>
    </row>
    <row r="21" spans="1:14" ht="17.25" thickBot="1" x14ac:dyDescent="0.35">
      <c r="A21" s="28">
        <v>1</v>
      </c>
      <c r="B21" s="30" t="s">
        <v>22</v>
      </c>
      <c r="C21" s="64">
        <v>312010200000000</v>
      </c>
      <c r="D21" s="31" t="s">
        <v>143</v>
      </c>
      <c r="E21" s="32" t="s">
        <v>94</v>
      </c>
      <c r="F21" s="33">
        <v>172459269</v>
      </c>
      <c r="G21" s="34">
        <v>42901</v>
      </c>
      <c r="H21" s="32">
        <v>559</v>
      </c>
      <c r="I21" s="34">
        <v>42901</v>
      </c>
      <c r="J21" s="33">
        <v>11971638</v>
      </c>
      <c r="K21" s="33">
        <v>11971638</v>
      </c>
      <c r="L21" s="33">
        <v>11971638</v>
      </c>
      <c r="M21" s="46">
        <f t="shared" si="0"/>
        <v>0</v>
      </c>
      <c r="N21" s="18">
        <f t="shared" si="1"/>
        <v>1</v>
      </c>
    </row>
    <row r="22" spans="1:14" ht="17.25" thickBot="1" x14ac:dyDescent="0.35">
      <c r="A22" s="28">
        <v>1</v>
      </c>
      <c r="B22" s="30" t="s">
        <v>22</v>
      </c>
      <c r="C22" s="64">
        <v>312010200000000</v>
      </c>
      <c r="D22" s="31" t="s">
        <v>143</v>
      </c>
      <c r="E22" s="32" t="s">
        <v>94</v>
      </c>
      <c r="F22" s="33">
        <v>172459269</v>
      </c>
      <c r="G22" s="34">
        <v>42901</v>
      </c>
      <c r="H22" s="32">
        <v>559</v>
      </c>
      <c r="I22" s="34">
        <v>42901</v>
      </c>
      <c r="J22" s="33">
        <v>2896232</v>
      </c>
      <c r="K22" s="33">
        <v>2896232</v>
      </c>
      <c r="L22" s="33">
        <v>2896232</v>
      </c>
      <c r="M22" s="46">
        <f t="shared" si="0"/>
        <v>0</v>
      </c>
      <c r="N22" s="18">
        <f t="shared" si="1"/>
        <v>1</v>
      </c>
    </row>
    <row r="23" spans="1:14" ht="17.25" thickBot="1" x14ac:dyDescent="0.35">
      <c r="A23" s="28">
        <v>1</v>
      </c>
      <c r="B23" s="30" t="s">
        <v>22</v>
      </c>
      <c r="C23" s="64">
        <v>312010300000000</v>
      </c>
      <c r="D23" s="31" t="s">
        <v>144</v>
      </c>
      <c r="E23" s="32" t="s">
        <v>95</v>
      </c>
      <c r="F23" s="33">
        <v>171895000</v>
      </c>
      <c r="G23" s="34">
        <v>42797</v>
      </c>
      <c r="H23" s="32">
        <v>27101</v>
      </c>
      <c r="I23" s="34">
        <v>42797</v>
      </c>
      <c r="J23" s="33">
        <v>6256633</v>
      </c>
      <c r="K23" s="33">
        <v>6256633</v>
      </c>
      <c r="L23" s="33">
        <v>6256633</v>
      </c>
      <c r="M23" s="46">
        <f t="shared" si="0"/>
        <v>0</v>
      </c>
      <c r="N23" s="18">
        <f t="shared" si="1"/>
        <v>1</v>
      </c>
    </row>
    <row r="24" spans="1:14" ht="17.25" thickBot="1" x14ac:dyDescent="0.35">
      <c r="A24" s="28">
        <v>1</v>
      </c>
      <c r="B24" s="30" t="s">
        <v>22</v>
      </c>
      <c r="C24" s="64">
        <v>312010300000000</v>
      </c>
      <c r="D24" s="31" t="s">
        <v>144</v>
      </c>
      <c r="E24" s="32" t="s">
        <v>95</v>
      </c>
      <c r="F24" s="38">
        <v>171895000</v>
      </c>
      <c r="G24" s="34">
        <v>42797</v>
      </c>
      <c r="H24" s="32">
        <v>27101</v>
      </c>
      <c r="I24" s="34">
        <v>42797</v>
      </c>
      <c r="J24" s="33">
        <v>1594950</v>
      </c>
      <c r="K24" s="33">
        <v>1594950</v>
      </c>
      <c r="L24" s="33">
        <v>1594950</v>
      </c>
      <c r="M24" s="46">
        <f t="shared" si="0"/>
        <v>0</v>
      </c>
      <c r="N24" s="18">
        <f t="shared" si="1"/>
        <v>1</v>
      </c>
    </row>
    <row r="25" spans="1:14" ht="17.25" thickBot="1" x14ac:dyDescent="0.35">
      <c r="A25" s="28">
        <v>1</v>
      </c>
      <c r="B25" s="30" t="s">
        <v>22</v>
      </c>
      <c r="C25" s="64">
        <v>312010300000000</v>
      </c>
      <c r="D25" s="31" t="s">
        <v>144</v>
      </c>
      <c r="E25" s="32" t="s">
        <v>95</v>
      </c>
      <c r="F25" s="38">
        <v>171895000</v>
      </c>
      <c r="G25" s="34">
        <v>42797</v>
      </c>
      <c r="H25" s="32">
        <v>27101</v>
      </c>
      <c r="I25" s="34">
        <v>42797</v>
      </c>
      <c r="J25" s="33">
        <v>4535212</v>
      </c>
      <c r="K25" s="33">
        <v>4535212</v>
      </c>
      <c r="L25" s="33">
        <v>4535212</v>
      </c>
      <c r="M25" s="46">
        <f t="shared" si="0"/>
        <v>0</v>
      </c>
      <c r="N25" s="18">
        <f t="shared" si="1"/>
        <v>1</v>
      </c>
    </row>
    <row r="26" spans="1:14" ht="17.25" thickBot="1" x14ac:dyDescent="0.35">
      <c r="A26" s="28">
        <v>1</v>
      </c>
      <c r="B26" s="30" t="s">
        <v>22</v>
      </c>
      <c r="C26" s="64">
        <v>312010400000000</v>
      </c>
      <c r="D26" s="31" t="s">
        <v>145</v>
      </c>
      <c r="E26" s="32" t="s">
        <v>96</v>
      </c>
      <c r="F26" s="33">
        <v>182138512</v>
      </c>
      <c r="G26" s="34">
        <v>42811</v>
      </c>
      <c r="H26" s="32">
        <v>15066</v>
      </c>
      <c r="I26" s="34">
        <v>42811</v>
      </c>
      <c r="J26" s="33">
        <v>20811149</v>
      </c>
      <c r="K26" s="33">
        <v>20811149</v>
      </c>
      <c r="L26" s="33">
        <v>20811149</v>
      </c>
      <c r="M26" s="46">
        <f t="shared" si="0"/>
        <v>0</v>
      </c>
      <c r="N26" s="18">
        <f t="shared" si="1"/>
        <v>1</v>
      </c>
    </row>
    <row r="27" spans="1:14" ht="17.25" thickBot="1" x14ac:dyDescent="0.35">
      <c r="A27" s="28">
        <v>1</v>
      </c>
      <c r="B27" s="30" t="s">
        <v>22</v>
      </c>
      <c r="C27" s="64">
        <v>312010400000000</v>
      </c>
      <c r="D27" s="31" t="s">
        <v>146</v>
      </c>
      <c r="E27" s="32" t="s">
        <v>97</v>
      </c>
      <c r="F27" s="33">
        <v>5576638</v>
      </c>
      <c r="G27" s="34">
        <v>42858</v>
      </c>
      <c r="H27" s="32">
        <v>12</v>
      </c>
      <c r="I27" s="34">
        <v>42858</v>
      </c>
      <c r="J27" s="33">
        <v>484182</v>
      </c>
      <c r="K27" s="33">
        <v>484182</v>
      </c>
      <c r="L27" s="33">
        <v>484182</v>
      </c>
      <c r="M27" s="46">
        <f t="shared" si="0"/>
        <v>0</v>
      </c>
      <c r="N27" s="18">
        <f t="shared" si="1"/>
        <v>1</v>
      </c>
    </row>
    <row r="28" spans="1:14" ht="17.25" thickBot="1" x14ac:dyDescent="0.35">
      <c r="A28" s="28">
        <v>1</v>
      </c>
      <c r="B28" s="30" t="s">
        <v>22</v>
      </c>
      <c r="C28" s="64">
        <v>312020100000000</v>
      </c>
      <c r="D28" s="31" t="s">
        <v>147</v>
      </c>
      <c r="E28" s="32" t="s">
        <v>98</v>
      </c>
      <c r="F28" s="33">
        <v>55144884</v>
      </c>
      <c r="G28" s="34">
        <v>42821</v>
      </c>
      <c r="H28" s="32">
        <v>484</v>
      </c>
      <c r="I28" s="34">
        <v>42821</v>
      </c>
      <c r="J28" s="33">
        <v>4595407</v>
      </c>
      <c r="K28" s="33">
        <v>4595407</v>
      </c>
      <c r="L28" s="33">
        <v>4595407</v>
      </c>
      <c r="M28" s="46">
        <f t="shared" si="0"/>
        <v>0</v>
      </c>
      <c r="N28" s="18">
        <f t="shared" si="1"/>
        <v>1</v>
      </c>
    </row>
    <row r="29" spans="1:14" ht="17.25" thickBot="1" x14ac:dyDescent="0.35">
      <c r="A29" s="28">
        <v>1</v>
      </c>
      <c r="B29" s="30" t="s">
        <v>22</v>
      </c>
      <c r="C29" s="64">
        <v>312020100000000</v>
      </c>
      <c r="D29" s="31" t="s">
        <v>148</v>
      </c>
      <c r="E29" s="32" t="s">
        <v>99</v>
      </c>
      <c r="F29" s="33">
        <v>60900000</v>
      </c>
      <c r="G29" s="34">
        <v>42926</v>
      </c>
      <c r="H29" s="32">
        <v>617</v>
      </c>
      <c r="I29" s="34">
        <v>42926</v>
      </c>
      <c r="J29" s="33">
        <v>8700000</v>
      </c>
      <c r="K29" s="33">
        <v>8700000</v>
      </c>
      <c r="L29" s="33">
        <v>8700000</v>
      </c>
      <c r="M29" s="46">
        <f t="shared" si="0"/>
        <v>0</v>
      </c>
      <c r="N29" s="18">
        <f t="shared" si="1"/>
        <v>1</v>
      </c>
    </row>
    <row r="30" spans="1:14" ht="17.25" thickBot="1" x14ac:dyDescent="0.35">
      <c r="A30" s="28">
        <v>1</v>
      </c>
      <c r="B30" s="30" t="s">
        <v>22</v>
      </c>
      <c r="C30" s="64">
        <v>312020100000000</v>
      </c>
      <c r="D30" s="31" t="s">
        <v>149</v>
      </c>
      <c r="E30" s="32" t="s">
        <v>100</v>
      </c>
      <c r="F30" s="33">
        <v>45258504</v>
      </c>
      <c r="G30" s="34">
        <v>42776</v>
      </c>
      <c r="H30" s="32">
        <v>349</v>
      </c>
      <c r="I30" s="34">
        <v>42776</v>
      </c>
      <c r="J30" s="33">
        <v>3771542</v>
      </c>
      <c r="K30" s="33">
        <v>3771542</v>
      </c>
      <c r="L30" s="33">
        <v>3771542</v>
      </c>
      <c r="M30" s="46">
        <f t="shared" si="0"/>
        <v>0</v>
      </c>
      <c r="N30" s="18">
        <f t="shared" si="1"/>
        <v>1</v>
      </c>
    </row>
    <row r="31" spans="1:14" ht="17.25" thickBot="1" x14ac:dyDescent="0.35">
      <c r="A31" s="28">
        <v>1</v>
      </c>
      <c r="B31" s="30" t="s">
        <v>22</v>
      </c>
      <c r="C31" s="64">
        <v>312020100000000</v>
      </c>
      <c r="D31" s="31" t="s">
        <v>150</v>
      </c>
      <c r="E31" s="32" t="s">
        <v>101</v>
      </c>
      <c r="F31" s="33">
        <v>33767328</v>
      </c>
      <c r="G31" s="34">
        <v>42780</v>
      </c>
      <c r="H31" s="32">
        <v>384</v>
      </c>
      <c r="I31" s="34">
        <v>42780</v>
      </c>
      <c r="J31" s="33">
        <v>2813944</v>
      </c>
      <c r="K31" s="33">
        <v>2813944</v>
      </c>
      <c r="L31" s="33">
        <v>2813944</v>
      </c>
      <c r="M31" s="46">
        <f t="shared" si="0"/>
        <v>0</v>
      </c>
      <c r="N31" s="18">
        <f t="shared" si="1"/>
        <v>1</v>
      </c>
    </row>
    <row r="32" spans="1:14" ht="17.25" thickBot="1" x14ac:dyDescent="0.35">
      <c r="A32" s="28">
        <v>1</v>
      </c>
      <c r="B32" s="30" t="s">
        <v>22</v>
      </c>
      <c r="C32" s="64">
        <v>312020100000000</v>
      </c>
      <c r="D32" s="31" t="s">
        <v>151</v>
      </c>
      <c r="E32" s="32" t="s">
        <v>102</v>
      </c>
      <c r="F32" s="33">
        <v>29091442</v>
      </c>
      <c r="G32" s="34">
        <v>42892</v>
      </c>
      <c r="H32" s="32">
        <v>552</v>
      </c>
      <c r="I32" s="34">
        <v>42892</v>
      </c>
      <c r="J32" s="33">
        <v>4155922</v>
      </c>
      <c r="K32" s="33">
        <v>4155922</v>
      </c>
      <c r="L32" s="33">
        <v>4155922</v>
      </c>
      <c r="M32" s="46">
        <f t="shared" si="0"/>
        <v>0</v>
      </c>
      <c r="N32" s="18">
        <f t="shared" si="1"/>
        <v>1</v>
      </c>
    </row>
    <row r="33" spans="1:14" ht="17.25" thickBot="1" x14ac:dyDescent="0.35">
      <c r="A33" s="28">
        <v>1</v>
      </c>
      <c r="B33" s="30" t="s">
        <v>22</v>
      </c>
      <c r="C33" s="64">
        <v>312020100000000</v>
      </c>
      <c r="D33" s="31" t="s">
        <v>152</v>
      </c>
      <c r="E33" s="32" t="s">
        <v>103</v>
      </c>
      <c r="F33" s="33">
        <v>13959000</v>
      </c>
      <c r="G33" s="34">
        <v>42788</v>
      </c>
      <c r="H33" s="32">
        <v>420</v>
      </c>
      <c r="I33" s="34">
        <v>42788</v>
      </c>
      <c r="J33" s="33">
        <v>1163250</v>
      </c>
      <c r="K33" s="33">
        <v>1163250</v>
      </c>
      <c r="L33" s="33">
        <v>1163250</v>
      </c>
      <c r="M33" s="46">
        <f t="shared" si="0"/>
        <v>0</v>
      </c>
      <c r="N33" s="18">
        <f t="shared" si="1"/>
        <v>1</v>
      </c>
    </row>
    <row r="34" spans="1:14" ht="17.25" thickBot="1" x14ac:dyDescent="0.35">
      <c r="A34" s="28">
        <v>1</v>
      </c>
      <c r="B34" s="30" t="s">
        <v>22</v>
      </c>
      <c r="C34" s="64">
        <v>312020200000000</v>
      </c>
      <c r="D34" s="31" t="s">
        <v>153</v>
      </c>
      <c r="E34" s="32" t="s">
        <v>104</v>
      </c>
      <c r="F34" s="33">
        <v>20000000</v>
      </c>
      <c r="G34" s="34">
        <v>42891</v>
      </c>
      <c r="H34" s="32">
        <v>17793</v>
      </c>
      <c r="I34" s="34">
        <v>42891</v>
      </c>
      <c r="J34" s="33">
        <v>6990471</v>
      </c>
      <c r="K34" s="33">
        <v>6990471</v>
      </c>
      <c r="L34" s="33">
        <v>6990471</v>
      </c>
      <c r="M34" s="46">
        <f t="shared" si="0"/>
        <v>0</v>
      </c>
      <c r="N34" s="18">
        <f t="shared" si="1"/>
        <v>1</v>
      </c>
    </row>
    <row r="35" spans="1:14" ht="17.25" thickBot="1" x14ac:dyDescent="0.35">
      <c r="A35" s="28">
        <v>1</v>
      </c>
      <c r="B35" s="30" t="s">
        <v>22</v>
      </c>
      <c r="C35" s="64">
        <v>312020200000000</v>
      </c>
      <c r="D35" s="31" t="s">
        <v>153</v>
      </c>
      <c r="E35" s="32" t="s">
        <v>104</v>
      </c>
      <c r="F35" s="33">
        <v>20000000</v>
      </c>
      <c r="G35" s="34">
        <v>42891</v>
      </c>
      <c r="H35" s="32">
        <v>17793</v>
      </c>
      <c r="I35" s="34">
        <v>42891</v>
      </c>
      <c r="J35" s="33">
        <v>2894592</v>
      </c>
      <c r="K35" s="33">
        <v>2894592</v>
      </c>
      <c r="L35" s="33">
        <v>2894592</v>
      </c>
      <c r="M35" s="46">
        <f t="shared" si="0"/>
        <v>0</v>
      </c>
      <c r="N35" s="18">
        <f t="shared" si="1"/>
        <v>1</v>
      </c>
    </row>
    <row r="36" spans="1:14" ht="17.25" thickBot="1" x14ac:dyDescent="0.35">
      <c r="A36" s="28">
        <v>1</v>
      </c>
      <c r="B36" s="30" t="s">
        <v>22</v>
      </c>
      <c r="C36" s="64">
        <v>312020200000000</v>
      </c>
      <c r="D36" s="31" t="s">
        <v>153</v>
      </c>
      <c r="E36" s="32" t="s">
        <v>104</v>
      </c>
      <c r="F36" s="33">
        <v>10000000</v>
      </c>
      <c r="G36" s="34">
        <v>43034</v>
      </c>
      <c r="H36" s="32">
        <v>17793</v>
      </c>
      <c r="I36" s="34">
        <v>42891</v>
      </c>
      <c r="J36" s="33">
        <v>8494687</v>
      </c>
      <c r="K36" s="33">
        <v>8494687</v>
      </c>
      <c r="L36" s="33">
        <v>8494687</v>
      </c>
      <c r="M36" s="46">
        <f t="shared" si="0"/>
        <v>0</v>
      </c>
      <c r="N36" s="18">
        <f t="shared" si="1"/>
        <v>1</v>
      </c>
    </row>
    <row r="37" spans="1:14" ht="17.25" thickBot="1" x14ac:dyDescent="0.35">
      <c r="A37" s="28">
        <v>1</v>
      </c>
      <c r="B37" s="30" t="s">
        <v>22</v>
      </c>
      <c r="C37" s="64">
        <v>312020200000000</v>
      </c>
      <c r="D37" s="31" t="s">
        <v>154</v>
      </c>
      <c r="E37" s="32" t="s">
        <v>105</v>
      </c>
      <c r="F37" s="33">
        <v>9479232</v>
      </c>
      <c r="G37" s="34">
        <v>43096</v>
      </c>
      <c r="H37" s="32">
        <v>165</v>
      </c>
      <c r="I37" s="34">
        <v>43096</v>
      </c>
      <c r="J37" s="33">
        <v>9479232</v>
      </c>
      <c r="K37" s="33">
        <v>9479232</v>
      </c>
      <c r="L37" s="33">
        <v>9479232</v>
      </c>
      <c r="M37" s="46">
        <f t="shared" si="0"/>
        <v>0</v>
      </c>
      <c r="N37" s="18">
        <f t="shared" si="1"/>
        <v>1</v>
      </c>
    </row>
    <row r="38" spans="1:14" ht="17.25" thickBot="1" x14ac:dyDescent="0.35">
      <c r="A38" s="28">
        <v>1</v>
      </c>
      <c r="B38" s="30" t="s">
        <v>22</v>
      </c>
      <c r="C38" s="64">
        <v>312020300000000</v>
      </c>
      <c r="D38" s="31" t="s">
        <v>155</v>
      </c>
      <c r="E38" s="32" t="s">
        <v>106</v>
      </c>
      <c r="F38" s="33">
        <v>260127597</v>
      </c>
      <c r="G38" s="34">
        <v>42767</v>
      </c>
      <c r="H38" s="32">
        <v>253</v>
      </c>
      <c r="I38" s="34">
        <v>42767</v>
      </c>
      <c r="J38" s="33">
        <v>32634542</v>
      </c>
      <c r="K38" s="33">
        <v>32634542</v>
      </c>
      <c r="L38" s="33">
        <v>32634542</v>
      </c>
      <c r="M38" s="46">
        <f t="shared" si="0"/>
        <v>0</v>
      </c>
      <c r="N38" s="18">
        <f t="shared" si="1"/>
        <v>1</v>
      </c>
    </row>
    <row r="39" spans="1:14" ht="17.25" thickBot="1" x14ac:dyDescent="0.35">
      <c r="A39" s="28">
        <v>1</v>
      </c>
      <c r="B39" s="30" t="s">
        <v>22</v>
      </c>
      <c r="C39" s="64">
        <v>312020300000000</v>
      </c>
      <c r="D39" s="31" t="s">
        <v>156</v>
      </c>
      <c r="E39" s="32" t="s">
        <v>107</v>
      </c>
      <c r="F39" s="33">
        <v>113648403</v>
      </c>
      <c r="G39" s="34">
        <v>42769</v>
      </c>
      <c r="H39" s="32">
        <v>16</v>
      </c>
      <c r="I39" s="34">
        <v>42769</v>
      </c>
      <c r="J39" s="33">
        <v>1332438</v>
      </c>
      <c r="K39" s="33">
        <v>1332438</v>
      </c>
      <c r="L39" s="33">
        <v>1332438</v>
      </c>
      <c r="M39" s="46">
        <f t="shared" si="0"/>
        <v>0</v>
      </c>
      <c r="N39" s="18">
        <f t="shared" si="1"/>
        <v>1</v>
      </c>
    </row>
    <row r="40" spans="1:14" ht="17.25" thickBot="1" x14ac:dyDescent="0.35">
      <c r="A40" s="28">
        <v>1</v>
      </c>
      <c r="B40" s="30" t="s">
        <v>22</v>
      </c>
      <c r="C40" s="64">
        <v>312020501000000</v>
      </c>
      <c r="D40" s="31" t="s">
        <v>157</v>
      </c>
      <c r="E40" s="32" t="s">
        <v>108</v>
      </c>
      <c r="F40" s="33">
        <v>928015882</v>
      </c>
      <c r="G40" s="34">
        <v>42887</v>
      </c>
      <c r="H40" s="32">
        <v>543</v>
      </c>
      <c r="I40" s="34">
        <v>42887</v>
      </c>
      <c r="J40" s="33">
        <v>116001985</v>
      </c>
      <c r="K40" s="33">
        <v>116001985</v>
      </c>
      <c r="L40" s="33">
        <v>116001985</v>
      </c>
      <c r="M40" s="46">
        <f t="shared" si="0"/>
        <v>0</v>
      </c>
      <c r="N40" s="18">
        <f t="shared" si="1"/>
        <v>1</v>
      </c>
    </row>
    <row r="41" spans="1:14" ht="17.25" thickBot="1" x14ac:dyDescent="0.35">
      <c r="A41" s="28">
        <v>1</v>
      </c>
      <c r="B41" s="30" t="s">
        <v>22</v>
      </c>
      <c r="C41" s="64">
        <v>312020501000000</v>
      </c>
      <c r="D41" s="31" t="s">
        <v>158</v>
      </c>
      <c r="E41" s="32" t="s">
        <v>92</v>
      </c>
      <c r="F41" s="33">
        <v>50204000</v>
      </c>
      <c r="G41" s="34">
        <v>42901</v>
      </c>
      <c r="H41" s="32">
        <v>564</v>
      </c>
      <c r="I41" s="34">
        <v>42901</v>
      </c>
      <c r="J41" s="33">
        <v>7172000</v>
      </c>
      <c r="K41" s="33">
        <v>7172000</v>
      </c>
      <c r="L41" s="33">
        <v>7172000</v>
      </c>
      <c r="M41" s="46">
        <f t="shared" si="0"/>
        <v>0</v>
      </c>
      <c r="N41" s="18">
        <f t="shared" si="1"/>
        <v>1</v>
      </c>
    </row>
    <row r="42" spans="1:14" ht="17.25" thickBot="1" x14ac:dyDescent="0.35">
      <c r="A42" s="28">
        <v>1</v>
      </c>
      <c r="B42" s="30" t="s">
        <v>22</v>
      </c>
      <c r="C42" s="64">
        <v>312020501000000</v>
      </c>
      <c r="D42" s="31" t="s">
        <v>159</v>
      </c>
      <c r="E42" s="32" t="s">
        <v>109</v>
      </c>
      <c r="F42" s="33">
        <v>125295470</v>
      </c>
      <c r="G42" s="34">
        <v>42878</v>
      </c>
      <c r="H42" s="32">
        <v>537</v>
      </c>
      <c r="I42" s="34">
        <v>42878</v>
      </c>
      <c r="J42" s="33">
        <v>10978947</v>
      </c>
      <c r="K42" s="33">
        <v>10978947</v>
      </c>
      <c r="L42" s="33">
        <v>10978947</v>
      </c>
      <c r="M42" s="46">
        <f t="shared" si="0"/>
        <v>0</v>
      </c>
      <c r="N42" s="18">
        <f t="shared" si="1"/>
        <v>1</v>
      </c>
    </row>
    <row r="43" spans="1:14" ht="17.25" thickBot="1" x14ac:dyDescent="0.35">
      <c r="A43" s="28">
        <v>1</v>
      </c>
      <c r="B43" s="30" t="s">
        <v>22</v>
      </c>
      <c r="C43" s="64">
        <v>312020501000000</v>
      </c>
      <c r="D43" s="31" t="s">
        <v>159</v>
      </c>
      <c r="E43" s="32" t="s">
        <v>109</v>
      </c>
      <c r="F43" s="33">
        <v>125295470</v>
      </c>
      <c r="G43" s="34">
        <v>42878</v>
      </c>
      <c r="H43" s="32">
        <v>537</v>
      </c>
      <c r="I43" s="34">
        <v>42878</v>
      </c>
      <c r="J43" s="33">
        <v>5850399</v>
      </c>
      <c r="K43" s="33">
        <v>5850399</v>
      </c>
      <c r="L43" s="33">
        <v>5850399</v>
      </c>
      <c r="M43" s="46">
        <f t="shared" si="0"/>
        <v>0</v>
      </c>
      <c r="N43" s="18">
        <f t="shared" si="1"/>
        <v>1</v>
      </c>
    </row>
    <row r="44" spans="1:14" ht="17.25" thickBot="1" x14ac:dyDescent="0.35">
      <c r="A44" s="28">
        <v>1</v>
      </c>
      <c r="B44" s="30" t="s">
        <v>22</v>
      </c>
      <c r="C44" s="64">
        <v>312020501000000</v>
      </c>
      <c r="D44" s="31" t="s">
        <v>159</v>
      </c>
      <c r="E44" s="32" t="s">
        <v>109</v>
      </c>
      <c r="F44" s="33">
        <v>125295470</v>
      </c>
      <c r="G44" s="34">
        <v>42878</v>
      </c>
      <c r="H44" s="32">
        <v>537</v>
      </c>
      <c r="I44" s="34">
        <v>42878</v>
      </c>
      <c r="J44" s="33">
        <v>396000</v>
      </c>
      <c r="K44" s="33">
        <v>396000</v>
      </c>
      <c r="L44" s="33">
        <v>396000</v>
      </c>
      <c r="M44" s="46">
        <f t="shared" si="0"/>
        <v>0</v>
      </c>
      <c r="N44" s="18">
        <f t="shared" si="1"/>
        <v>1</v>
      </c>
    </row>
    <row r="45" spans="1:14" ht="17.25" thickBot="1" x14ac:dyDescent="0.35">
      <c r="A45" s="28">
        <v>1</v>
      </c>
      <c r="B45" s="30" t="s">
        <v>22</v>
      </c>
      <c r="C45" s="64">
        <v>312020501000000</v>
      </c>
      <c r="D45" s="31" t="s">
        <v>160</v>
      </c>
      <c r="E45" s="32" t="s">
        <v>110</v>
      </c>
      <c r="F45" s="33">
        <v>26180000</v>
      </c>
      <c r="G45" s="34">
        <v>42776</v>
      </c>
      <c r="H45" s="32">
        <v>5</v>
      </c>
      <c r="I45" s="34">
        <v>42776</v>
      </c>
      <c r="J45" s="33">
        <v>2380000</v>
      </c>
      <c r="K45" s="33">
        <v>2380000</v>
      </c>
      <c r="L45" s="33">
        <v>2380000</v>
      </c>
      <c r="M45" s="46">
        <f t="shared" si="0"/>
        <v>0</v>
      </c>
      <c r="N45" s="18">
        <f t="shared" si="1"/>
        <v>1</v>
      </c>
    </row>
    <row r="46" spans="1:14" ht="17.25" thickBot="1" x14ac:dyDescent="0.35">
      <c r="A46" s="28">
        <v>1</v>
      </c>
      <c r="B46" s="30" t="s">
        <v>22</v>
      </c>
      <c r="C46" s="64">
        <v>312020501000000</v>
      </c>
      <c r="D46" s="31" t="s">
        <v>161</v>
      </c>
      <c r="E46" s="32" t="s">
        <v>111</v>
      </c>
      <c r="F46" s="33">
        <v>24650250</v>
      </c>
      <c r="G46" s="34">
        <v>42937</v>
      </c>
      <c r="H46" s="32">
        <v>18</v>
      </c>
      <c r="I46" s="34">
        <v>42937</v>
      </c>
      <c r="J46" s="33">
        <v>2054188</v>
      </c>
      <c r="K46" s="33">
        <v>2054188</v>
      </c>
      <c r="L46" s="33">
        <v>2054188</v>
      </c>
      <c r="M46" s="46">
        <f t="shared" si="0"/>
        <v>0</v>
      </c>
      <c r="N46" s="18">
        <f t="shared" si="1"/>
        <v>1</v>
      </c>
    </row>
    <row r="47" spans="1:14" ht="17.25" thickBot="1" x14ac:dyDescent="0.35">
      <c r="A47" s="28">
        <v>1</v>
      </c>
      <c r="B47" s="30" t="s">
        <v>22</v>
      </c>
      <c r="C47" s="64">
        <v>312020501000000</v>
      </c>
      <c r="D47" s="31" t="s">
        <v>162</v>
      </c>
      <c r="E47" s="32" t="s">
        <v>112</v>
      </c>
      <c r="F47" s="33">
        <v>26798136</v>
      </c>
      <c r="G47" s="34">
        <v>42949</v>
      </c>
      <c r="H47" s="32">
        <v>651</v>
      </c>
      <c r="I47" s="34">
        <v>42949</v>
      </c>
      <c r="J47" s="33">
        <v>2233178</v>
      </c>
      <c r="K47" s="33">
        <v>2233178</v>
      </c>
      <c r="L47" s="33">
        <v>2233178</v>
      </c>
      <c r="M47" s="46">
        <f t="shared" si="0"/>
        <v>0</v>
      </c>
      <c r="N47" s="18">
        <f t="shared" si="1"/>
        <v>1</v>
      </c>
    </row>
    <row r="48" spans="1:14" ht="17.25" thickBot="1" x14ac:dyDescent="0.35">
      <c r="A48" s="28">
        <v>1</v>
      </c>
      <c r="B48" s="30" t="s">
        <v>22</v>
      </c>
      <c r="C48" s="64">
        <v>312020501000000</v>
      </c>
      <c r="D48" s="31" t="s">
        <v>163</v>
      </c>
      <c r="E48" s="32" t="s">
        <v>113</v>
      </c>
      <c r="F48" s="33">
        <v>16100000</v>
      </c>
      <c r="G48" s="34">
        <v>42914</v>
      </c>
      <c r="H48" s="32">
        <v>15</v>
      </c>
      <c r="I48" s="34">
        <v>42914</v>
      </c>
      <c r="J48" s="33">
        <v>16100000</v>
      </c>
      <c r="K48" s="33">
        <v>16100000</v>
      </c>
      <c r="L48" s="33">
        <v>16100000</v>
      </c>
      <c r="M48" s="46">
        <f t="shared" si="0"/>
        <v>0</v>
      </c>
      <c r="N48" s="18">
        <f t="shared" si="1"/>
        <v>1</v>
      </c>
    </row>
    <row r="49" spans="1:14" ht="17.25" thickBot="1" x14ac:dyDescent="0.35">
      <c r="A49" s="28">
        <v>1</v>
      </c>
      <c r="B49" s="30" t="s">
        <v>22</v>
      </c>
      <c r="C49" s="64">
        <v>312020501000000</v>
      </c>
      <c r="D49" s="31" t="s">
        <v>159</v>
      </c>
      <c r="E49" s="32" t="s">
        <v>109</v>
      </c>
      <c r="F49" s="33">
        <v>125295470</v>
      </c>
      <c r="G49" s="34">
        <v>42878</v>
      </c>
      <c r="H49" s="32">
        <v>537</v>
      </c>
      <c r="I49" s="34">
        <v>42878</v>
      </c>
      <c r="J49" s="33">
        <v>116456</v>
      </c>
      <c r="K49" s="33">
        <v>116456</v>
      </c>
      <c r="L49" s="33">
        <v>116456</v>
      </c>
      <c r="M49" s="46">
        <f t="shared" si="0"/>
        <v>0</v>
      </c>
      <c r="N49" s="18">
        <f t="shared" si="1"/>
        <v>1</v>
      </c>
    </row>
    <row r="50" spans="1:14" ht="17.25" thickBot="1" x14ac:dyDescent="0.35">
      <c r="A50" s="28">
        <v>1</v>
      </c>
      <c r="B50" s="30" t="s">
        <v>22</v>
      </c>
      <c r="C50" s="64">
        <v>312020501000000</v>
      </c>
      <c r="D50" s="31" t="s">
        <v>164</v>
      </c>
      <c r="E50" s="32" t="s">
        <v>114</v>
      </c>
      <c r="F50" s="33">
        <v>94523383</v>
      </c>
      <c r="G50" s="34">
        <v>43076</v>
      </c>
      <c r="H50" s="32">
        <v>16818</v>
      </c>
      <c r="I50" s="34">
        <v>42866</v>
      </c>
      <c r="J50" s="33">
        <v>23403172</v>
      </c>
      <c r="K50" s="33">
        <v>23403172</v>
      </c>
      <c r="L50" s="33">
        <v>23403172</v>
      </c>
      <c r="M50" s="46">
        <f t="shared" si="0"/>
        <v>0</v>
      </c>
      <c r="N50" s="18">
        <f t="shared" si="1"/>
        <v>1</v>
      </c>
    </row>
    <row r="51" spans="1:14" ht="17.25" thickBot="1" x14ac:dyDescent="0.35">
      <c r="A51" s="28">
        <v>1</v>
      </c>
      <c r="B51" s="30" t="s">
        <v>22</v>
      </c>
      <c r="C51" s="64">
        <v>312020501000000</v>
      </c>
      <c r="D51" s="31" t="s">
        <v>165</v>
      </c>
      <c r="E51" s="32" t="s">
        <v>114</v>
      </c>
      <c r="F51" s="33">
        <v>329918761</v>
      </c>
      <c r="G51" s="34">
        <v>42866</v>
      </c>
      <c r="H51" s="32">
        <v>16818</v>
      </c>
      <c r="I51" s="34">
        <v>42866</v>
      </c>
      <c r="J51" s="33">
        <v>23938073</v>
      </c>
      <c r="K51" s="33">
        <v>23938073</v>
      </c>
      <c r="L51" s="33">
        <v>23938073</v>
      </c>
      <c r="M51" s="46">
        <f t="shared" si="0"/>
        <v>0</v>
      </c>
      <c r="N51" s="18">
        <f t="shared" si="1"/>
        <v>1</v>
      </c>
    </row>
    <row r="52" spans="1:14" ht="17.25" thickBot="1" x14ac:dyDescent="0.35">
      <c r="A52" s="28">
        <v>1</v>
      </c>
      <c r="B52" s="30" t="s">
        <v>22</v>
      </c>
      <c r="C52" s="64">
        <v>312020501000000</v>
      </c>
      <c r="D52" s="31" t="s">
        <v>159</v>
      </c>
      <c r="E52" s="32" t="s">
        <v>109</v>
      </c>
      <c r="F52" s="33">
        <v>125295470</v>
      </c>
      <c r="G52" s="34">
        <v>42878</v>
      </c>
      <c r="H52" s="32">
        <v>537</v>
      </c>
      <c r="I52" s="34">
        <v>42878</v>
      </c>
      <c r="J52" s="33">
        <v>825240</v>
      </c>
      <c r="K52" s="33">
        <v>825240</v>
      </c>
      <c r="L52" s="33">
        <v>825240</v>
      </c>
      <c r="M52" s="46">
        <f t="shared" si="0"/>
        <v>0</v>
      </c>
      <c r="N52" s="18">
        <f t="shared" si="1"/>
        <v>1</v>
      </c>
    </row>
    <row r="53" spans="1:14" ht="17.25" thickBot="1" x14ac:dyDescent="0.35">
      <c r="A53" s="28">
        <v>1</v>
      </c>
      <c r="B53" s="30" t="s">
        <v>22</v>
      </c>
      <c r="C53" s="64">
        <v>312020802000000</v>
      </c>
      <c r="D53" s="32" t="s">
        <v>167</v>
      </c>
      <c r="E53" s="32" t="s">
        <v>115</v>
      </c>
      <c r="F53" s="33">
        <v>394760</v>
      </c>
      <c r="G53" s="34">
        <v>43091</v>
      </c>
      <c r="H53" s="32">
        <v>11511387</v>
      </c>
      <c r="I53" s="34">
        <v>43091</v>
      </c>
      <c r="J53" s="33">
        <v>394760</v>
      </c>
      <c r="K53" s="33">
        <v>394760</v>
      </c>
      <c r="L53" s="33">
        <v>394760</v>
      </c>
      <c r="M53" s="46">
        <f t="shared" si="0"/>
        <v>0</v>
      </c>
      <c r="N53" s="18">
        <f t="shared" si="1"/>
        <v>1</v>
      </c>
    </row>
    <row r="54" spans="1:14" ht="17.25" thickBot="1" x14ac:dyDescent="0.35">
      <c r="A54" s="28">
        <v>1</v>
      </c>
      <c r="B54" s="30" t="s">
        <v>22</v>
      </c>
      <c r="C54" s="64">
        <v>312020802000000</v>
      </c>
      <c r="D54" s="31" t="s">
        <v>168</v>
      </c>
      <c r="E54" s="32" t="s">
        <v>115</v>
      </c>
      <c r="F54" s="33">
        <v>9264810</v>
      </c>
      <c r="G54" s="34">
        <v>43090</v>
      </c>
      <c r="H54" s="32">
        <v>11513505</v>
      </c>
      <c r="I54" s="34">
        <v>42797</v>
      </c>
      <c r="J54" s="33">
        <v>9264810</v>
      </c>
      <c r="K54" s="33">
        <v>9264810</v>
      </c>
      <c r="L54" s="33">
        <v>9264810</v>
      </c>
      <c r="M54" s="46">
        <f t="shared" si="0"/>
        <v>0</v>
      </c>
      <c r="N54" s="18">
        <f t="shared" si="1"/>
        <v>1</v>
      </c>
    </row>
    <row r="55" spans="1:14" ht="17.25" thickBot="1" x14ac:dyDescent="0.35">
      <c r="A55" s="28">
        <v>1</v>
      </c>
      <c r="B55" s="30" t="s">
        <v>22</v>
      </c>
      <c r="C55" s="64">
        <v>312020802000000</v>
      </c>
      <c r="D55" s="31" t="s">
        <v>166</v>
      </c>
      <c r="E55" s="32" t="s">
        <v>115</v>
      </c>
      <c r="F55" s="33">
        <v>89050</v>
      </c>
      <c r="G55" s="34">
        <v>43098</v>
      </c>
      <c r="H55" s="32">
        <v>12242989</v>
      </c>
      <c r="I55" s="34">
        <v>43098</v>
      </c>
      <c r="J55" s="33">
        <v>89050</v>
      </c>
      <c r="K55" s="33">
        <v>89050</v>
      </c>
      <c r="L55" s="33">
        <v>89050</v>
      </c>
      <c r="M55" s="46">
        <f t="shared" si="0"/>
        <v>0</v>
      </c>
      <c r="N55" s="18">
        <f t="shared" si="1"/>
        <v>1</v>
      </c>
    </row>
    <row r="56" spans="1:14" ht="17.25" thickBot="1" x14ac:dyDescent="0.35">
      <c r="A56" s="28">
        <v>1</v>
      </c>
      <c r="B56" s="30" t="s">
        <v>22</v>
      </c>
      <c r="C56" s="64">
        <v>312020803000000</v>
      </c>
      <c r="D56" s="31" t="s">
        <v>169</v>
      </c>
      <c r="E56" s="32" t="s">
        <v>116</v>
      </c>
      <c r="F56" s="33">
        <v>117390</v>
      </c>
      <c r="G56" s="34">
        <v>43091</v>
      </c>
      <c r="H56" s="32">
        <v>10610137</v>
      </c>
      <c r="I56" s="34">
        <v>43091</v>
      </c>
      <c r="J56" s="33">
        <v>117390</v>
      </c>
      <c r="K56" s="33"/>
      <c r="L56" s="33"/>
      <c r="M56" s="46">
        <f t="shared" si="0"/>
        <v>117390</v>
      </c>
      <c r="N56" s="18">
        <f t="shared" si="1"/>
        <v>0</v>
      </c>
    </row>
    <row r="57" spans="1:14" ht="17.25" thickBot="1" x14ac:dyDescent="0.35">
      <c r="A57" s="28">
        <v>1</v>
      </c>
      <c r="B57" s="30" t="s">
        <v>22</v>
      </c>
      <c r="C57" s="64">
        <v>312020803000000</v>
      </c>
      <c r="D57" s="32" t="s">
        <v>170</v>
      </c>
      <c r="E57" s="32" t="s">
        <v>115</v>
      </c>
      <c r="F57" s="33">
        <v>46950</v>
      </c>
      <c r="G57" s="34">
        <v>43091</v>
      </c>
      <c r="H57" s="32">
        <v>12249353</v>
      </c>
      <c r="I57" s="34">
        <v>43091</v>
      </c>
      <c r="J57" s="33">
        <v>46950</v>
      </c>
      <c r="K57" s="33">
        <v>46950</v>
      </c>
      <c r="L57" s="33">
        <v>46950</v>
      </c>
      <c r="M57" s="46">
        <f t="shared" si="0"/>
        <v>0</v>
      </c>
      <c r="N57" s="18">
        <f t="shared" si="1"/>
        <v>1</v>
      </c>
    </row>
    <row r="58" spans="1:14" ht="17.25" thickBot="1" x14ac:dyDescent="0.35">
      <c r="A58" s="28">
        <v>1</v>
      </c>
      <c r="B58" s="30" t="s">
        <v>22</v>
      </c>
      <c r="C58" s="64">
        <v>312020803000000</v>
      </c>
      <c r="D58" s="38" t="s">
        <v>171</v>
      </c>
      <c r="E58" s="32" t="s">
        <v>115</v>
      </c>
      <c r="F58" s="33">
        <v>6356098</v>
      </c>
      <c r="G58" s="34">
        <v>43090</v>
      </c>
      <c r="H58" s="32">
        <v>12350980</v>
      </c>
      <c r="I58" s="34">
        <v>43090</v>
      </c>
      <c r="J58" s="33">
        <v>6356098</v>
      </c>
      <c r="K58" s="33">
        <v>6356098</v>
      </c>
      <c r="L58" s="33">
        <v>6356098</v>
      </c>
      <c r="M58" s="46">
        <f t="shared" si="0"/>
        <v>0</v>
      </c>
      <c r="N58" s="18">
        <f t="shared" si="1"/>
        <v>1</v>
      </c>
    </row>
    <row r="59" spans="1:14" ht="17.25" thickBot="1" x14ac:dyDescent="0.35">
      <c r="A59" s="28">
        <v>1</v>
      </c>
      <c r="B59" s="30" t="s">
        <v>22</v>
      </c>
      <c r="C59" s="64">
        <v>312020803000000</v>
      </c>
      <c r="D59" s="32" t="s">
        <v>172</v>
      </c>
      <c r="E59" s="32" t="s">
        <v>115</v>
      </c>
      <c r="F59" s="33">
        <v>1300</v>
      </c>
      <c r="G59" s="34">
        <v>43098</v>
      </c>
      <c r="H59" s="32">
        <v>12242989</v>
      </c>
      <c r="I59" s="34">
        <v>43098</v>
      </c>
      <c r="J59" s="33">
        <v>1300</v>
      </c>
      <c r="K59" s="33">
        <v>1300</v>
      </c>
      <c r="L59" s="33">
        <v>1300</v>
      </c>
      <c r="M59" s="46">
        <f t="shared" si="0"/>
        <v>0</v>
      </c>
      <c r="N59" s="18">
        <f t="shared" si="1"/>
        <v>1</v>
      </c>
    </row>
    <row r="60" spans="1:14" ht="17.25" thickBot="1" x14ac:dyDescent="0.35">
      <c r="A60" s="28">
        <v>1</v>
      </c>
      <c r="B60" s="30" t="s">
        <v>22</v>
      </c>
      <c r="C60" s="64">
        <v>312021000000000</v>
      </c>
      <c r="D60" s="32" t="s">
        <v>173</v>
      </c>
      <c r="E60" s="32" t="s">
        <v>117</v>
      </c>
      <c r="F60" s="33">
        <v>21360000</v>
      </c>
      <c r="G60" s="34">
        <v>43046</v>
      </c>
      <c r="H60" s="32">
        <v>28</v>
      </c>
      <c r="I60" s="34">
        <v>43046</v>
      </c>
      <c r="J60" s="33">
        <v>21360000</v>
      </c>
      <c r="K60" s="33">
        <v>21360000</v>
      </c>
      <c r="L60" s="33">
        <v>21360000</v>
      </c>
      <c r="M60" s="46">
        <f t="shared" si="0"/>
        <v>0</v>
      </c>
      <c r="N60" s="18">
        <f t="shared" si="1"/>
        <v>1</v>
      </c>
    </row>
    <row r="61" spans="1:14" ht="17.25" thickBot="1" x14ac:dyDescent="0.35">
      <c r="A61" s="28">
        <v>1</v>
      </c>
      <c r="B61" s="30" t="s">
        <v>22</v>
      </c>
      <c r="C61" s="64">
        <v>312021000000000</v>
      </c>
      <c r="D61" s="31" t="s">
        <v>174</v>
      </c>
      <c r="E61" s="32" t="s">
        <v>118</v>
      </c>
      <c r="F61" s="33">
        <v>30798000</v>
      </c>
      <c r="G61" s="34">
        <v>43098</v>
      </c>
      <c r="H61" s="32">
        <v>870</v>
      </c>
      <c r="I61" s="34">
        <v>43098</v>
      </c>
      <c r="J61" s="33">
        <v>30798000</v>
      </c>
      <c r="K61" s="33">
        <v>30798000</v>
      </c>
      <c r="L61" s="33">
        <v>30798000</v>
      </c>
      <c r="M61" s="46">
        <f t="shared" si="0"/>
        <v>0</v>
      </c>
      <c r="N61" s="18">
        <f t="shared" si="1"/>
        <v>1</v>
      </c>
    </row>
    <row r="62" spans="1:14" ht="17.25" thickBot="1" x14ac:dyDescent="0.35">
      <c r="A62" s="28">
        <v>1</v>
      </c>
      <c r="B62" s="30" t="s">
        <v>22</v>
      </c>
      <c r="C62" s="64">
        <v>312021000000000</v>
      </c>
      <c r="D62" s="32" t="s">
        <v>175</v>
      </c>
      <c r="E62" s="32" t="s">
        <v>119</v>
      </c>
      <c r="F62" s="33">
        <v>2640000</v>
      </c>
      <c r="G62" s="34">
        <v>43098</v>
      </c>
      <c r="H62" s="32">
        <v>857</v>
      </c>
      <c r="I62" s="34">
        <v>43098</v>
      </c>
      <c r="J62" s="33">
        <v>2640000</v>
      </c>
      <c r="K62" s="33">
        <v>2640000</v>
      </c>
      <c r="L62" s="33">
        <v>2640000</v>
      </c>
      <c r="M62" s="46">
        <f t="shared" si="0"/>
        <v>0</v>
      </c>
      <c r="N62" s="18">
        <f t="shared" si="1"/>
        <v>1</v>
      </c>
    </row>
    <row r="63" spans="1:14" ht="17.25" thickBot="1" x14ac:dyDescent="0.35">
      <c r="A63" s="28">
        <v>1</v>
      </c>
      <c r="B63" s="30" t="s">
        <v>22</v>
      </c>
      <c r="C63" s="64">
        <v>312021000000000</v>
      </c>
      <c r="D63" s="32" t="s">
        <v>175</v>
      </c>
      <c r="E63" s="32" t="s">
        <v>120</v>
      </c>
      <c r="F63" s="33">
        <v>2640000</v>
      </c>
      <c r="G63" s="34">
        <v>43098</v>
      </c>
      <c r="H63" s="32">
        <v>857</v>
      </c>
      <c r="I63" s="34">
        <v>43098</v>
      </c>
      <c r="J63" s="33">
        <v>2640000</v>
      </c>
      <c r="K63" s="33">
        <v>2640000</v>
      </c>
      <c r="L63" s="33">
        <v>2640000</v>
      </c>
      <c r="M63" s="46">
        <f t="shared" si="0"/>
        <v>0</v>
      </c>
      <c r="N63" s="18">
        <f t="shared" si="1"/>
        <v>1</v>
      </c>
    </row>
    <row r="64" spans="1:14" ht="17.25" thickBot="1" x14ac:dyDescent="0.35">
      <c r="A64" s="28">
        <v>1</v>
      </c>
      <c r="B64" s="30" t="s">
        <v>22</v>
      </c>
      <c r="C64" s="64">
        <v>312021000000000</v>
      </c>
      <c r="D64" s="32" t="s">
        <v>175</v>
      </c>
      <c r="E64" s="32" t="s">
        <v>121</v>
      </c>
      <c r="F64" s="33">
        <v>2640000</v>
      </c>
      <c r="G64" s="34">
        <v>43098</v>
      </c>
      <c r="H64" s="32">
        <v>857</v>
      </c>
      <c r="I64" s="34">
        <v>43098</v>
      </c>
      <c r="J64" s="33">
        <v>2640000</v>
      </c>
      <c r="K64" s="33">
        <v>2640000</v>
      </c>
      <c r="L64" s="33">
        <v>2640000</v>
      </c>
      <c r="M64" s="46">
        <f t="shared" si="0"/>
        <v>0</v>
      </c>
      <c r="N64" s="18">
        <f t="shared" si="1"/>
        <v>1</v>
      </c>
    </row>
    <row r="65" spans="1:14" ht="17.25" thickBot="1" x14ac:dyDescent="0.35">
      <c r="A65" s="28">
        <v>1</v>
      </c>
      <c r="B65" s="30" t="s">
        <v>22</v>
      </c>
      <c r="C65" s="64">
        <v>312021000000000</v>
      </c>
      <c r="D65" s="32" t="s">
        <v>175</v>
      </c>
      <c r="E65" s="32" t="s">
        <v>122</v>
      </c>
      <c r="F65" s="33">
        <v>1760000</v>
      </c>
      <c r="G65" s="34">
        <v>43098</v>
      </c>
      <c r="H65" s="32">
        <v>857</v>
      </c>
      <c r="I65" s="34">
        <v>43098</v>
      </c>
      <c r="J65" s="33">
        <v>1760000</v>
      </c>
      <c r="K65" s="33">
        <v>1760000</v>
      </c>
      <c r="L65" s="33">
        <v>1760000</v>
      </c>
      <c r="M65" s="46">
        <f t="shared" si="0"/>
        <v>0</v>
      </c>
      <c r="N65" s="18">
        <f t="shared" si="1"/>
        <v>1</v>
      </c>
    </row>
    <row r="66" spans="1:14" ht="17.25" thickBot="1" x14ac:dyDescent="0.35">
      <c r="A66" s="28">
        <v>1</v>
      </c>
      <c r="B66" s="30" t="s">
        <v>22</v>
      </c>
      <c r="C66" s="64">
        <v>312021000000000</v>
      </c>
      <c r="D66" s="32" t="s">
        <v>175</v>
      </c>
      <c r="E66" s="32" t="s">
        <v>123</v>
      </c>
      <c r="F66" s="33">
        <v>1760000</v>
      </c>
      <c r="G66" s="34">
        <v>43098</v>
      </c>
      <c r="H66" s="32">
        <v>857</v>
      </c>
      <c r="I66" s="34">
        <v>43098</v>
      </c>
      <c r="J66" s="33">
        <v>1760000</v>
      </c>
      <c r="K66" s="33">
        <v>1760000</v>
      </c>
      <c r="L66" s="33">
        <v>1760000</v>
      </c>
      <c r="M66" s="46">
        <f t="shared" si="0"/>
        <v>0</v>
      </c>
      <c r="N66" s="18">
        <f t="shared" si="1"/>
        <v>1</v>
      </c>
    </row>
    <row r="67" spans="1:14" ht="17.25" thickBot="1" x14ac:dyDescent="0.35">
      <c r="A67" s="28">
        <v>1</v>
      </c>
      <c r="B67" s="30" t="s">
        <v>22</v>
      </c>
      <c r="C67" s="64">
        <v>312021000000000</v>
      </c>
      <c r="D67" s="32" t="s">
        <v>175</v>
      </c>
      <c r="E67" s="32" t="s">
        <v>124</v>
      </c>
      <c r="F67" s="33">
        <v>1760000</v>
      </c>
      <c r="G67" s="34">
        <v>43098</v>
      </c>
      <c r="H67" s="32">
        <v>857</v>
      </c>
      <c r="I67" s="34">
        <v>43098</v>
      </c>
      <c r="J67" s="33">
        <v>1760000</v>
      </c>
      <c r="K67" s="33">
        <v>1760000</v>
      </c>
      <c r="L67" s="33">
        <v>1760000</v>
      </c>
      <c r="M67" s="46">
        <f t="shared" si="0"/>
        <v>0</v>
      </c>
      <c r="N67" s="18">
        <f t="shared" si="1"/>
        <v>1</v>
      </c>
    </row>
    <row r="68" spans="1:14" ht="17.25" thickBot="1" x14ac:dyDescent="0.35">
      <c r="A68" s="28">
        <v>1</v>
      </c>
      <c r="B68" s="30" t="s">
        <v>22</v>
      </c>
      <c r="C68" s="64">
        <v>312021100000000</v>
      </c>
      <c r="D68" s="32" t="s">
        <v>176</v>
      </c>
      <c r="E68" s="32" t="s">
        <v>125</v>
      </c>
      <c r="F68" s="33">
        <v>23930904</v>
      </c>
      <c r="G68" s="34">
        <v>42928</v>
      </c>
      <c r="H68" s="32">
        <v>620</v>
      </c>
      <c r="I68" s="34">
        <v>42928</v>
      </c>
      <c r="J68" s="33">
        <v>23930904</v>
      </c>
      <c r="K68" s="33">
        <v>23930904</v>
      </c>
      <c r="L68" s="33">
        <v>23930904</v>
      </c>
      <c r="M68" s="46">
        <f t="shared" si="0"/>
        <v>0</v>
      </c>
      <c r="N68" s="18">
        <f t="shared" si="1"/>
        <v>1</v>
      </c>
    </row>
    <row r="69" spans="1:14" ht="17.25" thickBot="1" x14ac:dyDescent="0.35">
      <c r="A69" s="28">
        <v>1</v>
      </c>
      <c r="B69" s="30" t="s">
        <v>22</v>
      </c>
      <c r="C69" s="64">
        <v>312021700000000</v>
      </c>
      <c r="D69" s="32" t="s">
        <v>177</v>
      </c>
      <c r="E69" s="32" t="s">
        <v>126</v>
      </c>
      <c r="F69" s="33">
        <v>14991115</v>
      </c>
      <c r="G69" s="34">
        <v>42789</v>
      </c>
      <c r="H69" s="32">
        <v>6</v>
      </c>
      <c r="I69" s="34">
        <v>42789</v>
      </c>
      <c r="J69" s="33">
        <v>1249260</v>
      </c>
      <c r="K69" s="33">
        <v>1249260</v>
      </c>
      <c r="L69" s="33">
        <v>1249260</v>
      </c>
      <c r="M69" s="46">
        <f t="shared" si="0"/>
        <v>0</v>
      </c>
      <c r="N69" s="18">
        <f t="shared" si="1"/>
        <v>1</v>
      </c>
    </row>
    <row r="70" spans="1:14" ht="17.25" thickBot="1" x14ac:dyDescent="0.35">
      <c r="A70" s="28">
        <v>1</v>
      </c>
      <c r="B70" s="30" t="s">
        <v>22</v>
      </c>
      <c r="C70" s="64">
        <v>312021700000000</v>
      </c>
      <c r="D70" s="32" t="s">
        <v>177</v>
      </c>
      <c r="E70" s="32" t="s">
        <v>126</v>
      </c>
      <c r="F70" s="33">
        <v>14991115</v>
      </c>
      <c r="G70" s="34">
        <v>42789</v>
      </c>
      <c r="H70" s="32">
        <v>6</v>
      </c>
      <c r="I70" s="34">
        <v>42789</v>
      </c>
      <c r="J70" s="33">
        <v>1249260</v>
      </c>
      <c r="K70" s="33">
        <v>1249260</v>
      </c>
      <c r="L70" s="33">
        <v>1249260</v>
      </c>
      <c r="M70" s="46">
        <f t="shared" si="0"/>
        <v>0</v>
      </c>
      <c r="N70" s="18">
        <f t="shared" si="1"/>
        <v>1</v>
      </c>
    </row>
    <row r="71" spans="1:14" ht="17.25" thickBot="1" x14ac:dyDescent="0.35">
      <c r="A71" s="28">
        <v>1</v>
      </c>
      <c r="B71" s="30" t="s">
        <v>22</v>
      </c>
      <c r="C71" s="64">
        <v>312021700000000</v>
      </c>
      <c r="D71" s="32" t="s">
        <v>178</v>
      </c>
      <c r="E71" s="32" t="s">
        <v>127</v>
      </c>
      <c r="F71" s="33">
        <v>22431000</v>
      </c>
      <c r="G71" s="34">
        <v>43021</v>
      </c>
      <c r="H71" s="32">
        <v>26</v>
      </c>
      <c r="I71" s="34">
        <v>43021</v>
      </c>
      <c r="J71" s="33">
        <v>22431000</v>
      </c>
      <c r="K71" s="33"/>
      <c r="L71" s="33"/>
      <c r="M71" s="46">
        <f t="shared" si="0"/>
        <v>22431000</v>
      </c>
      <c r="N71" s="18">
        <f t="shared" si="1"/>
        <v>0</v>
      </c>
    </row>
    <row r="72" spans="1:14" x14ac:dyDescent="0.3">
      <c r="A72" s="16">
        <v>-1</v>
      </c>
      <c r="C72" s="61" t="s">
        <v>23</v>
      </c>
      <c r="D72" s="20" t="s">
        <v>23</v>
      </c>
      <c r="E72" s="20" t="s">
        <v>23</v>
      </c>
      <c r="F72" s="26" t="s">
        <v>23</v>
      </c>
      <c r="G72" s="20" t="s">
        <v>23</v>
      </c>
      <c r="H72" s="20" t="s">
        <v>23</v>
      </c>
      <c r="I72" s="20" t="s">
        <v>23</v>
      </c>
      <c r="J72" s="26"/>
      <c r="K72" s="20" t="s">
        <v>23</v>
      </c>
      <c r="L72" s="20" t="s">
        <v>23</v>
      </c>
      <c r="M72" s="20" t="s">
        <v>23</v>
      </c>
      <c r="N72" s="20" t="s">
        <v>23</v>
      </c>
    </row>
    <row r="73" spans="1:14" x14ac:dyDescent="0.3">
      <c r="A73" s="16">
        <v>999999</v>
      </c>
      <c r="B73" s="15" t="s">
        <v>24</v>
      </c>
      <c r="C73" s="61" t="s">
        <v>23</v>
      </c>
      <c r="D73" s="20" t="s">
        <v>23</v>
      </c>
      <c r="E73" s="20" t="s">
        <v>23</v>
      </c>
      <c r="F73" s="26" t="s">
        <v>23</v>
      </c>
      <c r="G73" s="20" t="s">
        <v>23</v>
      </c>
      <c r="H73" s="20" t="s">
        <v>23</v>
      </c>
      <c r="I73" s="20" t="s">
        <v>23</v>
      </c>
      <c r="N73" s="20" t="s">
        <v>23</v>
      </c>
    </row>
    <row r="75" spans="1:14" x14ac:dyDescent="0.3">
      <c r="A75" s="16" t="s">
        <v>25</v>
      </c>
      <c r="B75" s="56" t="s">
        <v>40</v>
      </c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</row>
    <row r="76" spans="1:14" x14ac:dyDescent="0.3">
      <c r="C76" s="58">
        <v>4</v>
      </c>
      <c r="D76" s="16">
        <v>8</v>
      </c>
      <c r="E76" s="16">
        <v>12</v>
      </c>
      <c r="F76" s="24">
        <v>16</v>
      </c>
      <c r="G76" s="16">
        <v>20</v>
      </c>
      <c r="H76" s="16">
        <v>24</v>
      </c>
      <c r="I76" s="16">
        <v>28</v>
      </c>
      <c r="J76" s="16">
        <v>32</v>
      </c>
      <c r="K76" s="16">
        <v>36</v>
      </c>
      <c r="L76" s="16">
        <v>40</v>
      </c>
      <c r="M76" s="16">
        <v>44</v>
      </c>
      <c r="N76" s="16">
        <v>48</v>
      </c>
    </row>
    <row r="77" spans="1:14" x14ac:dyDescent="0.3">
      <c r="C77" s="58" t="s">
        <v>12</v>
      </c>
      <c r="D77" s="16" t="s">
        <v>29</v>
      </c>
      <c r="E77" s="16" t="s">
        <v>30</v>
      </c>
      <c r="F77" s="24" t="s">
        <v>31</v>
      </c>
      <c r="G77" s="16" t="s">
        <v>32</v>
      </c>
      <c r="H77" s="16" t="s">
        <v>33</v>
      </c>
      <c r="I77" s="16" t="s">
        <v>34</v>
      </c>
      <c r="J77" s="16" t="s">
        <v>35</v>
      </c>
      <c r="K77" s="16" t="s">
        <v>36</v>
      </c>
      <c r="L77" s="16" t="s">
        <v>37</v>
      </c>
      <c r="M77" s="16" t="s">
        <v>38</v>
      </c>
      <c r="N77" s="16" t="s">
        <v>39</v>
      </c>
    </row>
    <row r="78" spans="1:14" x14ac:dyDescent="0.3">
      <c r="A78" s="16">
        <v>1</v>
      </c>
      <c r="B78" s="15" t="s">
        <v>22</v>
      </c>
      <c r="C78" s="62"/>
      <c r="D78" s="17" t="s">
        <v>23</v>
      </c>
      <c r="E78" s="17" t="s">
        <v>23</v>
      </c>
      <c r="F78" s="25"/>
      <c r="G78" s="19" t="s">
        <v>23</v>
      </c>
      <c r="H78" s="17" t="s">
        <v>23</v>
      </c>
      <c r="I78" s="19" t="s">
        <v>23</v>
      </c>
      <c r="J78" s="17"/>
      <c r="K78" s="17"/>
      <c r="L78" s="17"/>
      <c r="M78" s="18"/>
      <c r="N78" s="18"/>
    </row>
    <row r="79" spans="1:14" x14ac:dyDescent="0.3">
      <c r="A79" s="16">
        <v>-1</v>
      </c>
      <c r="C79" s="61" t="s">
        <v>23</v>
      </c>
      <c r="D79" s="20" t="s">
        <v>23</v>
      </c>
      <c r="E79" s="20" t="s">
        <v>23</v>
      </c>
      <c r="F79" s="26" t="s">
        <v>23</v>
      </c>
      <c r="G79" s="20" t="s">
        <v>23</v>
      </c>
      <c r="H79" s="20" t="s">
        <v>23</v>
      </c>
      <c r="I79" s="20" t="s">
        <v>23</v>
      </c>
      <c r="J79" s="20" t="s">
        <v>23</v>
      </c>
      <c r="K79" s="20" t="s">
        <v>23</v>
      </c>
      <c r="L79" s="20" t="s">
        <v>23</v>
      </c>
      <c r="M79" s="20" t="s">
        <v>23</v>
      </c>
      <c r="N79" s="20" t="s">
        <v>23</v>
      </c>
    </row>
    <row r="80" spans="1:14" x14ac:dyDescent="0.3">
      <c r="A80" s="16">
        <v>999999</v>
      </c>
      <c r="B80" s="15" t="s">
        <v>24</v>
      </c>
      <c r="C80" s="61" t="s">
        <v>23</v>
      </c>
      <c r="D80" s="20" t="s">
        <v>23</v>
      </c>
      <c r="E80" s="20" t="s">
        <v>23</v>
      </c>
      <c r="F80" s="26" t="s">
        <v>23</v>
      </c>
      <c r="G80" s="20" t="s">
        <v>23</v>
      </c>
      <c r="H80" s="20" t="s">
        <v>23</v>
      </c>
      <c r="I80" s="20" t="s">
        <v>23</v>
      </c>
      <c r="N80" s="20" t="s">
        <v>23</v>
      </c>
    </row>
    <row r="82" spans="1:14" x14ac:dyDescent="0.3">
      <c r="A82" s="16" t="s">
        <v>41</v>
      </c>
      <c r="B82" s="56" t="s">
        <v>42</v>
      </c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</row>
    <row r="83" spans="1:14" x14ac:dyDescent="0.3">
      <c r="C83" s="58">
        <v>4</v>
      </c>
      <c r="D83" s="16">
        <v>8</v>
      </c>
      <c r="E83" s="16">
        <v>12</v>
      </c>
      <c r="F83" s="24">
        <v>16</v>
      </c>
      <c r="G83" s="16">
        <v>20</v>
      </c>
      <c r="H83" s="16">
        <v>24</v>
      </c>
      <c r="I83" s="16">
        <v>28</v>
      </c>
      <c r="J83" s="16">
        <v>32</v>
      </c>
      <c r="K83" s="16">
        <v>36</v>
      </c>
      <c r="L83" s="16">
        <v>40</v>
      </c>
      <c r="M83" s="16">
        <v>44</v>
      </c>
      <c r="N83" s="16">
        <v>48</v>
      </c>
    </row>
    <row r="84" spans="1:14" ht="17.25" thickBot="1" x14ac:dyDescent="0.35">
      <c r="C84" s="60" t="s">
        <v>12</v>
      </c>
      <c r="D84" s="21" t="s">
        <v>29</v>
      </c>
      <c r="E84" s="21" t="s">
        <v>30</v>
      </c>
      <c r="F84" s="27" t="s">
        <v>31</v>
      </c>
      <c r="G84" s="21" t="s">
        <v>32</v>
      </c>
      <c r="H84" s="21" t="s">
        <v>33</v>
      </c>
      <c r="I84" s="21" t="s">
        <v>34</v>
      </c>
      <c r="J84" s="21" t="s">
        <v>35</v>
      </c>
      <c r="K84" s="21" t="s">
        <v>36</v>
      </c>
      <c r="L84" s="16" t="s">
        <v>37</v>
      </c>
      <c r="M84" s="16" t="s">
        <v>38</v>
      </c>
      <c r="N84" s="16" t="s">
        <v>39</v>
      </c>
    </row>
    <row r="85" spans="1:14" ht="17.25" thickBot="1" x14ac:dyDescent="0.35">
      <c r="A85" s="16">
        <v>1</v>
      </c>
      <c r="B85" s="15" t="s">
        <v>22</v>
      </c>
      <c r="C85" s="65">
        <v>3311507421202180</v>
      </c>
      <c r="D85" s="40" t="s">
        <v>153</v>
      </c>
      <c r="E85" s="39" t="s">
        <v>104</v>
      </c>
      <c r="F85" s="41">
        <v>35000000</v>
      </c>
      <c r="G85" s="42">
        <v>43034</v>
      </c>
      <c r="H85" s="39">
        <v>17793</v>
      </c>
      <c r="I85" s="42">
        <v>42891</v>
      </c>
      <c r="J85" s="41">
        <v>9783528</v>
      </c>
      <c r="K85" s="41">
        <v>9783528</v>
      </c>
      <c r="L85" s="41">
        <v>9783528</v>
      </c>
      <c r="M85" s="46">
        <f t="shared" ref="M85:M97" si="2">+J85-L85</f>
        <v>0</v>
      </c>
      <c r="N85" s="18">
        <f t="shared" ref="N85:N97" si="3">+L85/J85</f>
        <v>1</v>
      </c>
    </row>
    <row r="86" spans="1:14" ht="17.25" thickBot="1" x14ac:dyDescent="0.35">
      <c r="A86" s="16">
        <v>1</v>
      </c>
      <c r="B86" s="15" t="s">
        <v>22</v>
      </c>
      <c r="C86" s="65">
        <v>3311507421202180</v>
      </c>
      <c r="D86" s="40" t="s">
        <v>179</v>
      </c>
      <c r="E86" s="39" t="s">
        <v>128</v>
      </c>
      <c r="F86" s="41">
        <v>2725000</v>
      </c>
      <c r="G86" s="42">
        <v>43069</v>
      </c>
      <c r="H86" s="39">
        <v>776</v>
      </c>
      <c r="I86" s="42">
        <v>43069</v>
      </c>
      <c r="J86" s="41">
        <v>2500000</v>
      </c>
      <c r="K86" s="41">
        <v>2500000</v>
      </c>
      <c r="L86" s="41">
        <v>2500000</v>
      </c>
      <c r="M86" s="46">
        <f t="shared" si="2"/>
        <v>0</v>
      </c>
      <c r="N86" s="18">
        <f t="shared" si="3"/>
        <v>1</v>
      </c>
    </row>
    <row r="87" spans="1:14" ht="17.25" thickBot="1" x14ac:dyDescent="0.35">
      <c r="A87" s="16">
        <v>1</v>
      </c>
      <c r="B87" s="15" t="s">
        <v>22</v>
      </c>
      <c r="C87" s="65">
        <v>3311507421202180</v>
      </c>
      <c r="D87" s="40" t="s">
        <v>153</v>
      </c>
      <c r="E87" s="39" t="s">
        <v>104</v>
      </c>
      <c r="F87" s="43">
        <v>100000000</v>
      </c>
      <c r="G87" s="44">
        <v>42891</v>
      </c>
      <c r="H87" s="45">
        <v>17793</v>
      </c>
      <c r="I87" s="44">
        <v>42891</v>
      </c>
      <c r="J87" s="41">
        <v>6823519</v>
      </c>
      <c r="K87" s="41">
        <v>6823519</v>
      </c>
      <c r="L87" s="41">
        <v>6823519</v>
      </c>
      <c r="M87" s="46">
        <f t="shared" si="2"/>
        <v>0</v>
      </c>
      <c r="N87" s="18">
        <f t="shared" si="3"/>
        <v>1</v>
      </c>
    </row>
    <row r="88" spans="1:14" ht="17.25" thickBot="1" x14ac:dyDescent="0.35">
      <c r="A88" s="16">
        <v>1</v>
      </c>
      <c r="B88" s="15" t="s">
        <v>22</v>
      </c>
      <c r="C88" s="65">
        <v>3311507421202180</v>
      </c>
      <c r="D88" s="40" t="s">
        <v>153</v>
      </c>
      <c r="E88" s="39" t="s">
        <v>104</v>
      </c>
      <c r="F88" s="41">
        <v>35000000</v>
      </c>
      <c r="G88" s="42">
        <v>43034</v>
      </c>
      <c r="H88" s="39">
        <v>17793</v>
      </c>
      <c r="I88" s="42">
        <v>42891</v>
      </c>
      <c r="J88" s="41">
        <v>21150702</v>
      </c>
      <c r="K88" s="41">
        <v>21150702</v>
      </c>
      <c r="L88" s="41">
        <v>21150702</v>
      </c>
      <c r="M88" s="46">
        <f t="shared" si="2"/>
        <v>0</v>
      </c>
      <c r="N88" s="18">
        <f t="shared" si="3"/>
        <v>1</v>
      </c>
    </row>
    <row r="89" spans="1:14" ht="17.25" thickBot="1" x14ac:dyDescent="0.35">
      <c r="A89" s="16">
        <v>1</v>
      </c>
      <c r="B89" s="15" t="s">
        <v>22</v>
      </c>
      <c r="C89" s="65">
        <v>3311507421202180</v>
      </c>
      <c r="D89" s="40" t="s">
        <v>180</v>
      </c>
      <c r="E89" s="39" t="s">
        <v>117</v>
      </c>
      <c r="F89" s="41">
        <v>6490000</v>
      </c>
      <c r="G89" s="42">
        <v>43046</v>
      </c>
      <c r="H89" s="39">
        <v>28</v>
      </c>
      <c r="I89" s="42">
        <v>43046</v>
      </c>
      <c r="J89" s="41">
        <v>6490000</v>
      </c>
      <c r="K89" s="41">
        <v>6490000</v>
      </c>
      <c r="L89" s="41">
        <v>6490000</v>
      </c>
      <c r="M89" s="46">
        <f t="shared" si="2"/>
        <v>0</v>
      </c>
      <c r="N89" s="18">
        <f t="shared" si="3"/>
        <v>1</v>
      </c>
    </row>
    <row r="90" spans="1:14" ht="17.25" thickBot="1" x14ac:dyDescent="0.35">
      <c r="A90" s="16">
        <v>1</v>
      </c>
      <c r="B90" s="15" t="s">
        <v>22</v>
      </c>
      <c r="C90" s="65">
        <v>3311507421202180</v>
      </c>
      <c r="D90" s="40" t="s">
        <v>181</v>
      </c>
      <c r="E90" s="39" t="s">
        <v>127</v>
      </c>
      <c r="F90" s="41">
        <v>10500000</v>
      </c>
      <c r="G90" s="42">
        <v>43021</v>
      </c>
      <c r="H90" s="39">
        <v>26</v>
      </c>
      <c r="I90" s="42">
        <v>43021</v>
      </c>
      <c r="J90" s="41">
        <v>3904890</v>
      </c>
      <c r="K90" s="41"/>
      <c r="L90" s="41"/>
      <c r="M90" s="46">
        <f t="shared" si="2"/>
        <v>3904890</v>
      </c>
      <c r="N90" s="18">
        <f t="shared" si="3"/>
        <v>0</v>
      </c>
    </row>
    <row r="91" spans="1:14" ht="17.25" thickBot="1" x14ac:dyDescent="0.35">
      <c r="A91" s="16">
        <v>1</v>
      </c>
      <c r="B91" s="15" t="s">
        <v>22</v>
      </c>
      <c r="C91" s="65">
        <v>3311507421203180</v>
      </c>
      <c r="D91" s="40" t="s">
        <v>182</v>
      </c>
      <c r="E91" s="39" t="s">
        <v>129</v>
      </c>
      <c r="F91" s="41">
        <v>14700000</v>
      </c>
      <c r="G91" s="42">
        <v>42978</v>
      </c>
      <c r="H91" s="39">
        <v>273</v>
      </c>
      <c r="I91" s="42">
        <v>42769</v>
      </c>
      <c r="J91" s="41">
        <v>4200000</v>
      </c>
      <c r="K91" s="41">
        <v>4200000</v>
      </c>
      <c r="L91" s="41">
        <v>4200000</v>
      </c>
      <c r="M91" s="46">
        <f t="shared" si="2"/>
        <v>0</v>
      </c>
      <c r="N91" s="18">
        <f t="shared" si="3"/>
        <v>1</v>
      </c>
    </row>
    <row r="92" spans="1:14" ht="17.25" thickBot="1" x14ac:dyDescent="0.35">
      <c r="A92" s="16">
        <v>1</v>
      </c>
      <c r="B92" s="15" t="s">
        <v>22</v>
      </c>
      <c r="C92" s="65">
        <v>3311507421203180</v>
      </c>
      <c r="D92" s="40" t="s">
        <v>182</v>
      </c>
      <c r="E92" s="39" t="s">
        <v>129</v>
      </c>
      <c r="F92" s="41">
        <v>14700000</v>
      </c>
      <c r="G92" s="42">
        <v>42978</v>
      </c>
      <c r="H92" s="39">
        <v>273</v>
      </c>
      <c r="I92" s="42">
        <v>42769</v>
      </c>
      <c r="J92" s="41">
        <v>2380000</v>
      </c>
      <c r="K92" s="41">
        <v>2380000</v>
      </c>
      <c r="L92" s="41">
        <v>2380000</v>
      </c>
      <c r="M92" s="46">
        <f t="shared" si="2"/>
        <v>0</v>
      </c>
      <c r="N92" s="18">
        <f t="shared" si="3"/>
        <v>1</v>
      </c>
    </row>
    <row r="93" spans="1:14" ht="17.25" thickBot="1" x14ac:dyDescent="0.35">
      <c r="A93" s="16">
        <v>1</v>
      </c>
      <c r="B93" s="15" t="s">
        <v>22</v>
      </c>
      <c r="C93" s="65">
        <v>3311507421203180</v>
      </c>
      <c r="D93" s="40" t="s">
        <v>183</v>
      </c>
      <c r="E93" s="39" t="s">
        <v>130</v>
      </c>
      <c r="F93" s="41">
        <v>18375000</v>
      </c>
      <c r="G93" s="42">
        <v>42991</v>
      </c>
      <c r="H93" s="39">
        <v>383</v>
      </c>
      <c r="I93" s="42">
        <v>42780</v>
      </c>
      <c r="J93" s="41">
        <v>10150000</v>
      </c>
      <c r="K93" s="41">
        <v>10150000</v>
      </c>
      <c r="L93" s="41">
        <v>10150000</v>
      </c>
      <c r="M93" s="46">
        <f t="shared" si="2"/>
        <v>0</v>
      </c>
      <c r="N93" s="18">
        <f t="shared" si="3"/>
        <v>1</v>
      </c>
    </row>
    <row r="94" spans="1:14" ht="17.25" thickBot="1" x14ac:dyDescent="0.35">
      <c r="A94" s="16">
        <v>1</v>
      </c>
      <c r="B94" s="15" t="s">
        <v>22</v>
      </c>
      <c r="C94" s="65">
        <v>3311507427526180</v>
      </c>
      <c r="D94" s="40" t="s">
        <v>184</v>
      </c>
      <c r="E94" s="39" t="s">
        <v>131</v>
      </c>
      <c r="F94" s="41">
        <v>7000000</v>
      </c>
      <c r="G94" s="42">
        <v>43070</v>
      </c>
      <c r="H94" s="39">
        <v>786</v>
      </c>
      <c r="I94" s="42">
        <v>43070</v>
      </c>
      <c r="J94" s="41">
        <v>3266667</v>
      </c>
      <c r="K94" s="41">
        <v>3266667</v>
      </c>
      <c r="L94" s="41">
        <v>3266667</v>
      </c>
      <c r="M94" s="46">
        <f t="shared" si="2"/>
        <v>0</v>
      </c>
      <c r="N94" s="18">
        <f t="shared" si="3"/>
        <v>1</v>
      </c>
    </row>
    <row r="95" spans="1:14" ht="17.25" thickBot="1" x14ac:dyDescent="0.35">
      <c r="A95" s="16">
        <v>1</v>
      </c>
      <c r="B95" s="15" t="s">
        <v>22</v>
      </c>
      <c r="C95" s="65">
        <v>3311507427526180</v>
      </c>
      <c r="D95" s="40" t="s">
        <v>185</v>
      </c>
      <c r="E95" s="39" t="s">
        <v>132</v>
      </c>
      <c r="F95" s="41">
        <v>22500000</v>
      </c>
      <c r="G95" s="42">
        <v>42929</v>
      </c>
      <c r="H95" s="39">
        <v>625</v>
      </c>
      <c r="I95" s="42">
        <v>42928</v>
      </c>
      <c r="J95" s="41">
        <v>4500000</v>
      </c>
      <c r="K95" s="41">
        <v>4500000</v>
      </c>
      <c r="L95" s="41">
        <v>4500000</v>
      </c>
      <c r="M95" s="46">
        <f t="shared" si="2"/>
        <v>0</v>
      </c>
      <c r="N95" s="18">
        <f t="shared" si="3"/>
        <v>1</v>
      </c>
    </row>
    <row r="96" spans="1:14" ht="17.25" thickBot="1" x14ac:dyDescent="0.35">
      <c r="A96" s="16">
        <v>1</v>
      </c>
      <c r="B96" s="15" t="s">
        <v>22</v>
      </c>
      <c r="C96" s="65">
        <v>3311507427526180</v>
      </c>
      <c r="D96" s="40" t="s">
        <v>185</v>
      </c>
      <c r="E96" s="39" t="s">
        <v>132</v>
      </c>
      <c r="F96" s="41">
        <v>22500000</v>
      </c>
      <c r="G96" s="42">
        <v>42929</v>
      </c>
      <c r="H96" s="39">
        <v>625</v>
      </c>
      <c r="I96" s="42">
        <v>42928</v>
      </c>
      <c r="J96" s="41">
        <v>4500000</v>
      </c>
      <c r="K96" s="41">
        <v>4500000</v>
      </c>
      <c r="L96" s="41">
        <v>4500000</v>
      </c>
      <c r="M96" s="46">
        <f t="shared" si="2"/>
        <v>0</v>
      </c>
      <c r="N96" s="18">
        <f t="shared" si="3"/>
        <v>1</v>
      </c>
    </row>
    <row r="97" spans="1:14" ht="17.25" thickBot="1" x14ac:dyDescent="0.35">
      <c r="A97" s="16">
        <v>1</v>
      </c>
      <c r="B97" s="15" t="s">
        <v>22</v>
      </c>
      <c r="C97" s="65">
        <v>3311507431201180</v>
      </c>
      <c r="D97" s="40" t="s">
        <v>186</v>
      </c>
      <c r="E97" s="39" t="s">
        <v>133</v>
      </c>
      <c r="F97" s="41">
        <v>407320312</v>
      </c>
      <c r="G97" s="42">
        <v>42734</v>
      </c>
      <c r="H97" s="39">
        <v>991</v>
      </c>
      <c r="I97" s="42">
        <v>42734</v>
      </c>
      <c r="J97" s="41">
        <v>57664063</v>
      </c>
      <c r="K97" s="41">
        <v>57664063</v>
      </c>
      <c r="L97" s="41">
        <v>57664063</v>
      </c>
      <c r="M97" s="46">
        <f t="shared" si="2"/>
        <v>0</v>
      </c>
      <c r="N97" s="18">
        <f t="shared" si="3"/>
        <v>1</v>
      </c>
    </row>
    <row r="98" spans="1:14" x14ac:dyDescent="0.3">
      <c r="A98" s="16">
        <v>-1</v>
      </c>
      <c r="C98" s="61" t="s">
        <v>23</v>
      </c>
      <c r="D98" s="20" t="s">
        <v>23</v>
      </c>
      <c r="E98" s="20" t="s">
        <v>23</v>
      </c>
      <c r="F98" s="26" t="s">
        <v>23</v>
      </c>
      <c r="G98" s="20" t="s">
        <v>23</v>
      </c>
      <c r="H98" s="20" t="s">
        <v>23</v>
      </c>
      <c r="I98" s="20" t="s">
        <v>23</v>
      </c>
      <c r="J98" s="26"/>
      <c r="K98" s="20" t="s">
        <v>23</v>
      </c>
      <c r="L98" s="20" t="s">
        <v>23</v>
      </c>
      <c r="M98" s="20" t="s">
        <v>23</v>
      </c>
      <c r="N98" s="20" t="s">
        <v>23</v>
      </c>
    </row>
    <row r="99" spans="1:14" x14ac:dyDescent="0.3">
      <c r="A99" s="16">
        <v>999999</v>
      </c>
      <c r="B99" s="15" t="s">
        <v>24</v>
      </c>
      <c r="C99" s="61" t="s">
        <v>23</v>
      </c>
      <c r="D99" s="20" t="s">
        <v>23</v>
      </c>
      <c r="E99" s="20" t="s">
        <v>23</v>
      </c>
      <c r="F99" s="26" t="s">
        <v>23</v>
      </c>
      <c r="G99" s="20" t="s">
        <v>23</v>
      </c>
      <c r="H99" s="20" t="s">
        <v>23</v>
      </c>
      <c r="I99" s="20" t="s">
        <v>23</v>
      </c>
      <c r="N99" s="20" t="s">
        <v>23</v>
      </c>
    </row>
    <row r="101" spans="1:14" x14ac:dyDescent="0.3">
      <c r="A101" s="16" t="s">
        <v>43</v>
      </c>
      <c r="B101" s="56" t="s">
        <v>44</v>
      </c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</row>
    <row r="102" spans="1:14" x14ac:dyDescent="0.3">
      <c r="C102" s="58">
        <v>4</v>
      </c>
      <c r="D102" s="16">
        <v>8</v>
      </c>
      <c r="E102" s="16">
        <v>12</v>
      </c>
      <c r="F102" s="24">
        <v>16</v>
      </c>
      <c r="G102" s="16">
        <v>20</v>
      </c>
      <c r="H102" s="16">
        <v>24</v>
      </c>
      <c r="I102" s="16">
        <v>28</v>
      </c>
      <c r="J102" s="16">
        <v>32</v>
      </c>
      <c r="K102" s="16">
        <v>36</v>
      </c>
      <c r="L102" s="16">
        <v>40</v>
      </c>
      <c r="M102" s="16">
        <v>44</v>
      </c>
      <c r="N102" s="16">
        <v>48</v>
      </c>
    </row>
    <row r="103" spans="1:14" x14ac:dyDescent="0.3">
      <c r="C103" s="58" t="s">
        <v>12</v>
      </c>
      <c r="D103" s="16" t="s">
        <v>29</v>
      </c>
      <c r="E103" s="16" t="s">
        <v>30</v>
      </c>
      <c r="F103" s="24" t="s">
        <v>31</v>
      </c>
      <c r="G103" s="16" t="s">
        <v>32</v>
      </c>
      <c r="H103" s="16" t="s">
        <v>33</v>
      </c>
      <c r="I103" s="16" t="s">
        <v>34</v>
      </c>
      <c r="J103" s="16" t="s">
        <v>35</v>
      </c>
      <c r="K103" s="16" t="s">
        <v>36</v>
      </c>
      <c r="L103" s="16" t="s">
        <v>37</v>
      </c>
      <c r="M103" s="16" t="s">
        <v>38</v>
      </c>
      <c r="N103" s="16" t="s">
        <v>39</v>
      </c>
    </row>
    <row r="104" spans="1:14" x14ac:dyDescent="0.3">
      <c r="A104" s="16">
        <v>10</v>
      </c>
      <c r="B104" s="15" t="s">
        <v>45</v>
      </c>
      <c r="C104" s="62"/>
      <c r="D104" s="17" t="s">
        <v>23</v>
      </c>
      <c r="E104" s="17" t="s">
        <v>23</v>
      </c>
      <c r="F104" s="25"/>
      <c r="G104" s="19" t="s">
        <v>23</v>
      </c>
      <c r="H104" s="17" t="s">
        <v>23</v>
      </c>
      <c r="I104" s="19" t="s">
        <v>23</v>
      </c>
      <c r="J104" s="18"/>
      <c r="K104" s="17"/>
      <c r="L104" s="18"/>
      <c r="M104" s="18"/>
      <c r="N104" s="18"/>
    </row>
    <row r="105" spans="1:14" x14ac:dyDescent="0.3">
      <c r="A105" s="16">
        <v>-1</v>
      </c>
      <c r="C105" s="61" t="s">
        <v>23</v>
      </c>
      <c r="D105" s="20" t="s">
        <v>23</v>
      </c>
      <c r="E105" s="20" t="s">
        <v>23</v>
      </c>
      <c r="F105" s="26" t="s">
        <v>23</v>
      </c>
      <c r="G105" s="20" t="s">
        <v>23</v>
      </c>
      <c r="H105" s="20" t="s">
        <v>23</v>
      </c>
      <c r="I105" s="20" t="s">
        <v>23</v>
      </c>
      <c r="J105" s="20" t="s">
        <v>23</v>
      </c>
      <c r="K105" s="20" t="s">
        <v>23</v>
      </c>
      <c r="L105" s="20" t="s">
        <v>23</v>
      </c>
      <c r="M105" s="20" t="s">
        <v>23</v>
      </c>
      <c r="N105" s="20" t="s">
        <v>23</v>
      </c>
    </row>
    <row r="106" spans="1:14" x14ac:dyDescent="0.3">
      <c r="A106" s="16">
        <v>999999</v>
      </c>
      <c r="B106" s="15" t="s">
        <v>46</v>
      </c>
      <c r="C106" s="61" t="s">
        <v>23</v>
      </c>
      <c r="D106" s="20" t="s">
        <v>23</v>
      </c>
      <c r="E106" s="20" t="s">
        <v>23</v>
      </c>
      <c r="F106" s="26" t="s">
        <v>23</v>
      </c>
      <c r="G106" s="20" t="s">
        <v>23</v>
      </c>
      <c r="H106" s="20" t="s">
        <v>23</v>
      </c>
      <c r="I106" s="20" t="s">
        <v>23</v>
      </c>
      <c r="N106" s="20" t="s">
        <v>23</v>
      </c>
    </row>
    <row r="107" spans="1:14" x14ac:dyDescent="0.3">
      <c r="J107" s="23"/>
    </row>
  </sheetData>
  <mergeCells count="4">
    <mergeCell ref="B8:N8"/>
    <mergeCell ref="B75:N75"/>
    <mergeCell ref="B82:N82"/>
    <mergeCell ref="B101:N101"/>
  </mergeCells>
  <dataValidations xWindow="780" yWindow="825" count="4">
    <dataValidation type="decimal" allowBlank="1" showInputMessage="1" showErrorMessage="1" errorTitle="Entrada no válida" error="Por favor escriba un número" promptTitle="Escriba un número en esta casilla" sqref="F85:F97 J104:N104 F104 C104 F11:F71 C85:C97 C11:C71 J78:N78 F78 C78 J11:N71 D58 J85:N97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H85:H97 H104 D104 D59:D71 H78 D78:E78 H11:H71 D11:D57 D85:D97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85:E97 E104 E11:E71">
      <formula1>0</formula1>
      <formula2>300</formula2>
    </dataValidation>
    <dataValidation type="date" allowBlank="1" showInputMessage="1" errorTitle="Entrada no válida" error="Por favor escriba una fecha válida (AAAA/MM/DD)" promptTitle="Ingrese una fecha (AAAA/MM/DD)" prompt=" AAAAMMDD" sqref="I104 G104 G11:G71 I78 G78 I11:I71 G85:G97 I85:I97">
      <formula1>1900/1/1</formula1>
      <formula2>3000/1/1</formula2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Emperatríz Bernal Cocunubo</cp:lastModifiedBy>
  <dcterms:created xsi:type="dcterms:W3CDTF">2018-01-30T23:37:56Z</dcterms:created>
  <dcterms:modified xsi:type="dcterms:W3CDTF">2018-02-06T20:49:00Z</dcterms:modified>
</cp:coreProperties>
</file>