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YCADAVID\Documents\Requerimientos TICS\Intranet\"/>
    </mc:Choice>
  </mc:AlternateContent>
  <xr:revisionPtr revIDLastSave="0" documentId="13_ncr:1_{2D9FCF18-030E-4EA0-85A6-18A661E778E8}" xr6:coauthVersionLast="41" xr6:coauthVersionMax="41" xr10:uidLastSave="{00000000-0000-0000-0000-000000000000}"/>
  <workbookProtection workbookAlgorithmName="SHA-512" workbookHashValue="yJbeQWOFEC9fAS3wRDfQeZ1/CKr3axszAI1yQ1IV/KnLiEksU7y1Qq4lv3bhXJ71fWVgXLPlYkkKpuF7ISYGlA==" workbookSaltValue="XCpfFYPXX86NjndMQTXPXA==" workbookSpinCount="100000" lockStructure="1"/>
  <bookViews>
    <workbookView xWindow="-120" yWindow="-120" windowWidth="20730" windowHeight="11160" tabRatio="825" xr2:uid="{00000000-000D-0000-FFFF-FFFF00000000}"/>
  </bookViews>
  <sheets>
    <sheet name="SERVICIOS" sheetId="3" r:id="rId1"/>
    <sheet name="INTERNOS" sheetId="4" r:id="rId2"/>
    <sheet name="PROVEEDORES" sheetId="5" r:id="rId3"/>
    <sheet name="INSTRUCCIONES (Pág 2 de 2)" sheetId="10" r:id="rId4"/>
    <sheet name="Hoja2" sheetId="9" state="hidden" r:id="rId5"/>
  </sheets>
  <definedNames>
    <definedName name="_xlnm._FilterDatabase" localSheetId="1" hidden="1">INTERNOS!$A$7:$AH$53</definedName>
    <definedName name="_xlnm._FilterDatabase" localSheetId="2" hidden="1">PROVEEDORES!$A$6:$X$37</definedName>
    <definedName name="_xlnm._FilterDatabase" localSheetId="0" hidden="1">SERVICIOS!$A$7:$W$125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00" i="3" l="1"/>
  <c r="S84" i="3"/>
  <c r="S53" i="4"/>
  <c r="S52" i="4"/>
  <c r="S11" i="5" l="1"/>
  <c r="S37" i="5" l="1"/>
  <c r="S25" i="5"/>
  <c r="S16" i="5"/>
  <c r="S125" i="3"/>
  <c r="S117" i="3"/>
  <c r="S109" i="3"/>
  <c r="S101" i="3"/>
  <c r="S93" i="3"/>
  <c r="S85" i="3"/>
  <c r="S77" i="3"/>
  <c r="S68" i="3"/>
  <c r="S61" i="3"/>
  <c r="S54" i="3"/>
  <c r="S47" i="3"/>
  <c r="S39" i="3"/>
  <c r="S31" i="3"/>
  <c r="S23" i="3"/>
  <c r="S15" i="3"/>
  <c r="S34" i="4"/>
  <c r="S16" i="4"/>
  <c r="S118" i="3"/>
  <c r="S110" i="3"/>
  <c r="S102" i="3"/>
  <c r="S94" i="3"/>
  <c r="S86" i="3"/>
  <c r="S78" i="3"/>
  <c r="S70" i="3"/>
  <c r="S62" i="3"/>
  <c r="S55" i="3"/>
  <c r="S48" i="3"/>
  <c r="S41" i="3"/>
  <c r="S33" i="3"/>
  <c r="S25" i="3"/>
  <c r="S17" i="3"/>
  <c r="S9" i="3"/>
  <c r="S31" i="4"/>
</calcChain>
</file>

<file path=xl/sharedStrings.xml><?xml version="1.0" encoding="utf-8"?>
<sst xmlns="http://schemas.openxmlformats.org/spreadsheetml/2006/main" count="3220" uniqueCount="283">
  <si>
    <t>OBSERVACIONES</t>
  </si>
  <si>
    <t>1 SI</t>
  </si>
  <si>
    <t>N/A</t>
  </si>
  <si>
    <t>1 AIRE</t>
  </si>
  <si>
    <t>Certificación de emisiones contaminantes de fuentes móviles con motor a gasolina</t>
  </si>
  <si>
    <t>2 AGUA</t>
  </si>
  <si>
    <t>0 NO</t>
  </si>
  <si>
    <t>3 SUELO</t>
  </si>
  <si>
    <t>PROCESO</t>
  </si>
  <si>
    <t>REGULARIDAD</t>
  </si>
  <si>
    <t>IMPACTO AMBIENTAL</t>
  </si>
  <si>
    <t>RECURSO AFECTADO</t>
  </si>
  <si>
    <t>TIPO DE IMPACTO (Signo)</t>
  </si>
  <si>
    <t>ALCANCE (Calificación)</t>
  </si>
  <si>
    <t>PROBABILIDAD (Calificación)</t>
  </si>
  <si>
    <t>DURACIÓN (Calificación)</t>
  </si>
  <si>
    <t>RECUPERABILIDAD (Calificación)</t>
  </si>
  <si>
    <t>MAGNITUD (Calificación)</t>
  </si>
  <si>
    <t>NORMATIVA (Calificación)</t>
  </si>
  <si>
    <t xml:space="preserve">IMPORTANCIA DEL IMPACTO  I=A*P*D*R*C*L </t>
  </si>
  <si>
    <t>NORMATIVIDAD AMBIENTAL RELACIONADA</t>
  </si>
  <si>
    <t>CUMPLE CON LA NORMATIVIDAD</t>
  </si>
  <si>
    <t>SIGNIFICANCIA CALIFICACIÓN</t>
  </si>
  <si>
    <t>CONTROL OPERACIONAL</t>
  </si>
  <si>
    <t>1 NORMAL: RECURRENTE O FRECUENTE</t>
  </si>
  <si>
    <t>6 AGUA Y SUELO</t>
  </si>
  <si>
    <t>NA</t>
  </si>
  <si>
    <t>2 NEGATIVO (-)</t>
  </si>
  <si>
    <t xml:space="preserve">5 5:(LOCAL): Trasciende los límites del área de influencia. </t>
  </si>
  <si>
    <t>5 5:(MEDIA) Existe una posibilidad media que suceda.</t>
  </si>
  <si>
    <t xml:space="preserve">5 5:(TEMPORAL)  Alteración del recurso durante un lapso de tiempo moderado. </t>
  </si>
  <si>
    <t>5 5:(RECUPERABLE): Se puede disminuir el efecto a traves de medidas de control hasta un estandar determinado</t>
  </si>
  <si>
    <t>5 5:(MODERADA) Alteración moderada del recurso. Tiene un potencial de riesgo medio sobre el ambiente.</t>
  </si>
  <si>
    <t>10 10: Tiene normatividad ambiental aplicable</t>
  </si>
  <si>
    <t>Decreto 400 de 2004</t>
  </si>
  <si>
    <t>SIGNIFICATIVO</t>
  </si>
  <si>
    <t>1 1:(BAJA) Alteración mínima del recurso. Existe bajo potencial de riesgo sobre el ambiente.</t>
  </si>
  <si>
    <t>Decreto 2981 de 2013 y Acuerdo 114 de 2003</t>
  </si>
  <si>
    <t>NO SIGNIFICATIVO</t>
  </si>
  <si>
    <t>7 TODOS</t>
  </si>
  <si>
    <t>1 1:(BAJA)  Existe una posibilidad muy remota de que suceda</t>
  </si>
  <si>
    <t>10 10:(PERMANENTE) Alteración del recurso permanente en el tiempo.</t>
  </si>
  <si>
    <t>Decreto 1076 de 2015 Título 6 Residuos Peligrosos</t>
  </si>
  <si>
    <t>Mantenimiento de vehículos</t>
  </si>
  <si>
    <t>2 ANORMAL: POCO FRECUENTE</t>
  </si>
  <si>
    <t>1 1:(PUNTUAL): El Impacto queda confinado dentro del área donde se genera.</t>
  </si>
  <si>
    <t>Mantenimiento Planta Eléctrica</t>
  </si>
  <si>
    <t>Gestión del Talento Humano</t>
  </si>
  <si>
    <t>Funcionamiento de consultorio medico</t>
  </si>
  <si>
    <t>Decreto 780 de 2016 Título 10</t>
  </si>
  <si>
    <t>Plan de Gestión Integral de Residuos Peligrosos.</t>
  </si>
  <si>
    <t>1 1:(REVERSIBLE): Puede eliminarse el efecto por medio de actividades humanas tendientes a restablecer las condiciones originales del recurso</t>
  </si>
  <si>
    <t>Resolución 472 de 2017</t>
  </si>
  <si>
    <t>Certificados de disposición final, registro y reporte de escombros a la SDA.</t>
  </si>
  <si>
    <t>Decreto 442 DE 2015</t>
  </si>
  <si>
    <t>1 1:(BREVE): Alteración del recurso durante un lapso de tiempo muy pequeño.</t>
  </si>
  <si>
    <t>1 1: No tiene normatividad ambiental aplicable</t>
  </si>
  <si>
    <t>Transporte de funcionarios(as) a las sedes y donde se requiera en aras del cumplimiento misional de la Entidad.</t>
  </si>
  <si>
    <t>Resolución 3002 de 1991, Resolución 1969 de 1992, Resolución 910 de 2008</t>
  </si>
  <si>
    <t>Resolución 909 de 2008</t>
  </si>
  <si>
    <t>10 10:(IRRECUPERABLE/IRREVERSIBLE): El / los recursos afectados no retornan a las condiciones originales a traves de ningun medio. 10 (Cuando el impacto es positivo se considera una importancia alta)</t>
  </si>
  <si>
    <t>Resolución 627 de 2006</t>
  </si>
  <si>
    <t>Situaciones de emergencia</t>
  </si>
  <si>
    <t>Letrero institucional en sedes de la Entidad</t>
  </si>
  <si>
    <t>10 10:(ALTA) Es muy posible que suceda en cualquier momento.</t>
  </si>
  <si>
    <t>Decreto 189 de 2011, Resolución 931 de 2008</t>
  </si>
  <si>
    <t>Permiso emitido por la Secretaria Distrital de Ambiente.</t>
  </si>
  <si>
    <t>10 10:(REGIONAL): Tiene consecuencias a nivel regional o trasciende los límites del Distrito..</t>
  </si>
  <si>
    <t>Ley 373 de 1997</t>
  </si>
  <si>
    <t>Lavado de tanques de agua</t>
  </si>
  <si>
    <t>Decreto 3450 DE 2008</t>
  </si>
  <si>
    <t>Resolución 3957 de 2009</t>
  </si>
  <si>
    <t>1 POSITIVO (+)</t>
  </si>
  <si>
    <t>3 EMERGENCIA: DE FORMA IMPREDECIBLE</t>
  </si>
  <si>
    <t xml:space="preserve">10 10:(ALTA) Alteración significativa al recurso. Tiene efectos importantes sobre el ambiente.  </t>
  </si>
  <si>
    <t>SERVICIO/ ACTIVIDAD</t>
  </si>
  <si>
    <t>ASPECTO AMBIENTAL</t>
  </si>
  <si>
    <t>Toma de declaración a víctimas del conflicto armado</t>
  </si>
  <si>
    <t>TIPO DE ATENCIÓN</t>
  </si>
  <si>
    <t>UBICACIÓN/ DEPENDENCIA</t>
  </si>
  <si>
    <t>Reconocimiento e Inscripción de Veedurías Ciudadanas y Redes de Veedurías Ciudadanas</t>
  </si>
  <si>
    <t>Orientación y Asistencia a las Personas Bajo Canales no Presenciales</t>
  </si>
  <si>
    <t>Personería Delegada para Orientación y Asistencia a las Personas.</t>
  </si>
  <si>
    <t>Orientaciones a las Personas</t>
  </si>
  <si>
    <t>Servicio Presencial y No presencial (telefónico, virtual)</t>
  </si>
  <si>
    <t>Orientación en Derechos Humanos</t>
  </si>
  <si>
    <t>*Centro de Atención a la Comunidad de la Personería de Bogotá, D. C
*Personería Delegada para la Defensa de los Derechos Humanos</t>
  </si>
  <si>
    <t>*Centro de Atención a la Comunidad de la Personería de Bogotá, D. C
*Personería Delegada para Asuntos Policivos y Civiles</t>
  </si>
  <si>
    <t>*Centro de Atención a la Comunidad de la Personería de Bogotá, D. C
*Personería Delegada para Orientación y Asistencia a las Personas.</t>
  </si>
  <si>
    <t>*Personería Delegada para la Protección de Víctimas del Conflicto Armado Interno, Personerías Locales.
*Centro de Atención a la Comunidad de la Personería de Bogotá, D. C</t>
  </si>
  <si>
    <t>Orientación en Asuntos Penales</t>
  </si>
  <si>
    <t>*Centro de Atención a la Comunidad de la Personería de Bogotá, D. C
*Personerías Delegadas en Asuntos Penales I y II.</t>
  </si>
  <si>
    <t>*Orientación (Asuntos Civiles)
*Orientación en Contravenciones de la Secretaria de
Movilidad
*Orientación (Procesos Policivos)</t>
  </si>
  <si>
    <t>Orientación Psicosocial a las Víctimas del Conflicto
Armado Interno.</t>
  </si>
  <si>
    <t>Trámites/ Servicios Presenciales de la Personería de Bogotá, D. C</t>
  </si>
  <si>
    <t>*Centro de Atención a la Comunidad de la Personería de Bogotá, D. C
*Personería Delegada para la Protección de Víctimas del Conflicto Armado Interno, Personerías Locales.</t>
  </si>
  <si>
    <t>*Centro de Atención a la Comunidad de la Personería de Bogotá, D. C</t>
  </si>
  <si>
    <t>Orientación – Traslados por no Competencia</t>
  </si>
  <si>
    <t>Orientación en Conciliaciones</t>
  </si>
  <si>
    <t>*Dirección de Conciliación y Mecanismos Alternativos de Solución de Conflictos
*Centro de Atención a la Comunidad de la Personería de Bogotá, D. C</t>
  </si>
  <si>
    <t>Orientación y Asistencia (Protección de Derechos del Consumidor)</t>
  </si>
  <si>
    <t>*Centro de Atención a la Comunidad de la Personería de Bogotá, D. C
*Personería Delegada para la Defensa y Protección de los Derechos del Consumidor.
*Personerías Locales</t>
  </si>
  <si>
    <t>Asistencia para la Protección de Víctimas del Conflicto Armado Interno</t>
  </si>
  <si>
    <t>*Personería Delegada para la Protección de Víctimas del Conflicto Armado
*Centro de Atención a la Comunidad de la Personería de Bogotá, D. C</t>
  </si>
  <si>
    <t>*Centro de Atención a la Comunidad de la Personería de Bogotá, D. C
*Personería Delegada para la Familia y Sujetos de Especial Protección Constitucional.</t>
  </si>
  <si>
    <t>Orientación en Violencia Intrafamiliar y  Garantía y Defensa de los Derechos de Personas de Especial Protección Constitucional.</t>
  </si>
  <si>
    <t>Audiencias de Conciliación</t>
  </si>
  <si>
    <t>*Centro de Atención a la Comunidad de la Personería de Bogotá, D. C
*Dirección de Conciliación y Mecanismos Alternativos de Solución de Conflictos</t>
  </si>
  <si>
    <t>NO APLICA</t>
  </si>
  <si>
    <t>Mantenimiento Locativo</t>
  </si>
  <si>
    <t>Aseo y desinfección de instalaciones/ oficinas</t>
  </si>
  <si>
    <t>Eventos/ capacitaciones</t>
  </si>
  <si>
    <t>ETAPA CICLO DE VIDA</t>
  </si>
  <si>
    <t>Toda la entidad</t>
  </si>
  <si>
    <t>Taller contratista para mantenimiento</t>
  </si>
  <si>
    <t>Sede Central (Edificio Antiguo y Nuevo)</t>
  </si>
  <si>
    <t>Sede Central (Edificio Antiguo)</t>
  </si>
  <si>
    <t>Todas las sedes</t>
  </si>
  <si>
    <t>Corte de energía</t>
  </si>
  <si>
    <t>Operación: Utilización de pinturas, solventes, barnices. etc.</t>
  </si>
  <si>
    <t>Disposición final</t>
  </si>
  <si>
    <t>Generación de residuos peligrosos (diferentes a aceites usados y hospitalarios)</t>
  </si>
  <si>
    <t>Contaminación del recurso suelo</t>
  </si>
  <si>
    <t>*Sede Central (Edificio Antiguo y Nuevo)
*Centro de Atención a la Comunidad de la Personería de Bogotá, D. C</t>
  </si>
  <si>
    <t>Operación: Utilización de aceites lubricantes</t>
  </si>
  <si>
    <t>Generación de residuos peligrosos (aceites usados)</t>
  </si>
  <si>
    <t>Mantenimiento Ascensores</t>
  </si>
  <si>
    <t>Operación: Utilización de aceites lubricantes/ cambio de aceite</t>
  </si>
  <si>
    <t>Adquisición de Materias Primas</t>
  </si>
  <si>
    <t>Contaminación al recurso aire</t>
  </si>
  <si>
    <t>Generación de emisiones atmosféricas por fuentes móviles</t>
  </si>
  <si>
    <t>Consumo de combustibles</t>
  </si>
  <si>
    <t>Agotamiento de los recursos naturales</t>
  </si>
  <si>
    <t>Operación: Utilización de productos químicos no biodegradables</t>
  </si>
  <si>
    <t>Operación: Limpieza y desinfección</t>
  </si>
  <si>
    <t>Consumo de agua</t>
  </si>
  <si>
    <t>Consumo de energía eléctrica</t>
  </si>
  <si>
    <t>Vertimientos domésticos con descargas en el alcantarillado</t>
  </si>
  <si>
    <t>Contaminación del recurso agua</t>
  </si>
  <si>
    <t>Operación: Desarrollo de actividades de capacitación, lúdicas, de conmemoración.</t>
  </si>
  <si>
    <t>Consumo de papel</t>
  </si>
  <si>
    <t>Generación de residuos aprovechables (papel, cartón, plástico, metal, vidrio, orgánicos)</t>
  </si>
  <si>
    <t>Generación de residuos no aprovechables</t>
  </si>
  <si>
    <t>Sobrepresión del relleno sanitario</t>
  </si>
  <si>
    <t>Generación de residuos aprovechables</t>
  </si>
  <si>
    <t>Generación de residuos de manejo especial (llantas)</t>
  </si>
  <si>
    <t>Operación: Cambio de llantas</t>
  </si>
  <si>
    <t>Operación: Actividad médica
Uso de elementos de protección personal como tapabocas, guantes, trajes y caretas</t>
  </si>
  <si>
    <t>Generación de residuos peligrosos (hospitalarios)</t>
  </si>
  <si>
    <t>Operación: Atención de derrames de sustancias peligrosas</t>
  </si>
  <si>
    <t>Operación: Utilización de la planta eléctrica</t>
  </si>
  <si>
    <t>Generación de emisiones atmosféricas por fuentes de combustión externa (fuentes fijas)</t>
  </si>
  <si>
    <t>Generación de ruido por alarmas, perifoneos o alto parlantes</t>
  </si>
  <si>
    <t>Connatos de incendio/ Incendio</t>
  </si>
  <si>
    <t>Transporte de residuos peligrosos</t>
  </si>
  <si>
    <t>Operación: Recogida y transporte de residuos peligrosos</t>
  </si>
  <si>
    <t>Servicios de vigilancia y seguridad</t>
  </si>
  <si>
    <t>Operación: Prestación del servicio de vigilancia</t>
  </si>
  <si>
    <t>Servicio de desinfección de superficies y fumigación de plagas.</t>
  </si>
  <si>
    <t xml:space="preserve">Operación: Prestación del servicio </t>
  </si>
  <si>
    <t xml:space="preserve">Finalización de la Operación: Prestación del servicio </t>
  </si>
  <si>
    <t>Gestión de residuos</t>
  </si>
  <si>
    <t>Vertimientos no domésticos con descarga al alcantarillado o el suelo.</t>
  </si>
  <si>
    <t>Mantenimiento preventivo y correctivo de las maquinas fotocopiadoras e impresoras</t>
  </si>
  <si>
    <t>Servicio de transporte</t>
  </si>
  <si>
    <t>Operación: Recogida y transporte de funcionarios(as) hacia eventos de la Entidad.</t>
  </si>
  <si>
    <t>N°</t>
  </si>
  <si>
    <t>BRIGADISTAS</t>
  </si>
  <si>
    <t>Auditorios internos y externos, salas de juntas, centros de eventos externos/ contratados</t>
  </si>
  <si>
    <t>Operación: Movilización de los vehículos institucionales hacia diferentes sedes y entidades distritales</t>
  </si>
  <si>
    <t>Funcionamiento de oficinas misionales, administrativas y apoyo</t>
  </si>
  <si>
    <t>Operación: Elaboración de documentos, realización de reuniones, utilización de computadores, teléfonos, impresoras, fotocopiadoras, utilización de baños y cafetería</t>
  </si>
  <si>
    <t>*Personería Delegada para la Coordinación de Prevención y Control a la Función Pública. 
*Personerías Locales.</t>
  </si>
  <si>
    <t>Prestación del servicio - atención al usuario(a), uso de papel, equipos de cómputo, impresoras, fotocopiadoras, utilización de baños y cafetería.</t>
  </si>
  <si>
    <t>Prestación del servicio - Filtro en fila de entrega de turnos, asignación de turno, atención al usuario(a), uso de papel, equipos de cómputo, impresoras, fotocopiadoras, utilización de baños y cafetería.</t>
  </si>
  <si>
    <t>Prestación del servicio - Filtro en fila de entrega de turnos, asignación de turno, atención al usuario(a) uso de papel, equipos de cómputo, impresoras, fotocopiadoras, utilización de baños y cafetería.</t>
  </si>
  <si>
    <t xml:space="preserve">Servicios No Presenciales: 
Telefónico
Línea 143/ chat institucional de la página WEB y WhatsApp de la Entidad </t>
  </si>
  <si>
    <t>Prestación del servicio: Utilización de equipos de cómputo, utilización de espacios de oficina para prestar el servicio, baños y cafetería.</t>
  </si>
  <si>
    <t>*Orientación Jurídica
*Asistencia en la Elaboración de Derecho de Petición
*Asistencia de Acciones de Tutela, impugnaciones y Desacatos
*Orientación - Entrega de Copias de Expedientes, de Actas y Constancias (conciliación)</t>
  </si>
  <si>
    <t xml:space="preserve">Soporte - Repuestos averiados </t>
  </si>
  <si>
    <t>Disposición final: Fin del ciclo de vida o daño de las memorias RAM, discos duros, monitores, teclados, mouse</t>
  </si>
  <si>
    <t xml:space="preserve">Soporte - Funcionamiento UPS </t>
  </si>
  <si>
    <t>Disposición final: Cambio baterías de ácido-plomo de las UPS</t>
  </si>
  <si>
    <t>Audiovisuales - vídeo</t>
  </si>
  <si>
    <t>Operación: Utilización de pilas alcalinas para los micrófonos y las luces
Utilización de baterías recargables para las cámaras.</t>
  </si>
  <si>
    <t>Diseño de piezas comunicativas</t>
  </si>
  <si>
    <t>Operación: 
*Utilización de papel para impresión de piezas comunicativas e impresión de agendas o libretas (material POP)
*Impresión de señalética o avisos en cartón.
*Consumo de tóner para impresión</t>
  </si>
  <si>
    <t xml:space="preserve">*Certificaciones de disposición final que entregan los gestores autorizados
*01-PL-07 Plan de Gestion Integral RESPEL </t>
  </si>
  <si>
    <t>Decreto 1076 de 2015 Capítulo 3 Licencias Ambientales</t>
  </si>
  <si>
    <t>Solicitud de licencias ambientales aplicables a las empresas que disponen/ tratan los residuos peligrosos.</t>
  </si>
  <si>
    <t>*Programa de Gestión Integral de Residuos
*Los residuos son recogidos por la empresa Aseo Capital</t>
  </si>
  <si>
    <t>Programa de Gestión Integral de Residuos</t>
  </si>
  <si>
    <t>*Programa de Gestión Integral de Residuos
*Política de Consumo Sostenible de Papel en la Personería de Bogotá, D. C.
*Resolución 1005 de 2020 Por la cual se adopta la Política de Consumo Sostenible de Papel en la Personería De Bogotá D.C.</t>
  </si>
  <si>
    <t>Decreto 1076 de 2015 Título 6 Residuos Peligrosos
Ley 55 de 1993</t>
  </si>
  <si>
    <t>*Procedimiento de Atención a Emergencias
*Mantenimiento de Extintores</t>
  </si>
  <si>
    <t>*Procedimiento de Atención a Emergencias
*Hojas de seguridad de productos/ residuos peligrosos
*Mantenimiento de Extintores</t>
  </si>
  <si>
    <t>Mantenimiento preventivo</t>
  </si>
  <si>
    <t>Programa de Uso eficiente de Energía</t>
  </si>
  <si>
    <t>Se procurará aprovechar al máximo la luz natural, evitando en lo posible la utilización  de luz artificial. Se instalan lámparas de bajo consumo para la iluminación de las instalaciones. Se llevará un control mensual de los consumos de energía eléctrica, mediante la revisión de las facturas y registro de los datos de consumo.
Programa de Uso eficiente de Energía</t>
  </si>
  <si>
    <t>*Manejo y gestión del reencauche de las llantas que tengan potencial del mismo.
*Cláusulas ambientales en el contrato de mantenimiento</t>
  </si>
  <si>
    <t>*Programa de gestión integral de residuos
*Cláusulas ambientales en el contrato de mantenimiento</t>
  </si>
  <si>
    <t>Solicitar grandes cantidades de productos en un solo pedido para evitar múltiples desplazamientos</t>
  </si>
  <si>
    <t>Diligenciamiento de la Lista de chequeo para el seguimiento al cumplimiento de las obligaciones del transportador de residuos peligrosos</t>
  </si>
  <si>
    <t>*Cláusulas ambientales en el contrato de fumigación</t>
  </si>
  <si>
    <t>*Certificaciones de disposición final que entregan los gestores autorizados
*Cláusulas ambientales en el contrato de mantenimiento a UPS</t>
  </si>
  <si>
    <t>Los residuos son recogidos por la empresa Aseo Capital
Programa de Gestión Integral de Residuos</t>
  </si>
  <si>
    <t>Remodelaciones o construcciones</t>
  </si>
  <si>
    <t>Operación: intervención de espacios físicos para remodelarlos o construcción de nuevos espacios</t>
  </si>
  <si>
    <t>Residuos construcciones y demoliciones -RCD</t>
  </si>
  <si>
    <t xml:space="preserve">Operación: Durante el funcionamiento de la sede </t>
  </si>
  <si>
    <t>Uso de publicidad exterior visual</t>
  </si>
  <si>
    <t>Contaminación visual</t>
  </si>
  <si>
    <t>Operación: Limpieza y desinfección de los tanques de agua potable</t>
  </si>
  <si>
    <t>5 5:(RECUPERABLE): Se puede disminuir el efecto a través de medidas de control hasta un estándar determinado</t>
  </si>
  <si>
    <t>*Programa de uso eficiente del agua
*Bitácora de registro de consumo bimestral</t>
  </si>
  <si>
    <t xml:space="preserve">*Decreto 1076 de 2015 Título 6 Residuos Peligrosos
*Resolución 1188 de 2003  gestión de aceites usados </t>
  </si>
  <si>
    <t xml:space="preserve">MATRIZ DE IDENTIFICACIÓN DE ASPECTOS Y VALORACIÓN DE IMPACTOS AMBIENTALES </t>
  </si>
  <si>
    <t>Código: 01-FR-31</t>
  </si>
  <si>
    <t>Página:</t>
  </si>
  <si>
    <t>Vigente desde:</t>
  </si>
  <si>
    <t>PERSONERÍA DE 
BOGOTÁ, D. C.</t>
  </si>
  <si>
    <t>Página: 1 de 2</t>
  </si>
  <si>
    <t>10 10:(REGIONAL): Tiene consecuencias a nivel regional o trasciende los límites del Distrito.</t>
  </si>
  <si>
    <t>Direccionamiento Estratégico</t>
  </si>
  <si>
    <t>Gestión del Conocimiento e Innovación</t>
  </si>
  <si>
    <t>Direccionamiento TIC</t>
  </si>
  <si>
    <t>Comunicación Estratégica</t>
  </si>
  <si>
    <t>Promoción y Defensa de Derechos</t>
  </si>
  <si>
    <t>Prevención y Control a la Función Pública</t>
  </si>
  <si>
    <t>Potestad Disciplinaria</t>
  </si>
  <si>
    <t>Gestión Administrativa</t>
  </si>
  <si>
    <t>Gestión Financiera</t>
  </si>
  <si>
    <t>Gestión Contractual</t>
  </si>
  <si>
    <t>Gestión Documental</t>
  </si>
  <si>
    <t>Gestión Jurídica</t>
  </si>
  <si>
    <t>Servicio al Usuario</t>
  </si>
  <si>
    <t>Control Disciplinario Interno</t>
  </si>
  <si>
    <t>Evaluación y Seguimiento</t>
  </si>
  <si>
    <t>Todos los procesos</t>
  </si>
  <si>
    <t>Otro impacto ambiental asociado/ Contaminación del recurso suelo y agua</t>
  </si>
  <si>
    <t>Otro aspecto ambiental asociado /  Incineración/ Tratamiento/ Enterramiento de residuos</t>
  </si>
  <si>
    <t>Otro aspecto ambiental asociado / Consumos de agua (incendio)</t>
  </si>
  <si>
    <t>Otro aspecto ambiental asociado / Consumo de papel</t>
  </si>
  <si>
    <t>Otro aspecto ambiental asociado / Incineración/ Tratamiento/ Enterramiento de residuos</t>
  </si>
  <si>
    <t>Otro aspecto ambiental asociado / Incineración/ Tratamiento/ Aprovechamiento/ Enterramiento de residuos</t>
  </si>
  <si>
    <t>PERSONERÍA DE 
  BOGOTÁ, D. C.</t>
  </si>
  <si>
    <r>
      <t xml:space="preserve">Código: </t>
    </r>
    <r>
      <rPr>
        <sz val="12"/>
        <color theme="1"/>
        <rFont val="Arial"/>
        <family val="2"/>
      </rPr>
      <t>01-FR-31</t>
    </r>
  </si>
  <si>
    <t>Versión:</t>
  </si>
  <si>
    <t>2 de 2</t>
  </si>
  <si>
    <t>INSTRUCCIONES PARA EL DILIGENCIAMIENTO</t>
  </si>
  <si>
    <t>CAMPO</t>
  </si>
  <si>
    <t>DESCRIPCIÓN</t>
  </si>
  <si>
    <t>PROCESO:</t>
  </si>
  <si>
    <t>Seleccione de la lista desplegable el proceso al cual pertenece la identificación del aspecto y la valoración del impacto ambiental.</t>
  </si>
  <si>
    <t>Solo aplica cuando la identificación del aspecto y la valoración del impacto ambiental corresponde a la prestación de un servicio misional. El tipo de atención se refiere a los servicios que son presenciales y No presenciales (telefónico, virtual, Línea 143, chat institucional de la página WEB y WhatsApp de la Entidad; Trámites) o según los establecidos en la Guía de Trámites y Servicios al Usuario.</t>
  </si>
  <si>
    <t>Ubicación: Cuando se refiere a un edificio o sede. Ejemplo: Centro de Atención a la Comunidad de la Personería de Bogotá, D. C o Personería Local.
Dependencia: Se refiere a una oficina específica de la estructura orgánica de la Entidad. Ejemplo: Personería Delegada para Orientación y Asistencia a las Personas.</t>
  </si>
  <si>
    <t>Se refiere a especificar la etapa de la fabricación de un producto o prestación de un servicio, desde la adquisición de materia prima o su generación a partir de recursos naturales hasta la disposición final.</t>
  </si>
  <si>
    <r>
      <t xml:space="preserve">A continuación, se relacionan los aspectos ambientales que pueden ser identificados en el desarrollo de sus actividades administrativas y de operación:
1. Generación de residuos aprovechables (papel, cartón, plástico, metal, vidrio, orgánicos)
2. Generación de residuos no aprovechables (empaques con trazas de comida, mugre de barrido, bandejas de icopor, cartón y papel contaminado, envases y objetos metálicos contaminados, plástico contaminado)
3. Generación de residuos peligrosos (diferentes a aceites usados y hospitalarios)
4. Generación de residuos de manejo especial (escombros)
5. Generación de residuos de manejo especial (llantas)
6. Generación de residuos de manejo especial (colchones)
7. Generación de emisiones atmosféricas por fuentes de combustión externa (fuentes fijas)
8. Generación de emisiones atmosféricas por plantas eléctricas (fuentes fijas)
9. Consumo de combustibles
10. Generación de ruido por fuentes de combustión externa
11. Generación de ruido por fuentes de combustión interna
12. Generación de ruido por alarmas, perifoneos o alto parlantes
13. Generación de emisiones atmosféricas por fuentes móviles
14. Uso de Publicidad exterior visual
15. Consumos de agua
16. Implementación de sistemas ahorradores de agua
17. Consumo de energía eléctrica
18. Implementación de sistemas ahorradores de energía
19. Vertimientos domésticos con descargas en el alcantarillado
20. Vertimientos domésticos con descargas en fuentes hídricas superficiales o el suelo
21. Vertimientos no domésticos con descarga al alcantarillado o el suelo.
22. Generación de ruido en el área rural por fuentes de combustión externas.
23. Generación de residuos peligrosos (Aceites usados)
24. Generación de residuos peligrosos (Hospitalarios)
En el caso que se  identifique un aspecto ambiental que no esté en las opciones listadas, podrá relacionarlo como: </t>
    </r>
    <r>
      <rPr>
        <b/>
        <i/>
        <sz val="10"/>
        <rFont val="Arial"/>
        <family val="2"/>
      </rPr>
      <t>Otro aspecto ambiental asociado /  indicar cuál.</t>
    </r>
  </si>
  <si>
    <r>
      <t xml:space="preserve">A continuación, se listan los impactos ambientales que se pueden relacionar con los aspectos ambientales:
1. Agotamiento de los recursos naturales
2. Contaminación del recurso agua
3. Contaminación al recurso aire
4. Contaminación del recurso suelo
5. Contaminación electromagnética
6. Reducción de consumo de energía
7. Reducción de afectación al ambiente
8. Afectación a la fauna
9. Afectación a la flora
10. Afectación a la salud humana
11. Perdida de la biodiversidad
12. Alteración del ambiente de trabajo
13. Aumento de conciencia ambiental
14. Conservación de flora y fauna
15. Sobrepresión del relleno sanitario
16. Contaminación visual
En el caso que se  identifique un aspecto ambiental que no esté en las opciones listadas, podrá relacionarlo como: </t>
    </r>
    <r>
      <rPr>
        <b/>
        <i/>
        <sz val="10"/>
        <rFont val="Arial"/>
        <family val="2"/>
      </rPr>
      <t>Otro impacto ambiental asociado /  indicar cuál.</t>
    </r>
  </si>
  <si>
    <r>
      <t xml:space="preserve">El recurso se entiende como el elemento o componente ambiental (suelo, agua, aire, social, flora y fauna) que interactúa con el aspecto ambiental generado por la entidad y que puede presentar mejora o deterioro de acuerdo al impacto ambiental. A continuación, se muestra un listado de los recursos que pueden ser afectados:
- AIRE
- AGUA
- SUELO
- FLORA Y FAUNA
- AGUA Y SUELO
- TODOS
En el caso que se  identifique un aspecto ambiental que no esté en las opciones listadas, podrá relacionarlo como: </t>
    </r>
    <r>
      <rPr>
        <b/>
        <i/>
        <sz val="10"/>
        <rFont val="Arial"/>
        <family val="2"/>
      </rPr>
      <t>Otro recurso afectado /  indicar cuál.</t>
    </r>
  </si>
  <si>
    <t>Se diligencia si se requiere aclarar algún ítem anterior diligenciado.</t>
  </si>
  <si>
    <r>
      <t>Calificar el tipo de impacto, el cual puede ser de carácter beneficioso</t>
    </r>
    <r>
      <rPr>
        <b/>
        <sz val="10"/>
        <rFont val="Arial"/>
        <family val="2"/>
      </rPr>
      <t xml:space="preserve"> (positivo)</t>
    </r>
    <r>
      <rPr>
        <sz val="10"/>
        <rFont val="Arial"/>
        <family val="2"/>
      </rPr>
      <t xml:space="preserve"> o perjudicial</t>
    </r>
    <r>
      <rPr>
        <b/>
        <sz val="10"/>
        <rFont val="Arial"/>
        <family val="2"/>
      </rPr>
      <t xml:space="preserve"> (negativo)</t>
    </r>
    <r>
      <rPr>
        <sz val="10"/>
        <rFont val="Arial"/>
        <family val="2"/>
      </rPr>
      <t xml:space="preserve">, sobre los recursos naturales, bien sea positivo (mejora la calidad ambiental del recurso, la entidad y/o el entorno) o negativo (deteriora la calidad ambiental del recurso, la entidad y/o el entorno). </t>
    </r>
  </si>
  <si>
    <t>Se refiere al área de influencia del impacto en relación con el entorno donde se genera. Para determinar el alcance se debe tener en cuenta la siguiente escala de valor:
1(puntual): El Impacto queda confinado dentro del área donde se genera.
5(local): Trasciende los límites del área de influencia.
10(regional): Tiene consecuencias a nivel regional o trasciende los límites del Distrito.</t>
  </si>
  <si>
    <t>Se refiere a la posibilidad que se dé el impacto y está relacionada con la "REGULARIDAD" (Normal, anormal o de emergencia). Para determinarla se debe tener en cuenta la siguiente escala de valor:
1(baja): Existe una posibilidad muy remota de que suceda
5(media): Existe una posibilidad media de que suceda.
10(alta): Es muy posible que suceda en cualquier momento.</t>
  </si>
  <si>
    <t>Se refiere al tiempo que permanecerá el efecto positivo o negativo del impacto en el ambiente. Existen aspectos ambientales que por sus características se valoran directamente con la normatividad vigente como son: Generación de ruido por fuentes de combustión externa, por fuentes de combustión interna y uso de publicidad exterior visual. Para determinar la duración se debe tener en cuenta la siguiente escala de valor:
1(breve): Alteración del recurso durante un lapso de tiempo muy pequeño.
5(temporal): Alteración del recurso durante un lapso de tiempo moderado.
10(permanente): Alteración del recurso permanente en el tiempo.</t>
  </si>
  <si>
    <t>Se refiere a la posibilidad de reconstrucción, total o parcial del recurso afectado por el impacto. Existen aspectos ambientales que por sus características se valoran directamente con la normatividad vigente como: vertimientos domésticos y no domésticos. Para la generación de residuos aprovechables la calificación será de 10 tanto para el impacto positivo como negativo. Para determinar la recuperabilidad se debe tener en cuenta la siguiente escala de valor:
1(reversible): Puede eliminarse el efecto por medio de actividades humanas tendientes a restablecer las condiciones originales del recurso.
5(recuperable): Se puede disminuir el efecto a través de medidas de control hasta un estándar determinado.
10(irrecuperable /irreversible): El/los recursos afectados no retornan a las condiciones originales a través de ningún medio. 10 (Cuando el impacto es positivo se considera una importancia alta)</t>
  </si>
  <si>
    <t>Es la severidad con la que ocurrirá la afectación y/o riesgo sobre el recurso, esta deberá estar relacionada con la "REGULARIDAD" seleccionada. Existen aspectos ambientales que por sus características se valoran directamente con la normatividad vigente como: la generación de residuos peligrosos, escombros, hospitalarios y aceites usados. Para determinar la magnitud se debe tener en cuenta la siguiente escala de valor:
1(baja): Alteración mínima del recurso. Existe bajo potencial de riesgo sobre el recurso o el ambiente.
5(moderada): Alteración moderada del recurso. Tiene un potencial de riesgo medio sobre el recurso o el ambiente.
10(alta): Alteración significativa del recurso. Tiene efectos importantes sobre el recurso o el ambiente.</t>
  </si>
  <si>
    <t>Hace referencia a la normatividad ambiental aplicable al aspecto y/o el impacto ambiental.  Para calificarla se debe tener en cuenta la siguiente escala de valor
1: No tiene normatividad relacionada.
10: Tiene normatividad relacionada.</t>
  </si>
  <si>
    <t>La importancia del impacto se cuantifica finalmente multiplicando los puntajes asignados a las variables determinadas como sigue:
(I = A*P*D*R*M*N)
Donde:
I = Importancia
A = Alcance
P = Probabilidad
D = Duración
R = Recuperabilidad
M = Magnitud (cantidad)
N = Normatividad</t>
  </si>
  <si>
    <t>Referenciar la normatividad ambiental aplicable al aspecto y/o el impacto ambiental que se genera.</t>
  </si>
  <si>
    <t>Colocar "SI" en caso de que se de cumplimiento a la normatividad y "NO" en caso de que se esté dando incumplimiento</t>
  </si>
  <si>
    <r>
      <t xml:space="preserve">Se determina de acuerdo con el resultado arrojado en la multiplicación realizada en el ítem IMPORTANCIA DEL IMPACTO:
ALTA: &gt; 125.000 a 1.000.000
Se deben establecer mecanismos de mejora, control y seguimiento.
MODERADA: &gt; 25000 a 125000
Se debe revisar el control operacional
BAJA: 1 a 25.000
Se debe hacer seguimiento al desempeño ambiental.
De acuerdo con los resultados se relaciona en el campo lo siguiente, según aplique:
• </t>
    </r>
    <r>
      <rPr>
        <b/>
        <sz val="10"/>
        <rFont val="Arial"/>
        <family val="2"/>
      </rPr>
      <t xml:space="preserve">Significativo: </t>
    </r>
    <r>
      <rPr>
        <sz val="10"/>
        <rFont val="Arial"/>
        <family val="2"/>
      </rPr>
      <t xml:space="preserve">Cuando la importancia resulta moderada, alta o no cumple con la normatividad
• </t>
    </r>
    <r>
      <rPr>
        <b/>
        <sz val="10"/>
        <rFont val="Arial"/>
        <family val="2"/>
      </rPr>
      <t>No significativo:</t>
    </r>
    <r>
      <rPr>
        <sz val="10"/>
        <rFont val="Arial"/>
        <family val="2"/>
      </rPr>
      <t xml:space="preserve"> Cuando la importancia es baja.</t>
    </r>
  </si>
  <si>
    <t>Se refiere a las prácticas, actividades, procedimientos, etc. que aseguran que se mantienen en un nivel permitido, se disminuyen o se evitan los impactos ambientales ocasionados por los aspectos ambientales. 
*Cuando un impacto ambiental además de considerarse “SIGNIFICATIVO” se evidencia que tiene un rango de importancia “MODERADA” se deberán definir un control operacional.
*Cuando un impacto ambiental además de considerarse “SIGNIFICATIVO” se evidencia que tiene un rango de importancia “ALTA” se deberán establecer mecanismos de mejora, control y seguimiento.</t>
  </si>
  <si>
    <t>Nota: Si este documento se encuentra impreso se considera Copia no Controlada. La versión vigente está publicada en el repositorio oficial de la Personería de Bogotá, D. C.</t>
  </si>
  <si>
    <t>Vigente desde: 23/09/2021</t>
  </si>
  <si>
    <t>Versión: 1</t>
  </si>
  <si>
    <t>*Todas las sedes cuentan con sistema de alcantarillado.
*Inspecciones instalaciones hidrosanitarias
Capacitaciones sobre gestión de residuos peligrosos
*Bitácora de salidas de residuos peligrosos
*Canecas para disponer residuos ordinarios en los baños</t>
  </si>
  <si>
    <t>*Se procurará aprovechar al máximo la luz natural, evitando en lo posible la utilización  de luz artificial. Se instalan lámparas de bajo consumo para la iluminación de las instalaciones. 
*Se llevará un control mensual de los consumos de energía eléctrica, mediante la revisión de las facturas y registro de los datos de consumo.
*Programa de Uso eficiente de Energía
*Registro, medición y seguimiento al consumo de energía</t>
  </si>
  <si>
    <t>*Programa de uso eficiente del agua
*Bitácora de registro de consumo bimestral
*Inspecciones a instalaciones hidrosanitarias</t>
  </si>
  <si>
    <t>Cuando la identificación del aspecto y la valoración del impacto ambiental se realiza para la prestación de un servicio misional, este debe especificarse de acuerdo con los que están descritos en la Guía de Trámites y Servicios al Usuario.
Cuando se refiere a una actividad se deberá relacionar con la identificación del aspecto y la valoración del impacto ambiental; por ejemplo: aseo y desinfección de instalaciones/ oficinas; funcionamiento de oficinas, etc.</t>
  </si>
  <si>
    <t xml:space="preserve">Definir la REGULARIDAD, es decir, la frecuencia de ocurrencia con que se presenta la actividad o producto (bien y/o servicio), teniendo en cuenta la siguiente clasificación: 
*Normal: Recurrente o Frecuente
*Anormal: Poco frecuente
*Emergente: De forma Impredecible. </t>
  </si>
  <si>
    <r>
      <t xml:space="preserve">Antes de diligenciar esta matriz tener en cuenta:
*La Matriz de Identificación de Aspectos y Valoración de Impactos Ambientales, ha sido diseñada con base al instructivo publicado por la Secretaria Distrital de Ambiente denominado </t>
    </r>
    <r>
      <rPr>
        <i/>
        <sz val="11"/>
        <rFont val="Arial"/>
        <family val="2"/>
      </rPr>
      <t>“Diligenciamiento de la Matriz de Identificación de aspectos y valoración de impactos ambientales”</t>
    </r>
    <r>
      <rPr>
        <sz val="11"/>
        <rFont val="Arial"/>
        <family val="2"/>
      </rPr>
      <t>; por lo tanto, si desea ampliar la información para el diligenciamiento de la matriz, podrá encontrarlo en el enlace: https://intranet.personeriabogota.gov.co/component/jdownloads/download/163-anexos/982-instructivo-piga-diligenciamiento-de-la-matriz-de-identificacion-de-aspectos-y-valoracion-de-impactos-ambientales
*Se sugiere diligenciar una matriz diferente para la prestación de servicios misionales; procesos de apoyo; actividades de proveedores/ contratistas</t>
    </r>
  </si>
  <si>
    <t>*Todas las sedes cuentan con sistema de alcantarillado.
*Inspecciones instalaciones hidrosanitarias
*Capacitaciones sobre gestión de residuos peligrosos
*Bitácora de salidas de residuos peligrosos
*Canecas para disponer residuos ordinarios en los baños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</si>
</sst>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19" x14ac:knownFonts="1">
    <font>
      <sz val="11"/>
      <color indexed="8"/>
      <name val="Calibri"/>
      <family val="2"/>
      <scheme val="minor"/>
    </font>
    <font>
      <b/>
      <sz val="10"/>
      <color indexed="8"/>
      <name val="Arial"/>
      <family val="2"/>
    </font>
    <font>
      <sz val="10"/>
      <color indexed="8"/>
      <name val="Arial"/>
      <family val="2"/>
    </font>
    <font>
      <sz val="10"/>
      <color theme="1"/>
      <name val="Arial"/>
      <family val="2"/>
    </font>
    <font>
      <sz val="11"/>
      <color indexed="8"/>
      <name val="Calibri"/>
      <family val="2"/>
      <scheme val="minor"/>
    </font>
    <font>
      <b/>
      <sz val="11"/>
      <color indexed="8"/>
      <name val="Calibri"/>
      <family val="2"/>
      <scheme val="minor"/>
    </font>
    <font>
      <b/>
      <sz val="13"/>
      <color indexed="8"/>
      <name val="Arial"/>
      <family val="2"/>
    </font>
    <font>
      <b/>
      <sz val="22"/>
      <color indexed="8"/>
      <name val="Arial"/>
      <family val="2"/>
    </font>
    <font>
      <sz val="10"/>
      <name val="Arial"/>
      <family val="2"/>
    </font>
    <font>
      <b/>
      <sz val="12"/>
      <name val="Arial"/>
      <family val="2"/>
    </font>
    <font>
      <b/>
      <sz val="12"/>
      <color theme="1"/>
      <name val="Arial"/>
      <family val="2"/>
    </font>
    <font>
      <sz val="12"/>
      <color theme="1"/>
      <name val="Arial"/>
      <family val="2"/>
    </font>
    <font>
      <b/>
      <sz val="10"/>
      <name val="Arial"/>
      <family val="2"/>
    </font>
    <font>
      <sz val="10"/>
      <color indexed="8"/>
      <name val="Calibri"/>
      <family val="2"/>
      <scheme val="minor"/>
    </font>
    <font>
      <sz val="11"/>
      <name val="Arial"/>
      <family val="2"/>
    </font>
    <font>
      <b/>
      <i/>
      <sz val="10"/>
      <name val="Arial"/>
      <family val="2"/>
    </font>
    <font>
      <sz val="12"/>
      <color indexed="8"/>
      <name val="Calibri"/>
      <family val="2"/>
      <scheme val="minor"/>
    </font>
    <font>
      <i/>
      <sz val="11"/>
      <name val="Arial"/>
      <family val="2"/>
    </font>
    <font>
      <b/>
      <sz val="13"/>
      <name val="Arial"/>
      <family val="2"/>
    </font>
  </fonts>
  <fills count="8">
    <fill>
      <patternFill patternType="none"/>
    </fill>
    <fill>
      <patternFill patternType="gray125"/>
    </fill>
    <fill>
      <patternFill patternType="solid">
        <fgColor indexed="9"/>
      </patternFill>
    </fill>
    <fill>
      <patternFill patternType="solid">
        <fgColor indexed="11"/>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1">
    <border>
      <left/>
      <right/>
      <top/>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4" fillId="0" borderId="1"/>
    <xf numFmtId="0" fontId="4" fillId="0" borderId="1"/>
    <xf numFmtId="0" fontId="8" fillId="0" borderId="1"/>
    <xf numFmtId="0" fontId="4" fillId="0" borderId="1"/>
    <xf numFmtId="0" fontId="4" fillId="0" borderId="1"/>
  </cellStyleXfs>
  <cellXfs count="149">
    <xf numFmtId="0" fontId="0" fillId="0" borderId="0" xfId="0"/>
    <xf numFmtId="0" fontId="1" fillId="0" borderId="0" xfId="0" applyFont="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xf>
    <xf numFmtId="0" fontId="1" fillId="0" borderId="0" xfId="0" applyFont="1" applyAlignment="1">
      <alignment horizontal="center" vertical="center" wrapText="1"/>
    </xf>
    <xf numFmtId="0" fontId="2" fillId="0" borderId="10" xfId="0" applyFont="1" applyBorder="1" applyAlignment="1">
      <alignment horizontal="left" vertical="center" wrapText="1"/>
    </xf>
    <xf numFmtId="0" fontId="2" fillId="2" borderId="3" xfId="0" applyFont="1" applyFill="1" applyBorder="1" applyAlignment="1" applyProtection="1">
      <alignment vertical="center" wrapText="1"/>
      <protection locked="0"/>
    </xf>
    <xf numFmtId="0" fontId="1" fillId="3" borderId="3" xfId="0" applyFont="1" applyFill="1" applyBorder="1" applyAlignment="1">
      <alignment vertical="center" wrapText="1"/>
    </xf>
    <xf numFmtId="0" fontId="2" fillId="0" borderId="3" xfId="0" applyFont="1" applyFill="1" applyBorder="1" applyAlignment="1" applyProtection="1">
      <alignment vertical="center" wrapText="1"/>
      <protection locked="0"/>
    </xf>
    <xf numFmtId="0" fontId="2" fillId="0" borderId="0" xfId="0" applyFont="1" applyFill="1" applyAlignment="1">
      <alignment vertical="center" wrapText="1"/>
    </xf>
    <xf numFmtId="0" fontId="1" fillId="3" borderId="3" xfId="0" applyFont="1" applyFill="1" applyBorder="1" applyAlignment="1">
      <alignment horizontal="center" vertical="center"/>
    </xf>
    <xf numFmtId="0" fontId="2" fillId="2" borderId="3"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0" xfId="0" applyFont="1" applyAlignment="1">
      <alignment horizontal="left"/>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2" fillId="2" borderId="3" xfId="0" applyFont="1" applyFill="1" applyBorder="1" applyAlignment="1" applyProtection="1">
      <alignment horizontal="right" vertical="center"/>
      <protection locked="0"/>
    </xf>
    <xf numFmtId="0" fontId="2" fillId="0" borderId="0" xfId="0" applyFont="1" applyAlignment="1">
      <alignment horizontal="right"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3" borderId="3" xfId="0" applyFont="1" applyFill="1" applyBorder="1" applyAlignment="1">
      <alignment horizontal="center" vertical="center" wrapText="1"/>
    </xf>
    <xf numFmtId="0" fontId="2" fillId="2" borderId="3"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1" fillId="3" borderId="3" xfId="0" applyFont="1" applyFill="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2" borderId="3" xfId="0" applyFont="1" applyFill="1" applyBorder="1" applyAlignment="1" applyProtection="1">
      <alignment horizontal="left" vertical="center"/>
      <protection locked="0"/>
    </xf>
    <xf numFmtId="0" fontId="1" fillId="3" borderId="3" xfId="0" applyFont="1" applyFill="1" applyBorder="1" applyAlignment="1">
      <alignment horizontal="center" vertical="center"/>
    </xf>
    <xf numFmtId="0" fontId="2" fillId="2" borderId="3" xfId="0" applyFont="1" applyFill="1" applyBorder="1" applyAlignment="1" applyProtection="1">
      <alignment horizontal="left" vertical="center" wrapText="1"/>
      <protection locked="0"/>
    </xf>
    <xf numFmtId="0" fontId="1" fillId="3" borderId="3" xfId="0" applyFont="1" applyFill="1" applyBorder="1" applyAlignment="1">
      <alignment horizontal="right" vertical="center"/>
    </xf>
    <xf numFmtId="0" fontId="2" fillId="0" borderId="3" xfId="0" applyFont="1" applyFill="1" applyBorder="1" applyAlignment="1" applyProtection="1">
      <alignment horizontal="left" vertical="center" wrapText="1"/>
      <protection locked="0"/>
    </xf>
    <xf numFmtId="0" fontId="1" fillId="3" borderId="3" xfId="0" applyFont="1" applyFill="1" applyBorder="1" applyAlignment="1">
      <alignment horizontal="right" vertical="center" wrapText="1"/>
    </xf>
    <xf numFmtId="0" fontId="2" fillId="2" borderId="3" xfId="0" applyFont="1" applyFill="1" applyBorder="1" applyAlignment="1" applyProtection="1">
      <alignment vertical="center" wrapText="1"/>
      <protection locked="0"/>
    </xf>
    <xf numFmtId="0" fontId="2" fillId="2" borderId="3" xfId="0" applyFont="1" applyFill="1" applyBorder="1" applyAlignment="1" applyProtection="1">
      <alignment horizontal="left" vertical="center" wrapText="1"/>
      <protection locked="0"/>
    </xf>
    <xf numFmtId="0" fontId="2" fillId="2" borderId="3"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2" fillId="0" borderId="3" xfId="0" applyFont="1" applyBorder="1" applyAlignment="1">
      <alignment horizontal="left" vertical="center" wrapText="1"/>
    </xf>
    <xf numFmtId="0" fontId="2" fillId="2"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1" fillId="3" borderId="3" xfId="0" applyFont="1" applyFill="1" applyBorder="1" applyAlignment="1">
      <alignment horizontal="right" vertical="center" wrapText="1"/>
    </xf>
    <xf numFmtId="0" fontId="2" fillId="0" borderId="3" xfId="0" applyFont="1" applyBorder="1" applyAlignment="1">
      <alignment vertical="center" wrapText="1"/>
    </xf>
    <xf numFmtId="0" fontId="4" fillId="0" borderId="1" xfId="4"/>
    <xf numFmtId="0" fontId="10" fillId="6" borderId="4" xfId="3" applyFont="1" applyFill="1" applyBorder="1" applyAlignment="1">
      <alignment horizontal="left"/>
    </xf>
    <xf numFmtId="0" fontId="10" fillId="6" borderId="17" xfId="3" applyFont="1" applyFill="1" applyBorder="1" applyAlignment="1">
      <alignment horizontal="left"/>
    </xf>
    <xf numFmtId="0" fontId="11" fillId="6" borderId="6" xfId="3" applyFont="1" applyFill="1" applyBorder="1" applyAlignment="1">
      <alignment horizontal="left"/>
    </xf>
    <xf numFmtId="0" fontId="11" fillId="6" borderId="18" xfId="3" applyFont="1" applyFill="1" applyBorder="1" applyAlignment="1">
      <alignment horizontal="center"/>
    </xf>
    <xf numFmtId="0" fontId="5" fillId="0" borderId="1" xfId="4" applyFont="1" applyAlignment="1">
      <alignment wrapText="1"/>
    </xf>
    <xf numFmtId="0" fontId="5" fillId="0" borderId="3" xfId="4" applyFont="1" applyBorder="1" applyAlignment="1">
      <alignment wrapText="1"/>
    </xf>
    <xf numFmtId="0" fontId="4" fillId="2" borderId="3" xfId="4" applyFill="1" applyBorder="1" applyAlignment="1" applyProtection="1">
      <alignment vertical="center" wrapText="1"/>
      <protection locked="0"/>
    </xf>
    <xf numFmtId="0" fontId="4" fillId="0" borderId="3" xfId="4" applyBorder="1" applyAlignment="1">
      <alignment wrapText="1"/>
    </xf>
    <xf numFmtId="0" fontId="5" fillId="0" borderId="10" xfId="4" applyFont="1" applyBorder="1" applyAlignment="1">
      <alignment wrapText="1"/>
    </xf>
    <xf numFmtId="0" fontId="4" fillId="0" borderId="10" xfId="4" applyBorder="1" applyAlignment="1">
      <alignment wrapText="1"/>
    </xf>
    <xf numFmtId="0" fontId="4" fillId="0" borderId="3" xfId="4" applyFill="1" applyBorder="1" applyAlignment="1">
      <alignment wrapText="1"/>
    </xf>
    <xf numFmtId="0" fontId="4" fillId="0" borderId="1" xfId="5"/>
    <xf numFmtId="0" fontId="13" fillId="0" borderId="1" xfId="5" applyFont="1"/>
    <xf numFmtId="0" fontId="9" fillId="5" borderId="2" xfId="5" applyFont="1" applyFill="1" applyBorder="1" applyAlignment="1" applyProtection="1">
      <alignment horizontal="center" vertical="center" wrapText="1"/>
    </xf>
    <xf numFmtId="0" fontId="16" fillId="0" borderId="1" xfId="5" applyFont="1"/>
    <xf numFmtId="0" fontId="12" fillId="7" borderId="27" xfId="5" applyFont="1" applyFill="1" applyBorder="1" applyAlignment="1">
      <alignment horizontal="left" vertical="center"/>
    </xf>
    <xf numFmtId="0" fontId="12" fillId="7" borderId="29" xfId="5" applyFont="1" applyFill="1" applyBorder="1" applyAlignment="1">
      <alignment horizontal="left" vertical="center" wrapText="1"/>
    </xf>
    <xf numFmtId="0" fontId="12" fillId="0" borderId="1" xfId="5" applyFont="1" applyFill="1" applyBorder="1" applyAlignment="1">
      <alignment horizontal="left" vertical="center"/>
    </xf>
    <xf numFmtId="0" fontId="4" fillId="0" borderId="1" xfId="5" applyFill="1" applyAlignment="1"/>
    <xf numFmtId="0" fontId="2" fillId="2" borderId="3"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2" fillId="2"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1" fillId="3" borderId="3" xfId="0" applyFont="1" applyFill="1" applyBorder="1" applyAlignment="1">
      <alignment horizontal="righ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xf>
    <xf numFmtId="0" fontId="2" fillId="0" borderId="3" xfId="0" applyFont="1" applyBorder="1" applyAlignment="1">
      <alignment horizontal="left" vertical="center"/>
    </xf>
    <xf numFmtId="0" fontId="2" fillId="2" borderId="3"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 fillId="3" borderId="3" xfId="0" applyFont="1" applyFill="1" applyBorder="1" applyAlignment="1">
      <alignment horizontal="center" vertical="center"/>
    </xf>
    <xf numFmtId="0" fontId="2" fillId="2" borderId="3"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wrapText="1"/>
      <protection locked="0"/>
    </xf>
    <xf numFmtId="0" fontId="1" fillId="3" borderId="3" xfId="0" applyFont="1" applyFill="1" applyBorder="1" applyAlignment="1">
      <alignment horizontal="right" vertical="center"/>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7" fillId="0" borderId="3" xfId="0" applyFont="1" applyBorder="1" applyAlignment="1">
      <alignment horizontal="center" vertical="center" wrapTex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1" fillId="3" borderId="3" xfId="0" applyFont="1" applyFill="1" applyBorder="1" applyAlignment="1">
      <alignment horizontal="right" vertical="center" wrapText="1"/>
    </xf>
    <xf numFmtId="0" fontId="2" fillId="4"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0" borderId="3" xfId="0" applyFont="1" applyBorder="1" applyAlignment="1">
      <alignment vertical="center" wrapText="1"/>
    </xf>
    <xf numFmtId="0" fontId="8" fillId="0" borderId="3" xfId="3" applyFont="1" applyFill="1" applyBorder="1" applyAlignment="1">
      <alignment horizontal="left" vertical="center" wrapText="1"/>
    </xf>
    <xf numFmtId="0" fontId="8" fillId="0" borderId="30" xfId="3" applyFont="1" applyFill="1" applyBorder="1" applyAlignment="1">
      <alignment horizontal="left" vertical="center" wrapText="1"/>
    </xf>
    <xf numFmtId="0" fontId="14" fillId="0" borderId="24" xfId="3" applyFont="1" applyBorder="1" applyAlignment="1">
      <alignment horizontal="left" vertical="center" wrapText="1"/>
    </xf>
    <xf numFmtId="0" fontId="14" fillId="0" borderId="25" xfId="3" applyFont="1" applyBorder="1" applyAlignment="1">
      <alignment horizontal="left" vertical="center" wrapText="1"/>
    </xf>
    <xf numFmtId="0" fontId="14" fillId="0" borderId="26" xfId="3" applyFont="1" applyBorder="1" applyAlignment="1">
      <alignment horizontal="left" vertical="center" wrapText="1"/>
    </xf>
    <xf numFmtId="0" fontId="9" fillId="5" borderId="24" xfId="5" applyFont="1" applyFill="1" applyBorder="1" applyAlignment="1" applyProtection="1">
      <alignment horizontal="center" vertical="center" wrapText="1"/>
    </xf>
    <xf numFmtId="0" fontId="9" fillId="5" borderId="25" xfId="5" applyFont="1" applyFill="1" applyBorder="1" applyAlignment="1" applyProtection="1">
      <alignment horizontal="center" vertical="center" wrapText="1"/>
    </xf>
    <xf numFmtId="0" fontId="9" fillId="5" borderId="26" xfId="5" applyFont="1" applyFill="1" applyBorder="1" applyAlignment="1" applyProtection="1">
      <alignment horizontal="center" vertical="center" wrapText="1"/>
    </xf>
    <xf numFmtId="0" fontId="8" fillId="0" borderId="14" xfId="3" applyFont="1" applyFill="1" applyBorder="1" applyAlignment="1">
      <alignment horizontal="left" vertical="center" wrapText="1"/>
    </xf>
    <xf numFmtId="0" fontId="8" fillId="0" borderId="28" xfId="3" applyFont="1" applyFill="1" applyBorder="1" applyAlignment="1">
      <alignment horizontal="left" vertical="center" wrapText="1"/>
    </xf>
    <xf numFmtId="0" fontId="8" fillId="0" borderId="15" xfId="3" applyFont="1" applyFill="1" applyBorder="1" applyAlignment="1">
      <alignment horizontal="left" vertical="center" wrapText="1"/>
    </xf>
    <xf numFmtId="0" fontId="18" fillId="0" borderId="11" xfId="3" applyFont="1" applyFill="1" applyBorder="1" applyAlignment="1">
      <alignment horizontal="center" vertical="center" wrapText="1"/>
    </xf>
    <xf numFmtId="0" fontId="18" fillId="0" borderId="16" xfId="3" applyFont="1" applyFill="1" applyBorder="1" applyAlignment="1">
      <alignment horizontal="center" vertical="center"/>
    </xf>
    <xf numFmtId="0" fontId="18" fillId="0" borderId="20" xfId="3" applyFont="1" applyFill="1" applyBorder="1" applyAlignment="1">
      <alignment horizontal="center" vertical="center"/>
    </xf>
    <xf numFmtId="0" fontId="9" fillId="0" borderId="12" xfId="3"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9" fillId="0" borderId="21" xfId="3" applyFont="1" applyFill="1" applyBorder="1" applyAlignment="1">
      <alignment horizontal="center" vertical="center" wrapText="1"/>
    </xf>
    <xf numFmtId="0" fontId="9" fillId="0" borderId="22" xfId="3" applyFont="1" applyFill="1" applyBorder="1" applyAlignment="1">
      <alignment horizontal="center" vertical="center" wrapText="1"/>
    </xf>
    <xf numFmtId="0" fontId="10" fillId="6" borderId="14" xfId="3" applyFont="1" applyFill="1" applyBorder="1" applyAlignment="1">
      <alignment horizontal="left"/>
    </xf>
    <xf numFmtId="0" fontId="11" fillId="6" borderId="15" xfId="3" applyFont="1" applyFill="1" applyBorder="1" applyAlignment="1">
      <alignment horizontal="left"/>
    </xf>
    <xf numFmtId="0" fontId="10" fillId="6" borderId="7" xfId="3" applyFont="1" applyFill="1" applyBorder="1" applyAlignment="1">
      <alignment horizontal="left"/>
    </xf>
    <xf numFmtId="0" fontId="11" fillId="6" borderId="19" xfId="3" applyFont="1" applyFill="1" applyBorder="1" applyAlignment="1">
      <alignment horizontal="left"/>
    </xf>
    <xf numFmtId="165" fontId="11" fillId="6" borderId="21" xfId="3" quotePrefix="1" applyNumberFormat="1" applyFont="1" applyFill="1" applyBorder="1" applyAlignment="1">
      <alignment horizontal="left" vertical="center"/>
    </xf>
    <xf numFmtId="165" fontId="11" fillId="6" borderId="23" xfId="3" quotePrefix="1" applyNumberFormat="1" applyFont="1" applyFill="1" applyBorder="1" applyAlignment="1">
      <alignment horizontal="left" vertical="center"/>
    </xf>
  </cellXfs>
  <cellStyles count="6">
    <cellStyle name="Normal" xfId="0" builtinId="0"/>
    <cellStyle name="Normal 2" xfId="1" xr:uid="{278209AC-3A5D-43FF-A181-F716A9B11601}"/>
    <cellStyle name="Normal 2 2" xfId="3" xr:uid="{FD818F9C-E195-4513-8611-AF5579637A97}"/>
    <cellStyle name="Normal 3" xfId="2" xr:uid="{476DFEEF-E687-4849-A34E-01414C142380}"/>
    <cellStyle name="Normal 4" xfId="4" xr:uid="{350F9684-7869-4423-8EA7-38495EF901F2}"/>
    <cellStyle name="Normal 5" xfId="5" xr:uid="{FB32F4A2-C510-4EB0-BC9D-A01BD26BBDEB}"/>
  </cellStyles>
  <dxfs count="2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180975</xdr:rowOff>
    </xdr:from>
    <xdr:to>
      <xdr:col>0</xdr:col>
      <xdr:colOff>57150</xdr:colOff>
      <xdr:row>5</xdr:row>
      <xdr:rowOff>171450</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13EAEFAA-3A43-4343-9705-A57B832CA3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57150" y="381000"/>
          <a:ext cx="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ayana Fernanda Sierra Vargas" id="{1B130524-CED8-4AFC-A25F-22ECFC016E9C}" userId="Dayana Fernanda Sierra Vargas" providerId="None"/>
  <person displayName="Laura Yamile Cadavid Arbelaez" id="{BCFFF0D2-DFEC-4B3B-81D3-A036E63490C1}" userId="S::lycadavid@personeriabogota.gov.co::62cfd95a-bd6c-4f70-97c5-155df526839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0AEC3-88AF-45F7-9C8E-8BFBEC8AB49B}">
  <sheetPr>
    <pageSetUpPr fitToPage="1"/>
  </sheetPr>
  <dimension ref="A2:W125"/>
  <sheetViews>
    <sheetView showGridLines="0" tabSelected="1" zoomScale="80" zoomScaleNormal="80" zoomScaleSheetLayoutView="91" workbookViewId="0">
      <pane ySplit="7" topLeftCell="A8" activePane="bottomLeft" state="frozen"/>
      <selection pane="bottomLeft" activeCell="C8" sqref="C8:C47"/>
    </sheetView>
  </sheetViews>
  <sheetFormatPr baseColWidth="10" defaultRowHeight="12.75" x14ac:dyDescent="0.25"/>
  <cols>
    <col min="1" max="1" width="3" style="8" bestFit="1" customWidth="1"/>
    <col min="2" max="2" width="26.85546875" style="6" customWidth="1"/>
    <col min="3" max="3" width="33.42578125" style="6" customWidth="1"/>
    <col min="4" max="4" width="47.7109375" style="6" bestFit="1" customWidth="1"/>
    <col min="5" max="5" width="47.7109375" style="6" customWidth="1"/>
    <col min="6" max="6" width="33.7109375" style="6" customWidth="1"/>
    <col min="7" max="7" width="41.85546875" style="6" customWidth="1"/>
    <col min="8" max="8" width="40.85546875" style="6" customWidth="1"/>
    <col min="9" max="9" width="35.42578125" style="9" customWidth="1"/>
    <col min="10" max="10" width="20.7109375" style="16" customWidth="1"/>
    <col min="11" max="11" width="17.140625" style="16" customWidth="1"/>
    <col min="12" max="12" width="24.85546875" style="16" customWidth="1"/>
    <col min="13" max="13" width="52.7109375" style="16" customWidth="1"/>
    <col min="14" max="14" width="49" style="16" customWidth="1"/>
    <col min="15" max="15" width="39" style="16" customWidth="1"/>
    <col min="16" max="16" width="31.28515625" style="16" customWidth="1"/>
    <col min="17" max="17" width="23.5703125" style="16" customWidth="1"/>
    <col min="18" max="18" width="19" style="16" customWidth="1"/>
    <col min="19" max="19" width="25.85546875" style="9" customWidth="1"/>
    <col min="20" max="20" width="41.140625" style="9" customWidth="1"/>
    <col min="21" max="21" width="31.7109375" style="9" customWidth="1"/>
    <col min="22" max="22" width="29" style="8" customWidth="1"/>
    <col min="23" max="23" width="41.5703125" style="9" customWidth="1"/>
    <col min="24" max="16384" width="11.42578125" style="6"/>
  </cols>
  <sheetData>
    <row r="2" spans="1:23" s="4" customFormat="1" ht="18.75" customHeight="1" x14ac:dyDescent="0.25">
      <c r="A2" s="85" t="s">
        <v>220</v>
      </c>
      <c r="B2" s="85"/>
      <c r="C2" s="85"/>
      <c r="D2" s="86" t="s">
        <v>216</v>
      </c>
      <c r="E2" s="86"/>
      <c r="F2" s="86"/>
      <c r="G2" s="86"/>
      <c r="H2" s="86"/>
      <c r="I2" s="86"/>
      <c r="J2" s="86"/>
      <c r="K2" s="86"/>
      <c r="L2" s="86"/>
      <c r="M2" s="86"/>
      <c r="N2" s="86"/>
      <c r="O2" s="86"/>
      <c r="P2" s="86"/>
      <c r="Q2" s="86"/>
      <c r="R2" s="86"/>
      <c r="S2" s="86"/>
      <c r="T2" s="86"/>
      <c r="U2" s="86"/>
      <c r="V2" s="87" t="s">
        <v>217</v>
      </c>
      <c r="W2" s="87"/>
    </row>
    <row r="3" spans="1:23" s="4" customFormat="1" ht="18.75" customHeight="1" x14ac:dyDescent="0.25">
      <c r="A3" s="85"/>
      <c r="B3" s="85"/>
      <c r="C3" s="85"/>
      <c r="D3" s="86"/>
      <c r="E3" s="86"/>
      <c r="F3" s="86"/>
      <c r="G3" s="86"/>
      <c r="H3" s="86"/>
      <c r="I3" s="86"/>
      <c r="J3" s="86"/>
      <c r="K3" s="86"/>
      <c r="L3" s="86"/>
      <c r="M3" s="86"/>
      <c r="N3" s="86"/>
      <c r="O3" s="86"/>
      <c r="P3" s="86"/>
      <c r="Q3" s="86"/>
      <c r="R3" s="86"/>
      <c r="S3" s="86"/>
      <c r="T3" s="86"/>
      <c r="U3" s="86"/>
      <c r="V3" s="50" t="s">
        <v>275</v>
      </c>
      <c r="W3" s="50" t="s">
        <v>221</v>
      </c>
    </row>
    <row r="4" spans="1:23" s="4" customFormat="1" ht="18.75" customHeight="1" x14ac:dyDescent="0.25">
      <c r="A4" s="85"/>
      <c r="B4" s="85"/>
      <c r="C4" s="85"/>
      <c r="D4" s="86"/>
      <c r="E4" s="86"/>
      <c r="F4" s="86"/>
      <c r="G4" s="86"/>
      <c r="H4" s="86"/>
      <c r="I4" s="86"/>
      <c r="J4" s="86"/>
      <c r="K4" s="86"/>
      <c r="L4" s="86"/>
      <c r="M4" s="86"/>
      <c r="N4" s="86"/>
      <c r="O4" s="86"/>
      <c r="P4" s="86"/>
      <c r="Q4" s="86"/>
      <c r="R4" s="86"/>
      <c r="S4" s="86"/>
      <c r="T4" s="86"/>
      <c r="U4" s="86"/>
      <c r="V4" s="87" t="s">
        <v>274</v>
      </c>
      <c r="W4" s="87"/>
    </row>
    <row r="7" spans="1:23" s="11" customFormat="1" ht="33.75" customHeight="1" x14ac:dyDescent="0.25">
      <c r="A7" s="26" t="s">
        <v>166</v>
      </c>
      <c r="B7" s="26" t="s">
        <v>8</v>
      </c>
      <c r="C7" s="26" t="s">
        <v>78</v>
      </c>
      <c r="D7" s="26" t="s">
        <v>75</v>
      </c>
      <c r="E7" s="26" t="s">
        <v>79</v>
      </c>
      <c r="F7" s="26" t="s">
        <v>112</v>
      </c>
      <c r="G7" s="26" t="s">
        <v>76</v>
      </c>
      <c r="H7" s="28" t="s">
        <v>10</v>
      </c>
      <c r="I7" s="26" t="s">
        <v>9</v>
      </c>
      <c r="J7" s="26" t="s">
        <v>11</v>
      </c>
      <c r="K7" s="26" t="s">
        <v>0</v>
      </c>
      <c r="L7" s="26" t="s">
        <v>12</v>
      </c>
      <c r="M7" s="26" t="s">
        <v>13</v>
      </c>
      <c r="N7" s="26" t="s">
        <v>14</v>
      </c>
      <c r="O7" s="26" t="s">
        <v>15</v>
      </c>
      <c r="P7" s="26" t="s">
        <v>16</v>
      </c>
      <c r="Q7" s="26" t="s">
        <v>17</v>
      </c>
      <c r="R7" s="26" t="s">
        <v>18</v>
      </c>
      <c r="S7" s="26" t="s">
        <v>19</v>
      </c>
      <c r="T7" s="26" t="s">
        <v>20</v>
      </c>
      <c r="U7" s="26" t="s">
        <v>21</v>
      </c>
      <c r="V7" s="26" t="s">
        <v>22</v>
      </c>
      <c r="W7" s="26" t="s">
        <v>23</v>
      </c>
    </row>
    <row r="8" spans="1:23" ht="76.5" x14ac:dyDescent="0.25">
      <c r="A8" s="82">
        <v>1</v>
      </c>
      <c r="B8" s="82" t="s">
        <v>227</v>
      </c>
      <c r="C8" s="82" t="s">
        <v>94</v>
      </c>
      <c r="D8" s="92" t="s">
        <v>77</v>
      </c>
      <c r="E8" s="92" t="s">
        <v>95</v>
      </c>
      <c r="F8" s="92" t="s">
        <v>175</v>
      </c>
      <c r="G8" s="2" t="s">
        <v>242</v>
      </c>
      <c r="H8" s="12" t="s">
        <v>132</v>
      </c>
      <c r="I8" s="13" t="s">
        <v>24</v>
      </c>
      <c r="J8" s="15" t="s">
        <v>7</v>
      </c>
      <c r="K8" s="15" t="s">
        <v>2</v>
      </c>
      <c r="L8" s="15" t="s">
        <v>27</v>
      </c>
      <c r="M8" s="15" t="s">
        <v>28</v>
      </c>
      <c r="N8" s="15" t="s">
        <v>29</v>
      </c>
      <c r="O8" s="15" t="s">
        <v>30</v>
      </c>
      <c r="P8" s="15" t="s">
        <v>31</v>
      </c>
      <c r="Q8" s="15" t="s">
        <v>32</v>
      </c>
      <c r="R8" s="15" t="s">
        <v>33</v>
      </c>
      <c r="S8" s="14">
        <v>-31250</v>
      </c>
      <c r="T8" s="13" t="s">
        <v>34</v>
      </c>
      <c r="U8" s="13" t="s">
        <v>1</v>
      </c>
      <c r="V8" s="29" t="s">
        <v>35</v>
      </c>
      <c r="W8" s="13" t="s">
        <v>192</v>
      </c>
    </row>
    <row r="9" spans="1:23" ht="38.25" customHeight="1" x14ac:dyDescent="0.25">
      <c r="A9" s="83"/>
      <c r="B9" s="83"/>
      <c r="C9" s="83"/>
      <c r="D9" s="93"/>
      <c r="E9" s="93"/>
      <c r="F9" s="93"/>
      <c r="G9" s="2" t="s">
        <v>135</v>
      </c>
      <c r="H9" s="12" t="s">
        <v>132</v>
      </c>
      <c r="I9" s="13" t="s">
        <v>24</v>
      </c>
      <c r="J9" s="15" t="s">
        <v>5</v>
      </c>
      <c r="K9" s="15" t="s">
        <v>2</v>
      </c>
      <c r="L9" s="15" t="s">
        <v>27</v>
      </c>
      <c r="M9" s="44" t="s">
        <v>67</v>
      </c>
      <c r="N9" s="44" t="s">
        <v>29</v>
      </c>
      <c r="O9" s="44" t="s">
        <v>41</v>
      </c>
      <c r="P9" s="44" t="s">
        <v>31</v>
      </c>
      <c r="Q9" s="44" t="s">
        <v>32</v>
      </c>
      <c r="R9" s="44" t="s">
        <v>33</v>
      </c>
      <c r="S9" s="45">
        <f>-10*5*10*5*5*10</f>
        <v>-125000</v>
      </c>
      <c r="T9" s="13" t="s">
        <v>68</v>
      </c>
      <c r="U9" s="13" t="s">
        <v>1</v>
      </c>
      <c r="V9" s="29" t="s">
        <v>35</v>
      </c>
      <c r="W9" s="13" t="s">
        <v>214</v>
      </c>
    </row>
    <row r="10" spans="1:23" ht="147.75" customHeight="1" x14ac:dyDescent="0.25">
      <c r="A10" s="83"/>
      <c r="B10" s="83"/>
      <c r="C10" s="83"/>
      <c r="D10" s="93"/>
      <c r="E10" s="93"/>
      <c r="F10" s="93"/>
      <c r="G10" s="2" t="s">
        <v>136</v>
      </c>
      <c r="H10" s="12" t="s">
        <v>132</v>
      </c>
      <c r="I10" s="13" t="s">
        <v>24</v>
      </c>
      <c r="J10" s="15" t="s">
        <v>39</v>
      </c>
      <c r="K10" s="15" t="s">
        <v>2</v>
      </c>
      <c r="L10" s="15" t="s">
        <v>27</v>
      </c>
      <c r="M10" s="15" t="s">
        <v>67</v>
      </c>
      <c r="N10" s="15" t="s">
        <v>64</v>
      </c>
      <c r="O10" s="15" t="s">
        <v>41</v>
      </c>
      <c r="P10" s="15" t="s">
        <v>60</v>
      </c>
      <c r="Q10" s="15" t="s">
        <v>32</v>
      </c>
      <c r="R10" s="15" t="s">
        <v>33</v>
      </c>
      <c r="S10" s="14">
        <v>-500000</v>
      </c>
      <c r="T10" s="13" t="s">
        <v>70</v>
      </c>
      <c r="U10" s="13" t="s">
        <v>1</v>
      </c>
      <c r="V10" s="29" t="s">
        <v>35</v>
      </c>
      <c r="W10" s="48" t="s">
        <v>277</v>
      </c>
    </row>
    <row r="11" spans="1:23" ht="63.75" x14ac:dyDescent="0.25">
      <c r="A11" s="83"/>
      <c r="B11" s="83"/>
      <c r="C11" s="83"/>
      <c r="D11" s="93"/>
      <c r="E11" s="93"/>
      <c r="F11" s="93"/>
      <c r="G11" s="2" t="s">
        <v>144</v>
      </c>
      <c r="H11" s="12" t="s">
        <v>122</v>
      </c>
      <c r="I11" s="13" t="s">
        <v>24</v>
      </c>
      <c r="J11" s="36" t="s">
        <v>7</v>
      </c>
      <c r="K11" s="15" t="s">
        <v>2</v>
      </c>
      <c r="L11" s="15" t="s">
        <v>27</v>
      </c>
      <c r="M11" s="15" t="s">
        <v>28</v>
      </c>
      <c r="N11" s="15" t="s">
        <v>29</v>
      </c>
      <c r="O11" s="15" t="s">
        <v>30</v>
      </c>
      <c r="P11" s="15" t="s">
        <v>31</v>
      </c>
      <c r="Q11" s="15" t="s">
        <v>32</v>
      </c>
      <c r="R11" s="15" t="s">
        <v>33</v>
      </c>
      <c r="S11" s="14">
        <v>-31250</v>
      </c>
      <c r="T11" s="13" t="s">
        <v>34</v>
      </c>
      <c r="U11" s="13" t="s">
        <v>1</v>
      </c>
      <c r="V11" s="29" t="s">
        <v>35</v>
      </c>
      <c r="W11" s="13" t="s">
        <v>191</v>
      </c>
    </row>
    <row r="12" spans="1:23" ht="20.25" customHeight="1" x14ac:dyDescent="0.25">
      <c r="A12" s="83"/>
      <c r="B12" s="83"/>
      <c r="C12" s="83"/>
      <c r="D12" s="93"/>
      <c r="E12" s="93"/>
      <c r="F12" s="93"/>
      <c r="G12" s="95" t="s">
        <v>142</v>
      </c>
      <c r="H12" s="12" t="s">
        <v>122</v>
      </c>
      <c r="I12" s="88" t="s">
        <v>24</v>
      </c>
      <c r="J12" s="89" t="s">
        <v>7</v>
      </c>
      <c r="K12" s="15" t="s">
        <v>2</v>
      </c>
      <c r="L12" s="89" t="s">
        <v>27</v>
      </c>
      <c r="M12" s="89" t="s">
        <v>28</v>
      </c>
      <c r="N12" s="89" t="s">
        <v>29</v>
      </c>
      <c r="O12" s="89" t="s">
        <v>30</v>
      </c>
      <c r="P12" s="89" t="s">
        <v>31</v>
      </c>
      <c r="Q12" s="89" t="s">
        <v>32</v>
      </c>
      <c r="R12" s="89" t="s">
        <v>33</v>
      </c>
      <c r="S12" s="90">
        <v>-31250</v>
      </c>
      <c r="T12" s="88" t="s">
        <v>37</v>
      </c>
      <c r="U12" s="88" t="s">
        <v>1</v>
      </c>
      <c r="V12" s="91" t="s">
        <v>35</v>
      </c>
      <c r="W12" s="88" t="s">
        <v>205</v>
      </c>
    </row>
    <row r="13" spans="1:23" ht="20.25" customHeight="1" x14ac:dyDescent="0.25">
      <c r="A13" s="83"/>
      <c r="B13" s="83"/>
      <c r="C13" s="83"/>
      <c r="D13" s="93"/>
      <c r="E13" s="93"/>
      <c r="F13" s="93"/>
      <c r="G13" s="95"/>
      <c r="H13" s="12" t="s">
        <v>143</v>
      </c>
      <c r="I13" s="88"/>
      <c r="J13" s="89"/>
      <c r="K13" s="15" t="s">
        <v>2</v>
      </c>
      <c r="L13" s="89"/>
      <c r="M13" s="89"/>
      <c r="N13" s="89"/>
      <c r="O13" s="89"/>
      <c r="P13" s="89"/>
      <c r="Q13" s="89"/>
      <c r="R13" s="89"/>
      <c r="S13" s="90"/>
      <c r="T13" s="88"/>
      <c r="U13" s="88"/>
      <c r="V13" s="91"/>
      <c r="W13" s="88"/>
    </row>
    <row r="14" spans="1:23" ht="63.75" x14ac:dyDescent="0.25">
      <c r="A14" s="83"/>
      <c r="B14" s="83"/>
      <c r="C14" s="83"/>
      <c r="D14" s="93"/>
      <c r="E14" s="93"/>
      <c r="F14" s="93"/>
      <c r="G14" s="2" t="s">
        <v>121</v>
      </c>
      <c r="H14" s="12" t="s">
        <v>122</v>
      </c>
      <c r="I14" s="13" t="s">
        <v>24</v>
      </c>
      <c r="J14" s="15" t="s">
        <v>7</v>
      </c>
      <c r="K14" s="15" t="s">
        <v>2</v>
      </c>
      <c r="L14" s="15" t="s">
        <v>27</v>
      </c>
      <c r="M14" s="15" t="s">
        <v>28</v>
      </c>
      <c r="N14" s="15" t="s">
        <v>29</v>
      </c>
      <c r="O14" s="15" t="s">
        <v>41</v>
      </c>
      <c r="P14" s="15" t="s">
        <v>31</v>
      </c>
      <c r="Q14" s="15" t="s">
        <v>32</v>
      </c>
      <c r="R14" s="15" t="s">
        <v>33</v>
      </c>
      <c r="S14" s="14">
        <v>-62500</v>
      </c>
      <c r="T14" s="13" t="s">
        <v>42</v>
      </c>
      <c r="U14" s="13" t="s">
        <v>1</v>
      </c>
      <c r="V14" s="29" t="s">
        <v>35</v>
      </c>
      <c r="W14" s="13" t="s">
        <v>187</v>
      </c>
    </row>
    <row r="15" spans="1:23" ht="113.25" customHeight="1" x14ac:dyDescent="0.25">
      <c r="A15" s="83"/>
      <c r="B15" s="84"/>
      <c r="C15" s="83"/>
      <c r="D15" s="94"/>
      <c r="E15" s="94"/>
      <c r="F15" s="94"/>
      <c r="G15" s="2" t="s">
        <v>137</v>
      </c>
      <c r="H15" s="12" t="s">
        <v>138</v>
      </c>
      <c r="I15" s="13" t="s">
        <v>24</v>
      </c>
      <c r="J15" s="15" t="s">
        <v>5</v>
      </c>
      <c r="K15" s="15" t="s">
        <v>2</v>
      </c>
      <c r="L15" s="15" t="s">
        <v>27</v>
      </c>
      <c r="M15" s="44" t="s">
        <v>67</v>
      </c>
      <c r="N15" s="44" t="s">
        <v>64</v>
      </c>
      <c r="O15" s="44" t="s">
        <v>41</v>
      </c>
      <c r="P15" s="44" t="s">
        <v>213</v>
      </c>
      <c r="Q15" s="44" t="s">
        <v>32</v>
      </c>
      <c r="R15" s="44" t="s">
        <v>33</v>
      </c>
      <c r="S15" s="45">
        <f>-10*10*10*5*5*10</f>
        <v>-250000</v>
      </c>
      <c r="T15" s="13" t="s">
        <v>71</v>
      </c>
      <c r="U15" s="13" t="s">
        <v>1</v>
      </c>
      <c r="V15" s="29" t="s">
        <v>35</v>
      </c>
      <c r="W15" s="13" t="s">
        <v>282</v>
      </c>
    </row>
    <row r="16" spans="1:23" ht="76.5" x14ac:dyDescent="0.25">
      <c r="A16" s="83"/>
      <c r="B16" s="81" t="s">
        <v>228</v>
      </c>
      <c r="C16" s="83"/>
      <c r="D16" s="92" t="s">
        <v>80</v>
      </c>
      <c r="E16" s="92" t="s">
        <v>172</v>
      </c>
      <c r="F16" s="92" t="s">
        <v>173</v>
      </c>
      <c r="G16" s="50" t="s">
        <v>242</v>
      </c>
      <c r="H16" s="12" t="s">
        <v>132</v>
      </c>
      <c r="I16" s="13" t="s">
        <v>24</v>
      </c>
      <c r="J16" s="15" t="s">
        <v>7</v>
      </c>
      <c r="K16" s="15" t="s">
        <v>2</v>
      </c>
      <c r="L16" s="15" t="s">
        <v>27</v>
      </c>
      <c r="M16" s="15" t="s">
        <v>28</v>
      </c>
      <c r="N16" s="15" t="s">
        <v>29</v>
      </c>
      <c r="O16" s="15" t="s">
        <v>30</v>
      </c>
      <c r="P16" s="15" t="s">
        <v>31</v>
      </c>
      <c r="Q16" s="15" t="s">
        <v>32</v>
      </c>
      <c r="R16" s="15" t="s">
        <v>33</v>
      </c>
      <c r="S16" s="14">
        <v>-31250</v>
      </c>
      <c r="T16" s="13" t="s">
        <v>34</v>
      </c>
      <c r="U16" s="13" t="s">
        <v>1</v>
      </c>
      <c r="V16" s="29" t="s">
        <v>35</v>
      </c>
      <c r="W16" s="13" t="s">
        <v>192</v>
      </c>
    </row>
    <row r="17" spans="1:23" ht="63.75" x14ac:dyDescent="0.25">
      <c r="A17" s="83"/>
      <c r="B17" s="81"/>
      <c r="C17" s="83"/>
      <c r="D17" s="93"/>
      <c r="E17" s="93"/>
      <c r="F17" s="93"/>
      <c r="G17" s="2" t="s">
        <v>135</v>
      </c>
      <c r="H17" s="12" t="s">
        <v>132</v>
      </c>
      <c r="I17" s="13" t="s">
        <v>24</v>
      </c>
      <c r="J17" s="15" t="s">
        <v>5</v>
      </c>
      <c r="K17" s="15" t="s">
        <v>2</v>
      </c>
      <c r="L17" s="15" t="s">
        <v>27</v>
      </c>
      <c r="M17" s="44" t="s">
        <v>67</v>
      </c>
      <c r="N17" s="44" t="s">
        <v>29</v>
      </c>
      <c r="O17" s="44" t="s">
        <v>41</v>
      </c>
      <c r="P17" s="44" t="s">
        <v>31</v>
      </c>
      <c r="Q17" s="44" t="s">
        <v>32</v>
      </c>
      <c r="R17" s="44" t="s">
        <v>33</v>
      </c>
      <c r="S17" s="45">
        <f>-10*5*10*5*5*10</f>
        <v>-125000</v>
      </c>
      <c r="T17" s="13" t="s">
        <v>68</v>
      </c>
      <c r="U17" s="13" t="s">
        <v>1</v>
      </c>
      <c r="V17" s="29" t="s">
        <v>35</v>
      </c>
      <c r="W17" s="46" t="s">
        <v>214</v>
      </c>
    </row>
    <row r="18" spans="1:23" ht="148.5" customHeight="1" x14ac:dyDescent="0.25">
      <c r="A18" s="83"/>
      <c r="B18" s="81"/>
      <c r="C18" s="83"/>
      <c r="D18" s="93"/>
      <c r="E18" s="93"/>
      <c r="F18" s="93"/>
      <c r="G18" s="2" t="s">
        <v>136</v>
      </c>
      <c r="H18" s="12" t="s">
        <v>132</v>
      </c>
      <c r="I18" s="13" t="s">
        <v>24</v>
      </c>
      <c r="J18" s="15" t="s">
        <v>5</v>
      </c>
      <c r="K18" s="15" t="s">
        <v>2</v>
      </c>
      <c r="L18" s="15" t="s">
        <v>27</v>
      </c>
      <c r="M18" s="15" t="s">
        <v>67</v>
      </c>
      <c r="N18" s="15" t="s">
        <v>64</v>
      </c>
      <c r="O18" s="15" t="s">
        <v>41</v>
      </c>
      <c r="P18" s="15" t="s">
        <v>60</v>
      </c>
      <c r="Q18" s="15" t="s">
        <v>32</v>
      </c>
      <c r="R18" s="15" t="s">
        <v>33</v>
      </c>
      <c r="S18" s="14">
        <v>-500000</v>
      </c>
      <c r="T18" s="13" t="s">
        <v>70</v>
      </c>
      <c r="U18" s="13" t="s">
        <v>1</v>
      </c>
      <c r="V18" s="29" t="s">
        <v>35</v>
      </c>
      <c r="W18" s="48" t="s">
        <v>277</v>
      </c>
    </row>
    <row r="19" spans="1:23" ht="63.75" x14ac:dyDescent="0.25">
      <c r="A19" s="83"/>
      <c r="B19" s="81"/>
      <c r="C19" s="83"/>
      <c r="D19" s="93"/>
      <c r="E19" s="93"/>
      <c r="F19" s="93"/>
      <c r="G19" s="2" t="s">
        <v>144</v>
      </c>
      <c r="H19" s="12" t="s">
        <v>122</v>
      </c>
      <c r="I19" s="13" t="s">
        <v>24</v>
      </c>
      <c r="J19" s="36" t="s">
        <v>7</v>
      </c>
      <c r="K19" s="15" t="s">
        <v>2</v>
      </c>
      <c r="L19" s="15" t="s">
        <v>27</v>
      </c>
      <c r="M19" s="15" t="s">
        <v>28</v>
      </c>
      <c r="N19" s="15" t="s">
        <v>29</v>
      </c>
      <c r="O19" s="15" t="s">
        <v>30</v>
      </c>
      <c r="P19" s="15" t="s">
        <v>31</v>
      </c>
      <c r="Q19" s="15" t="s">
        <v>32</v>
      </c>
      <c r="R19" s="15" t="s">
        <v>33</v>
      </c>
      <c r="S19" s="14">
        <v>-31250</v>
      </c>
      <c r="T19" s="13" t="s">
        <v>34</v>
      </c>
      <c r="U19" s="13" t="s">
        <v>1</v>
      </c>
      <c r="V19" s="29" t="s">
        <v>35</v>
      </c>
      <c r="W19" s="13" t="s">
        <v>191</v>
      </c>
    </row>
    <row r="20" spans="1:23" ht="24" customHeight="1" x14ac:dyDescent="0.25">
      <c r="A20" s="83"/>
      <c r="B20" s="81"/>
      <c r="C20" s="83"/>
      <c r="D20" s="93"/>
      <c r="E20" s="93"/>
      <c r="F20" s="93"/>
      <c r="G20" s="95" t="s">
        <v>142</v>
      </c>
      <c r="H20" s="12" t="s">
        <v>122</v>
      </c>
      <c r="I20" s="88" t="s">
        <v>24</v>
      </c>
      <c r="J20" s="89" t="s">
        <v>7</v>
      </c>
      <c r="K20" s="15" t="s">
        <v>2</v>
      </c>
      <c r="L20" s="89" t="s">
        <v>27</v>
      </c>
      <c r="M20" s="89" t="s">
        <v>28</v>
      </c>
      <c r="N20" s="89" t="s">
        <v>29</v>
      </c>
      <c r="O20" s="89" t="s">
        <v>30</v>
      </c>
      <c r="P20" s="89" t="s">
        <v>31</v>
      </c>
      <c r="Q20" s="89" t="s">
        <v>36</v>
      </c>
      <c r="R20" s="89" t="s">
        <v>33</v>
      </c>
      <c r="S20" s="90">
        <v>-31250</v>
      </c>
      <c r="T20" s="88" t="s">
        <v>37</v>
      </c>
      <c r="U20" s="88" t="s">
        <v>1</v>
      </c>
      <c r="V20" s="91" t="s">
        <v>35</v>
      </c>
      <c r="W20" s="88" t="s">
        <v>205</v>
      </c>
    </row>
    <row r="21" spans="1:23" ht="24" customHeight="1" x14ac:dyDescent="0.25">
      <c r="A21" s="83"/>
      <c r="B21" s="81"/>
      <c r="C21" s="83"/>
      <c r="D21" s="93"/>
      <c r="E21" s="93"/>
      <c r="F21" s="93"/>
      <c r="G21" s="95"/>
      <c r="H21" s="12" t="s">
        <v>143</v>
      </c>
      <c r="I21" s="88"/>
      <c r="J21" s="89"/>
      <c r="K21" s="15" t="s">
        <v>2</v>
      </c>
      <c r="L21" s="89"/>
      <c r="M21" s="89"/>
      <c r="N21" s="89"/>
      <c r="O21" s="89"/>
      <c r="P21" s="89"/>
      <c r="Q21" s="89"/>
      <c r="R21" s="89"/>
      <c r="S21" s="90"/>
      <c r="T21" s="88"/>
      <c r="U21" s="88"/>
      <c r="V21" s="91"/>
      <c r="W21" s="88"/>
    </row>
    <row r="22" spans="1:23" ht="63.75" x14ac:dyDescent="0.25">
      <c r="A22" s="83"/>
      <c r="B22" s="81"/>
      <c r="C22" s="83"/>
      <c r="D22" s="93"/>
      <c r="E22" s="93"/>
      <c r="F22" s="93"/>
      <c r="G22" s="2" t="s">
        <v>121</v>
      </c>
      <c r="H22" s="12" t="s">
        <v>122</v>
      </c>
      <c r="I22" s="13" t="s">
        <v>24</v>
      </c>
      <c r="J22" s="15" t="s">
        <v>7</v>
      </c>
      <c r="K22" s="15" t="s">
        <v>2</v>
      </c>
      <c r="L22" s="15" t="s">
        <v>27</v>
      </c>
      <c r="M22" s="15" t="s">
        <v>28</v>
      </c>
      <c r="N22" s="15" t="s">
        <v>29</v>
      </c>
      <c r="O22" s="15" t="s">
        <v>41</v>
      </c>
      <c r="P22" s="15" t="s">
        <v>31</v>
      </c>
      <c r="Q22" s="15" t="s">
        <v>32</v>
      </c>
      <c r="R22" s="15" t="s">
        <v>33</v>
      </c>
      <c r="S22" s="14">
        <v>-62500</v>
      </c>
      <c r="T22" s="13" t="s">
        <v>42</v>
      </c>
      <c r="U22" s="13" t="s">
        <v>1</v>
      </c>
      <c r="V22" s="29" t="s">
        <v>35</v>
      </c>
      <c r="W22" s="13" t="s">
        <v>187</v>
      </c>
    </row>
    <row r="23" spans="1:23" ht="102" x14ac:dyDescent="0.25">
      <c r="A23" s="83"/>
      <c r="B23" s="81"/>
      <c r="C23" s="83"/>
      <c r="D23" s="94"/>
      <c r="E23" s="94"/>
      <c r="F23" s="94"/>
      <c r="G23" s="2" t="s">
        <v>137</v>
      </c>
      <c r="H23" s="12" t="s">
        <v>138</v>
      </c>
      <c r="I23" s="13" t="s">
        <v>24</v>
      </c>
      <c r="J23" s="15" t="s">
        <v>5</v>
      </c>
      <c r="K23" s="15" t="s">
        <v>2</v>
      </c>
      <c r="L23" s="15" t="s">
        <v>27</v>
      </c>
      <c r="M23" s="44" t="s">
        <v>67</v>
      </c>
      <c r="N23" s="44" t="s">
        <v>64</v>
      </c>
      <c r="O23" s="44" t="s">
        <v>41</v>
      </c>
      <c r="P23" s="44" t="s">
        <v>213</v>
      </c>
      <c r="Q23" s="44" t="s">
        <v>32</v>
      </c>
      <c r="R23" s="44" t="s">
        <v>33</v>
      </c>
      <c r="S23" s="45">
        <f>-10*10*10*5*5*10</f>
        <v>-250000</v>
      </c>
      <c r="T23" s="13" t="s">
        <v>71</v>
      </c>
      <c r="U23" s="13" t="s">
        <v>1</v>
      </c>
      <c r="V23" s="29" t="s">
        <v>35</v>
      </c>
      <c r="W23" s="48" t="s">
        <v>282</v>
      </c>
    </row>
    <row r="24" spans="1:23" ht="76.5" x14ac:dyDescent="0.25">
      <c r="A24" s="83"/>
      <c r="B24" s="81" t="s">
        <v>227</v>
      </c>
      <c r="C24" s="83"/>
      <c r="D24" s="92" t="s">
        <v>93</v>
      </c>
      <c r="E24" s="92" t="s">
        <v>89</v>
      </c>
      <c r="F24" s="92" t="s">
        <v>174</v>
      </c>
      <c r="G24" s="50" t="s">
        <v>242</v>
      </c>
      <c r="H24" s="12" t="s">
        <v>132</v>
      </c>
      <c r="I24" s="13" t="s">
        <v>24</v>
      </c>
      <c r="J24" s="15" t="s">
        <v>7</v>
      </c>
      <c r="K24" s="15" t="s">
        <v>2</v>
      </c>
      <c r="L24" s="15" t="s">
        <v>27</v>
      </c>
      <c r="M24" s="15" t="s">
        <v>28</v>
      </c>
      <c r="N24" s="15" t="s">
        <v>29</v>
      </c>
      <c r="O24" s="15" t="s">
        <v>30</v>
      </c>
      <c r="P24" s="15" t="s">
        <v>31</v>
      </c>
      <c r="Q24" s="15" t="s">
        <v>32</v>
      </c>
      <c r="R24" s="15" t="s">
        <v>33</v>
      </c>
      <c r="S24" s="14">
        <v>-31250</v>
      </c>
      <c r="T24" s="13" t="s">
        <v>34</v>
      </c>
      <c r="U24" s="13" t="s">
        <v>1</v>
      </c>
      <c r="V24" s="29" t="s">
        <v>35</v>
      </c>
      <c r="W24" s="13" t="s">
        <v>192</v>
      </c>
    </row>
    <row r="25" spans="1:23" ht="63.75" x14ac:dyDescent="0.25">
      <c r="A25" s="83"/>
      <c r="B25" s="81"/>
      <c r="C25" s="83"/>
      <c r="D25" s="93"/>
      <c r="E25" s="93"/>
      <c r="F25" s="93"/>
      <c r="G25" s="2" t="s">
        <v>135</v>
      </c>
      <c r="H25" s="12" t="s">
        <v>132</v>
      </c>
      <c r="I25" s="13" t="s">
        <v>24</v>
      </c>
      <c r="J25" s="15" t="s">
        <v>5</v>
      </c>
      <c r="K25" s="15" t="s">
        <v>2</v>
      </c>
      <c r="L25" s="15" t="s">
        <v>27</v>
      </c>
      <c r="M25" s="44" t="s">
        <v>67</v>
      </c>
      <c r="N25" s="44" t="s">
        <v>29</v>
      </c>
      <c r="O25" s="44" t="s">
        <v>41</v>
      </c>
      <c r="P25" s="44" t="s">
        <v>31</v>
      </c>
      <c r="Q25" s="44" t="s">
        <v>32</v>
      </c>
      <c r="R25" s="44" t="s">
        <v>33</v>
      </c>
      <c r="S25" s="45">
        <f>-10*5*10*5*5*10</f>
        <v>-125000</v>
      </c>
      <c r="T25" s="13" t="s">
        <v>68</v>
      </c>
      <c r="U25" s="13" t="s">
        <v>1</v>
      </c>
      <c r="V25" s="29" t="s">
        <v>35</v>
      </c>
      <c r="W25" s="46" t="s">
        <v>214</v>
      </c>
    </row>
    <row r="26" spans="1:23" ht="150" customHeight="1" x14ac:dyDescent="0.25">
      <c r="A26" s="83"/>
      <c r="B26" s="81"/>
      <c r="C26" s="83"/>
      <c r="D26" s="93"/>
      <c r="E26" s="93"/>
      <c r="F26" s="93"/>
      <c r="G26" s="2" t="s">
        <v>136</v>
      </c>
      <c r="H26" s="12" t="s">
        <v>132</v>
      </c>
      <c r="I26" s="13" t="s">
        <v>24</v>
      </c>
      <c r="J26" s="15" t="s">
        <v>5</v>
      </c>
      <c r="K26" s="15" t="s">
        <v>2</v>
      </c>
      <c r="L26" s="15" t="s">
        <v>27</v>
      </c>
      <c r="M26" s="15" t="s">
        <v>67</v>
      </c>
      <c r="N26" s="15" t="s">
        <v>64</v>
      </c>
      <c r="O26" s="15" t="s">
        <v>41</v>
      </c>
      <c r="P26" s="15" t="s">
        <v>60</v>
      </c>
      <c r="Q26" s="15" t="s">
        <v>32</v>
      </c>
      <c r="R26" s="15" t="s">
        <v>33</v>
      </c>
      <c r="S26" s="14">
        <v>-500000</v>
      </c>
      <c r="T26" s="13" t="s">
        <v>70</v>
      </c>
      <c r="U26" s="13" t="s">
        <v>1</v>
      </c>
      <c r="V26" s="29" t="s">
        <v>35</v>
      </c>
      <c r="W26" s="48" t="s">
        <v>277</v>
      </c>
    </row>
    <row r="27" spans="1:23" ht="63.75" x14ac:dyDescent="0.25">
      <c r="A27" s="83"/>
      <c r="B27" s="81"/>
      <c r="C27" s="83"/>
      <c r="D27" s="93"/>
      <c r="E27" s="93"/>
      <c r="F27" s="93"/>
      <c r="G27" s="2" t="s">
        <v>144</v>
      </c>
      <c r="H27" s="12" t="s">
        <v>122</v>
      </c>
      <c r="I27" s="13" t="s">
        <v>24</v>
      </c>
      <c r="J27" s="36" t="s">
        <v>7</v>
      </c>
      <c r="K27" s="15" t="s">
        <v>2</v>
      </c>
      <c r="L27" s="15" t="s">
        <v>27</v>
      </c>
      <c r="M27" s="15" t="s">
        <v>28</v>
      </c>
      <c r="N27" s="15" t="s">
        <v>29</v>
      </c>
      <c r="O27" s="15" t="s">
        <v>30</v>
      </c>
      <c r="P27" s="15" t="s">
        <v>31</v>
      </c>
      <c r="Q27" s="15" t="s">
        <v>32</v>
      </c>
      <c r="R27" s="15" t="s">
        <v>33</v>
      </c>
      <c r="S27" s="14">
        <v>-31250</v>
      </c>
      <c r="T27" s="13" t="s">
        <v>34</v>
      </c>
      <c r="U27" s="13" t="s">
        <v>1</v>
      </c>
      <c r="V27" s="29" t="s">
        <v>35</v>
      </c>
      <c r="W27" s="13" t="s">
        <v>191</v>
      </c>
    </row>
    <row r="28" spans="1:23" ht="22.5" customHeight="1" x14ac:dyDescent="0.25">
      <c r="A28" s="83"/>
      <c r="B28" s="81"/>
      <c r="C28" s="83"/>
      <c r="D28" s="93"/>
      <c r="E28" s="93"/>
      <c r="F28" s="93"/>
      <c r="G28" s="95" t="s">
        <v>142</v>
      </c>
      <c r="H28" s="12" t="s">
        <v>122</v>
      </c>
      <c r="I28" s="88" t="s">
        <v>24</v>
      </c>
      <c r="J28" s="89" t="s">
        <v>7</v>
      </c>
      <c r="K28" s="15" t="s">
        <v>2</v>
      </c>
      <c r="L28" s="89" t="s">
        <v>27</v>
      </c>
      <c r="M28" s="89" t="s">
        <v>28</v>
      </c>
      <c r="N28" s="89" t="s">
        <v>29</v>
      </c>
      <c r="O28" s="89" t="s">
        <v>30</v>
      </c>
      <c r="P28" s="89" t="s">
        <v>31</v>
      </c>
      <c r="Q28" s="89" t="s">
        <v>36</v>
      </c>
      <c r="R28" s="89" t="s">
        <v>33</v>
      </c>
      <c r="S28" s="90">
        <v>-31250</v>
      </c>
      <c r="T28" s="88" t="s">
        <v>37</v>
      </c>
      <c r="U28" s="88" t="s">
        <v>1</v>
      </c>
      <c r="V28" s="91" t="s">
        <v>35</v>
      </c>
      <c r="W28" s="88" t="s">
        <v>205</v>
      </c>
    </row>
    <row r="29" spans="1:23" ht="22.5" customHeight="1" x14ac:dyDescent="0.25">
      <c r="A29" s="83"/>
      <c r="B29" s="81"/>
      <c r="C29" s="83"/>
      <c r="D29" s="93"/>
      <c r="E29" s="93"/>
      <c r="F29" s="93"/>
      <c r="G29" s="95"/>
      <c r="H29" s="12" t="s">
        <v>143</v>
      </c>
      <c r="I29" s="88"/>
      <c r="J29" s="89"/>
      <c r="K29" s="15" t="s">
        <v>2</v>
      </c>
      <c r="L29" s="89"/>
      <c r="M29" s="89"/>
      <c r="N29" s="89"/>
      <c r="O29" s="89"/>
      <c r="P29" s="89"/>
      <c r="Q29" s="89"/>
      <c r="R29" s="89"/>
      <c r="S29" s="90"/>
      <c r="T29" s="88"/>
      <c r="U29" s="88"/>
      <c r="V29" s="91"/>
      <c r="W29" s="88"/>
    </row>
    <row r="30" spans="1:23" ht="63.75" x14ac:dyDescent="0.25">
      <c r="A30" s="83"/>
      <c r="B30" s="81"/>
      <c r="C30" s="83"/>
      <c r="D30" s="93"/>
      <c r="E30" s="93"/>
      <c r="F30" s="93"/>
      <c r="G30" s="2" t="s">
        <v>121</v>
      </c>
      <c r="H30" s="12" t="s">
        <v>122</v>
      </c>
      <c r="I30" s="13" t="s">
        <v>24</v>
      </c>
      <c r="J30" s="15" t="s">
        <v>7</v>
      </c>
      <c r="K30" s="15" t="s">
        <v>2</v>
      </c>
      <c r="L30" s="15" t="s">
        <v>27</v>
      </c>
      <c r="M30" s="15" t="s">
        <v>28</v>
      </c>
      <c r="N30" s="15" t="s">
        <v>29</v>
      </c>
      <c r="O30" s="15" t="s">
        <v>41</v>
      </c>
      <c r="P30" s="15" t="s">
        <v>31</v>
      </c>
      <c r="Q30" s="15" t="s">
        <v>32</v>
      </c>
      <c r="R30" s="15" t="s">
        <v>33</v>
      </c>
      <c r="S30" s="14">
        <v>-62500</v>
      </c>
      <c r="T30" s="13" t="s">
        <v>42</v>
      </c>
      <c r="U30" s="13" t="s">
        <v>1</v>
      </c>
      <c r="V30" s="29" t="s">
        <v>35</v>
      </c>
      <c r="W30" s="13" t="s">
        <v>187</v>
      </c>
    </row>
    <row r="31" spans="1:23" ht="102" x14ac:dyDescent="0.25">
      <c r="A31" s="83"/>
      <c r="B31" s="81"/>
      <c r="C31" s="83"/>
      <c r="D31" s="94"/>
      <c r="E31" s="94"/>
      <c r="F31" s="94"/>
      <c r="G31" s="2" t="s">
        <v>137</v>
      </c>
      <c r="H31" s="12" t="s">
        <v>138</v>
      </c>
      <c r="I31" s="13" t="s">
        <v>24</v>
      </c>
      <c r="J31" s="15" t="s">
        <v>5</v>
      </c>
      <c r="K31" s="15" t="s">
        <v>2</v>
      </c>
      <c r="L31" s="15" t="s">
        <v>27</v>
      </c>
      <c r="M31" s="44" t="s">
        <v>67</v>
      </c>
      <c r="N31" s="44" t="s">
        <v>64</v>
      </c>
      <c r="O31" s="44" t="s">
        <v>41</v>
      </c>
      <c r="P31" s="44" t="s">
        <v>213</v>
      </c>
      <c r="Q31" s="44" t="s">
        <v>32</v>
      </c>
      <c r="R31" s="44" t="s">
        <v>33</v>
      </c>
      <c r="S31" s="45">
        <f>-10*10*10*5*5*10</f>
        <v>-250000</v>
      </c>
      <c r="T31" s="13" t="s">
        <v>71</v>
      </c>
      <c r="U31" s="13" t="s">
        <v>1</v>
      </c>
      <c r="V31" s="29" t="s">
        <v>35</v>
      </c>
      <c r="W31" s="48" t="s">
        <v>282</v>
      </c>
    </row>
    <row r="32" spans="1:23" ht="76.5" x14ac:dyDescent="0.25">
      <c r="A32" s="83"/>
      <c r="B32" s="81" t="s">
        <v>227</v>
      </c>
      <c r="C32" s="83"/>
      <c r="D32" s="92" t="s">
        <v>83</v>
      </c>
      <c r="E32" s="92" t="s">
        <v>88</v>
      </c>
      <c r="F32" s="92" t="s">
        <v>174</v>
      </c>
      <c r="G32" s="50" t="s">
        <v>242</v>
      </c>
      <c r="H32" s="12" t="s">
        <v>132</v>
      </c>
      <c r="I32" s="13" t="s">
        <v>24</v>
      </c>
      <c r="J32" s="15" t="s">
        <v>7</v>
      </c>
      <c r="K32" s="15" t="s">
        <v>2</v>
      </c>
      <c r="L32" s="15" t="s">
        <v>27</v>
      </c>
      <c r="M32" s="15" t="s">
        <v>28</v>
      </c>
      <c r="N32" s="15" t="s">
        <v>29</v>
      </c>
      <c r="O32" s="15" t="s">
        <v>30</v>
      </c>
      <c r="P32" s="15" t="s">
        <v>31</v>
      </c>
      <c r="Q32" s="15" t="s">
        <v>32</v>
      </c>
      <c r="R32" s="15" t="s">
        <v>33</v>
      </c>
      <c r="S32" s="14">
        <v>-31250</v>
      </c>
      <c r="T32" s="13" t="s">
        <v>34</v>
      </c>
      <c r="U32" s="13" t="s">
        <v>1</v>
      </c>
      <c r="V32" s="29" t="s">
        <v>35</v>
      </c>
      <c r="W32" s="13" t="s">
        <v>192</v>
      </c>
    </row>
    <row r="33" spans="1:23" ht="63.75" x14ac:dyDescent="0.25">
      <c r="A33" s="83"/>
      <c r="B33" s="81"/>
      <c r="C33" s="83"/>
      <c r="D33" s="93"/>
      <c r="E33" s="93"/>
      <c r="F33" s="93"/>
      <c r="G33" s="2" t="s">
        <v>135</v>
      </c>
      <c r="H33" s="12" t="s">
        <v>132</v>
      </c>
      <c r="I33" s="13" t="s">
        <v>24</v>
      </c>
      <c r="J33" s="15" t="s">
        <v>5</v>
      </c>
      <c r="K33" s="15" t="s">
        <v>2</v>
      </c>
      <c r="L33" s="15" t="s">
        <v>27</v>
      </c>
      <c r="M33" s="44" t="s">
        <v>67</v>
      </c>
      <c r="N33" s="44" t="s">
        <v>29</v>
      </c>
      <c r="O33" s="44" t="s">
        <v>41</v>
      </c>
      <c r="P33" s="44" t="s">
        <v>31</v>
      </c>
      <c r="Q33" s="44" t="s">
        <v>32</v>
      </c>
      <c r="R33" s="44" t="s">
        <v>33</v>
      </c>
      <c r="S33" s="45">
        <f>-10*5*10*5*5*10</f>
        <v>-125000</v>
      </c>
      <c r="T33" s="13" t="s">
        <v>68</v>
      </c>
      <c r="U33" s="13" t="s">
        <v>1</v>
      </c>
      <c r="V33" s="29" t="s">
        <v>35</v>
      </c>
      <c r="W33" s="46" t="s">
        <v>214</v>
      </c>
    </row>
    <row r="34" spans="1:23" ht="150.75" customHeight="1" x14ac:dyDescent="0.25">
      <c r="A34" s="83"/>
      <c r="B34" s="81"/>
      <c r="C34" s="83"/>
      <c r="D34" s="93"/>
      <c r="E34" s="93"/>
      <c r="F34" s="93"/>
      <c r="G34" s="2" t="s">
        <v>136</v>
      </c>
      <c r="H34" s="12" t="s">
        <v>132</v>
      </c>
      <c r="I34" s="13" t="s">
        <v>24</v>
      </c>
      <c r="J34" s="15" t="s">
        <v>5</v>
      </c>
      <c r="K34" s="15" t="s">
        <v>2</v>
      </c>
      <c r="L34" s="15" t="s">
        <v>27</v>
      </c>
      <c r="M34" s="15" t="s">
        <v>67</v>
      </c>
      <c r="N34" s="15" t="s">
        <v>64</v>
      </c>
      <c r="O34" s="15" t="s">
        <v>41</v>
      </c>
      <c r="P34" s="15" t="s">
        <v>60</v>
      </c>
      <c r="Q34" s="15" t="s">
        <v>32</v>
      </c>
      <c r="R34" s="15" t="s">
        <v>33</v>
      </c>
      <c r="S34" s="14">
        <v>-500000</v>
      </c>
      <c r="T34" s="13" t="s">
        <v>70</v>
      </c>
      <c r="U34" s="13" t="s">
        <v>1</v>
      </c>
      <c r="V34" s="29" t="s">
        <v>35</v>
      </c>
      <c r="W34" s="48" t="s">
        <v>277</v>
      </c>
    </row>
    <row r="35" spans="1:23" ht="63.75" x14ac:dyDescent="0.25">
      <c r="A35" s="83"/>
      <c r="B35" s="81"/>
      <c r="C35" s="83"/>
      <c r="D35" s="93"/>
      <c r="E35" s="93"/>
      <c r="F35" s="93"/>
      <c r="G35" s="2" t="s">
        <v>144</v>
      </c>
      <c r="H35" s="12" t="s">
        <v>122</v>
      </c>
      <c r="I35" s="13" t="s">
        <v>24</v>
      </c>
      <c r="J35" s="36" t="s">
        <v>7</v>
      </c>
      <c r="K35" s="15" t="s">
        <v>2</v>
      </c>
      <c r="L35" s="15" t="s">
        <v>27</v>
      </c>
      <c r="M35" s="15" t="s">
        <v>28</v>
      </c>
      <c r="N35" s="15" t="s">
        <v>29</v>
      </c>
      <c r="O35" s="15" t="s">
        <v>30</v>
      </c>
      <c r="P35" s="15" t="s">
        <v>31</v>
      </c>
      <c r="Q35" s="15" t="s">
        <v>32</v>
      </c>
      <c r="R35" s="15" t="s">
        <v>33</v>
      </c>
      <c r="S35" s="14">
        <v>-31250</v>
      </c>
      <c r="T35" s="13" t="s">
        <v>34</v>
      </c>
      <c r="U35" s="13" t="s">
        <v>1</v>
      </c>
      <c r="V35" s="29" t="s">
        <v>35</v>
      </c>
      <c r="W35" s="13" t="s">
        <v>191</v>
      </c>
    </row>
    <row r="36" spans="1:23" ht="24.75" customHeight="1" x14ac:dyDescent="0.25">
      <c r="A36" s="83"/>
      <c r="B36" s="81"/>
      <c r="C36" s="83"/>
      <c r="D36" s="93"/>
      <c r="E36" s="93"/>
      <c r="F36" s="93"/>
      <c r="G36" s="95" t="s">
        <v>142</v>
      </c>
      <c r="H36" s="12" t="s">
        <v>122</v>
      </c>
      <c r="I36" s="88" t="s">
        <v>24</v>
      </c>
      <c r="J36" s="89" t="s">
        <v>7</v>
      </c>
      <c r="K36" s="15" t="s">
        <v>2</v>
      </c>
      <c r="L36" s="89" t="s">
        <v>27</v>
      </c>
      <c r="M36" s="89" t="s">
        <v>28</v>
      </c>
      <c r="N36" s="89" t="s">
        <v>29</v>
      </c>
      <c r="O36" s="89" t="s">
        <v>30</v>
      </c>
      <c r="P36" s="89" t="s">
        <v>31</v>
      </c>
      <c r="Q36" s="89" t="s">
        <v>36</v>
      </c>
      <c r="R36" s="89" t="s">
        <v>33</v>
      </c>
      <c r="S36" s="90">
        <v>-31250</v>
      </c>
      <c r="T36" s="88" t="s">
        <v>37</v>
      </c>
      <c r="U36" s="88" t="s">
        <v>1</v>
      </c>
      <c r="V36" s="91" t="s">
        <v>35</v>
      </c>
      <c r="W36" s="88" t="s">
        <v>205</v>
      </c>
    </row>
    <row r="37" spans="1:23" ht="24.75" customHeight="1" x14ac:dyDescent="0.25">
      <c r="A37" s="83"/>
      <c r="B37" s="81"/>
      <c r="C37" s="83"/>
      <c r="D37" s="93"/>
      <c r="E37" s="93"/>
      <c r="F37" s="93"/>
      <c r="G37" s="95"/>
      <c r="H37" s="12" t="s">
        <v>143</v>
      </c>
      <c r="I37" s="88"/>
      <c r="J37" s="89"/>
      <c r="K37" s="15" t="s">
        <v>2</v>
      </c>
      <c r="L37" s="89"/>
      <c r="M37" s="89"/>
      <c r="N37" s="89"/>
      <c r="O37" s="89"/>
      <c r="P37" s="89"/>
      <c r="Q37" s="89"/>
      <c r="R37" s="89"/>
      <c r="S37" s="90"/>
      <c r="T37" s="88"/>
      <c r="U37" s="88"/>
      <c r="V37" s="91"/>
      <c r="W37" s="88"/>
    </row>
    <row r="38" spans="1:23" ht="63.75" x14ac:dyDescent="0.25">
      <c r="A38" s="83"/>
      <c r="B38" s="81"/>
      <c r="C38" s="83"/>
      <c r="D38" s="93"/>
      <c r="E38" s="93"/>
      <c r="F38" s="93"/>
      <c r="G38" s="2" t="s">
        <v>121</v>
      </c>
      <c r="H38" s="12" t="s">
        <v>122</v>
      </c>
      <c r="I38" s="13" t="s">
        <v>24</v>
      </c>
      <c r="J38" s="15" t="s">
        <v>7</v>
      </c>
      <c r="K38" s="15" t="s">
        <v>2</v>
      </c>
      <c r="L38" s="15" t="s">
        <v>27</v>
      </c>
      <c r="M38" s="15" t="s">
        <v>28</v>
      </c>
      <c r="N38" s="15" t="s">
        <v>29</v>
      </c>
      <c r="O38" s="15" t="s">
        <v>41</v>
      </c>
      <c r="P38" s="15" t="s">
        <v>31</v>
      </c>
      <c r="Q38" s="15" t="s">
        <v>32</v>
      </c>
      <c r="R38" s="15" t="s">
        <v>33</v>
      </c>
      <c r="S38" s="14">
        <v>-62500</v>
      </c>
      <c r="T38" s="13" t="s">
        <v>42</v>
      </c>
      <c r="U38" s="13" t="s">
        <v>1</v>
      </c>
      <c r="V38" s="29" t="s">
        <v>35</v>
      </c>
      <c r="W38" s="13" t="s">
        <v>187</v>
      </c>
    </row>
    <row r="39" spans="1:23" ht="102" x14ac:dyDescent="0.25">
      <c r="A39" s="83"/>
      <c r="B39" s="81"/>
      <c r="C39" s="83"/>
      <c r="D39" s="94"/>
      <c r="E39" s="94"/>
      <c r="F39" s="94"/>
      <c r="G39" s="2" t="s">
        <v>137</v>
      </c>
      <c r="H39" s="12" t="s">
        <v>138</v>
      </c>
      <c r="I39" s="13" t="s">
        <v>24</v>
      </c>
      <c r="J39" s="15" t="s">
        <v>5</v>
      </c>
      <c r="K39" s="15" t="s">
        <v>2</v>
      </c>
      <c r="L39" s="15" t="s">
        <v>27</v>
      </c>
      <c r="M39" s="44" t="s">
        <v>67</v>
      </c>
      <c r="N39" s="44" t="s">
        <v>64</v>
      </c>
      <c r="O39" s="44" t="s">
        <v>41</v>
      </c>
      <c r="P39" s="44" t="s">
        <v>213</v>
      </c>
      <c r="Q39" s="44" t="s">
        <v>32</v>
      </c>
      <c r="R39" s="44" t="s">
        <v>33</v>
      </c>
      <c r="S39" s="45">
        <f>-10*10*10*5*5*10</f>
        <v>-250000</v>
      </c>
      <c r="T39" s="13" t="s">
        <v>71</v>
      </c>
      <c r="U39" s="13" t="s">
        <v>1</v>
      </c>
      <c r="V39" s="29" t="s">
        <v>35</v>
      </c>
      <c r="W39" s="75" t="s">
        <v>282</v>
      </c>
    </row>
    <row r="40" spans="1:23" ht="76.5" x14ac:dyDescent="0.25">
      <c r="A40" s="83"/>
      <c r="B40" s="81" t="s">
        <v>227</v>
      </c>
      <c r="C40" s="83"/>
      <c r="D40" s="92" t="s">
        <v>105</v>
      </c>
      <c r="E40" s="92" t="s">
        <v>104</v>
      </c>
      <c r="F40" s="92" t="s">
        <v>174</v>
      </c>
      <c r="G40" s="50" t="s">
        <v>242</v>
      </c>
      <c r="H40" s="12" t="s">
        <v>132</v>
      </c>
      <c r="I40" s="13" t="s">
        <v>24</v>
      </c>
      <c r="J40" s="15" t="s">
        <v>7</v>
      </c>
      <c r="K40" s="15" t="s">
        <v>2</v>
      </c>
      <c r="L40" s="15" t="s">
        <v>27</v>
      </c>
      <c r="M40" s="15" t="s">
        <v>28</v>
      </c>
      <c r="N40" s="15" t="s">
        <v>29</v>
      </c>
      <c r="O40" s="15" t="s">
        <v>30</v>
      </c>
      <c r="P40" s="15" t="s">
        <v>31</v>
      </c>
      <c r="Q40" s="15" t="s">
        <v>32</v>
      </c>
      <c r="R40" s="15" t="s">
        <v>33</v>
      </c>
      <c r="S40" s="14">
        <v>-31250</v>
      </c>
      <c r="T40" s="13" t="s">
        <v>34</v>
      </c>
      <c r="U40" s="13" t="s">
        <v>1</v>
      </c>
      <c r="V40" s="29" t="s">
        <v>35</v>
      </c>
      <c r="W40" s="13" t="s">
        <v>192</v>
      </c>
    </row>
    <row r="41" spans="1:23" ht="63.75" x14ac:dyDescent="0.25">
      <c r="A41" s="83"/>
      <c r="B41" s="81"/>
      <c r="C41" s="83"/>
      <c r="D41" s="93"/>
      <c r="E41" s="93"/>
      <c r="F41" s="93"/>
      <c r="G41" s="2" t="s">
        <v>135</v>
      </c>
      <c r="H41" s="12" t="s">
        <v>132</v>
      </c>
      <c r="I41" s="13" t="s">
        <v>24</v>
      </c>
      <c r="J41" s="15" t="s">
        <v>5</v>
      </c>
      <c r="K41" s="15" t="s">
        <v>2</v>
      </c>
      <c r="L41" s="15" t="s">
        <v>27</v>
      </c>
      <c r="M41" s="44" t="s">
        <v>67</v>
      </c>
      <c r="N41" s="44" t="s">
        <v>29</v>
      </c>
      <c r="O41" s="44" t="s">
        <v>41</v>
      </c>
      <c r="P41" s="44" t="s">
        <v>31</v>
      </c>
      <c r="Q41" s="44" t="s">
        <v>32</v>
      </c>
      <c r="R41" s="44" t="s">
        <v>33</v>
      </c>
      <c r="S41" s="45">
        <f>-10*5*10*5*5*10</f>
        <v>-125000</v>
      </c>
      <c r="T41" s="13" t="s">
        <v>68</v>
      </c>
      <c r="U41" s="13" t="s">
        <v>1</v>
      </c>
      <c r="V41" s="29" t="s">
        <v>35</v>
      </c>
      <c r="W41" s="46" t="s">
        <v>214</v>
      </c>
    </row>
    <row r="42" spans="1:23" ht="145.5" customHeight="1" x14ac:dyDescent="0.25">
      <c r="A42" s="83"/>
      <c r="B42" s="81"/>
      <c r="C42" s="83"/>
      <c r="D42" s="93"/>
      <c r="E42" s="93"/>
      <c r="F42" s="93"/>
      <c r="G42" s="2" t="s">
        <v>136</v>
      </c>
      <c r="H42" s="12" t="s">
        <v>132</v>
      </c>
      <c r="I42" s="13" t="s">
        <v>24</v>
      </c>
      <c r="J42" s="15" t="s">
        <v>5</v>
      </c>
      <c r="K42" s="15" t="s">
        <v>2</v>
      </c>
      <c r="L42" s="15" t="s">
        <v>27</v>
      </c>
      <c r="M42" s="15" t="s">
        <v>67</v>
      </c>
      <c r="N42" s="15" t="s">
        <v>64</v>
      </c>
      <c r="O42" s="15" t="s">
        <v>41</v>
      </c>
      <c r="P42" s="15" t="s">
        <v>60</v>
      </c>
      <c r="Q42" s="15" t="s">
        <v>32</v>
      </c>
      <c r="R42" s="15" t="s">
        <v>33</v>
      </c>
      <c r="S42" s="14">
        <v>-500000</v>
      </c>
      <c r="T42" s="13" t="s">
        <v>70</v>
      </c>
      <c r="U42" s="13" t="s">
        <v>1</v>
      </c>
      <c r="V42" s="29" t="s">
        <v>35</v>
      </c>
      <c r="W42" s="48" t="s">
        <v>277</v>
      </c>
    </row>
    <row r="43" spans="1:23" ht="63.75" x14ac:dyDescent="0.25">
      <c r="A43" s="83"/>
      <c r="B43" s="81"/>
      <c r="C43" s="83"/>
      <c r="D43" s="93"/>
      <c r="E43" s="93"/>
      <c r="F43" s="93"/>
      <c r="G43" s="2" t="s">
        <v>144</v>
      </c>
      <c r="H43" s="12" t="s">
        <v>122</v>
      </c>
      <c r="I43" s="13" t="s">
        <v>24</v>
      </c>
      <c r="J43" s="36" t="s">
        <v>7</v>
      </c>
      <c r="K43" s="15" t="s">
        <v>2</v>
      </c>
      <c r="L43" s="15" t="s">
        <v>27</v>
      </c>
      <c r="M43" s="15" t="s">
        <v>28</v>
      </c>
      <c r="N43" s="15" t="s">
        <v>29</v>
      </c>
      <c r="O43" s="15" t="s">
        <v>30</v>
      </c>
      <c r="P43" s="15" t="s">
        <v>31</v>
      </c>
      <c r="Q43" s="15" t="s">
        <v>32</v>
      </c>
      <c r="R43" s="15" t="s">
        <v>33</v>
      </c>
      <c r="S43" s="14">
        <v>-31250</v>
      </c>
      <c r="T43" s="13" t="s">
        <v>34</v>
      </c>
      <c r="U43" s="13" t="s">
        <v>1</v>
      </c>
      <c r="V43" s="29" t="s">
        <v>35</v>
      </c>
      <c r="W43" s="13" t="s">
        <v>191</v>
      </c>
    </row>
    <row r="44" spans="1:23" ht="24.75" customHeight="1" x14ac:dyDescent="0.25">
      <c r="A44" s="83"/>
      <c r="B44" s="81"/>
      <c r="C44" s="83"/>
      <c r="D44" s="93"/>
      <c r="E44" s="93"/>
      <c r="F44" s="93"/>
      <c r="G44" s="95" t="s">
        <v>142</v>
      </c>
      <c r="H44" s="12" t="s">
        <v>122</v>
      </c>
      <c r="I44" s="88" t="s">
        <v>24</v>
      </c>
      <c r="J44" s="89" t="s">
        <v>7</v>
      </c>
      <c r="K44" s="15" t="s">
        <v>2</v>
      </c>
      <c r="L44" s="89" t="s">
        <v>27</v>
      </c>
      <c r="M44" s="89" t="s">
        <v>28</v>
      </c>
      <c r="N44" s="89" t="s">
        <v>29</v>
      </c>
      <c r="O44" s="89" t="s">
        <v>30</v>
      </c>
      <c r="P44" s="89" t="s">
        <v>31</v>
      </c>
      <c r="Q44" s="89" t="s">
        <v>36</v>
      </c>
      <c r="R44" s="89" t="s">
        <v>33</v>
      </c>
      <c r="S44" s="90">
        <v>-31250</v>
      </c>
      <c r="T44" s="88" t="s">
        <v>37</v>
      </c>
      <c r="U44" s="88" t="s">
        <v>1</v>
      </c>
      <c r="V44" s="91" t="s">
        <v>35</v>
      </c>
      <c r="W44" s="88" t="s">
        <v>205</v>
      </c>
    </row>
    <row r="45" spans="1:23" ht="24.75" customHeight="1" x14ac:dyDescent="0.25">
      <c r="A45" s="83"/>
      <c r="B45" s="81"/>
      <c r="C45" s="83"/>
      <c r="D45" s="93"/>
      <c r="E45" s="93"/>
      <c r="F45" s="93"/>
      <c r="G45" s="95"/>
      <c r="H45" s="12" t="s">
        <v>143</v>
      </c>
      <c r="I45" s="88"/>
      <c r="J45" s="89"/>
      <c r="K45" s="15" t="s">
        <v>2</v>
      </c>
      <c r="L45" s="89"/>
      <c r="M45" s="89"/>
      <c r="N45" s="89"/>
      <c r="O45" s="89"/>
      <c r="P45" s="89"/>
      <c r="Q45" s="89"/>
      <c r="R45" s="89"/>
      <c r="S45" s="90"/>
      <c r="T45" s="88"/>
      <c r="U45" s="88"/>
      <c r="V45" s="91"/>
      <c r="W45" s="88"/>
    </row>
    <row r="46" spans="1:23" ht="63.75" x14ac:dyDescent="0.25">
      <c r="A46" s="83"/>
      <c r="B46" s="81"/>
      <c r="C46" s="83"/>
      <c r="D46" s="93"/>
      <c r="E46" s="93"/>
      <c r="F46" s="93"/>
      <c r="G46" s="2" t="s">
        <v>121</v>
      </c>
      <c r="H46" s="12" t="s">
        <v>122</v>
      </c>
      <c r="I46" s="13" t="s">
        <v>24</v>
      </c>
      <c r="J46" s="15" t="s">
        <v>7</v>
      </c>
      <c r="K46" s="15" t="s">
        <v>2</v>
      </c>
      <c r="L46" s="15" t="s">
        <v>27</v>
      </c>
      <c r="M46" s="15" t="s">
        <v>28</v>
      </c>
      <c r="N46" s="15" t="s">
        <v>29</v>
      </c>
      <c r="O46" s="15" t="s">
        <v>41</v>
      </c>
      <c r="P46" s="15" t="s">
        <v>31</v>
      </c>
      <c r="Q46" s="15" t="s">
        <v>32</v>
      </c>
      <c r="R46" s="15" t="s">
        <v>33</v>
      </c>
      <c r="S46" s="14">
        <v>-62500</v>
      </c>
      <c r="T46" s="13" t="s">
        <v>42</v>
      </c>
      <c r="U46" s="13" t="s">
        <v>1</v>
      </c>
      <c r="V46" s="29" t="s">
        <v>35</v>
      </c>
      <c r="W46" s="13" t="s">
        <v>187</v>
      </c>
    </row>
    <row r="47" spans="1:23" ht="102" x14ac:dyDescent="0.25">
      <c r="A47" s="84"/>
      <c r="B47" s="81"/>
      <c r="C47" s="84"/>
      <c r="D47" s="94"/>
      <c r="E47" s="94"/>
      <c r="F47" s="94"/>
      <c r="G47" s="2" t="s">
        <v>137</v>
      </c>
      <c r="H47" s="12" t="s">
        <v>138</v>
      </c>
      <c r="I47" s="13" t="s">
        <v>24</v>
      </c>
      <c r="J47" s="15" t="s">
        <v>5</v>
      </c>
      <c r="K47" s="15" t="s">
        <v>2</v>
      </c>
      <c r="L47" s="15" t="s">
        <v>27</v>
      </c>
      <c r="M47" s="44" t="s">
        <v>67</v>
      </c>
      <c r="N47" s="44" t="s">
        <v>64</v>
      </c>
      <c r="O47" s="44" t="s">
        <v>41</v>
      </c>
      <c r="P47" s="44" t="s">
        <v>213</v>
      </c>
      <c r="Q47" s="44" t="s">
        <v>32</v>
      </c>
      <c r="R47" s="44" t="s">
        <v>33</v>
      </c>
      <c r="S47" s="45">
        <f>-10*10*10*5*5*10</f>
        <v>-250000</v>
      </c>
      <c r="T47" s="13" t="s">
        <v>71</v>
      </c>
      <c r="U47" s="13" t="s">
        <v>1</v>
      </c>
      <c r="V47" s="29" t="s">
        <v>35</v>
      </c>
      <c r="W47" s="48" t="s">
        <v>282</v>
      </c>
    </row>
    <row r="48" spans="1:23" ht="63.75" x14ac:dyDescent="0.25">
      <c r="A48" s="82">
        <v>2</v>
      </c>
      <c r="B48" s="81" t="s">
        <v>227</v>
      </c>
      <c r="C48" s="92" t="s">
        <v>176</v>
      </c>
      <c r="D48" s="92" t="s">
        <v>81</v>
      </c>
      <c r="E48" s="92" t="s">
        <v>82</v>
      </c>
      <c r="F48" s="92" t="s">
        <v>177</v>
      </c>
      <c r="G48" s="2" t="s">
        <v>135</v>
      </c>
      <c r="H48" s="12" t="s">
        <v>132</v>
      </c>
      <c r="I48" s="13" t="s">
        <v>24</v>
      </c>
      <c r="J48" s="15" t="s">
        <v>5</v>
      </c>
      <c r="K48" s="15" t="s">
        <v>2</v>
      </c>
      <c r="L48" s="15" t="s">
        <v>27</v>
      </c>
      <c r="M48" s="44" t="s">
        <v>67</v>
      </c>
      <c r="N48" s="44" t="s">
        <v>29</v>
      </c>
      <c r="O48" s="44" t="s">
        <v>41</v>
      </c>
      <c r="P48" s="44" t="s">
        <v>31</v>
      </c>
      <c r="Q48" s="44" t="s">
        <v>32</v>
      </c>
      <c r="R48" s="44" t="s">
        <v>33</v>
      </c>
      <c r="S48" s="45">
        <f>-10*5*10*5*5*10</f>
        <v>-125000</v>
      </c>
      <c r="T48" s="13" t="s">
        <v>68</v>
      </c>
      <c r="U48" s="13" t="s">
        <v>1</v>
      </c>
      <c r="V48" s="29" t="s">
        <v>35</v>
      </c>
      <c r="W48" s="46" t="s">
        <v>214</v>
      </c>
    </row>
    <row r="49" spans="1:23" ht="143.25" customHeight="1" x14ac:dyDescent="0.25">
      <c r="A49" s="83"/>
      <c r="B49" s="81"/>
      <c r="C49" s="93"/>
      <c r="D49" s="93"/>
      <c r="E49" s="93"/>
      <c r="F49" s="93"/>
      <c r="G49" s="2" t="s">
        <v>136</v>
      </c>
      <c r="H49" s="12" t="s">
        <v>132</v>
      </c>
      <c r="I49" s="13" t="s">
        <v>24</v>
      </c>
      <c r="J49" s="15" t="s">
        <v>5</v>
      </c>
      <c r="K49" s="15" t="s">
        <v>2</v>
      </c>
      <c r="L49" s="15" t="s">
        <v>27</v>
      </c>
      <c r="M49" s="15" t="s">
        <v>67</v>
      </c>
      <c r="N49" s="15" t="s">
        <v>64</v>
      </c>
      <c r="O49" s="15" t="s">
        <v>41</v>
      </c>
      <c r="P49" s="15" t="s">
        <v>60</v>
      </c>
      <c r="Q49" s="15" t="s">
        <v>32</v>
      </c>
      <c r="R49" s="15" t="s">
        <v>33</v>
      </c>
      <c r="S49" s="14">
        <v>-500000</v>
      </c>
      <c r="T49" s="13" t="s">
        <v>70</v>
      </c>
      <c r="U49" s="13" t="s">
        <v>1</v>
      </c>
      <c r="V49" s="29" t="s">
        <v>35</v>
      </c>
      <c r="W49" s="48" t="s">
        <v>277</v>
      </c>
    </row>
    <row r="50" spans="1:23" ht="63.75" x14ac:dyDescent="0.25">
      <c r="A50" s="83"/>
      <c r="B50" s="81"/>
      <c r="C50" s="93"/>
      <c r="D50" s="93"/>
      <c r="E50" s="93"/>
      <c r="F50" s="93"/>
      <c r="G50" s="2" t="s">
        <v>144</v>
      </c>
      <c r="H50" s="12" t="s">
        <v>122</v>
      </c>
      <c r="I50" s="13" t="s">
        <v>24</v>
      </c>
      <c r="J50" s="36" t="s">
        <v>7</v>
      </c>
      <c r="K50" s="15" t="s">
        <v>2</v>
      </c>
      <c r="L50" s="15" t="s">
        <v>27</v>
      </c>
      <c r="M50" s="15" t="s">
        <v>28</v>
      </c>
      <c r="N50" s="15" t="s">
        <v>29</v>
      </c>
      <c r="O50" s="15" t="s">
        <v>30</v>
      </c>
      <c r="P50" s="15" t="s">
        <v>31</v>
      </c>
      <c r="Q50" s="15" t="s">
        <v>32</v>
      </c>
      <c r="R50" s="15" t="s">
        <v>33</v>
      </c>
      <c r="S50" s="14">
        <v>-31250</v>
      </c>
      <c r="T50" s="13" t="s">
        <v>34</v>
      </c>
      <c r="U50" s="13" t="s">
        <v>1</v>
      </c>
      <c r="V50" s="29" t="s">
        <v>35</v>
      </c>
      <c r="W50" s="13" t="s">
        <v>191</v>
      </c>
    </row>
    <row r="51" spans="1:23" ht="24" customHeight="1" x14ac:dyDescent="0.25">
      <c r="A51" s="83"/>
      <c r="B51" s="81"/>
      <c r="C51" s="93"/>
      <c r="D51" s="93"/>
      <c r="E51" s="93"/>
      <c r="F51" s="93"/>
      <c r="G51" s="95" t="s">
        <v>142</v>
      </c>
      <c r="H51" s="12" t="s">
        <v>122</v>
      </c>
      <c r="I51" s="88" t="s">
        <v>24</v>
      </c>
      <c r="J51" s="89" t="s">
        <v>7</v>
      </c>
      <c r="K51" s="15" t="s">
        <v>2</v>
      </c>
      <c r="L51" s="89" t="s">
        <v>27</v>
      </c>
      <c r="M51" s="89" t="s">
        <v>28</v>
      </c>
      <c r="N51" s="89" t="s">
        <v>29</v>
      </c>
      <c r="O51" s="89" t="s">
        <v>30</v>
      </c>
      <c r="P51" s="89" t="s">
        <v>31</v>
      </c>
      <c r="Q51" s="89" t="s">
        <v>36</v>
      </c>
      <c r="R51" s="89" t="s">
        <v>33</v>
      </c>
      <c r="S51" s="90">
        <v>-31250</v>
      </c>
      <c r="T51" s="88" t="s">
        <v>37</v>
      </c>
      <c r="U51" s="88" t="s">
        <v>1</v>
      </c>
      <c r="V51" s="91" t="s">
        <v>35</v>
      </c>
      <c r="W51" s="88" t="s">
        <v>205</v>
      </c>
    </row>
    <row r="52" spans="1:23" ht="24" customHeight="1" x14ac:dyDescent="0.25">
      <c r="A52" s="83"/>
      <c r="B52" s="81"/>
      <c r="C52" s="93"/>
      <c r="D52" s="93"/>
      <c r="E52" s="93"/>
      <c r="F52" s="93"/>
      <c r="G52" s="95"/>
      <c r="H52" s="12" t="s">
        <v>143</v>
      </c>
      <c r="I52" s="88"/>
      <c r="J52" s="89"/>
      <c r="K52" s="15" t="s">
        <v>2</v>
      </c>
      <c r="L52" s="89"/>
      <c r="M52" s="89"/>
      <c r="N52" s="89"/>
      <c r="O52" s="89"/>
      <c r="P52" s="89"/>
      <c r="Q52" s="89"/>
      <c r="R52" s="89"/>
      <c r="S52" s="90"/>
      <c r="T52" s="88"/>
      <c r="U52" s="88"/>
      <c r="V52" s="91"/>
      <c r="W52" s="88"/>
    </row>
    <row r="53" spans="1:23" ht="63.75" x14ac:dyDescent="0.25">
      <c r="A53" s="83"/>
      <c r="B53" s="81"/>
      <c r="C53" s="93"/>
      <c r="D53" s="93"/>
      <c r="E53" s="93"/>
      <c r="F53" s="93"/>
      <c r="G53" s="2" t="s">
        <v>121</v>
      </c>
      <c r="H53" s="12" t="s">
        <v>122</v>
      </c>
      <c r="I53" s="13" t="s">
        <v>24</v>
      </c>
      <c r="J53" s="15" t="s">
        <v>7</v>
      </c>
      <c r="K53" s="15" t="s">
        <v>2</v>
      </c>
      <c r="L53" s="15" t="s">
        <v>27</v>
      </c>
      <c r="M53" s="15" t="s">
        <v>28</v>
      </c>
      <c r="N53" s="15" t="s">
        <v>29</v>
      </c>
      <c r="O53" s="15" t="s">
        <v>41</v>
      </c>
      <c r="P53" s="15" t="s">
        <v>31</v>
      </c>
      <c r="Q53" s="15" t="s">
        <v>32</v>
      </c>
      <c r="R53" s="15" t="s">
        <v>33</v>
      </c>
      <c r="S53" s="14">
        <v>-62500</v>
      </c>
      <c r="T53" s="13" t="s">
        <v>42</v>
      </c>
      <c r="U53" s="13" t="s">
        <v>1</v>
      </c>
      <c r="V53" s="29" t="s">
        <v>35</v>
      </c>
      <c r="W53" s="13" t="s">
        <v>187</v>
      </c>
    </row>
    <row r="54" spans="1:23" ht="102" x14ac:dyDescent="0.25">
      <c r="A54" s="83"/>
      <c r="B54" s="81"/>
      <c r="C54" s="93"/>
      <c r="D54" s="94"/>
      <c r="E54" s="94"/>
      <c r="F54" s="94"/>
      <c r="G54" s="2" t="s">
        <v>137</v>
      </c>
      <c r="H54" s="12" t="s">
        <v>138</v>
      </c>
      <c r="I54" s="13" t="s">
        <v>24</v>
      </c>
      <c r="J54" s="15" t="s">
        <v>5</v>
      </c>
      <c r="K54" s="15" t="s">
        <v>2</v>
      </c>
      <c r="L54" s="15" t="s">
        <v>27</v>
      </c>
      <c r="M54" s="44" t="s">
        <v>67</v>
      </c>
      <c r="N54" s="44" t="s">
        <v>64</v>
      </c>
      <c r="O54" s="44" t="s">
        <v>41</v>
      </c>
      <c r="P54" s="44" t="s">
        <v>213</v>
      </c>
      <c r="Q54" s="44" t="s">
        <v>32</v>
      </c>
      <c r="R54" s="44" t="s">
        <v>33</v>
      </c>
      <c r="S54" s="45">
        <f>-10*10*10*5*5*10</f>
        <v>-250000</v>
      </c>
      <c r="T54" s="13" t="s">
        <v>71</v>
      </c>
      <c r="U54" s="13" t="s">
        <v>1</v>
      </c>
      <c r="V54" s="29" t="s">
        <v>35</v>
      </c>
      <c r="W54" s="48" t="s">
        <v>276</v>
      </c>
    </row>
    <row r="55" spans="1:23" ht="63.75" x14ac:dyDescent="0.25">
      <c r="A55" s="83"/>
      <c r="B55" s="81" t="s">
        <v>227</v>
      </c>
      <c r="C55" s="93"/>
      <c r="D55" s="92" t="s">
        <v>97</v>
      </c>
      <c r="E55" s="92" t="s">
        <v>96</v>
      </c>
      <c r="F55" s="92" t="s">
        <v>177</v>
      </c>
      <c r="G55" s="2" t="s">
        <v>135</v>
      </c>
      <c r="H55" s="12" t="s">
        <v>132</v>
      </c>
      <c r="I55" s="13" t="s">
        <v>24</v>
      </c>
      <c r="J55" s="15" t="s">
        <v>5</v>
      </c>
      <c r="K55" s="15" t="s">
        <v>2</v>
      </c>
      <c r="L55" s="15" t="s">
        <v>27</v>
      </c>
      <c r="M55" s="44" t="s">
        <v>67</v>
      </c>
      <c r="N55" s="44" t="s">
        <v>29</v>
      </c>
      <c r="O55" s="44" t="s">
        <v>41</v>
      </c>
      <c r="P55" s="44" t="s">
        <v>31</v>
      </c>
      <c r="Q55" s="44" t="s">
        <v>32</v>
      </c>
      <c r="R55" s="44" t="s">
        <v>33</v>
      </c>
      <c r="S55" s="45">
        <f>-10*5*10*5*5*10</f>
        <v>-125000</v>
      </c>
      <c r="T55" s="13" t="s">
        <v>68</v>
      </c>
      <c r="U55" s="13" t="s">
        <v>1</v>
      </c>
      <c r="V55" s="29" t="s">
        <v>35</v>
      </c>
      <c r="W55" s="46" t="s">
        <v>214</v>
      </c>
    </row>
    <row r="56" spans="1:23" ht="154.5" customHeight="1" x14ac:dyDescent="0.25">
      <c r="A56" s="83"/>
      <c r="B56" s="81"/>
      <c r="C56" s="93"/>
      <c r="D56" s="93"/>
      <c r="E56" s="93"/>
      <c r="F56" s="93"/>
      <c r="G56" s="2" t="s">
        <v>136</v>
      </c>
      <c r="H56" s="12" t="s">
        <v>132</v>
      </c>
      <c r="I56" s="13" t="s">
        <v>24</v>
      </c>
      <c r="J56" s="15" t="s">
        <v>5</v>
      </c>
      <c r="K56" s="15" t="s">
        <v>2</v>
      </c>
      <c r="L56" s="15" t="s">
        <v>27</v>
      </c>
      <c r="M56" s="15" t="s">
        <v>67</v>
      </c>
      <c r="N56" s="15" t="s">
        <v>64</v>
      </c>
      <c r="O56" s="15" t="s">
        <v>41</v>
      </c>
      <c r="P56" s="15" t="s">
        <v>60</v>
      </c>
      <c r="Q56" s="15" t="s">
        <v>32</v>
      </c>
      <c r="R56" s="15" t="s">
        <v>33</v>
      </c>
      <c r="S56" s="14">
        <v>-500000</v>
      </c>
      <c r="T56" s="13" t="s">
        <v>70</v>
      </c>
      <c r="U56" s="13" t="s">
        <v>1</v>
      </c>
      <c r="V56" s="29" t="s">
        <v>35</v>
      </c>
      <c r="W56" s="48" t="s">
        <v>277</v>
      </c>
    </row>
    <row r="57" spans="1:23" ht="63.75" x14ac:dyDescent="0.25">
      <c r="A57" s="83"/>
      <c r="B57" s="81"/>
      <c r="C57" s="93"/>
      <c r="D57" s="93"/>
      <c r="E57" s="93"/>
      <c r="F57" s="93"/>
      <c r="G57" s="2" t="s">
        <v>144</v>
      </c>
      <c r="H57" s="12" t="s">
        <v>122</v>
      </c>
      <c r="I57" s="13" t="s">
        <v>24</v>
      </c>
      <c r="J57" s="36" t="s">
        <v>7</v>
      </c>
      <c r="K57" s="15" t="s">
        <v>2</v>
      </c>
      <c r="L57" s="15" t="s">
        <v>27</v>
      </c>
      <c r="M57" s="15" t="s">
        <v>28</v>
      </c>
      <c r="N57" s="15" t="s">
        <v>29</v>
      </c>
      <c r="O57" s="15" t="s">
        <v>30</v>
      </c>
      <c r="P57" s="15" t="s">
        <v>31</v>
      </c>
      <c r="Q57" s="15" t="s">
        <v>32</v>
      </c>
      <c r="R57" s="15" t="s">
        <v>33</v>
      </c>
      <c r="S57" s="14">
        <v>-31250</v>
      </c>
      <c r="T57" s="13" t="s">
        <v>34</v>
      </c>
      <c r="U57" s="13" t="s">
        <v>1</v>
      </c>
      <c r="V57" s="29" t="s">
        <v>35</v>
      </c>
      <c r="W57" s="13" t="s">
        <v>191</v>
      </c>
    </row>
    <row r="58" spans="1:23" ht="21" customHeight="1" x14ac:dyDescent="0.25">
      <c r="A58" s="83"/>
      <c r="B58" s="81"/>
      <c r="C58" s="93"/>
      <c r="D58" s="93"/>
      <c r="E58" s="93"/>
      <c r="F58" s="93"/>
      <c r="G58" s="95" t="s">
        <v>142</v>
      </c>
      <c r="H58" s="12" t="s">
        <v>122</v>
      </c>
      <c r="I58" s="88" t="s">
        <v>24</v>
      </c>
      <c r="J58" s="89" t="s">
        <v>7</v>
      </c>
      <c r="K58" s="15" t="s">
        <v>2</v>
      </c>
      <c r="L58" s="89" t="s">
        <v>27</v>
      </c>
      <c r="M58" s="89" t="s">
        <v>28</v>
      </c>
      <c r="N58" s="89" t="s">
        <v>29</v>
      </c>
      <c r="O58" s="89" t="s">
        <v>30</v>
      </c>
      <c r="P58" s="89" t="s">
        <v>31</v>
      </c>
      <c r="Q58" s="89" t="s">
        <v>36</v>
      </c>
      <c r="R58" s="89" t="s">
        <v>33</v>
      </c>
      <c r="S58" s="90">
        <v>-31250</v>
      </c>
      <c r="T58" s="88" t="s">
        <v>37</v>
      </c>
      <c r="U58" s="88" t="s">
        <v>1</v>
      </c>
      <c r="V58" s="91" t="s">
        <v>35</v>
      </c>
      <c r="W58" s="88" t="s">
        <v>205</v>
      </c>
    </row>
    <row r="59" spans="1:23" ht="21" customHeight="1" x14ac:dyDescent="0.25">
      <c r="A59" s="83"/>
      <c r="B59" s="81"/>
      <c r="C59" s="93"/>
      <c r="D59" s="93"/>
      <c r="E59" s="93"/>
      <c r="F59" s="93"/>
      <c r="G59" s="95"/>
      <c r="H59" s="12" t="s">
        <v>143</v>
      </c>
      <c r="I59" s="88"/>
      <c r="J59" s="89"/>
      <c r="K59" s="15" t="s">
        <v>2</v>
      </c>
      <c r="L59" s="89"/>
      <c r="M59" s="89"/>
      <c r="N59" s="89"/>
      <c r="O59" s="89"/>
      <c r="P59" s="89"/>
      <c r="Q59" s="89"/>
      <c r="R59" s="89"/>
      <c r="S59" s="90"/>
      <c r="T59" s="88"/>
      <c r="U59" s="88"/>
      <c r="V59" s="91"/>
      <c r="W59" s="88"/>
    </row>
    <row r="60" spans="1:23" ht="63.75" x14ac:dyDescent="0.25">
      <c r="A60" s="83"/>
      <c r="B60" s="81"/>
      <c r="C60" s="93"/>
      <c r="D60" s="93"/>
      <c r="E60" s="93"/>
      <c r="F60" s="93"/>
      <c r="G60" s="2" t="s">
        <v>121</v>
      </c>
      <c r="H60" s="12" t="s">
        <v>122</v>
      </c>
      <c r="I60" s="13" t="s">
        <v>24</v>
      </c>
      <c r="J60" s="15" t="s">
        <v>7</v>
      </c>
      <c r="K60" s="15" t="s">
        <v>2</v>
      </c>
      <c r="L60" s="15" t="s">
        <v>27</v>
      </c>
      <c r="M60" s="15" t="s">
        <v>28</v>
      </c>
      <c r="N60" s="15" t="s">
        <v>29</v>
      </c>
      <c r="O60" s="15" t="s">
        <v>41</v>
      </c>
      <c r="P60" s="15" t="s">
        <v>31</v>
      </c>
      <c r="Q60" s="15" t="s">
        <v>32</v>
      </c>
      <c r="R60" s="15" t="s">
        <v>33</v>
      </c>
      <c r="S60" s="14">
        <v>-62500</v>
      </c>
      <c r="T60" s="13" t="s">
        <v>42</v>
      </c>
      <c r="U60" s="13" t="s">
        <v>1</v>
      </c>
      <c r="V60" s="29" t="s">
        <v>35</v>
      </c>
      <c r="W60" s="13" t="s">
        <v>187</v>
      </c>
    </row>
    <row r="61" spans="1:23" ht="102" x14ac:dyDescent="0.25">
      <c r="A61" s="83"/>
      <c r="B61" s="81"/>
      <c r="C61" s="94"/>
      <c r="D61" s="94"/>
      <c r="E61" s="94"/>
      <c r="F61" s="94"/>
      <c r="G61" s="2" t="s">
        <v>137</v>
      </c>
      <c r="H61" s="12" t="s">
        <v>138</v>
      </c>
      <c r="I61" s="13" t="s">
        <v>24</v>
      </c>
      <c r="J61" s="15" t="s">
        <v>5</v>
      </c>
      <c r="K61" s="15" t="s">
        <v>2</v>
      </c>
      <c r="L61" s="15" t="s">
        <v>27</v>
      </c>
      <c r="M61" s="44" t="s">
        <v>67</v>
      </c>
      <c r="N61" s="44" t="s">
        <v>64</v>
      </c>
      <c r="O61" s="44" t="s">
        <v>41</v>
      </c>
      <c r="P61" s="44" t="s">
        <v>213</v>
      </c>
      <c r="Q61" s="44" t="s">
        <v>32</v>
      </c>
      <c r="R61" s="44" t="s">
        <v>33</v>
      </c>
      <c r="S61" s="45">
        <f>-10*10*10*5*5*10</f>
        <v>-250000</v>
      </c>
      <c r="T61" s="13" t="s">
        <v>71</v>
      </c>
      <c r="U61" s="13" t="s">
        <v>1</v>
      </c>
      <c r="V61" s="29" t="s">
        <v>35</v>
      </c>
      <c r="W61" s="48" t="s">
        <v>276</v>
      </c>
    </row>
    <row r="62" spans="1:23" ht="29.25" customHeight="1" x14ac:dyDescent="0.25">
      <c r="A62" s="99">
        <v>3</v>
      </c>
      <c r="B62" s="82" t="s">
        <v>227</v>
      </c>
      <c r="C62" s="81" t="s">
        <v>84</v>
      </c>
      <c r="D62" s="92" t="s">
        <v>92</v>
      </c>
      <c r="E62" s="92" t="s">
        <v>87</v>
      </c>
      <c r="F62" s="92" t="s">
        <v>174</v>
      </c>
      <c r="G62" s="2" t="s">
        <v>135</v>
      </c>
      <c r="H62" s="12" t="s">
        <v>132</v>
      </c>
      <c r="I62" s="13" t="s">
        <v>24</v>
      </c>
      <c r="J62" s="15" t="s">
        <v>5</v>
      </c>
      <c r="K62" s="15" t="s">
        <v>2</v>
      </c>
      <c r="L62" s="15" t="s">
        <v>27</v>
      </c>
      <c r="M62" s="44" t="s">
        <v>67</v>
      </c>
      <c r="N62" s="44" t="s">
        <v>29</v>
      </c>
      <c r="O62" s="44" t="s">
        <v>41</v>
      </c>
      <c r="P62" s="44" t="s">
        <v>31</v>
      </c>
      <c r="Q62" s="44" t="s">
        <v>32</v>
      </c>
      <c r="R62" s="44" t="s">
        <v>33</v>
      </c>
      <c r="S62" s="45">
        <f>-10*5*10*5*5*10</f>
        <v>-125000</v>
      </c>
      <c r="T62" s="13" t="s">
        <v>68</v>
      </c>
      <c r="U62" s="13" t="s">
        <v>1</v>
      </c>
      <c r="V62" s="29" t="s">
        <v>35</v>
      </c>
      <c r="W62" s="46" t="s">
        <v>214</v>
      </c>
    </row>
    <row r="63" spans="1:23" ht="143.25" customHeight="1" x14ac:dyDescent="0.25">
      <c r="A63" s="100"/>
      <c r="B63" s="83"/>
      <c r="C63" s="81"/>
      <c r="D63" s="93"/>
      <c r="E63" s="93"/>
      <c r="F63" s="93"/>
      <c r="G63" s="2" t="s">
        <v>136</v>
      </c>
      <c r="H63" s="12" t="s">
        <v>132</v>
      </c>
      <c r="I63" s="13" t="s">
        <v>24</v>
      </c>
      <c r="J63" s="15" t="s">
        <v>5</v>
      </c>
      <c r="K63" s="15" t="s">
        <v>2</v>
      </c>
      <c r="L63" s="15" t="s">
        <v>27</v>
      </c>
      <c r="M63" s="15" t="s">
        <v>67</v>
      </c>
      <c r="N63" s="15" t="s">
        <v>64</v>
      </c>
      <c r="O63" s="15" t="s">
        <v>41</v>
      </c>
      <c r="P63" s="15" t="s">
        <v>60</v>
      </c>
      <c r="Q63" s="15" t="s">
        <v>32</v>
      </c>
      <c r="R63" s="15" t="s">
        <v>33</v>
      </c>
      <c r="S63" s="14">
        <v>-500000</v>
      </c>
      <c r="T63" s="13" t="s">
        <v>70</v>
      </c>
      <c r="U63" s="13" t="s">
        <v>1</v>
      </c>
      <c r="V63" s="29" t="s">
        <v>35</v>
      </c>
      <c r="W63" s="48" t="s">
        <v>277</v>
      </c>
    </row>
    <row r="64" spans="1:23" ht="63.75" x14ac:dyDescent="0.25">
      <c r="A64" s="100"/>
      <c r="B64" s="83"/>
      <c r="C64" s="81"/>
      <c r="D64" s="93"/>
      <c r="E64" s="93"/>
      <c r="F64" s="93"/>
      <c r="G64" s="2" t="s">
        <v>144</v>
      </c>
      <c r="H64" s="12" t="s">
        <v>122</v>
      </c>
      <c r="I64" s="13" t="s">
        <v>24</v>
      </c>
      <c r="J64" s="36" t="s">
        <v>7</v>
      </c>
      <c r="K64" s="15" t="s">
        <v>2</v>
      </c>
      <c r="L64" s="15" t="s">
        <v>27</v>
      </c>
      <c r="M64" s="15" t="s">
        <v>28</v>
      </c>
      <c r="N64" s="15" t="s">
        <v>29</v>
      </c>
      <c r="O64" s="15" t="s">
        <v>30</v>
      </c>
      <c r="P64" s="15" t="s">
        <v>31</v>
      </c>
      <c r="Q64" s="15" t="s">
        <v>32</v>
      </c>
      <c r="R64" s="15" t="s">
        <v>33</v>
      </c>
      <c r="S64" s="14">
        <v>-31250</v>
      </c>
      <c r="T64" s="13" t="s">
        <v>34</v>
      </c>
      <c r="U64" s="13" t="s">
        <v>1</v>
      </c>
      <c r="V64" s="29" t="s">
        <v>35</v>
      </c>
      <c r="W64" s="13" t="s">
        <v>191</v>
      </c>
    </row>
    <row r="65" spans="1:23" ht="24" customHeight="1" x14ac:dyDescent="0.25">
      <c r="A65" s="100"/>
      <c r="B65" s="83"/>
      <c r="C65" s="81"/>
      <c r="D65" s="93"/>
      <c r="E65" s="93"/>
      <c r="F65" s="93"/>
      <c r="G65" s="95" t="s">
        <v>142</v>
      </c>
      <c r="H65" s="12" t="s">
        <v>122</v>
      </c>
      <c r="I65" s="88" t="s">
        <v>24</v>
      </c>
      <c r="J65" s="89" t="s">
        <v>7</v>
      </c>
      <c r="K65" s="15" t="s">
        <v>2</v>
      </c>
      <c r="L65" s="89" t="s">
        <v>27</v>
      </c>
      <c r="M65" s="89" t="s">
        <v>28</v>
      </c>
      <c r="N65" s="89" t="s">
        <v>29</v>
      </c>
      <c r="O65" s="89" t="s">
        <v>30</v>
      </c>
      <c r="P65" s="89" t="s">
        <v>31</v>
      </c>
      <c r="Q65" s="89" t="s">
        <v>36</v>
      </c>
      <c r="R65" s="89" t="s">
        <v>33</v>
      </c>
      <c r="S65" s="90">
        <v>-31250</v>
      </c>
      <c r="T65" s="88" t="s">
        <v>37</v>
      </c>
      <c r="U65" s="88" t="s">
        <v>1</v>
      </c>
      <c r="V65" s="91" t="s">
        <v>35</v>
      </c>
      <c r="W65" s="88" t="s">
        <v>205</v>
      </c>
    </row>
    <row r="66" spans="1:23" ht="24" customHeight="1" x14ac:dyDescent="0.25">
      <c r="A66" s="100"/>
      <c r="B66" s="83"/>
      <c r="C66" s="81"/>
      <c r="D66" s="93"/>
      <c r="E66" s="93"/>
      <c r="F66" s="93"/>
      <c r="G66" s="95"/>
      <c r="H66" s="12" t="s">
        <v>143</v>
      </c>
      <c r="I66" s="88"/>
      <c r="J66" s="89"/>
      <c r="K66" s="15" t="s">
        <v>2</v>
      </c>
      <c r="L66" s="89"/>
      <c r="M66" s="89"/>
      <c r="N66" s="89"/>
      <c r="O66" s="89"/>
      <c r="P66" s="89"/>
      <c r="Q66" s="89"/>
      <c r="R66" s="89"/>
      <c r="S66" s="90"/>
      <c r="T66" s="88"/>
      <c r="U66" s="88"/>
      <c r="V66" s="91"/>
      <c r="W66" s="88"/>
    </row>
    <row r="67" spans="1:23" ht="63.75" x14ac:dyDescent="0.25">
      <c r="A67" s="100"/>
      <c r="B67" s="83"/>
      <c r="C67" s="81"/>
      <c r="D67" s="93"/>
      <c r="E67" s="93"/>
      <c r="F67" s="93"/>
      <c r="G67" s="2" t="s">
        <v>121</v>
      </c>
      <c r="H67" s="12" t="s">
        <v>122</v>
      </c>
      <c r="I67" s="13" t="s">
        <v>24</v>
      </c>
      <c r="J67" s="15" t="s">
        <v>7</v>
      </c>
      <c r="K67" s="15" t="s">
        <v>2</v>
      </c>
      <c r="L67" s="15" t="s">
        <v>27</v>
      </c>
      <c r="M67" s="15" t="s">
        <v>28</v>
      </c>
      <c r="N67" s="15" t="s">
        <v>29</v>
      </c>
      <c r="O67" s="15" t="s">
        <v>41</v>
      </c>
      <c r="P67" s="15" t="s">
        <v>31</v>
      </c>
      <c r="Q67" s="15" t="s">
        <v>32</v>
      </c>
      <c r="R67" s="15" t="s">
        <v>33</v>
      </c>
      <c r="S67" s="14">
        <v>-62500</v>
      </c>
      <c r="T67" s="13" t="s">
        <v>42</v>
      </c>
      <c r="U67" s="13" t="s">
        <v>1</v>
      </c>
      <c r="V67" s="29" t="s">
        <v>35</v>
      </c>
      <c r="W67" s="13" t="s">
        <v>187</v>
      </c>
    </row>
    <row r="68" spans="1:23" ht="102" x14ac:dyDescent="0.25">
      <c r="A68" s="100"/>
      <c r="B68" s="83"/>
      <c r="C68" s="81"/>
      <c r="D68" s="93"/>
      <c r="E68" s="93"/>
      <c r="F68" s="93"/>
      <c r="G68" s="2" t="s">
        <v>137</v>
      </c>
      <c r="H68" s="12" t="s">
        <v>138</v>
      </c>
      <c r="I68" s="13" t="s">
        <v>24</v>
      </c>
      <c r="J68" s="15" t="s">
        <v>5</v>
      </c>
      <c r="K68" s="15" t="s">
        <v>2</v>
      </c>
      <c r="L68" s="15" t="s">
        <v>27</v>
      </c>
      <c r="M68" s="44" t="s">
        <v>67</v>
      </c>
      <c r="N68" s="44" t="s">
        <v>64</v>
      </c>
      <c r="O68" s="44" t="s">
        <v>41</v>
      </c>
      <c r="P68" s="44" t="s">
        <v>213</v>
      </c>
      <c r="Q68" s="44" t="s">
        <v>32</v>
      </c>
      <c r="R68" s="44" t="s">
        <v>33</v>
      </c>
      <c r="S68" s="45">
        <f>-10*10*10*5*5*10</f>
        <v>-250000</v>
      </c>
      <c r="T68" s="13" t="s">
        <v>71</v>
      </c>
      <c r="U68" s="13" t="s">
        <v>1</v>
      </c>
      <c r="V68" s="29" t="s">
        <v>35</v>
      </c>
      <c r="W68" s="48" t="s">
        <v>276</v>
      </c>
    </row>
    <row r="69" spans="1:23" ht="76.5" x14ac:dyDescent="0.25">
      <c r="A69" s="100"/>
      <c r="B69" s="84"/>
      <c r="C69" s="81"/>
      <c r="D69" s="94"/>
      <c r="E69" s="94"/>
      <c r="F69" s="94"/>
      <c r="G69" s="50" t="s">
        <v>242</v>
      </c>
      <c r="H69" s="12" t="s">
        <v>132</v>
      </c>
      <c r="I69" s="13" t="s">
        <v>24</v>
      </c>
      <c r="J69" s="15" t="s">
        <v>7</v>
      </c>
      <c r="K69" s="15" t="s">
        <v>2</v>
      </c>
      <c r="L69" s="15" t="s">
        <v>27</v>
      </c>
      <c r="M69" s="15" t="s">
        <v>28</v>
      </c>
      <c r="N69" s="15" t="s">
        <v>29</v>
      </c>
      <c r="O69" s="15" t="s">
        <v>30</v>
      </c>
      <c r="P69" s="15" t="s">
        <v>31</v>
      </c>
      <c r="Q69" s="15" t="s">
        <v>32</v>
      </c>
      <c r="R69" s="15" t="s">
        <v>33</v>
      </c>
      <c r="S69" s="14">
        <v>-31250</v>
      </c>
      <c r="T69" s="13" t="s">
        <v>34</v>
      </c>
      <c r="U69" s="13" t="s">
        <v>1</v>
      </c>
      <c r="V69" s="29" t="s">
        <v>35</v>
      </c>
      <c r="W69" s="13" t="s">
        <v>192</v>
      </c>
    </row>
    <row r="70" spans="1:23" ht="63.75" x14ac:dyDescent="0.25">
      <c r="A70" s="100"/>
      <c r="B70" s="81" t="s">
        <v>227</v>
      </c>
      <c r="C70" s="81"/>
      <c r="D70" s="92" t="s">
        <v>85</v>
      </c>
      <c r="E70" s="92" t="s">
        <v>86</v>
      </c>
      <c r="F70" s="92" t="s">
        <v>174</v>
      </c>
      <c r="G70" s="2" t="s">
        <v>135</v>
      </c>
      <c r="H70" s="12" t="s">
        <v>132</v>
      </c>
      <c r="I70" s="13" t="s">
        <v>24</v>
      </c>
      <c r="J70" s="15" t="s">
        <v>5</v>
      </c>
      <c r="K70" s="15" t="s">
        <v>2</v>
      </c>
      <c r="L70" s="15" t="s">
        <v>27</v>
      </c>
      <c r="M70" s="44" t="s">
        <v>67</v>
      </c>
      <c r="N70" s="44" t="s">
        <v>29</v>
      </c>
      <c r="O70" s="44" t="s">
        <v>41</v>
      </c>
      <c r="P70" s="44" t="s">
        <v>31</v>
      </c>
      <c r="Q70" s="44" t="s">
        <v>32</v>
      </c>
      <c r="R70" s="44" t="s">
        <v>33</v>
      </c>
      <c r="S70" s="45">
        <f>-10*5*10*5*5*10</f>
        <v>-125000</v>
      </c>
      <c r="T70" s="13" t="s">
        <v>68</v>
      </c>
      <c r="U70" s="13" t="s">
        <v>1</v>
      </c>
      <c r="V70" s="29" t="s">
        <v>35</v>
      </c>
      <c r="W70" s="46" t="s">
        <v>214</v>
      </c>
    </row>
    <row r="71" spans="1:23" ht="149.25" customHeight="1" x14ac:dyDescent="0.25">
      <c r="A71" s="100"/>
      <c r="B71" s="81"/>
      <c r="C71" s="81"/>
      <c r="D71" s="93"/>
      <c r="E71" s="93"/>
      <c r="F71" s="93"/>
      <c r="G71" s="2" t="s">
        <v>136</v>
      </c>
      <c r="H71" s="12" t="s">
        <v>132</v>
      </c>
      <c r="I71" s="13" t="s">
        <v>24</v>
      </c>
      <c r="J71" s="15" t="s">
        <v>5</v>
      </c>
      <c r="K71" s="15" t="s">
        <v>2</v>
      </c>
      <c r="L71" s="15" t="s">
        <v>27</v>
      </c>
      <c r="M71" s="15" t="s">
        <v>67</v>
      </c>
      <c r="N71" s="15" t="s">
        <v>64</v>
      </c>
      <c r="O71" s="15" t="s">
        <v>41</v>
      </c>
      <c r="P71" s="15" t="s">
        <v>60</v>
      </c>
      <c r="Q71" s="15" t="s">
        <v>32</v>
      </c>
      <c r="R71" s="15" t="s">
        <v>33</v>
      </c>
      <c r="S71" s="14">
        <v>-500000</v>
      </c>
      <c r="T71" s="13" t="s">
        <v>70</v>
      </c>
      <c r="U71" s="13" t="s">
        <v>1</v>
      </c>
      <c r="V71" s="29" t="s">
        <v>35</v>
      </c>
      <c r="W71" s="48" t="s">
        <v>277</v>
      </c>
    </row>
    <row r="72" spans="1:23" ht="63.75" x14ac:dyDescent="0.25">
      <c r="A72" s="100"/>
      <c r="B72" s="81"/>
      <c r="C72" s="81"/>
      <c r="D72" s="93"/>
      <c r="E72" s="93"/>
      <c r="F72" s="93"/>
      <c r="G72" s="2" t="s">
        <v>144</v>
      </c>
      <c r="H72" s="12" t="s">
        <v>122</v>
      </c>
      <c r="I72" s="13" t="s">
        <v>24</v>
      </c>
      <c r="J72" s="36" t="s">
        <v>7</v>
      </c>
      <c r="K72" s="15" t="s">
        <v>2</v>
      </c>
      <c r="L72" s="15" t="s">
        <v>27</v>
      </c>
      <c r="M72" s="15" t="s">
        <v>28</v>
      </c>
      <c r="N72" s="15" t="s">
        <v>29</v>
      </c>
      <c r="O72" s="15" t="s">
        <v>30</v>
      </c>
      <c r="P72" s="15" t="s">
        <v>31</v>
      </c>
      <c r="Q72" s="15" t="s">
        <v>32</v>
      </c>
      <c r="R72" s="15" t="s">
        <v>33</v>
      </c>
      <c r="S72" s="14">
        <v>-31250</v>
      </c>
      <c r="T72" s="13" t="s">
        <v>34</v>
      </c>
      <c r="U72" s="13" t="s">
        <v>1</v>
      </c>
      <c r="V72" s="29" t="s">
        <v>35</v>
      </c>
      <c r="W72" s="13" t="s">
        <v>191</v>
      </c>
    </row>
    <row r="73" spans="1:23" ht="24.75" customHeight="1" x14ac:dyDescent="0.25">
      <c r="A73" s="100"/>
      <c r="B73" s="81"/>
      <c r="C73" s="81"/>
      <c r="D73" s="93"/>
      <c r="E73" s="93"/>
      <c r="F73" s="93"/>
      <c r="G73" s="95" t="s">
        <v>142</v>
      </c>
      <c r="H73" s="12" t="s">
        <v>122</v>
      </c>
      <c r="I73" s="88" t="s">
        <v>24</v>
      </c>
      <c r="J73" s="89" t="s">
        <v>7</v>
      </c>
      <c r="K73" s="15" t="s">
        <v>2</v>
      </c>
      <c r="L73" s="89" t="s">
        <v>27</v>
      </c>
      <c r="M73" s="89" t="s">
        <v>28</v>
      </c>
      <c r="N73" s="89" t="s">
        <v>29</v>
      </c>
      <c r="O73" s="89" t="s">
        <v>30</v>
      </c>
      <c r="P73" s="89" t="s">
        <v>31</v>
      </c>
      <c r="Q73" s="89" t="s">
        <v>36</v>
      </c>
      <c r="R73" s="89" t="s">
        <v>33</v>
      </c>
      <c r="S73" s="90">
        <v>-31250</v>
      </c>
      <c r="T73" s="88" t="s">
        <v>37</v>
      </c>
      <c r="U73" s="88" t="s">
        <v>1</v>
      </c>
      <c r="V73" s="91" t="s">
        <v>35</v>
      </c>
      <c r="W73" s="88" t="s">
        <v>205</v>
      </c>
    </row>
    <row r="74" spans="1:23" ht="24.75" customHeight="1" x14ac:dyDescent="0.25">
      <c r="A74" s="100"/>
      <c r="B74" s="81"/>
      <c r="C74" s="81"/>
      <c r="D74" s="93"/>
      <c r="E74" s="93"/>
      <c r="F74" s="93"/>
      <c r="G74" s="95"/>
      <c r="H74" s="12" t="s">
        <v>143</v>
      </c>
      <c r="I74" s="88"/>
      <c r="J74" s="89"/>
      <c r="K74" s="15" t="s">
        <v>2</v>
      </c>
      <c r="L74" s="89"/>
      <c r="M74" s="89"/>
      <c r="N74" s="89"/>
      <c r="O74" s="89"/>
      <c r="P74" s="89"/>
      <c r="Q74" s="89"/>
      <c r="R74" s="89"/>
      <c r="S74" s="90"/>
      <c r="T74" s="88"/>
      <c r="U74" s="88"/>
      <c r="V74" s="91"/>
      <c r="W74" s="88"/>
    </row>
    <row r="75" spans="1:23" ht="63.75" x14ac:dyDescent="0.25">
      <c r="A75" s="100"/>
      <c r="B75" s="81"/>
      <c r="C75" s="81"/>
      <c r="D75" s="93"/>
      <c r="E75" s="93"/>
      <c r="F75" s="93"/>
      <c r="G75" s="2" t="s">
        <v>121</v>
      </c>
      <c r="H75" s="12" t="s">
        <v>122</v>
      </c>
      <c r="I75" s="13" t="s">
        <v>24</v>
      </c>
      <c r="J75" s="15" t="s">
        <v>7</v>
      </c>
      <c r="K75" s="15" t="s">
        <v>2</v>
      </c>
      <c r="L75" s="15" t="s">
        <v>27</v>
      </c>
      <c r="M75" s="15" t="s">
        <v>28</v>
      </c>
      <c r="N75" s="15" t="s">
        <v>29</v>
      </c>
      <c r="O75" s="15" t="s">
        <v>41</v>
      </c>
      <c r="P75" s="15" t="s">
        <v>31</v>
      </c>
      <c r="Q75" s="15" t="s">
        <v>32</v>
      </c>
      <c r="R75" s="15" t="s">
        <v>33</v>
      </c>
      <c r="S75" s="14">
        <v>-62500</v>
      </c>
      <c r="T75" s="13" t="s">
        <v>42</v>
      </c>
      <c r="U75" s="13" t="s">
        <v>1</v>
      </c>
      <c r="V75" s="29" t="s">
        <v>35</v>
      </c>
      <c r="W75" s="13" t="s">
        <v>187</v>
      </c>
    </row>
    <row r="76" spans="1:23" ht="76.5" x14ac:dyDescent="0.25">
      <c r="A76" s="100"/>
      <c r="B76" s="81"/>
      <c r="C76" s="81"/>
      <c r="D76" s="93"/>
      <c r="E76" s="93"/>
      <c r="F76" s="93"/>
      <c r="G76" s="50" t="s">
        <v>242</v>
      </c>
      <c r="H76" s="12" t="s">
        <v>132</v>
      </c>
      <c r="I76" s="13" t="s">
        <v>24</v>
      </c>
      <c r="J76" s="15" t="s">
        <v>7</v>
      </c>
      <c r="K76" s="15" t="s">
        <v>2</v>
      </c>
      <c r="L76" s="15" t="s">
        <v>27</v>
      </c>
      <c r="M76" s="15" t="s">
        <v>28</v>
      </c>
      <c r="N76" s="15" t="s">
        <v>29</v>
      </c>
      <c r="O76" s="15" t="s">
        <v>30</v>
      </c>
      <c r="P76" s="15" t="s">
        <v>31</v>
      </c>
      <c r="Q76" s="15" t="s">
        <v>32</v>
      </c>
      <c r="R76" s="15" t="s">
        <v>33</v>
      </c>
      <c r="S76" s="14">
        <v>-31250</v>
      </c>
      <c r="T76" s="13" t="s">
        <v>34</v>
      </c>
      <c r="U76" s="13" t="s">
        <v>1</v>
      </c>
      <c r="V76" s="29" t="s">
        <v>35</v>
      </c>
      <c r="W76" s="13" t="s">
        <v>192</v>
      </c>
    </row>
    <row r="77" spans="1:23" ht="102" x14ac:dyDescent="0.25">
      <c r="A77" s="100"/>
      <c r="B77" s="81"/>
      <c r="C77" s="81"/>
      <c r="D77" s="94"/>
      <c r="E77" s="94"/>
      <c r="F77" s="94"/>
      <c r="G77" s="2" t="s">
        <v>137</v>
      </c>
      <c r="H77" s="12" t="s">
        <v>138</v>
      </c>
      <c r="I77" s="13" t="s">
        <v>24</v>
      </c>
      <c r="J77" s="15" t="s">
        <v>5</v>
      </c>
      <c r="K77" s="15" t="s">
        <v>2</v>
      </c>
      <c r="L77" s="15" t="s">
        <v>27</v>
      </c>
      <c r="M77" s="44" t="s">
        <v>67</v>
      </c>
      <c r="N77" s="44" t="s">
        <v>64</v>
      </c>
      <c r="O77" s="44" t="s">
        <v>41</v>
      </c>
      <c r="P77" s="44" t="s">
        <v>213</v>
      </c>
      <c r="Q77" s="44" t="s">
        <v>32</v>
      </c>
      <c r="R77" s="44" t="s">
        <v>33</v>
      </c>
      <c r="S77" s="45">
        <f>-10*10*10*5*5*10</f>
        <v>-250000</v>
      </c>
      <c r="T77" s="13" t="s">
        <v>71</v>
      </c>
      <c r="U77" s="13" t="s">
        <v>1</v>
      </c>
      <c r="V77" s="29" t="s">
        <v>35</v>
      </c>
      <c r="W77" s="48" t="s">
        <v>276</v>
      </c>
    </row>
    <row r="78" spans="1:23" ht="63.75" x14ac:dyDescent="0.25">
      <c r="A78" s="100"/>
      <c r="B78" s="81" t="s">
        <v>227</v>
      </c>
      <c r="C78" s="81"/>
      <c r="D78" s="92" t="s">
        <v>90</v>
      </c>
      <c r="E78" s="92" t="s">
        <v>91</v>
      </c>
      <c r="F78" s="92" t="s">
        <v>174</v>
      </c>
      <c r="G78" s="2" t="s">
        <v>135</v>
      </c>
      <c r="H78" s="12" t="s">
        <v>132</v>
      </c>
      <c r="I78" s="13" t="s">
        <v>24</v>
      </c>
      <c r="J78" s="15" t="s">
        <v>5</v>
      </c>
      <c r="K78" s="15" t="s">
        <v>2</v>
      </c>
      <c r="L78" s="15" t="s">
        <v>27</v>
      </c>
      <c r="M78" s="44" t="s">
        <v>67</v>
      </c>
      <c r="N78" s="44" t="s">
        <v>29</v>
      </c>
      <c r="O78" s="44" t="s">
        <v>41</v>
      </c>
      <c r="P78" s="44" t="s">
        <v>31</v>
      </c>
      <c r="Q78" s="44" t="s">
        <v>32</v>
      </c>
      <c r="R78" s="44" t="s">
        <v>33</v>
      </c>
      <c r="S78" s="45">
        <f>-10*5*10*5*5*10</f>
        <v>-125000</v>
      </c>
      <c r="T78" s="13" t="s">
        <v>68</v>
      </c>
      <c r="U78" s="13" t="s">
        <v>1</v>
      </c>
      <c r="V78" s="29" t="s">
        <v>35</v>
      </c>
      <c r="W78" s="46" t="s">
        <v>214</v>
      </c>
    </row>
    <row r="79" spans="1:23" ht="147.75" customHeight="1" x14ac:dyDescent="0.25">
      <c r="A79" s="100"/>
      <c r="B79" s="81"/>
      <c r="C79" s="81"/>
      <c r="D79" s="93"/>
      <c r="E79" s="93"/>
      <c r="F79" s="93"/>
      <c r="G79" s="2" t="s">
        <v>136</v>
      </c>
      <c r="H79" s="12" t="s">
        <v>132</v>
      </c>
      <c r="I79" s="13" t="s">
        <v>24</v>
      </c>
      <c r="J79" s="15" t="s">
        <v>5</v>
      </c>
      <c r="K79" s="15" t="s">
        <v>2</v>
      </c>
      <c r="L79" s="15" t="s">
        <v>27</v>
      </c>
      <c r="M79" s="15" t="s">
        <v>67</v>
      </c>
      <c r="N79" s="15" t="s">
        <v>64</v>
      </c>
      <c r="O79" s="15" t="s">
        <v>41</v>
      </c>
      <c r="P79" s="15" t="s">
        <v>60</v>
      </c>
      <c r="Q79" s="15" t="s">
        <v>32</v>
      </c>
      <c r="R79" s="15" t="s">
        <v>33</v>
      </c>
      <c r="S79" s="14">
        <v>-500000</v>
      </c>
      <c r="T79" s="13" t="s">
        <v>70</v>
      </c>
      <c r="U79" s="13" t="s">
        <v>1</v>
      </c>
      <c r="V79" s="29" t="s">
        <v>35</v>
      </c>
      <c r="W79" s="48" t="s">
        <v>277</v>
      </c>
    </row>
    <row r="80" spans="1:23" ht="63.75" x14ac:dyDescent="0.25">
      <c r="A80" s="100"/>
      <c r="B80" s="81"/>
      <c r="C80" s="81"/>
      <c r="D80" s="93"/>
      <c r="E80" s="93"/>
      <c r="F80" s="93"/>
      <c r="G80" s="2" t="s">
        <v>144</v>
      </c>
      <c r="H80" s="12" t="s">
        <v>122</v>
      </c>
      <c r="I80" s="13" t="s">
        <v>24</v>
      </c>
      <c r="J80" s="36" t="s">
        <v>7</v>
      </c>
      <c r="K80" s="15" t="s">
        <v>2</v>
      </c>
      <c r="L80" s="15" t="s">
        <v>27</v>
      </c>
      <c r="M80" s="15" t="s">
        <v>28</v>
      </c>
      <c r="N80" s="15" t="s">
        <v>29</v>
      </c>
      <c r="O80" s="15" t="s">
        <v>30</v>
      </c>
      <c r="P80" s="15" t="s">
        <v>31</v>
      </c>
      <c r="Q80" s="15" t="s">
        <v>32</v>
      </c>
      <c r="R80" s="15" t="s">
        <v>33</v>
      </c>
      <c r="S80" s="14">
        <v>-31250</v>
      </c>
      <c r="T80" s="13" t="s">
        <v>34</v>
      </c>
      <c r="U80" s="13" t="s">
        <v>1</v>
      </c>
      <c r="V80" s="29" t="s">
        <v>35</v>
      </c>
      <c r="W80" s="13" t="s">
        <v>191</v>
      </c>
    </row>
    <row r="81" spans="1:23" ht="21.75" customHeight="1" x14ac:dyDescent="0.25">
      <c r="A81" s="100"/>
      <c r="B81" s="81"/>
      <c r="C81" s="81"/>
      <c r="D81" s="93"/>
      <c r="E81" s="93"/>
      <c r="F81" s="93"/>
      <c r="G81" s="95" t="s">
        <v>142</v>
      </c>
      <c r="H81" s="12" t="s">
        <v>122</v>
      </c>
      <c r="I81" s="88" t="s">
        <v>24</v>
      </c>
      <c r="J81" s="89" t="s">
        <v>7</v>
      </c>
      <c r="K81" s="15" t="s">
        <v>2</v>
      </c>
      <c r="L81" s="89" t="s">
        <v>27</v>
      </c>
      <c r="M81" s="89" t="s">
        <v>28</v>
      </c>
      <c r="N81" s="89" t="s">
        <v>29</v>
      </c>
      <c r="O81" s="89" t="s">
        <v>30</v>
      </c>
      <c r="P81" s="89" t="s">
        <v>31</v>
      </c>
      <c r="Q81" s="89" t="s">
        <v>36</v>
      </c>
      <c r="R81" s="89" t="s">
        <v>33</v>
      </c>
      <c r="S81" s="90">
        <v>-31250</v>
      </c>
      <c r="T81" s="88" t="s">
        <v>37</v>
      </c>
      <c r="U81" s="88" t="s">
        <v>1</v>
      </c>
      <c r="V81" s="91" t="s">
        <v>35</v>
      </c>
      <c r="W81" s="88" t="s">
        <v>205</v>
      </c>
    </row>
    <row r="82" spans="1:23" ht="21.75" customHeight="1" x14ac:dyDescent="0.25">
      <c r="A82" s="100"/>
      <c r="B82" s="81"/>
      <c r="C82" s="81"/>
      <c r="D82" s="93"/>
      <c r="E82" s="93"/>
      <c r="F82" s="93"/>
      <c r="G82" s="95"/>
      <c r="H82" s="12" t="s">
        <v>143</v>
      </c>
      <c r="I82" s="88"/>
      <c r="J82" s="89"/>
      <c r="K82" s="15" t="s">
        <v>2</v>
      </c>
      <c r="L82" s="89"/>
      <c r="M82" s="89"/>
      <c r="N82" s="89"/>
      <c r="O82" s="89"/>
      <c r="P82" s="89"/>
      <c r="Q82" s="89"/>
      <c r="R82" s="89"/>
      <c r="S82" s="90"/>
      <c r="T82" s="88"/>
      <c r="U82" s="88"/>
      <c r="V82" s="91"/>
      <c r="W82" s="88"/>
    </row>
    <row r="83" spans="1:23" ht="76.5" x14ac:dyDescent="0.25">
      <c r="A83" s="100"/>
      <c r="B83" s="81"/>
      <c r="C83" s="81"/>
      <c r="D83" s="93"/>
      <c r="E83" s="93"/>
      <c r="F83" s="93"/>
      <c r="G83" s="50" t="s">
        <v>242</v>
      </c>
      <c r="H83" s="12" t="s">
        <v>132</v>
      </c>
      <c r="I83" s="13" t="s">
        <v>24</v>
      </c>
      <c r="J83" s="15" t="s">
        <v>7</v>
      </c>
      <c r="K83" s="15" t="s">
        <v>2</v>
      </c>
      <c r="L83" s="15" t="s">
        <v>27</v>
      </c>
      <c r="M83" s="15" t="s">
        <v>28</v>
      </c>
      <c r="N83" s="15" t="s">
        <v>29</v>
      </c>
      <c r="O83" s="15" t="s">
        <v>30</v>
      </c>
      <c r="P83" s="15" t="s">
        <v>31</v>
      </c>
      <c r="Q83" s="15" t="s">
        <v>32</v>
      </c>
      <c r="R83" s="15" t="s">
        <v>33</v>
      </c>
      <c r="S83" s="14">
        <v>-31250</v>
      </c>
      <c r="T83" s="13" t="s">
        <v>34</v>
      </c>
      <c r="U83" s="13" t="s">
        <v>1</v>
      </c>
      <c r="V83" s="29" t="s">
        <v>35</v>
      </c>
      <c r="W83" s="13" t="s">
        <v>192</v>
      </c>
    </row>
    <row r="84" spans="1:23" ht="63.75" x14ac:dyDescent="0.25">
      <c r="A84" s="100"/>
      <c r="B84" s="81"/>
      <c r="C84" s="81"/>
      <c r="D84" s="93"/>
      <c r="E84" s="93"/>
      <c r="F84" s="93"/>
      <c r="G84" s="2" t="s">
        <v>121</v>
      </c>
      <c r="H84" s="12" t="s">
        <v>122</v>
      </c>
      <c r="I84" s="13" t="s">
        <v>24</v>
      </c>
      <c r="J84" s="15" t="s">
        <v>7</v>
      </c>
      <c r="K84" s="15" t="s">
        <v>2</v>
      </c>
      <c r="L84" s="15" t="s">
        <v>27</v>
      </c>
      <c r="M84" s="15" t="s">
        <v>28</v>
      </c>
      <c r="N84" s="15" t="s">
        <v>29</v>
      </c>
      <c r="O84" s="15" t="s">
        <v>41</v>
      </c>
      <c r="P84" s="15" t="s">
        <v>31</v>
      </c>
      <c r="Q84" s="15" t="s">
        <v>32</v>
      </c>
      <c r="R84" s="15" t="s">
        <v>33</v>
      </c>
      <c r="S84" s="14">
        <f>-5*5*10*5*5*10</f>
        <v>-62500</v>
      </c>
      <c r="T84" s="13" t="s">
        <v>42</v>
      </c>
      <c r="U84" s="13" t="s">
        <v>1</v>
      </c>
      <c r="V84" s="29" t="s">
        <v>35</v>
      </c>
      <c r="W84" s="13" t="s">
        <v>187</v>
      </c>
    </row>
    <row r="85" spans="1:23" ht="102" x14ac:dyDescent="0.25">
      <c r="A85" s="100"/>
      <c r="B85" s="81"/>
      <c r="C85" s="81"/>
      <c r="D85" s="94"/>
      <c r="E85" s="94"/>
      <c r="F85" s="94"/>
      <c r="G85" s="2" t="s">
        <v>137</v>
      </c>
      <c r="H85" s="12" t="s">
        <v>138</v>
      </c>
      <c r="I85" s="13" t="s">
        <v>24</v>
      </c>
      <c r="J85" s="15" t="s">
        <v>5</v>
      </c>
      <c r="K85" s="15" t="s">
        <v>2</v>
      </c>
      <c r="L85" s="15" t="s">
        <v>27</v>
      </c>
      <c r="M85" s="44" t="s">
        <v>67</v>
      </c>
      <c r="N85" s="44" t="s">
        <v>64</v>
      </c>
      <c r="O85" s="44" t="s">
        <v>41</v>
      </c>
      <c r="P85" s="44" t="s">
        <v>213</v>
      </c>
      <c r="Q85" s="44" t="s">
        <v>32</v>
      </c>
      <c r="R85" s="44" t="s">
        <v>33</v>
      </c>
      <c r="S85" s="45">
        <f>-10*10*10*5*5*10</f>
        <v>-250000</v>
      </c>
      <c r="T85" s="13" t="s">
        <v>71</v>
      </c>
      <c r="U85" s="13" t="s">
        <v>1</v>
      </c>
      <c r="V85" s="29" t="s">
        <v>35</v>
      </c>
      <c r="W85" s="48" t="s">
        <v>276</v>
      </c>
    </row>
    <row r="86" spans="1:23" ht="63.75" x14ac:dyDescent="0.25">
      <c r="A86" s="100"/>
      <c r="B86" s="82" t="s">
        <v>227</v>
      </c>
      <c r="C86" s="81"/>
      <c r="D86" s="92" t="s">
        <v>100</v>
      </c>
      <c r="E86" s="92" t="s">
        <v>101</v>
      </c>
      <c r="F86" s="92" t="s">
        <v>174</v>
      </c>
      <c r="G86" s="2" t="s">
        <v>135</v>
      </c>
      <c r="H86" s="12" t="s">
        <v>132</v>
      </c>
      <c r="I86" s="13" t="s">
        <v>24</v>
      </c>
      <c r="J86" s="15" t="s">
        <v>5</v>
      </c>
      <c r="K86" s="15" t="s">
        <v>2</v>
      </c>
      <c r="L86" s="15" t="s">
        <v>27</v>
      </c>
      <c r="M86" s="44" t="s">
        <v>67</v>
      </c>
      <c r="N86" s="44" t="s">
        <v>29</v>
      </c>
      <c r="O86" s="44" t="s">
        <v>41</v>
      </c>
      <c r="P86" s="44" t="s">
        <v>31</v>
      </c>
      <c r="Q86" s="44" t="s">
        <v>32</v>
      </c>
      <c r="R86" s="44" t="s">
        <v>33</v>
      </c>
      <c r="S86" s="45">
        <f>-10*5*10*5*5*10</f>
        <v>-125000</v>
      </c>
      <c r="T86" s="13" t="s">
        <v>68</v>
      </c>
      <c r="U86" s="13" t="s">
        <v>1</v>
      </c>
      <c r="V86" s="29" t="s">
        <v>35</v>
      </c>
      <c r="W86" s="46" t="s">
        <v>214</v>
      </c>
    </row>
    <row r="87" spans="1:23" ht="145.5" customHeight="1" x14ac:dyDescent="0.25">
      <c r="A87" s="100"/>
      <c r="B87" s="83"/>
      <c r="C87" s="81"/>
      <c r="D87" s="93"/>
      <c r="E87" s="93"/>
      <c r="F87" s="93"/>
      <c r="G87" s="2" t="s">
        <v>136</v>
      </c>
      <c r="H87" s="12" t="s">
        <v>132</v>
      </c>
      <c r="I87" s="13" t="s">
        <v>24</v>
      </c>
      <c r="J87" s="15" t="s">
        <v>5</v>
      </c>
      <c r="K87" s="15" t="s">
        <v>2</v>
      </c>
      <c r="L87" s="15" t="s">
        <v>27</v>
      </c>
      <c r="M87" s="15" t="s">
        <v>67</v>
      </c>
      <c r="N87" s="15" t="s">
        <v>64</v>
      </c>
      <c r="O87" s="15" t="s">
        <v>41</v>
      </c>
      <c r="P87" s="15" t="s">
        <v>60</v>
      </c>
      <c r="Q87" s="15" t="s">
        <v>32</v>
      </c>
      <c r="R87" s="15" t="s">
        <v>33</v>
      </c>
      <c r="S87" s="14">
        <v>-500000</v>
      </c>
      <c r="T87" s="13" t="s">
        <v>70</v>
      </c>
      <c r="U87" s="13" t="s">
        <v>1</v>
      </c>
      <c r="V87" s="29" t="s">
        <v>35</v>
      </c>
      <c r="W87" s="48" t="s">
        <v>277</v>
      </c>
    </row>
    <row r="88" spans="1:23" ht="63.75" x14ac:dyDescent="0.25">
      <c r="A88" s="100"/>
      <c r="B88" s="83"/>
      <c r="C88" s="81"/>
      <c r="D88" s="93"/>
      <c r="E88" s="93"/>
      <c r="F88" s="93"/>
      <c r="G88" s="2" t="s">
        <v>144</v>
      </c>
      <c r="H88" s="12" t="s">
        <v>122</v>
      </c>
      <c r="I88" s="13" t="s">
        <v>24</v>
      </c>
      <c r="J88" s="36" t="s">
        <v>7</v>
      </c>
      <c r="K88" s="15" t="s">
        <v>2</v>
      </c>
      <c r="L88" s="15" t="s">
        <v>27</v>
      </c>
      <c r="M88" s="15" t="s">
        <v>28</v>
      </c>
      <c r="N88" s="15" t="s">
        <v>29</v>
      </c>
      <c r="O88" s="15" t="s">
        <v>30</v>
      </c>
      <c r="P88" s="15" t="s">
        <v>31</v>
      </c>
      <c r="Q88" s="15" t="s">
        <v>32</v>
      </c>
      <c r="R88" s="15" t="s">
        <v>33</v>
      </c>
      <c r="S88" s="14">
        <v>-31250</v>
      </c>
      <c r="T88" s="13" t="s">
        <v>34</v>
      </c>
      <c r="U88" s="13" t="s">
        <v>1</v>
      </c>
      <c r="V88" s="29" t="s">
        <v>35</v>
      </c>
      <c r="W88" s="13" t="s">
        <v>191</v>
      </c>
    </row>
    <row r="89" spans="1:23" ht="22.5" customHeight="1" x14ac:dyDescent="0.25">
      <c r="A89" s="100"/>
      <c r="B89" s="83"/>
      <c r="C89" s="81"/>
      <c r="D89" s="93"/>
      <c r="E89" s="93"/>
      <c r="F89" s="93"/>
      <c r="G89" s="95" t="s">
        <v>142</v>
      </c>
      <c r="H89" s="12" t="s">
        <v>122</v>
      </c>
      <c r="I89" s="88" t="s">
        <v>24</v>
      </c>
      <c r="J89" s="89" t="s">
        <v>7</v>
      </c>
      <c r="K89" s="15" t="s">
        <v>2</v>
      </c>
      <c r="L89" s="89" t="s">
        <v>27</v>
      </c>
      <c r="M89" s="89" t="s">
        <v>28</v>
      </c>
      <c r="N89" s="89" t="s">
        <v>29</v>
      </c>
      <c r="O89" s="89" t="s">
        <v>30</v>
      </c>
      <c r="P89" s="89" t="s">
        <v>31</v>
      </c>
      <c r="Q89" s="89" t="s">
        <v>36</v>
      </c>
      <c r="R89" s="89" t="s">
        <v>33</v>
      </c>
      <c r="S89" s="90">
        <v>-31250</v>
      </c>
      <c r="T89" s="88" t="s">
        <v>37</v>
      </c>
      <c r="U89" s="88" t="s">
        <v>1</v>
      </c>
      <c r="V89" s="91" t="s">
        <v>35</v>
      </c>
      <c r="W89" s="88" t="s">
        <v>205</v>
      </c>
    </row>
    <row r="90" spans="1:23" ht="22.5" customHeight="1" x14ac:dyDescent="0.25">
      <c r="A90" s="100"/>
      <c r="B90" s="83"/>
      <c r="C90" s="81"/>
      <c r="D90" s="93"/>
      <c r="E90" s="93"/>
      <c r="F90" s="93"/>
      <c r="G90" s="95"/>
      <c r="H90" s="12" t="s">
        <v>143</v>
      </c>
      <c r="I90" s="88"/>
      <c r="J90" s="89"/>
      <c r="K90" s="15" t="s">
        <v>2</v>
      </c>
      <c r="L90" s="89"/>
      <c r="M90" s="89"/>
      <c r="N90" s="89"/>
      <c r="O90" s="89"/>
      <c r="P90" s="89"/>
      <c r="Q90" s="89"/>
      <c r="R90" s="89"/>
      <c r="S90" s="90"/>
      <c r="T90" s="88"/>
      <c r="U90" s="88"/>
      <c r="V90" s="91"/>
      <c r="W90" s="88"/>
    </row>
    <row r="91" spans="1:23" ht="76.5" x14ac:dyDescent="0.25">
      <c r="A91" s="100"/>
      <c r="B91" s="83"/>
      <c r="C91" s="81"/>
      <c r="D91" s="93"/>
      <c r="E91" s="93"/>
      <c r="F91" s="93"/>
      <c r="G91" s="50" t="s">
        <v>242</v>
      </c>
      <c r="H91" s="12" t="s">
        <v>132</v>
      </c>
      <c r="I91" s="13" t="s">
        <v>24</v>
      </c>
      <c r="J91" s="15" t="s">
        <v>7</v>
      </c>
      <c r="K91" s="15" t="s">
        <v>2</v>
      </c>
      <c r="L91" s="15" t="s">
        <v>27</v>
      </c>
      <c r="M91" s="15" t="s">
        <v>28</v>
      </c>
      <c r="N91" s="15" t="s">
        <v>29</v>
      </c>
      <c r="O91" s="15" t="s">
        <v>30</v>
      </c>
      <c r="P91" s="15" t="s">
        <v>31</v>
      </c>
      <c r="Q91" s="15" t="s">
        <v>32</v>
      </c>
      <c r="R91" s="15" t="s">
        <v>33</v>
      </c>
      <c r="S91" s="14">
        <v>-31250</v>
      </c>
      <c r="T91" s="13" t="s">
        <v>34</v>
      </c>
      <c r="U91" s="13" t="s">
        <v>1</v>
      </c>
      <c r="V91" s="29" t="s">
        <v>35</v>
      </c>
      <c r="W91" s="13" t="s">
        <v>192</v>
      </c>
    </row>
    <row r="92" spans="1:23" ht="63.75" x14ac:dyDescent="0.25">
      <c r="A92" s="100"/>
      <c r="B92" s="83"/>
      <c r="C92" s="81"/>
      <c r="D92" s="93"/>
      <c r="E92" s="93"/>
      <c r="F92" s="93"/>
      <c r="G92" s="2" t="s">
        <v>121</v>
      </c>
      <c r="H92" s="12" t="s">
        <v>122</v>
      </c>
      <c r="I92" s="13" t="s">
        <v>24</v>
      </c>
      <c r="J92" s="15" t="s">
        <v>7</v>
      </c>
      <c r="K92" s="15" t="s">
        <v>2</v>
      </c>
      <c r="L92" s="15" t="s">
        <v>27</v>
      </c>
      <c r="M92" s="15" t="s">
        <v>28</v>
      </c>
      <c r="N92" s="15" t="s">
        <v>29</v>
      </c>
      <c r="O92" s="15" t="s">
        <v>41</v>
      </c>
      <c r="P92" s="15" t="s">
        <v>31</v>
      </c>
      <c r="Q92" s="15" t="s">
        <v>32</v>
      </c>
      <c r="R92" s="15" t="s">
        <v>33</v>
      </c>
      <c r="S92" s="14">
        <v>-62500</v>
      </c>
      <c r="T92" s="13" t="s">
        <v>42</v>
      </c>
      <c r="U92" s="13" t="s">
        <v>1</v>
      </c>
      <c r="V92" s="29" t="s">
        <v>35</v>
      </c>
      <c r="W92" s="13" t="s">
        <v>187</v>
      </c>
    </row>
    <row r="93" spans="1:23" ht="102" x14ac:dyDescent="0.25">
      <c r="A93" s="100"/>
      <c r="B93" s="84"/>
      <c r="C93" s="81"/>
      <c r="D93" s="94"/>
      <c r="E93" s="94"/>
      <c r="F93" s="94"/>
      <c r="G93" s="2" t="s">
        <v>137</v>
      </c>
      <c r="H93" s="12" t="s">
        <v>138</v>
      </c>
      <c r="I93" s="13" t="s">
        <v>24</v>
      </c>
      <c r="J93" s="15" t="s">
        <v>5</v>
      </c>
      <c r="K93" s="15" t="s">
        <v>2</v>
      </c>
      <c r="L93" s="15" t="s">
        <v>27</v>
      </c>
      <c r="M93" s="44" t="s">
        <v>67</v>
      </c>
      <c r="N93" s="44" t="s">
        <v>64</v>
      </c>
      <c r="O93" s="44" t="s">
        <v>41</v>
      </c>
      <c r="P93" s="44" t="s">
        <v>213</v>
      </c>
      <c r="Q93" s="44" t="s">
        <v>32</v>
      </c>
      <c r="R93" s="44" t="s">
        <v>33</v>
      </c>
      <c r="S93" s="45">
        <f>-10*10*10*5*5*10</f>
        <v>-250000</v>
      </c>
      <c r="T93" s="13" t="s">
        <v>71</v>
      </c>
      <c r="U93" s="13" t="s">
        <v>1</v>
      </c>
      <c r="V93" s="29" t="s">
        <v>35</v>
      </c>
      <c r="W93" s="48" t="s">
        <v>276</v>
      </c>
    </row>
    <row r="94" spans="1:23" ht="63.75" x14ac:dyDescent="0.25">
      <c r="A94" s="100"/>
      <c r="B94" s="82" t="s">
        <v>227</v>
      </c>
      <c r="C94" s="81"/>
      <c r="D94" s="96" t="s">
        <v>178</v>
      </c>
      <c r="E94" s="92" t="s">
        <v>96</v>
      </c>
      <c r="F94" s="92" t="s">
        <v>174</v>
      </c>
      <c r="G94" s="2" t="s">
        <v>135</v>
      </c>
      <c r="H94" s="12" t="s">
        <v>132</v>
      </c>
      <c r="I94" s="13" t="s">
        <v>24</v>
      </c>
      <c r="J94" s="15" t="s">
        <v>5</v>
      </c>
      <c r="K94" s="15" t="s">
        <v>2</v>
      </c>
      <c r="L94" s="15" t="s">
        <v>27</v>
      </c>
      <c r="M94" s="44" t="s">
        <v>67</v>
      </c>
      <c r="N94" s="44" t="s">
        <v>29</v>
      </c>
      <c r="O94" s="44" t="s">
        <v>41</v>
      </c>
      <c r="P94" s="44" t="s">
        <v>31</v>
      </c>
      <c r="Q94" s="44" t="s">
        <v>32</v>
      </c>
      <c r="R94" s="44" t="s">
        <v>33</v>
      </c>
      <c r="S94" s="45">
        <f>-10*5*10*5*5*10</f>
        <v>-125000</v>
      </c>
      <c r="T94" s="13" t="s">
        <v>68</v>
      </c>
      <c r="U94" s="13" t="s">
        <v>1</v>
      </c>
      <c r="V94" s="29" t="s">
        <v>35</v>
      </c>
      <c r="W94" s="46" t="s">
        <v>214</v>
      </c>
    </row>
    <row r="95" spans="1:23" ht="140.25" customHeight="1" x14ac:dyDescent="0.25">
      <c r="A95" s="100"/>
      <c r="B95" s="83"/>
      <c r="C95" s="81"/>
      <c r="D95" s="97"/>
      <c r="E95" s="93"/>
      <c r="F95" s="93"/>
      <c r="G95" s="2" t="s">
        <v>136</v>
      </c>
      <c r="H95" s="12" t="s">
        <v>132</v>
      </c>
      <c r="I95" s="13" t="s">
        <v>24</v>
      </c>
      <c r="J95" s="15" t="s">
        <v>5</v>
      </c>
      <c r="K95" s="15" t="s">
        <v>2</v>
      </c>
      <c r="L95" s="15" t="s">
        <v>27</v>
      </c>
      <c r="M95" s="15" t="s">
        <v>67</v>
      </c>
      <c r="N95" s="15" t="s">
        <v>64</v>
      </c>
      <c r="O95" s="15" t="s">
        <v>41</v>
      </c>
      <c r="P95" s="15" t="s">
        <v>60</v>
      </c>
      <c r="Q95" s="15" t="s">
        <v>32</v>
      </c>
      <c r="R95" s="15" t="s">
        <v>33</v>
      </c>
      <c r="S95" s="14">
        <v>-500000</v>
      </c>
      <c r="T95" s="13" t="s">
        <v>70</v>
      </c>
      <c r="U95" s="13" t="s">
        <v>1</v>
      </c>
      <c r="V95" s="29" t="s">
        <v>35</v>
      </c>
      <c r="W95" s="48" t="s">
        <v>277</v>
      </c>
    </row>
    <row r="96" spans="1:23" ht="63.75" x14ac:dyDescent="0.25">
      <c r="A96" s="100"/>
      <c r="B96" s="83"/>
      <c r="C96" s="81"/>
      <c r="D96" s="97"/>
      <c r="E96" s="93"/>
      <c r="F96" s="93"/>
      <c r="G96" s="2" t="s">
        <v>144</v>
      </c>
      <c r="H96" s="12" t="s">
        <v>122</v>
      </c>
      <c r="I96" s="13" t="s">
        <v>24</v>
      </c>
      <c r="J96" s="36" t="s">
        <v>7</v>
      </c>
      <c r="K96" s="15" t="s">
        <v>2</v>
      </c>
      <c r="L96" s="15" t="s">
        <v>27</v>
      </c>
      <c r="M96" s="15" t="s">
        <v>28</v>
      </c>
      <c r="N96" s="15" t="s">
        <v>29</v>
      </c>
      <c r="O96" s="15" t="s">
        <v>30</v>
      </c>
      <c r="P96" s="15" t="s">
        <v>31</v>
      </c>
      <c r="Q96" s="15" t="s">
        <v>32</v>
      </c>
      <c r="R96" s="15" t="s">
        <v>33</v>
      </c>
      <c r="S96" s="14">
        <v>-31250</v>
      </c>
      <c r="T96" s="13" t="s">
        <v>34</v>
      </c>
      <c r="U96" s="13" t="s">
        <v>1</v>
      </c>
      <c r="V96" s="29" t="s">
        <v>35</v>
      </c>
      <c r="W96" s="13" t="s">
        <v>191</v>
      </c>
    </row>
    <row r="97" spans="1:23" ht="23.25" customHeight="1" x14ac:dyDescent="0.25">
      <c r="A97" s="100"/>
      <c r="B97" s="83"/>
      <c r="C97" s="81"/>
      <c r="D97" s="97"/>
      <c r="E97" s="93"/>
      <c r="F97" s="93"/>
      <c r="G97" s="95" t="s">
        <v>142</v>
      </c>
      <c r="H97" s="12" t="s">
        <v>122</v>
      </c>
      <c r="I97" s="88" t="s">
        <v>24</v>
      </c>
      <c r="J97" s="89" t="s">
        <v>7</v>
      </c>
      <c r="K97" s="15" t="s">
        <v>2</v>
      </c>
      <c r="L97" s="89" t="s">
        <v>27</v>
      </c>
      <c r="M97" s="89" t="s">
        <v>28</v>
      </c>
      <c r="N97" s="89" t="s">
        <v>29</v>
      </c>
      <c r="O97" s="89" t="s">
        <v>30</v>
      </c>
      <c r="P97" s="89" t="s">
        <v>31</v>
      </c>
      <c r="Q97" s="89" t="s">
        <v>36</v>
      </c>
      <c r="R97" s="89" t="s">
        <v>33</v>
      </c>
      <c r="S97" s="90">
        <v>-31250</v>
      </c>
      <c r="T97" s="88" t="s">
        <v>37</v>
      </c>
      <c r="U97" s="88" t="s">
        <v>1</v>
      </c>
      <c r="V97" s="91" t="s">
        <v>35</v>
      </c>
      <c r="W97" s="88" t="s">
        <v>205</v>
      </c>
    </row>
    <row r="98" spans="1:23" ht="23.25" customHeight="1" x14ac:dyDescent="0.25">
      <c r="A98" s="100"/>
      <c r="B98" s="83"/>
      <c r="C98" s="81"/>
      <c r="D98" s="97"/>
      <c r="E98" s="93"/>
      <c r="F98" s="93"/>
      <c r="G98" s="95"/>
      <c r="H98" s="12" t="s">
        <v>143</v>
      </c>
      <c r="I98" s="88"/>
      <c r="J98" s="89"/>
      <c r="K98" s="15" t="s">
        <v>2</v>
      </c>
      <c r="L98" s="89"/>
      <c r="M98" s="89"/>
      <c r="N98" s="89"/>
      <c r="O98" s="89"/>
      <c r="P98" s="89"/>
      <c r="Q98" s="89"/>
      <c r="R98" s="89"/>
      <c r="S98" s="90"/>
      <c r="T98" s="88"/>
      <c r="U98" s="88"/>
      <c r="V98" s="91"/>
      <c r="W98" s="88"/>
    </row>
    <row r="99" spans="1:23" ht="76.5" x14ac:dyDescent="0.25">
      <c r="A99" s="100"/>
      <c r="B99" s="83"/>
      <c r="C99" s="81"/>
      <c r="D99" s="97"/>
      <c r="E99" s="93"/>
      <c r="F99" s="93"/>
      <c r="G99" s="50" t="s">
        <v>242</v>
      </c>
      <c r="H99" s="12" t="s">
        <v>132</v>
      </c>
      <c r="I99" s="13" t="s">
        <v>24</v>
      </c>
      <c r="J99" s="15" t="s">
        <v>7</v>
      </c>
      <c r="K99" s="15" t="s">
        <v>2</v>
      </c>
      <c r="L99" s="15" t="s">
        <v>27</v>
      </c>
      <c r="M99" s="15" t="s">
        <v>28</v>
      </c>
      <c r="N99" s="15" t="s">
        <v>29</v>
      </c>
      <c r="O99" s="15" t="s">
        <v>30</v>
      </c>
      <c r="P99" s="15" t="s">
        <v>31</v>
      </c>
      <c r="Q99" s="15" t="s">
        <v>32</v>
      </c>
      <c r="R99" s="15" t="s">
        <v>33</v>
      </c>
      <c r="S99" s="14">
        <v>-31250</v>
      </c>
      <c r="T99" s="13" t="s">
        <v>34</v>
      </c>
      <c r="U99" s="13" t="s">
        <v>1</v>
      </c>
      <c r="V99" s="29" t="s">
        <v>35</v>
      </c>
      <c r="W99" s="13" t="s">
        <v>192</v>
      </c>
    </row>
    <row r="100" spans="1:23" ht="63.75" x14ac:dyDescent="0.25">
      <c r="A100" s="100"/>
      <c r="B100" s="83"/>
      <c r="C100" s="81"/>
      <c r="D100" s="97"/>
      <c r="E100" s="93"/>
      <c r="F100" s="93"/>
      <c r="G100" s="2" t="s">
        <v>121</v>
      </c>
      <c r="H100" s="12" t="s">
        <v>122</v>
      </c>
      <c r="I100" s="13" t="s">
        <v>24</v>
      </c>
      <c r="J100" s="15" t="s">
        <v>7</v>
      </c>
      <c r="K100" s="15" t="s">
        <v>2</v>
      </c>
      <c r="L100" s="15" t="s">
        <v>27</v>
      </c>
      <c r="M100" s="15" t="s">
        <v>28</v>
      </c>
      <c r="N100" s="15" t="s">
        <v>29</v>
      </c>
      <c r="O100" s="15" t="s">
        <v>41</v>
      </c>
      <c r="P100" s="15" t="s">
        <v>31</v>
      </c>
      <c r="Q100" s="15" t="s">
        <v>32</v>
      </c>
      <c r="R100" s="15" t="s">
        <v>33</v>
      </c>
      <c r="S100" s="14">
        <f>-5*5*10*5*5*10</f>
        <v>-62500</v>
      </c>
      <c r="T100" s="13" t="s">
        <v>42</v>
      </c>
      <c r="U100" s="13" t="s">
        <v>1</v>
      </c>
      <c r="V100" s="29" t="s">
        <v>35</v>
      </c>
      <c r="W100" s="13" t="s">
        <v>187</v>
      </c>
    </row>
    <row r="101" spans="1:23" ht="102" x14ac:dyDescent="0.25">
      <c r="A101" s="100"/>
      <c r="B101" s="84"/>
      <c r="C101" s="81"/>
      <c r="D101" s="98"/>
      <c r="E101" s="94"/>
      <c r="F101" s="94"/>
      <c r="G101" s="2" t="s">
        <v>137</v>
      </c>
      <c r="H101" s="12" t="s">
        <v>138</v>
      </c>
      <c r="I101" s="13" t="s">
        <v>24</v>
      </c>
      <c r="J101" s="15" t="s">
        <v>5</v>
      </c>
      <c r="K101" s="15" t="s">
        <v>2</v>
      </c>
      <c r="L101" s="15" t="s">
        <v>27</v>
      </c>
      <c r="M101" s="44" t="s">
        <v>67</v>
      </c>
      <c r="N101" s="44" t="s">
        <v>64</v>
      </c>
      <c r="O101" s="44" t="s">
        <v>41</v>
      </c>
      <c r="P101" s="44" t="s">
        <v>213</v>
      </c>
      <c r="Q101" s="44" t="s">
        <v>32</v>
      </c>
      <c r="R101" s="44" t="s">
        <v>33</v>
      </c>
      <c r="S101" s="45">
        <f>-10*10*10*5*5*10</f>
        <v>-250000</v>
      </c>
      <c r="T101" s="13" t="s">
        <v>71</v>
      </c>
      <c r="U101" s="13" t="s">
        <v>1</v>
      </c>
      <c r="V101" s="29" t="s">
        <v>35</v>
      </c>
      <c r="W101" s="48" t="s">
        <v>276</v>
      </c>
    </row>
    <row r="102" spans="1:23" ht="63.75" x14ac:dyDescent="0.25">
      <c r="A102" s="100"/>
      <c r="B102" s="82" t="s">
        <v>227</v>
      </c>
      <c r="C102" s="81"/>
      <c r="D102" s="92" t="s">
        <v>98</v>
      </c>
      <c r="E102" s="92" t="s">
        <v>99</v>
      </c>
      <c r="F102" s="92" t="s">
        <v>174</v>
      </c>
      <c r="G102" s="2" t="s">
        <v>135</v>
      </c>
      <c r="H102" s="12" t="s">
        <v>132</v>
      </c>
      <c r="I102" s="13" t="s">
        <v>24</v>
      </c>
      <c r="J102" s="15" t="s">
        <v>5</v>
      </c>
      <c r="K102" s="15" t="s">
        <v>2</v>
      </c>
      <c r="L102" s="15" t="s">
        <v>27</v>
      </c>
      <c r="M102" s="44" t="s">
        <v>67</v>
      </c>
      <c r="N102" s="44" t="s">
        <v>29</v>
      </c>
      <c r="O102" s="44" t="s">
        <v>41</v>
      </c>
      <c r="P102" s="44" t="s">
        <v>31</v>
      </c>
      <c r="Q102" s="44" t="s">
        <v>32</v>
      </c>
      <c r="R102" s="44" t="s">
        <v>33</v>
      </c>
      <c r="S102" s="45">
        <f>-10*5*10*5*5*10</f>
        <v>-125000</v>
      </c>
      <c r="T102" s="13" t="s">
        <v>68</v>
      </c>
      <c r="U102" s="13" t="s">
        <v>1</v>
      </c>
      <c r="V102" s="29" t="s">
        <v>35</v>
      </c>
      <c r="W102" s="46" t="s">
        <v>214</v>
      </c>
    </row>
    <row r="103" spans="1:23" ht="136.5" customHeight="1" x14ac:dyDescent="0.25">
      <c r="A103" s="100"/>
      <c r="B103" s="83"/>
      <c r="C103" s="81"/>
      <c r="D103" s="93"/>
      <c r="E103" s="93"/>
      <c r="F103" s="93"/>
      <c r="G103" s="2" t="s">
        <v>136</v>
      </c>
      <c r="H103" s="12" t="s">
        <v>132</v>
      </c>
      <c r="I103" s="13" t="s">
        <v>24</v>
      </c>
      <c r="J103" s="15" t="s">
        <v>5</v>
      </c>
      <c r="K103" s="15" t="s">
        <v>2</v>
      </c>
      <c r="L103" s="15" t="s">
        <v>27</v>
      </c>
      <c r="M103" s="15" t="s">
        <v>67</v>
      </c>
      <c r="N103" s="15" t="s">
        <v>64</v>
      </c>
      <c r="O103" s="15" t="s">
        <v>41</v>
      </c>
      <c r="P103" s="15" t="s">
        <v>60</v>
      </c>
      <c r="Q103" s="15" t="s">
        <v>32</v>
      </c>
      <c r="R103" s="15" t="s">
        <v>33</v>
      </c>
      <c r="S103" s="14">
        <v>-500000</v>
      </c>
      <c r="T103" s="13" t="s">
        <v>70</v>
      </c>
      <c r="U103" s="13" t="s">
        <v>1</v>
      </c>
      <c r="V103" s="29" t="s">
        <v>35</v>
      </c>
      <c r="W103" s="48" t="s">
        <v>277</v>
      </c>
    </row>
    <row r="104" spans="1:23" ht="63.75" x14ac:dyDescent="0.25">
      <c r="A104" s="100"/>
      <c r="B104" s="83"/>
      <c r="C104" s="81"/>
      <c r="D104" s="93"/>
      <c r="E104" s="93"/>
      <c r="F104" s="93"/>
      <c r="G104" s="2" t="s">
        <v>144</v>
      </c>
      <c r="H104" s="12" t="s">
        <v>122</v>
      </c>
      <c r="I104" s="13" t="s">
        <v>24</v>
      </c>
      <c r="J104" s="36" t="s">
        <v>7</v>
      </c>
      <c r="K104" s="15" t="s">
        <v>2</v>
      </c>
      <c r="L104" s="15" t="s">
        <v>27</v>
      </c>
      <c r="M104" s="15" t="s">
        <v>28</v>
      </c>
      <c r="N104" s="15" t="s">
        <v>29</v>
      </c>
      <c r="O104" s="15" t="s">
        <v>30</v>
      </c>
      <c r="P104" s="15" t="s">
        <v>31</v>
      </c>
      <c r="Q104" s="15" t="s">
        <v>32</v>
      </c>
      <c r="R104" s="15" t="s">
        <v>33</v>
      </c>
      <c r="S104" s="14">
        <v>-31250</v>
      </c>
      <c r="T104" s="13" t="s">
        <v>34</v>
      </c>
      <c r="U104" s="13" t="s">
        <v>1</v>
      </c>
      <c r="V104" s="29" t="s">
        <v>35</v>
      </c>
      <c r="W104" s="13" t="s">
        <v>191</v>
      </c>
    </row>
    <row r="105" spans="1:23" ht="21" customHeight="1" x14ac:dyDescent="0.25">
      <c r="A105" s="100"/>
      <c r="B105" s="83"/>
      <c r="C105" s="81"/>
      <c r="D105" s="93"/>
      <c r="E105" s="93"/>
      <c r="F105" s="93"/>
      <c r="G105" s="95" t="s">
        <v>142</v>
      </c>
      <c r="H105" s="12" t="s">
        <v>122</v>
      </c>
      <c r="I105" s="88" t="s">
        <v>24</v>
      </c>
      <c r="J105" s="89" t="s">
        <v>7</v>
      </c>
      <c r="K105" s="15" t="s">
        <v>2</v>
      </c>
      <c r="L105" s="89" t="s">
        <v>27</v>
      </c>
      <c r="M105" s="89" t="s">
        <v>28</v>
      </c>
      <c r="N105" s="89" t="s">
        <v>29</v>
      </c>
      <c r="O105" s="89" t="s">
        <v>30</v>
      </c>
      <c r="P105" s="89" t="s">
        <v>31</v>
      </c>
      <c r="Q105" s="89" t="s">
        <v>36</v>
      </c>
      <c r="R105" s="89" t="s">
        <v>33</v>
      </c>
      <c r="S105" s="90">
        <v>-31250</v>
      </c>
      <c r="T105" s="88" t="s">
        <v>37</v>
      </c>
      <c r="U105" s="88" t="s">
        <v>1</v>
      </c>
      <c r="V105" s="91" t="s">
        <v>35</v>
      </c>
      <c r="W105" s="88" t="s">
        <v>205</v>
      </c>
    </row>
    <row r="106" spans="1:23" ht="21" customHeight="1" x14ac:dyDescent="0.25">
      <c r="A106" s="100"/>
      <c r="B106" s="83"/>
      <c r="C106" s="81"/>
      <c r="D106" s="93"/>
      <c r="E106" s="93"/>
      <c r="F106" s="93"/>
      <c r="G106" s="95"/>
      <c r="H106" s="12" t="s">
        <v>143</v>
      </c>
      <c r="I106" s="88"/>
      <c r="J106" s="89"/>
      <c r="K106" s="15" t="s">
        <v>2</v>
      </c>
      <c r="L106" s="89"/>
      <c r="M106" s="89"/>
      <c r="N106" s="89"/>
      <c r="O106" s="89"/>
      <c r="P106" s="89"/>
      <c r="Q106" s="89"/>
      <c r="R106" s="89"/>
      <c r="S106" s="90"/>
      <c r="T106" s="88"/>
      <c r="U106" s="88"/>
      <c r="V106" s="91"/>
      <c r="W106" s="88"/>
    </row>
    <row r="107" spans="1:23" ht="76.5" x14ac:dyDescent="0.25">
      <c r="A107" s="100"/>
      <c r="B107" s="83"/>
      <c r="C107" s="81"/>
      <c r="D107" s="93"/>
      <c r="E107" s="93"/>
      <c r="F107" s="93"/>
      <c r="G107" s="50" t="s">
        <v>242</v>
      </c>
      <c r="H107" s="12" t="s">
        <v>132</v>
      </c>
      <c r="I107" s="13" t="s">
        <v>24</v>
      </c>
      <c r="J107" s="15" t="s">
        <v>7</v>
      </c>
      <c r="K107" s="15" t="s">
        <v>2</v>
      </c>
      <c r="L107" s="15" t="s">
        <v>27</v>
      </c>
      <c r="M107" s="15" t="s">
        <v>28</v>
      </c>
      <c r="N107" s="15" t="s">
        <v>29</v>
      </c>
      <c r="O107" s="15" t="s">
        <v>30</v>
      </c>
      <c r="P107" s="15" t="s">
        <v>31</v>
      </c>
      <c r="Q107" s="15" t="s">
        <v>32</v>
      </c>
      <c r="R107" s="15" t="s">
        <v>33</v>
      </c>
      <c r="S107" s="14">
        <v>-31250</v>
      </c>
      <c r="T107" s="13" t="s">
        <v>34</v>
      </c>
      <c r="U107" s="13" t="s">
        <v>1</v>
      </c>
      <c r="V107" s="29" t="s">
        <v>35</v>
      </c>
      <c r="W107" s="13" t="s">
        <v>192</v>
      </c>
    </row>
    <row r="108" spans="1:23" ht="63.75" x14ac:dyDescent="0.25">
      <c r="A108" s="100"/>
      <c r="B108" s="83"/>
      <c r="C108" s="81"/>
      <c r="D108" s="93"/>
      <c r="E108" s="93"/>
      <c r="F108" s="93"/>
      <c r="G108" s="2" t="s">
        <v>121</v>
      </c>
      <c r="H108" s="12" t="s">
        <v>122</v>
      </c>
      <c r="I108" s="13" t="s">
        <v>24</v>
      </c>
      <c r="J108" s="15" t="s">
        <v>7</v>
      </c>
      <c r="K108" s="15" t="s">
        <v>2</v>
      </c>
      <c r="L108" s="15" t="s">
        <v>27</v>
      </c>
      <c r="M108" s="15" t="s">
        <v>28</v>
      </c>
      <c r="N108" s="15" t="s">
        <v>29</v>
      </c>
      <c r="O108" s="15" t="s">
        <v>41</v>
      </c>
      <c r="P108" s="15" t="s">
        <v>31</v>
      </c>
      <c r="Q108" s="15" t="s">
        <v>32</v>
      </c>
      <c r="R108" s="15" t="s">
        <v>33</v>
      </c>
      <c r="S108" s="14">
        <v>-62500</v>
      </c>
      <c r="T108" s="13" t="s">
        <v>42</v>
      </c>
      <c r="U108" s="13" t="s">
        <v>1</v>
      </c>
      <c r="V108" s="29" t="s">
        <v>35</v>
      </c>
      <c r="W108" s="13" t="s">
        <v>187</v>
      </c>
    </row>
    <row r="109" spans="1:23" ht="102" x14ac:dyDescent="0.25">
      <c r="A109" s="100"/>
      <c r="B109" s="84"/>
      <c r="C109" s="81"/>
      <c r="D109" s="94"/>
      <c r="E109" s="94"/>
      <c r="F109" s="94"/>
      <c r="G109" s="2" t="s">
        <v>137</v>
      </c>
      <c r="H109" s="12" t="s">
        <v>138</v>
      </c>
      <c r="I109" s="13" t="s">
        <v>24</v>
      </c>
      <c r="J109" s="15" t="s">
        <v>5</v>
      </c>
      <c r="K109" s="15" t="s">
        <v>2</v>
      </c>
      <c r="L109" s="15" t="s">
        <v>27</v>
      </c>
      <c r="M109" s="44" t="s">
        <v>67</v>
      </c>
      <c r="N109" s="44" t="s">
        <v>64</v>
      </c>
      <c r="O109" s="44" t="s">
        <v>41</v>
      </c>
      <c r="P109" s="44" t="s">
        <v>213</v>
      </c>
      <c r="Q109" s="44" t="s">
        <v>32</v>
      </c>
      <c r="R109" s="44" t="s">
        <v>33</v>
      </c>
      <c r="S109" s="45">
        <f>-10*10*10*5*5*10</f>
        <v>-250000</v>
      </c>
      <c r="T109" s="13" t="s">
        <v>71</v>
      </c>
      <c r="U109" s="13" t="s">
        <v>1</v>
      </c>
      <c r="V109" s="29" t="s">
        <v>35</v>
      </c>
      <c r="W109" s="48" t="s">
        <v>276</v>
      </c>
    </row>
    <row r="110" spans="1:23" ht="63.75" x14ac:dyDescent="0.25">
      <c r="A110" s="100"/>
      <c r="B110" s="82" t="s">
        <v>227</v>
      </c>
      <c r="C110" s="81"/>
      <c r="D110" s="92" t="s">
        <v>102</v>
      </c>
      <c r="E110" s="92" t="s">
        <v>103</v>
      </c>
      <c r="F110" s="92" t="s">
        <v>174</v>
      </c>
      <c r="G110" s="2" t="s">
        <v>135</v>
      </c>
      <c r="H110" s="12" t="s">
        <v>132</v>
      </c>
      <c r="I110" s="13" t="s">
        <v>24</v>
      </c>
      <c r="J110" s="15" t="s">
        <v>5</v>
      </c>
      <c r="K110" s="15" t="s">
        <v>2</v>
      </c>
      <c r="L110" s="15" t="s">
        <v>27</v>
      </c>
      <c r="M110" s="44" t="s">
        <v>67</v>
      </c>
      <c r="N110" s="44" t="s">
        <v>29</v>
      </c>
      <c r="O110" s="44" t="s">
        <v>41</v>
      </c>
      <c r="P110" s="44" t="s">
        <v>31</v>
      </c>
      <c r="Q110" s="44" t="s">
        <v>32</v>
      </c>
      <c r="R110" s="44" t="s">
        <v>33</v>
      </c>
      <c r="S110" s="45">
        <f>-10*5*10*5*5*10</f>
        <v>-125000</v>
      </c>
      <c r="T110" s="13" t="s">
        <v>68</v>
      </c>
      <c r="U110" s="13" t="s">
        <v>1</v>
      </c>
      <c r="V110" s="29" t="s">
        <v>35</v>
      </c>
      <c r="W110" s="46" t="s">
        <v>214</v>
      </c>
    </row>
    <row r="111" spans="1:23" ht="132.75" customHeight="1" x14ac:dyDescent="0.25">
      <c r="A111" s="100"/>
      <c r="B111" s="83"/>
      <c r="C111" s="81"/>
      <c r="D111" s="93"/>
      <c r="E111" s="93"/>
      <c r="F111" s="93"/>
      <c r="G111" s="2" t="s">
        <v>136</v>
      </c>
      <c r="H111" s="12" t="s">
        <v>132</v>
      </c>
      <c r="I111" s="13" t="s">
        <v>24</v>
      </c>
      <c r="J111" s="15" t="s">
        <v>5</v>
      </c>
      <c r="K111" s="15" t="s">
        <v>2</v>
      </c>
      <c r="L111" s="15" t="s">
        <v>27</v>
      </c>
      <c r="M111" s="15" t="s">
        <v>67</v>
      </c>
      <c r="N111" s="15" t="s">
        <v>64</v>
      </c>
      <c r="O111" s="15" t="s">
        <v>41</v>
      </c>
      <c r="P111" s="15" t="s">
        <v>60</v>
      </c>
      <c r="Q111" s="15" t="s">
        <v>32</v>
      </c>
      <c r="R111" s="15" t="s">
        <v>33</v>
      </c>
      <c r="S111" s="14">
        <v>-500000</v>
      </c>
      <c r="T111" s="13" t="s">
        <v>70</v>
      </c>
      <c r="U111" s="13" t="s">
        <v>1</v>
      </c>
      <c r="V111" s="29" t="s">
        <v>35</v>
      </c>
      <c r="W111" s="48" t="s">
        <v>277</v>
      </c>
    </row>
    <row r="112" spans="1:23" ht="63.75" x14ac:dyDescent="0.25">
      <c r="A112" s="100"/>
      <c r="B112" s="83"/>
      <c r="C112" s="81"/>
      <c r="D112" s="93"/>
      <c r="E112" s="93"/>
      <c r="F112" s="93"/>
      <c r="G112" s="2" t="s">
        <v>144</v>
      </c>
      <c r="H112" s="12" t="s">
        <v>122</v>
      </c>
      <c r="I112" s="13" t="s">
        <v>24</v>
      </c>
      <c r="J112" s="36" t="s">
        <v>7</v>
      </c>
      <c r="K112" s="15" t="s">
        <v>2</v>
      </c>
      <c r="L112" s="15" t="s">
        <v>27</v>
      </c>
      <c r="M112" s="15" t="s">
        <v>28</v>
      </c>
      <c r="N112" s="15" t="s">
        <v>29</v>
      </c>
      <c r="O112" s="15" t="s">
        <v>30</v>
      </c>
      <c r="P112" s="15" t="s">
        <v>31</v>
      </c>
      <c r="Q112" s="15" t="s">
        <v>32</v>
      </c>
      <c r="R112" s="15" t="s">
        <v>33</v>
      </c>
      <c r="S112" s="14">
        <v>-31250</v>
      </c>
      <c r="T112" s="13" t="s">
        <v>34</v>
      </c>
      <c r="U112" s="13" t="s">
        <v>1</v>
      </c>
      <c r="V112" s="29" t="s">
        <v>35</v>
      </c>
      <c r="W112" s="13" t="s">
        <v>191</v>
      </c>
    </row>
    <row r="113" spans="1:23" ht="21.75" customHeight="1" x14ac:dyDescent="0.25">
      <c r="A113" s="100"/>
      <c r="B113" s="83"/>
      <c r="C113" s="81"/>
      <c r="D113" s="93"/>
      <c r="E113" s="93"/>
      <c r="F113" s="93"/>
      <c r="G113" s="95" t="s">
        <v>142</v>
      </c>
      <c r="H113" s="12" t="s">
        <v>122</v>
      </c>
      <c r="I113" s="88" t="s">
        <v>24</v>
      </c>
      <c r="J113" s="89" t="s">
        <v>7</v>
      </c>
      <c r="K113" s="15" t="s">
        <v>2</v>
      </c>
      <c r="L113" s="89" t="s">
        <v>27</v>
      </c>
      <c r="M113" s="89" t="s">
        <v>28</v>
      </c>
      <c r="N113" s="89" t="s">
        <v>29</v>
      </c>
      <c r="O113" s="89" t="s">
        <v>30</v>
      </c>
      <c r="P113" s="89" t="s">
        <v>31</v>
      </c>
      <c r="Q113" s="89" t="s">
        <v>36</v>
      </c>
      <c r="R113" s="89" t="s">
        <v>33</v>
      </c>
      <c r="S113" s="90">
        <v>-31250</v>
      </c>
      <c r="T113" s="88" t="s">
        <v>37</v>
      </c>
      <c r="U113" s="88" t="s">
        <v>1</v>
      </c>
      <c r="V113" s="91" t="s">
        <v>35</v>
      </c>
      <c r="W113" s="88" t="s">
        <v>205</v>
      </c>
    </row>
    <row r="114" spans="1:23" ht="21.75" customHeight="1" x14ac:dyDescent="0.25">
      <c r="A114" s="100"/>
      <c r="B114" s="83"/>
      <c r="C114" s="81"/>
      <c r="D114" s="93"/>
      <c r="E114" s="93"/>
      <c r="F114" s="93"/>
      <c r="G114" s="95"/>
      <c r="H114" s="12" t="s">
        <v>143</v>
      </c>
      <c r="I114" s="88"/>
      <c r="J114" s="89"/>
      <c r="K114" s="15" t="s">
        <v>2</v>
      </c>
      <c r="L114" s="89"/>
      <c r="M114" s="89"/>
      <c r="N114" s="89"/>
      <c r="O114" s="89"/>
      <c r="P114" s="89"/>
      <c r="Q114" s="89"/>
      <c r="R114" s="89"/>
      <c r="S114" s="90"/>
      <c r="T114" s="88"/>
      <c r="U114" s="88"/>
      <c r="V114" s="91"/>
      <c r="W114" s="88"/>
    </row>
    <row r="115" spans="1:23" ht="76.5" x14ac:dyDescent="0.25">
      <c r="A115" s="100"/>
      <c r="B115" s="83"/>
      <c r="C115" s="81"/>
      <c r="D115" s="93"/>
      <c r="E115" s="93"/>
      <c r="F115" s="93"/>
      <c r="G115" s="50" t="s">
        <v>242</v>
      </c>
      <c r="H115" s="12" t="s">
        <v>132</v>
      </c>
      <c r="I115" s="13" t="s">
        <v>24</v>
      </c>
      <c r="J115" s="15" t="s">
        <v>7</v>
      </c>
      <c r="K115" s="15" t="s">
        <v>2</v>
      </c>
      <c r="L115" s="15" t="s">
        <v>27</v>
      </c>
      <c r="M115" s="15" t="s">
        <v>28</v>
      </c>
      <c r="N115" s="15" t="s">
        <v>29</v>
      </c>
      <c r="O115" s="15" t="s">
        <v>30</v>
      </c>
      <c r="P115" s="15" t="s">
        <v>31</v>
      </c>
      <c r="Q115" s="15" t="s">
        <v>32</v>
      </c>
      <c r="R115" s="15" t="s">
        <v>33</v>
      </c>
      <c r="S115" s="14">
        <v>-31250</v>
      </c>
      <c r="T115" s="13" t="s">
        <v>34</v>
      </c>
      <c r="U115" s="13" t="s">
        <v>1</v>
      </c>
      <c r="V115" s="29" t="s">
        <v>35</v>
      </c>
      <c r="W115" s="13" t="s">
        <v>192</v>
      </c>
    </row>
    <row r="116" spans="1:23" ht="63.75" x14ac:dyDescent="0.25">
      <c r="A116" s="100"/>
      <c r="B116" s="83"/>
      <c r="C116" s="81"/>
      <c r="D116" s="93"/>
      <c r="E116" s="93"/>
      <c r="F116" s="93"/>
      <c r="G116" s="2" t="s">
        <v>121</v>
      </c>
      <c r="H116" s="12" t="s">
        <v>122</v>
      </c>
      <c r="I116" s="13" t="s">
        <v>24</v>
      </c>
      <c r="J116" s="15" t="s">
        <v>7</v>
      </c>
      <c r="K116" s="15" t="s">
        <v>2</v>
      </c>
      <c r="L116" s="15" t="s">
        <v>27</v>
      </c>
      <c r="M116" s="15" t="s">
        <v>28</v>
      </c>
      <c r="N116" s="15" t="s">
        <v>29</v>
      </c>
      <c r="O116" s="15" t="s">
        <v>41</v>
      </c>
      <c r="P116" s="15" t="s">
        <v>31</v>
      </c>
      <c r="Q116" s="15" t="s">
        <v>32</v>
      </c>
      <c r="R116" s="15" t="s">
        <v>33</v>
      </c>
      <c r="S116" s="14">
        <v>-62500</v>
      </c>
      <c r="T116" s="13" t="s">
        <v>42</v>
      </c>
      <c r="U116" s="13" t="s">
        <v>1</v>
      </c>
      <c r="V116" s="29" t="s">
        <v>35</v>
      </c>
      <c r="W116" s="13" t="s">
        <v>187</v>
      </c>
    </row>
    <row r="117" spans="1:23" ht="102" x14ac:dyDescent="0.25">
      <c r="A117" s="100"/>
      <c r="B117" s="84"/>
      <c r="C117" s="81"/>
      <c r="D117" s="94"/>
      <c r="E117" s="94"/>
      <c r="F117" s="94"/>
      <c r="G117" s="2" t="s">
        <v>137</v>
      </c>
      <c r="H117" s="12" t="s">
        <v>138</v>
      </c>
      <c r="I117" s="13" t="s">
        <v>24</v>
      </c>
      <c r="J117" s="15" t="s">
        <v>5</v>
      </c>
      <c r="K117" s="15" t="s">
        <v>2</v>
      </c>
      <c r="L117" s="15" t="s">
        <v>27</v>
      </c>
      <c r="M117" s="44" t="s">
        <v>67</v>
      </c>
      <c r="N117" s="44" t="s">
        <v>64</v>
      </c>
      <c r="O117" s="44" t="s">
        <v>41</v>
      </c>
      <c r="P117" s="44" t="s">
        <v>213</v>
      </c>
      <c r="Q117" s="44" t="s">
        <v>32</v>
      </c>
      <c r="R117" s="44" t="s">
        <v>33</v>
      </c>
      <c r="S117" s="45">
        <f>-10*10*10*5*5*10</f>
        <v>-250000</v>
      </c>
      <c r="T117" s="13" t="s">
        <v>71</v>
      </c>
      <c r="U117" s="13" t="s">
        <v>1</v>
      </c>
      <c r="V117" s="29" t="s">
        <v>35</v>
      </c>
      <c r="W117" s="48" t="s">
        <v>276</v>
      </c>
    </row>
    <row r="118" spans="1:23" ht="63.75" x14ac:dyDescent="0.25">
      <c r="A118" s="101"/>
      <c r="B118" s="82" t="s">
        <v>227</v>
      </c>
      <c r="C118" s="81"/>
      <c r="D118" s="92" t="s">
        <v>106</v>
      </c>
      <c r="E118" s="92" t="s">
        <v>107</v>
      </c>
      <c r="F118" s="92" t="s">
        <v>174</v>
      </c>
      <c r="G118" s="2" t="s">
        <v>135</v>
      </c>
      <c r="H118" s="12" t="s">
        <v>132</v>
      </c>
      <c r="I118" s="13" t="s">
        <v>24</v>
      </c>
      <c r="J118" s="15" t="s">
        <v>5</v>
      </c>
      <c r="K118" s="15" t="s">
        <v>2</v>
      </c>
      <c r="L118" s="15" t="s">
        <v>27</v>
      </c>
      <c r="M118" s="44" t="s">
        <v>67</v>
      </c>
      <c r="N118" s="44" t="s">
        <v>29</v>
      </c>
      <c r="O118" s="44" t="s">
        <v>41</v>
      </c>
      <c r="P118" s="44" t="s">
        <v>31</v>
      </c>
      <c r="Q118" s="44" t="s">
        <v>32</v>
      </c>
      <c r="R118" s="44" t="s">
        <v>33</v>
      </c>
      <c r="S118" s="45">
        <f>-10*5*10*5*5*10</f>
        <v>-125000</v>
      </c>
      <c r="T118" s="13" t="s">
        <v>68</v>
      </c>
      <c r="U118" s="13" t="s">
        <v>1</v>
      </c>
      <c r="V118" s="29" t="s">
        <v>35</v>
      </c>
      <c r="W118" s="46" t="s">
        <v>214</v>
      </c>
    </row>
    <row r="119" spans="1:23" ht="138" customHeight="1" x14ac:dyDescent="0.25">
      <c r="A119" s="33"/>
      <c r="B119" s="83"/>
      <c r="C119" s="81"/>
      <c r="D119" s="93"/>
      <c r="E119" s="93"/>
      <c r="F119" s="93"/>
      <c r="G119" s="2" t="s">
        <v>136</v>
      </c>
      <c r="H119" s="12" t="s">
        <v>132</v>
      </c>
      <c r="I119" s="13" t="s">
        <v>24</v>
      </c>
      <c r="J119" s="15" t="s">
        <v>5</v>
      </c>
      <c r="K119" s="15" t="s">
        <v>2</v>
      </c>
      <c r="L119" s="15" t="s">
        <v>27</v>
      </c>
      <c r="M119" s="15" t="s">
        <v>67</v>
      </c>
      <c r="N119" s="15" t="s">
        <v>64</v>
      </c>
      <c r="O119" s="15" t="s">
        <v>41</v>
      </c>
      <c r="P119" s="15" t="s">
        <v>60</v>
      </c>
      <c r="Q119" s="15" t="s">
        <v>32</v>
      </c>
      <c r="R119" s="15" t="s">
        <v>33</v>
      </c>
      <c r="S119" s="14">
        <v>-500000</v>
      </c>
      <c r="T119" s="13" t="s">
        <v>70</v>
      </c>
      <c r="U119" s="13" t="s">
        <v>1</v>
      </c>
      <c r="V119" s="29" t="s">
        <v>35</v>
      </c>
      <c r="W119" s="48" t="s">
        <v>277</v>
      </c>
    </row>
    <row r="120" spans="1:23" ht="63.75" x14ac:dyDescent="0.25">
      <c r="A120" s="33"/>
      <c r="B120" s="83"/>
      <c r="C120" s="81"/>
      <c r="D120" s="93"/>
      <c r="E120" s="93"/>
      <c r="F120" s="93"/>
      <c r="G120" s="2" t="s">
        <v>144</v>
      </c>
      <c r="H120" s="12" t="s">
        <v>122</v>
      </c>
      <c r="I120" s="13" t="s">
        <v>24</v>
      </c>
      <c r="J120" s="36" t="s">
        <v>7</v>
      </c>
      <c r="K120" s="15" t="s">
        <v>2</v>
      </c>
      <c r="L120" s="15" t="s">
        <v>27</v>
      </c>
      <c r="M120" s="15" t="s">
        <v>28</v>
      </c>
      <c r="N120" s="15" t="s">
        <v>29</v>
      </c>
      <c r="O120" s="15" t="s">
        <v>30</v>
      </c>
      <c r="P120" s="15" t="s">
        <v>31</v>
      </c>
      <c r="Q120" s="15" t="s">
        <v>32</v>
      </c>
      <c r="R120" s="15" t="s">
        <v>33</v>
      </c>
      <c r="S120" s="14">
        <v>-31250</v>
      </c>
      <c r="T120" s="13" t="s">
        <v>34</v>
      </c>
      <c r="U120" s="13" t="s">
        <v>1</v>
      </c>
      <c r="V120" s="29" t="s">
        <v>35</v>
      </c>
      <c r="W120" s="13" t="s">
        <v>191</v>
      </c>
    </row>
    <row r="121" spans="1:23" ht="21" customHeight="1" x14ac:dyDescent="0.25">
      <c r="A121" s="33"/>
      <c r="B121" s="83"/>
      <c r="C121" s="81"/>
      <c r="D121" s="93"/>
      <c r="E121" s="93"/>
      <c r="F121" s="93"/>
      <c r="G121" s="95" t="s">
        <v>142</v>
      </c>
      <c r="H121" s="12" t="s">
        <v>122</v>
      </c>
      <c r="I121" s="88" t="s">
        <v>24</v>
      </c>
      <c r="J121" s="89" t="s">
        <v>7</v>
      </c>
      <c r="K121" s="15" t="s">
        <v>2</v>
      </c>
      <c r="L121" s="89" t="s">
        <v>27</v>
      </c>
      <c r="M121" s="89" t="s">
        <v>28</v>
      </c>
      <c r="N121" s="89" t="s">
        <v>29</v>
      </c>
      <c r="O121" s="89" t="s">
        <v>30</v>
      </c>
      <c r="P121" s="89" t="s">
        <v>31</v>
      </c>
      <c r="Q121" s="89" t="s">
        <v>36</v>
      </c>
      <c r="R121" s="89" t="s">
        <v>33</v>
      </c>
      <c r="S121" s="90">
        <v>-31250</v>
      </c>
      <c r="T121" s="88" t="s">
        <v>37</v>
      </c>
      <c r="U121" s="88" t="s">
        <v>1</v>
      </c>
      <c r="V121" s="91" t="s">
        <v>35</v>
      </c>
      <c r="W121" s="88" t="s">
        <v>205</v>
      </c>
    </row>
    <row r="122" spans="1:23" ht="21" customHeight="1" x14ac:dyDescent="0.25">
      <c r="A122" s="33"/>
      <c r="B122" s="83"/>
      <c r="C122" s="81"/>
      <c r="D122" s="93"/>
      <c r="E122" s="93"/>
      <c r="F122" s="93"/>
      <c r="G122" s="95"/>
      <c r="H122" s="12" t="s">
        <v>143</v>
      </c>
      <c r="I122" s="88"/>
      <c r="J122" s="89"/>
      <c r="K122" s="15" t="s">
        <v>2</v>
      </c>
      <c r="L122" s="89"/>
      <c r="M122" s="89"/>
      <c r="N122" s="89"/>
      <c r="O122" s="89"/>
      <c r="P122" s="89"/>
      <c r="Q122" s="89"/>
      <c r="R122" s="89"/>
      <c r="S122" s="90"/>
      <c r="T122" s="88"/>
      <c r="U122" s="88"/>
      <c r="V122" s="91"/>
      <c r="W122" s="88"/>
    </row>
    <row r="123" spans="1:23" ht="76.5" x14ac:dyDescent="0.25">
      <c r="A123" s="33"/>
      <c r="B123" s="83"/>
      <c r="C123" s="81"/>
      <c r="D123" s="93"/>
      <c r="E123" s="93"/>
      <c r="F123" s="93"/>
      <c r="G123" s="50" t="s">
        <v>242</v>
      </c>
      <c r="H123" s="12" t="s">
        <v>132</v>
      </c>
      <c r="I123" s="13" t="s">
        <v>24</v>
      </c>
      <c r="J123" s="15" t="s">
        <v>7</v>
      </c>
      <c r="K123" s="15" t="s">
        <v>2</v>
      </c>
      <c r="L123" s="15" t="s">
        <v>27</v>
      </c>
      <c r="M123" s="15" t="s">
        <v>28</v>
      </c>
      <c r="N123" s="15" t="s">
        <v>29</v>
      </c>
      <c r="O123" s="15" t="s">
        <v>30</v>
      </c>
      <c r="P123" s="15" t="s">
        <v>31</v>
      </c>
      <c r="Q123" s="15" t="s">
        <v>32</v>
      </c>
      <c r="R123" s="15" t="s">
        <v>33</v>
      </c>
      <c r="S123" s="14">
        <v>-31250</v>
      </c>
      <c r="T123" s="13" t="s">
        <v>34</v>
      </c>
      <c r="U123" s="13" t="s">
        <v>1</v>
      </c>
      <c r="V123" s="29" t="s">
        <v>35</v>
      </c>
      <c r="W123" s="13" t="s">
        <v>192</v>
      </c>
    </row>
    <row r="124" spans="1:23" ht="63.75" x14ac:dyDescent="0.25">
      <c r="A124" s="33"/>
      <c r="B124" s="83"/>
      <c r="C124" s="81"/>
      <c r="D124" s="93"/>
      <c r="E124" s="93"/>
      <c r="F124" s="93"/>
      <c r="G124" s="2" t="s">
        <v>121</v>
      </c>
      <c r="H124" s="12" t="s">
        <v>122</v>
      </c>
      <c r="I124" s="13" t="s">
        <v>24</v>
      </c>
      <c r="J124" s="15" t="s">
        <v>7</v>
      </c>
      <c r="K124" s="15" t="s">
        <v>2</v>
      </c>
      <c r="L124" s="15" t="s">
        <v>27</v>
      </c>
      <c r="M124" s="15" t="s">
        <v>28</v>
      </c>
      <c r="N124" s="15" t="s">
        <v>29</v>
      </c>
      <c r="O124" s="15" t="s">
        <v>41</v>
      </c>
      <c r="P124" s="15" t="s">
        <v>31</v>
      </c>
      <c r="Q124" s="15" t="s">
        <v>32</v>
      </c>
      <c r="R124" s="15" t="s">
        <v>33</v>
      </c>
      <c r="S124" s="14">
        <v>-62500</v>
      </c>
      <c r="T124" s="13" t="s">
        <v>42</v>
      </c>
      <c r="U124" s="13" t="s">
        <v>1</v>
      </c>
      <c r="V124" s="29" t="s">
        <v>35</v>
      </c>
      <c r="W124" s="13" t="s">
        <v>187</v>
      </c>
    </row>
    <row r="125" spans="1:23" ht="102" x14ac:dyDescent="0.25">
      <c r="A125" s="33"/>
      <c r="B125" s="84"/>
      <c r="C125" s="81"/>
      <c r="D125" s="94"/>
      <c r="E125" s="94"/>
      <c r="F125" s="94"/>
      <c r="G125" s="2" t="s">
        <v>137</v>
      </c>
      <c r="H125" s="12" t="s">
        <v>138</v>
      </c>
      <c r="I125" s="13" t="s">
        <v>24</v>
      </c>
      <c r="J125" s="15" t="s">
        <v>5</v>
      </c>
      <c r="K125" s="15" t="s">
        <v>2</v>
      </c>
      <c r="L125" s="15" t="s">
        <v>27</v>
      </c>
      <c r="M125" s="44" t="s">
        <v>67</v>
      </c>
      <c r="N125" s="44" t="s">
        <v>64</v>
      </c>
      <c r="O125" s="44" t="s">
        <v>41</v>
      </c>
      <c r="P125" s="44" t="s">
        <v>213</v>
      </c>
      <c r="Q125" s="44" t="s">
        <v>32</v>
      </c>
      <c r="R125" s="44" t="s">
        <v>33</v>
      </c>
      <c r="S125" s="45">
        <f>-10*10*10*5*5*10</f>
        <v>-250000</v>
      </c>
      <c r="T125" s="13" t="s">
        <v>71</v>
      </c>
      <c r="U125" s="13" t="s">
        <v>1</v>
      </c>
      <c r="V125" s="29" t="s">
        <v>35</v>
      </c>
      <c r="W125" s="48" t="s">
        <v>276</v>
      </c>
    </row>
  </sheetData>
  <sheetProtection algorithmName="SHA-512" hashValue="vUyybA29f88kb9ow5JdVC4VKiZwV5XfhJPzup26y/madAuHAmTfWfLNjkJPJoG9Q4tbftXGVtjpBYONOJov3og==" saltValue="9FN9hGLDREvFBdK/tEPSgA==" spinCount="100000" sheet="1" objects="1" scenarios="1"/>
  <autoFilter ref="A7:W125" xr:uid="{04281E33-7978-4138-AFE9-70273A821244}"/>
  <mergeCells count="295">
    <mergeCell ref="G12:G13"/>
    <mergeCell ref="F8:F15"/>
    <mergeCell ref="E8:E15"/>
    <mergeCell ref="D8:D15"/>
    <mergeCell ref="A62:A118"/>
    <mergeCell ref="D16:D23"/>
    <mergeCell ref="G36:G37"/>
    <mergeCell ref="D32:D39"/>
    <mergeCell ref="E32:E39"/>
    <mergeCell ref="F16:F23"/>
    <mergeCell ref="G20:G21"/>
    <mergeCell ref="F55:F61"/>
    <mergeCell ref="G58:G59"/>
    <mergeCell ref="D55:D61"/>
    <mergeCell ref="E55:E61"/>
    <mergeCell ref="C48:C61"/>
    <mergeCell ref="C8:C47"/>
    <mergeCell ref="A8:A47"/>
    <mergeCell ref="G51:G52"/>
    <mergeCell ref="F48:F54"/>
    <mergeCell ref="E48:E54"/>
    <mergeCell ref="D48:D54"/>
    <mergeCell ref="D40:D47"/>
    <mergeCell ref="E40:E47"/>
    <mergeCell ref="W28:W29"/>
    <mergeCell ref="N28:N29"/>
    <mergeCell ref="O28:O29"/>
    <mergeCell ref="P28:P29"/>
    <mergeCell ref="Q28:Q29"/>
    <mergeCell ref="M28:M29"/>
    <mergeCell ref="R28:R29"/>
    <mergeCell ref="S28:S29"/>
    <mergeCell ref="T28:T29"/>
    <mergeCell ref="U28:U29"/>
    <mergeCell ref="V28:V29"/>
    <mergeCell ref="E16:E23"/>
    <mergeCell ref="G28:G29"/>
    <mergeCell ref="F24:F31"/>
    <mergeCell ref="D24:D31"/>
    <mergeCell ref="E24:E31"/>
    <mergeCell ref="F32:F39"/>
    <mergeCell ref="B48:B54"/>
    <mergeCell ref="F118:F125"/>
    <mergeCell ref="G121:G122"/>
    <mergeCell ref="D118:D125"/>
    <mergeCell ref="E118:E125"/>
    <mergeCell ref="F94:F101"/>
    <mergeCell ref="G97:G98"/>
    <mergeCell ref="E94:E101"/>
    <mergeCell ref="D94:D101"/>
    <mergeCell ref="F102:F109"/>
    <mergeCell ref="G105:G106"/>
    <mergeCell ref="D102:D109"/>
    <mergeCell ref="E102:E109"/>
    <mergeCell ref="F62:F69"/>
    <mergeCell ref="D62:D69"/>
    <mergeCell ref="E62:E69"/>
    <mergeCell ref="B62:B69"/>
    <mergeCell ref="B70:B77"/>
    <mergeCell ref="G65:G66"/>
    <mergeCell ref="F70:F77"/>
    <mergeCell ref="G73:G74"/>
    <mergeCell ref="D70:D77"/>
    <mergeCell ref="E70:E77"/>
    <mergeCell ref="F40:F47"/>
    <mergeCell ref="G44:G45"/>
    <mergeCell ref="I28:I29"/>
    <mergeCell ref="I44:I45"/>
    <mergeCell ref="I73:I74"/>
    <mergeCell ref="F110:F117"/>
    <mergeCell ref="G113:G114"/>
    <mergeCell ref="E110:E117"/>
    <mergeCell ref="D110:D117"/>
    <mergeCell ref="F78:F85"/>
    <mergeCell ref="G81:G82"/>
    <mergeCell ref="D78:D85"/>
    <mergeCell ref="E78:E85"/>
    <mergeCell ref="F86:F93"/>
    <mergeCell ref="G89:G90"/>
    <mergeCell ref="E86:E93"/>
    <mergeCell ref="D86:D93"/>
    <mergeCell ref="W36:W37"/>
    <mergeCell ref="W12:W13"/>
    <mergeCell ref="I20:I21"/>
    <mergeCell ref="J20:J21"/>
    <mergeCell ref="L20:L21"/>
    <mergeCell ref="M20:M21"/>
    <mergeCell ref="R12:R13"/>
    <mergeCell ref="S12:S13"/>
    <mergeCell ref="T12:T13"/>
    <mergeCell ref="U12:U13"/>
    <mergeCell ref="V12:V13"/>
    <mergeCell ref="L12:L13"/>
    <mergeCell ref="M12:M13"/>
    <mergeCell ref="N12:N13"/>
    <mergeCell ref="O12:O13"/>
    <mergeCell ref="P12:P13"/>
    <mergeCell ref="Q12:Q13"/>
    <mergeCell ref="J12:J13"/>
    <mergeCell ref="W20:W21"/>
    <mergeCell ref="N20:N21"/>
    <mergeCell ref="O20:O21"/>
    <mergeCell ref="P20:P21"/>
    <mergeCell ref="I12:I13"/>
    <mergeCell ref="I36:I37"/>
    <mergeCell ref="J36:J37"/>
    <mergeCell ref="T44:T45"/>
    <mergeCell ref="U44:U45"/>
    <mergeCell ref="V44:V45"/>
    <mergeCell ref="J28:J29"/>
    <mergeCell ref="L28:L29"/>
    <mergeCell ref="Q20:Q21"/>
    <mergeCell ref="R20:R21"/>
    <mergeCell ref="S20:S21"/>
    <mergeCell ref="T20:T21"/>
    <mergeCell ref="U20:U21"/>
    <mergeCell ref="V20:V21"/>
    <mergeCell ref="R36:R37"/>
    <mergeCell ref="S36:S37"/>
    <mergeCell ref="T36:T37"/>
    <mergeCell ref="U36:U37"/>
    <mergeCell ref="V36:V37"/>
    <mergeCell ref="L36:L37"/>
    <mergeCell ref="M36:M37"/>
    <mergeCell ref="N36:N37"/>
    <mergeCell ref="O36:O37"/>
    <mergeCell ref="P36:P37"/>
    <mergeCell ref="Q36:Q37"/>
    <mergeCell ref="W44:W45"/>
    <mergeCell ref="I51:I52"/>
    <mergeCell ref="N44:N45"/>
    <mergeCell ref="O44:O45"/>
    <mergeCell ref="P44:P45"/>
    <mergeCell ref="Q44:Q45"/>
    <mergeCell ref="R44:R45"/>
    <mergeCell ref="S44:S45"/>
    <mergeCell ref="V51:V52"/>
    <mergeCell ref="W51:W52"/>
    <mergeCell ref="P51:P52"/>
    <mergeCell ref="Q51:Q52"/>
    <mergeCell ref="R51:R52"/>
    <mergeCell ref="S51:S52"/>
    <mergeCell ref="T51:T52"/>
    <mergeCell ref="U51:U52"/>
    <mergeCell ref="J51:J52"/>
    <mergeCell ref="L51:L52"/>
    <mergeCell ref="M51:M52"/>
    <mergeCell ref="N51:N52"/>
    <mergeCell ref="O51:O52"/>
    <mergeCell ref="J44:J45"/>
    <mergeCell ref="L44:L45"/>
    <mergeCell ref="M44:M45"/>
    <mergeCell ref="W58:W59"/>
    <mergeCell ref="I65:I66"/>
    <mergeCell ref="J65:J66"/>
    <mergeCell ref="L65:L66"/>
    <mergeCell ref="M65:M66"/>
    <mergeCell ref="R58:R59"/>
    <mergeCell ref="S58:S59"/>
    <mergeCell ref="T58:T59"/>
    <mergeCell ref="U58:U59"/>
    <mergeCell ref="V58:V59"/>
    <mergeCell ref="L58:L59"/>
    <mergeCell ref="M58:M59"/>
    <mergeCell ref="N58:N59"/>
    <mergeCell ref="O58:O59"/>
    <mergeCell ref="P58:P59"/>
    <mergeCell ref="Q58:Q59"/>
    <mergeCell ref="T65:T66"/>
    <mergeCell ref="U65:U66"/>
    <mergeCell ref="V65:V66"/>
    <mergeCell ref="W65:W66"/>
    <mergeCell ref="I58:I59"/>
    <mergeCell ref="J58:J59"/>
    <mergeCell ref="N65:N66"/>
    <mergeCell ref="O65:O66"/>
    <mergeCell ref="P65:P66"/>
    <mergeCell ref="Q65:Q66"/>
    <mergeCell ref="R65:R66"/>
    <mergeCell ref="S65:S66"/>
    <mergeCell ref="V73:V74"/>
    <mergeCell ref="W73:W74"/>
    <mergeCell ref="P73:P74"/>
    <mergeCell ref="Q73:Q74"/>
    <mergeCell ref="R73:R74"/>
    <mergeCell ref="S73:S74"/>
    <mergeCell ref="T73:T74"/>
    <mergeCell ref="U73:U74"/>
    <mergeCell ref="J73:J74"/>
    <mergeCell ref="L73:L74"/>
    <mergeCell ref="M73:M74"/>
    <mergeCell ref="N73:N74"/>
    <mergeCell ref="O73:O74"/>
    <mergeCell ref="W81:W82"/>
    <mergeCell ref="I89:I90"/>
    <mergeCell ref="J89:J90"/>
    <mergeCell ref="L89:L90"/>
    <mergeCell ref="M89:M90"/>
    <mergeCell ref="R81:R82"/>
    <mergeCell ref="S81:S82"/>
    <mergeCell ref="T81:T82"/>
    <mergeCell ref="U81:U82"/>
    <mergeCell ref="V81:V82"/>
    <mergeCell ref="L81:L82"/>
    <mergeCell ref="M81:M82"/>
    <mergeCell ref="N81:N82"/>
    <mergeCell ref="O81:O82"/>
    <mergeCell ref="P81:P82"/>
    <mergeCell ref="Q81:Q82"/>
    <mergeCell ref="T89:T90"/>
    <mergeCell ref="U89:U90"/>
    <mergeCell ref="V89:V90"/>
    <mergeCell ref="W89:W90"/>
    <mergeCell ref="I81:I82"/>
    <mergeCell ref="J81:J82"/>
    <mergeCell ref="V97:V98"/>
    <mergeCell ref="W97:W98"/>
    <mergeCell ref="P97:P98"/>
    <mergeCell ref="Q97:Q98"/>
    <mergeCell ref="R97:R98"/>
    <mergeCell ref="S97:S98"/>
    <mergeCell ref="T97:T98"/>
    <mergeCell ref="U97:U98"/>
    <mergeCell ref="J97:J98"/>
    <mergeCell ref="L97:L98"/>
    <mergeCell ref="M97:M98"/>
    <mergeCell ref="N97:N98"/>
    <mergeCell ref="O97:O98"/>
    <mergeCell ref="I105:I106"/>
    <mergeCell ref="J105:J106"/>
    <mergeCell ref="I97:I98"/>
    <mergeCell ref="N89:N90"/>
    <mergeCell ref="O89:O90"/>
    <mergeCell ref="P89:P90"/>
    <mergeCell ref="Q89:Q90"/>
    <mergeCell ref="R89:R90"/>
    <mergeCell ref="S89:S90"/>
    <mergeCell ref="L121:L122"/>
    <mergeCell ref="M121:M122"/>
    <mergeCell ref="N121:N122"/>
    <mergeCell ref="O121:O122"/>
    <mergeCell ref="W105:W106"/>
    <mergeCell ref="I113:I114"/>
    <mergeCell ref="J113:J114"/>
    <mergeCell ref="L113:L114"/>
    <mergeCell ref="M113:M114"/>
    <mergeCell ref="R105:R106"/>
    <mergeCell ref="S105:S106"/>
    <mergeCell ref="T105:T106"/>
    <mergeCell ref="U105:U106"/>
    <mergeCell ref="V105:V106"/>
    <mergeCell ref="L105:L106"/>
    <mergeCell ref="M105:M106"/>
    <mergeCell ref="N105:N106"/>
    <mergeCell ref="O105:O106"/>
    <mergeCell ref="P105:P106"/>
    <mergeCell ref="Q105:Q106"/>
    <mergeCell ref="T113:T114"/>
    <mergeCell ref="U113:U114"/>
    <mergeCell ref="V113:V114"/>
    <mergeCell ref="W113:W114"/>
    <mergeCell ref="D2:U4"/>
    <mergeCell ref="V2:W2"/>
    <mergeCell ref="V4:W4"/>
    <mergeCell ref="B8:B15"/>
    <mergeCell ref="B16:B23"/>
    <mergeCell ref="B24:B31"/>
    <mergeCell ref="B32:B39"/>
    <mergeCell ref="B40:B47"/>
    <mergeCell ref="I121:I122"/>
    <mergeCell ref="N113:N114"/>
    <mergeCell ref="O113:O114"/>
    <mergeCell ref="P113:P114"/>
    <mergeCell ref="Q113:Q114"/>
    <mergeCell ref="R113:R114"/>
    <mergeCell ref="S113:S114"/>
    <mergeCell ref="V121:V122"/>
    <mergeCell ref="W121:W122"/>
    <mergeCell ref="P121:P122"/>
    <mergeCell ref="Q121:Q122"/>
    <mergeCell ref="R121:R122"/>
    <mergeCell ref="S121:S122"/>
    <mergeCell ref="T121:T122"/>
    <mergeCell ref="U121:U122"/>
    <mergeCell ref="J121:J122"/>
    <mergeCell ref="B78:B85"/>
    <mergeCell ref="B86:B93"/>
    <mergeCell ref="B94:B101"/>
    <mergeCell ref="B102:B109"/>
    <mergeCell ref="B110:B117"/>
    <mergeCell ref="B118:B125"/>
    <mergeCell ref="A2:C4"/>
    <mergeCell ref="C62:C125"/>
    <mergeCell ref="A48:A61"/>
    <mergeCell ref="B55:B61"/>
  </mergeCells>
  <conditionalFormatting sqref="V1 V5:V1048576">
    <cfRule type="cellIs" dxfId="26" priority="1" operator="equal">
      <formula>$V$15</formula>
    </cfRule>
    <cfRule type="cellIs" dxfId="25" priority="2" operator="equal">
      <formula>$V$15</formula>
    </cfRule>
    <cfRule type="cellIs" dxfId="24" priority="3" operator="equal">
      <formula>$V$9</formula>
    </cfRule>
  </conditionalFormatting>
  <dataValidations count="41">
    <dataValidation type="textLength" allowBlank="1" showInputMessage="1" showErrorMessage="1" errorTitle="Entrada no válida" error="Escriba un texto " promptTitle="Cualquier contenido" prompt=" Relacione el control operacional que se ejerce en la entidad, para la gestión del impacto evaluado. Esta es una de las casillas más importantes de esta matriz" sqref="W8 W120 W16 W24 W32 W40 W69 W76 W83 W91 W99 W107 W115 W11 W19 W27 W35 W43 W50 W57 W64 W72 W80 W88 W96 W104 W112 W123" xr:uid="{F42CA703-BC19-45C7-8BDD-045F04986108}">
      <formula1>0</formula1>
      <formula2>4000</formula2>
    </dataValidation>
    <dataValidation type="textLength" allowBlank="1" showInputMessage="1" showErrorMessage="1" errorTitle="Entrada no válida" error="Escriba un texto " promptTitle="Cualquier contenido" prompt=" Esta casilla se asigna automáticamente al formato de la matriz, una vez se han seleccionado las variables que definen la importancia y se ha seleccionado si cumple o no con la normatividad." sqref="V8 V16 V24 V32 V40 V69 V76 V83 V91 V99 V107 V115 V123 V11 V19 V27 V35 V43 V50 V57 V64 V72 V80 V88 V96 V104 V112 V120" xr:uid="{0CBD3EAC-1230-45FD-B321-094C73B7FFF0}">
      <formula1>0</formula1>
      <formula2>4000</formula2>
    </dataValidation>
    <dataValidation type="list" allowBlank="1" showInputMessage="1" showErrorMessage="1" errorTitle="Entrada no válida" error="Por favor seleccione un elemento de la lista" promptTitle="Seleccione un elemento de la lista" prompt=" Indique si la entidad cumple o no con la normativa relacionada." sqref="U8 U40 U32 U24 U16 U69 U11:U12 U123:U124 U107:U108 U99:U100 U91:U92 U83:U84 U75:U76 U67 U60 U53 U46 U38 U30 U22 U115:U116 U14 U120:U121 U112:U113 U104:U105 U96:U97 U88:U89 U80:U81 U72:U73 U64:U65 U57:U58 U50:U51 U43:U44 U35:U36 U27:U28 U19:U20" xr:uid="{ADD868F2-7954-4F9B-AD40-4E7D72CA9CF1}">
      <formula1>#REF!</formula1>
    </dataValidation>
    <dataValidation type="textLength" allowBlank="1" showInputMessage="1" showErrorMessage="1" errorTitle="Entrada no válida" error="Escriba un texto " promptTitle="Cualquier contenido" prompt=" Indique la norma relacionada." sqref="T8 T16 T24 T32 T40 T69 T67 T75:T76 T83:T84 T91:T92 T99:T100 T107:T108 T115:T116 T11:T12 T19:T20 T27:T28 T35:T36 T43:T44 T50:T51 T57:T58 T64:T65 T72:T73 T80:T81 T88:T89 T96:T97 T104:T105 T112:T113 T120:T121 T14 T60 T22 T30 T38 T46 T53 T123:T124" xr:uid="{58C6E02F-10E3-4364-8813-2CF33BF51D88}">
      <formula1>0</formula1>
      <formula2>4000</formula2>
    </dataValidation>
    <dataValidation type="decimal" allowBlank="1" showInputMessage="1" showErrorMessage="1" errorTitle="Entrada no válida" error="Por favor escriba un número" promptTitle="Escriba un número en esta casilla" prompt=" Esta casilla se diligencia automáticamente una vez se asignen los datos al formulario y corresponde a la multiplicación de las variables asignadas en cada uno de los criterios de evaluación." sqref="S8 S16 S24 S32 S40 S69 S60 S67 S83:S84 S75:S76 S99:S100 S91:S92 S107:S108 S11:S12 S19:S20 S27:S28 S35:S36 S43:S44 S50:S51 S57:S58 S64:S65 S72:S73 S80:S81 S88:S89 S96:S97 S104:S105 S112:S113 S120:S121 S123:S124 S53 S14 S30 S115:S116 S38 S46 S22" xr:uid="{E81C34FB-0762-4F17-A543-614859899972}">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 impacto ambiental." sqref="R8 R123 R107 R91 R76 R40 R32 R24 R16 R69 R83 R99 R115 R11 R120 R112 R104 R96 R88 R80 R72 R64 R57 R50 R43 R35 R27 R19" xr:uid="{925BFD1A-2746-401C-B906-15C5980AC4DE}">
      <formula1>#REF!</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8 Q40 Q32 Q24 Q16 Q69 Q11:Q12 Q123:Q124 Q107:Q108 Q99:Q100 Q91:Q92 Q83:Q84 Q75:Q76 Q67 Q60 Q53 Q46 Q38 Q30 Q22 Q115:Q116 Q14 Q120:Q121 Q112:Q113 Q104:Q105 Q96:Q97 Q88:Q89 Q80:Q81 Q72:Q73 Q64:Q65 Q57:Q58 Q50:Q51 Q43:Q44 Q35:Q36 Q27:Q28 Q19:Q20" xr:uid="{021013B6-F01A-4ACA-B17E-28E41076CB3D}">
      <formula1>#REF!</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8 P115 P99 P83 P69 P16 P24 P32 P40 P76 P91 P107 P123" xr:uid="{1F402DA2-95E1-4D1B-8CB4-96A3ECF952E7}">
      <formula1>$I$351015:$I$351018</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8 O115 O99 O83 O69 O16 O24 O32 O40 O76 O91 O107 O123" xr:uid="{4D910F44-6E1F-4359-93F5-9969FF211B3A}">
      <formula1>$H$351015:$H$351018</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8 N115:N116 N99:N100 N83:N84 N69 N16 N24 N32 N40 N75:N76 N91:N92 N107:N108 N123:N124 N14 N22 N30 N38 N46 N53 N60 N67" xr:uid="{1C19F564-5069-4FB0-A972-EA81B28B2966}">
      <formula1>$G$351015:$G$351018</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8 M115 M99 M83 M69 M16 M24 M32 M40 M76 M91 M107 M123" xr:uid="{86B8E778-F4F0-4C47-B092-491B15B87C9A}">
      <formula1>$F$351015:$F$351018</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8 L115 L99 L83 L69 L16 L24 L32 L40 L76 L91 L107 L123" xr:uid="{2B1AE5C0-57A4-40AF-8213-32AD34006EDB}">
      <formula1>$E$351015:$E$351017</formula1>
    </dataValidation>
    <dataValidation type="textLength" allowBlank="1" showInputMessage="1" showErrorMessage="1" errorTitle="Entrada no válida" error="Escriba un texto " promptTitle="Cualquier contenido" prompt=" Diligencie las observaciones que considere pertinentes." sqref="K8:K125" xr:uid="{FA15FC6D-4027-4E22-AC11-C6CA54178F67}">
      <formula1>0</formula1>
      <formula2>4000</formula2>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8 J115:J116 J99:J100 J83:J84 J69 J16 J24 J32 J40 J75:J76 J91:J92 J107:J108 J123:J124 J14 J22 J30 J38 J46 J53 J60 J67 J11 J19 J27 J35 J43 J50 J57 J64 J72 J80 J88 J96 J104 J112 J120" xr:uid="{9ACDEA9F-0AB4-48AB-A718-89CA4623DE18}">
      <formula1>$D$351015:$D$351021</formula1>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I8 I115 I99 I83 I69 I16 I24 I32 I40 I76 I91 I107 I123" xr:uid="{03FDCA1A-D632-439C-B8F6-C340777C02D1}">
      <formula1>$B$351015:$B$351018</formula1>
    </dataValidation>
    <dataValidation type="textLength" allowBlank="1" showInputMessage="1" showErrorMessage="1" errorTitle="Entrada no válida" error="Escriba un texto  Maximo 100 Caracteres" promptTitle="Cualquier contenido Maximo 100 Caracteres" sqref="V9:V10 V17:V18 V25:V26 V33:V34 V41:V42 V48:V49 V55:V56 V62:V63 V70:V71 V78:V79 V86:V87 V94:V95 V102:V103 V110:V111 V118:V119" xr:uid="{84FC1DB6-797A-474B-ACA4-017FED02DD99}">
      <formula1>0</formula1>
      <formula2>100</formula2>
    </dataValidation>
    <dataValidation type="list" allowBlank="1" showInputMessage="1" showErrorMessage="1" errorTitle="Entrada no válida" error="Por favor seleccione un elemento de la lista" promptTitle="Seleccione un elemento de la lista" sqref="U9:U10 U39 U125 U68 U31 U23 U15 U117:U119 U109:U111 U101:U103 U93:U95 U85:U87 U77:U79 U70:U71 U61:U63 U54:U56 U47:U49 U41:U42 U33:U34 U25:U26 U17:U18 Q10:R10 Q26:R26 Q49:R49 Q18:R18 Q34:R34 Q42:R42 Q119:R119 Q111:R111 Q103:R103 Q95:R95 Q87:R87 Q79:R79 Q71:R71 Q63:R63 Q56:R56 R9 R17 R25 R33 R41 R48 R55 R62 R70 R78 R86 R94 R102 R110 R118 Q15:R15 Q23:R23 Q31:R31 Q39:R39 Q47:R47 Q54:R54 Q61:R61 Q68:R68 Q77:R77 Q85:R85 Q93:R93 Q101:R101 Q109:R109 Q117:R117 Q125:R125" xr:uid="{0348824E-4FCD-4D57-B931-89E547D551E5}">
      <formula1>#REF!</formula1>
    </dataValidation>
    <dataValidation type="decimal" allowBlank="1" showInputMessage="1" showErrorMessage="1" errorTitle="Entrada no válida" error="Por favor escriba un número" promptTitle="Escriba un número en esta casilla" sqref="S31 S9:S10 S17:S18 S25:S26 S33:S34 S41:S42 S39 S47:S49 S54:S56 S70:S71 S68 S77:S79 S85:S87 S93:S95 S101:S103 S109:S111 S15 S23 S61:S63 S117:S119 S125" xr:uid="{2647870C-C9EA-43EB-8FD8-6F920D70E3B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P62:P63 P9:P10 P17:P18 P25:P26 P33:P34 P41:P42 P118:P119 P48:P49 P55:P56 P70:P71 P110:P111 P78:P79 P86:P87 P94:P95 P102:P103" xr:uid="{EABC08BA-A738-4EB7-B41C-FFBF2443BD5B}">
      <formula1>$I$351007:$I$351010</formula1>
    </dataValidation>
    <dataValidation type="list" allowBlank="1" showInputMessage="1" showErrorMessage="1" errorTitle="Entrada no válida" error="Por favor seleccione un elemento de la lista" promptTitle="Seleccione un elemento de la lista" sqref="O62:O63 O9:O10 O17:O18 O25:O26 O33:O34 O41:O42 O118:O119 O48:O49 O55:O56 O70:O71 O110:O111 O78:O79 O86:O87 O94:O95 O102:O103" xr:uid="{7AAA20DE-F150-49BB-9459-15C5EAED3260}">
      <formula1>$H$351007:$H$351010</formula1>
    </dataValidation>
    <dataValidation type="list" allowBlank="1" showInputMessage="1" showErrorMessage="1" errorTitle="Entrada no válida" error="Por favor seleccione un elemento de la lista" promptTitle="Seleccione un elemento de la lista" sqref="N62:N63 N9:N10 N17:N18 N25:N26 N33:N34 N41:N42 N118:N119 N48:N49 N55:N56 N70:N71 N110:N111 N78:N79 N86:N87 N94:N95 N102:N103" xr:uid="{60F8B718-A84B-483F-8D81-FDB1C2664F7C}">
      <formula1>$G$351007:$G$351010</formula1>
    </dataValidation>
    <dataValidation type="list" allowBlank="1" showInputMessage="1" showErrorMessage="1" errorTitle="Entrada no válida" error="Por favor seleccione un elemento de la lista" promptTitle="Seleccione un elemento de la lista" sqref="M62:M63 M9:M10 M17:M18 M25:M26 M33:M34 M41:M42 M118:M119 M48:M49 M55:M56 M70:M71 M110:M111 M78:M79 M86:M87 M94:M95 M102:M103" xr:uid="{94DAB18E-EC0C-4162-B633-38430F54CBD2}">
      <formula1>$F$351007:$F$351010</formula1>
    </dataValidation>
    <dataValidation type="list" allowBlank="1" showInputMessage="1" showErrorMessage="1" errorTitle="Entrada no válida" error="Por favor seleccione un elemento de la lista" promptTitle="Seleccione un elemento de la lista" sqref="L9:L10 L17:L18 L25:L26 L33:L34 L41:L42 L47:L49 L54:L56 L61:L63 L70:L71 L77:L79 L85:L87 L93:L95 L101:L103 L109:L111 L117:L119 L15 L23 L31 L68 L125 L39" xr:uid="{E5676B47-8328-4F11-A2BD-CA2A3A8B38BC}">
      <formula1>$E$351007:$E$351009</formula1>
    </dataValidation>
    <dataValidation type="list" allowBlank="1" showInputMessage="1" showErrorMessage="1" errorTitle="Entrada no válida" error="Por favor seleccione un elemento de la lista" promptTitle="Seleccione un elemento de la lista" sqref="J9:J10 J39 J17:J18 J25:J26 J33:J34 J41:J42 J47:J49 J54:J56 J61:J63 J70:J71 J77:J79 J85:J87 J93:J95 J101:J103 J109:J111 J15 J23 J31 J68 J125 J117:J119" xr:uid="{50048812-AE73-4698-9367-97DB3F09AA11}">
      <formula1>$D$351007:$D$351013</formula1>
    </dataValidation>
    <dataValidation type="list" allowBlank="1" showInputMessage="1" showErrorMessage="1" errorTitle="Entrada no válida" error="Por favor seleccione un elemento de la lista" promptTitle="Seleccione un elemento de la lista" sqref="I9:I10 I17:I18 I25:I26 I33:I34 I41:I42 I47:I49 I54:I56 I61:I63 I70:I71 I77:I79 I85:I87 I93:I95 I101:I103 I109:I111 I117:I119 I15 I23 I31 I68 I125 I39" xr:uid="{E4581157-F058-4FC2-80B1-AD3C76D4688F}">
      <formula1>$B$351007:$B$351010</formula1>
    </dataValidation>
    <dataValidation type="textLength" allowBlank="1" showInputMessage="1" showErrorMessage="1" errorTitle="Entrada no válida" error="Escriba un texto " promptTitle="Cualquier contenido" sqref="V125:W125 T9:T10 V23:W23 V117 T17:T18 T31 W9:W10 T25:T26 T39 W17:W18 T33:T34 V47:W47 W25:W26 T41:T42 W41:W42 W33:W34 T47:T49 V54 T125 T54:T56 W48:W49 W117:W119 T61:T63 T68 W54:W56 T70:T71 V31:W31 V61 T77:T79 V68:W68 W61:W63 T85:T87 V77 W70:W71 T93:T95 V85 W77:W79 T101:T103 V93 W85:W87 T109:T111 V101 W93:W95 T117:T119 V109 V15:W15 T15 W101:W103 W109:W111 T23 V39:W39" xr:uid="{BE6390F4-9593-4BA5-825C-76473338AB31}">
      <formula1>0</formula1>
      <formula2>4000</formula2>
    </dataValidation>
    <dataValidation type="textLength" allowBlank="1" showInputMessage="1" showErrorMessage="1" errorTitle="Entrada no válida" error="Escriba un texto " promptTitle="Cualquier contenido" prompt=" Relacione el control operacional que se ejerce en la entidad, para la gestión del impacto evaluado. Esta es una de las casillas más importantes de esta matriz." sqref="W12 W124 W20 W28 W36 W44 W51 W58 W65 W81 W73 W89 W97 W105 W113 W14 W116 W22 W30 W38 W46 W53 W60 W67 W75 W84 W92 W100 W108 W121" xr:uid="{34AAF0E3-DCF4-49CF-85FE-EC683EB00650}">
      <formula1>0</formula1>
      <formula2>4000</formula2>
    </dataValidation>
    <dataValidation type="textLength" allowBlank="1" showInputMessage="1" showErrorMessage="1" errorTitle="Entrada no válida" error="Escriba un texto  Maximo 100 Caracteres" promptTitle="Cualquier contenido Maximo 100 Caracteres" prompt=" Esta casilla se asigna automáticamente al formato de la matriz, una vez se han seleccionado las variables que definen la importancia y se ha seleccionado si cumple o no con la normatividad." sqref="V12 V20 V28 V36 V44 V51 V58 V65 V73 V81 V89 V97 V105 V113 V121 V14 V116 V22 V30 V38 V46 V53 V60 V67 V75 V84 V92 V100 V108 V124" xr:uid="{3CF08A61-B3E3-4401-B164-A723359F8AB5}">
      <formula1>0</formula1>
      <formula2>100</formula2>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impacto ambiental." sqref="R12 R124 R108 R100 R92 R84 R75 R67 R60 R53 R46 R38 R30 R22 R116 R14 R121 R113 R105 R97 R89 R81 R73 R65 R58 R51 R44 R36 R28 R20" xr:uid="{54B0B534-E555-4653-8095-51C197589AD6}">
      <formula1>#REF!</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11:P12 P19:P20 P27:P28 P35:P36 P43:P44 P50:P51 P57:P58 P64:P65 P72:P73 P80:P81 P88:P89 P96:P97 P104:P105 P112:P113 P120:P121 P14 P116 P22 P30 P38 P46 P53 P60 P67 P75 P84 P92 P100 P108 P124" xr:uid="{B3C0CCF4-6DB9-43AE-9CD1-FDD5633E5D9A}">
      <formula1>$I$351007:$I$351010</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11:O12 O19:O20 O27:O28 O35:O36 O43:O44 O50:O51 O57:O58 O64:O65 O72:O73 O80:O81 O88:O89 O96:O97 O104:O105 O112:O113 O120:O121 O14 O116 O22 O30 O38 O46 O53 O60 O67 O75 O84 O92 O100 O108 O124" xr:uid="{01243174-7514-4FF9-87AF-4A44EFFB90E2}">
      <formula1>$H$351007:$H$351010</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11:N12 N19:N20 N27:N28 N35:N36 N43:N44 N50:N51 N57:N58 N64:N65 N72:N73 N80:N81 N88:N89 N96:N97 N104:N105 N112:N113 N120:N121" xr:uid="{B71CBD6C-8493-42B0-9CF7-CEC25F6261F8}">
      <formula1>$G$351007:$G$351010</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11:M12 M19:M20 M27:M28 M35:M36 M43:M44 M50:M51 M57:M58 M64:M65 M72:M73 M80:M81 M88:M89 M96:M97 M104:M105 M112:M113 M120:M121 M14 M116 M22 M30 M38 M46 M53 M60 M67 M75 M84 M92 M100 M108 M124" xr:uid="{59879E52-21A9-48B0-9E63-A2322889AFDB}">
      <formula1>$F$351007:$F$351010</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11:L12 L19:L20 L27:L28 L35:L36 L43:L44 L50:L51 L57:L58 L64:L65 L72:L73 L80:L81 L88:L89 L96:L97 L104:L105 L112:L113 L120:L121 L14 L116 L22 L30 L38 L46 L53 L60 L67 L75 L84 L92 L100 L108 L124" xr:uid="{DA289240-CE8B-424E-9CCB-876047391FAA}">
      <formula1>$E$351007:$E$351009</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113 J12 J20 J28 J36 J44 J51 J58 J65 J73 J81 J89 J97 J105 J121" xr:uid="{C8A9B475-3362-4021-9DA7-ECF892DA89DE}">
      <formula1>$D$351007:$D$351013</formula1>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I11:I12 I19:I20 I27:I28 I35:I36 I43:I44 I50:I51 I57:I58 I64:I65 I72:I73 I80:I81 I88:I89 I96:I97 I104:I105 I112:I113 I120:I121 I14 I116 I22 I30 I38 I46 I53 I60 I67 I75 I84 I92 I100 I108 I124" xr:uid="{E258A9EB-C523-40E9-9623-BDF12E359668}">
      <formula1>$B$351007:$B$351010</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9 Q17 Q25 Q33 Q41 Q48 Q55 Q62 Q70 Q78 Q86 Q94 Q102 Q110 Q118" xr:uid="{22168BAF-4EC5-4E3C-9A05-19DBE3C7EC9A}">
      <formula1>$J$351004:$J$351007</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15 P23 P31 P39 P47 P54 P61 P68 P77 P85 P93 P101 P109 P117 P125" xr:uid="{24B3EF6D-A372-4E0A-8A6D-29B023BC87A3}">
      <formula1>$I$351004:$I$351007</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15 M23 M31 M39 M47 M54 M61 M68 M77 M85 M93 M101 M109 M117 M125" xr:uid="{EB4CBB65-E5B0-45C3-AA7D-19C3FA00DCFD}">
      <formula1>$F$351004:$F$351007</formula1>
    </dataValidation>
    <dataValidation type="list" allowBlank="1" showInputMessage="1" showErrorMessage="1" errorTitle="Entrada no válida" error="Por favor seleccione un elemento de la lista" promptTitle="Seleccione un elemento de la lista" sqref="O15 O23 O31 O39 O47 O54 O61 O68 O77 O85 O93 O101 O109 O117 O125" xr:uid="{6CD26AA0-5D47-4642-9427-537A35FE5F23}">
      <formula1>$H$351008:$H$351011</formula1>
    </dataValidation>
    <dataValidation type="list" allowBlank="1" showInputMessage="1" showErrorMessage="1" errorTitle="Entrada no válida" error="Por favor seleccione un elemento de la lista" promptTitle="Seleccione un elemento de la lista" sqref="N15 N23 N31 N39 N47 N54 N61 N68 N77 N85 N93 N101 N109 N117 N125" xr:uid="{3400BC4D-B39B-4CB6-AB96-C00698B998BE}">
      <formula1>$G$351008:$G$351011</formula1>
    </dataValidation>
  </dataValidations>
  <pageMargins left="0.7" right="0.7" top="0.75" bottom="0.75" header="0.3" footer="0.3"/>
  <pageSetup scale="1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FA8029B-0CA8-47E4-A35C-BCC0A05C5EC4}">
          <x14:formula1>
            <xm:f>Hoja2!$B$13:$B$29</xm:f>
          </x14:formula1>
          <xm:sqref>B8 B16 B24 B32 B40 B48 B55 B62 B70 B78 B86 B94 B102 B110 B118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1F9D3-DD25-43EA-95D2-9049F889895F}">
  <sheetPr>
    <pageSetUpPr fitToPage="1"/>
  </sheetPr>
  <dimension ref="A2:AH53"/>
  <sheetViews>
    <sheetView showGridLines="0" zoomScale="89" zoomScaleNormal="89" workbookViewId="0">
      <pane ySplit="7" topLeftCell="A8" activePane="bottomLeft" state="frozen"/>
      <selection pane="bottomLeft" activeCell="B11" sqref="B11:B20"/>
    </sheetView>
  </sheetViews>
  <sheetFormatPr baseColWidth="10" defaultRowHeight="12.75" x14ac:dyDescent="0.25"/>
  <cols>
    <col min="1" max="1" width="3" style="8" bestFit="1" customWidth="1"/>
    <col min="2" max="2" width="26.85546875" style="9" customWidth="1"/>
    <col min="3" max="3" width="18.5703125" style="4" bestFit="1" customWidth="1"/>
    <col min="4" max="4" width="47.7109375" style="6" bestFit="1" customWidth="1"/>
    <col min="5" max="5" width="47.7109375" style="6" customWidth="1"/>
    <col min="6" max="6" width="33.7109375" style="6" customWidth="1"/>
    <col min="7" max="7" width="41.85546875" style="6" customWidth="1"/>
    <col min="8" max="8" width="40.85546875" style="6" customWidth="1"/>
    <col min="9" max="18" width="37.5703125" style="4" customWidth="1"/>
    <col min="19" max="19" width="37.5703125" style="25" customWidth="1"/>
    <col min="20" max="21" width="37.5703125" style="4" customWidth="1"/>
    <col min="22" max="22" width="37.5703125" style="5" customWidth="1"/>
    <col min="23" max="23" width="37.5703125" style="6" customWidth="1"/>
    <col min="24" max="16384" width="11.42578125" style="4"/>
  </cols>
  <sheetData>
    <row r="2" spans="1:34" ht="18.75" customHeight="1" x14ac:dyDescent="0.25">
      <c r="A2" s="85" t="s">
        <v>220</v>
      </c>
      <c r="B2" s="85"/>
      <c r="C2" s="85"/>
      <c r="D2" s="86" t="s">
        <v>216</v>
      </c>
      <c r="E2" s="86"/>
      <c r="F2" s="86"/>
      <c r="G2" s="86"/>
      <c r="H2" s="86"/>
      <c r="I2" s="86"/>
      <c r="J2" s="86"/>
      <c r="K2" s="86"/>
      <c r="L2" s="86"/>
      <c r="M2" s="86"/>
      <c r="N2" s="86"/>
      <c r="O2" s="86"/>
      <c r="P2" s="86"/>
      <c r="Q2" s="86"/>
      <c r="R2" s="86"/>
      <c r="S2" s="86"/>
      <c r="T2" s="86"/>
      <c r="U2" s="86"/>
      <c r="V2" s="87" t="s">
        <v>217</v>
      </c>
      <c r="W2" s="87"/>
    </row>
    <row r="3" spans="1:34" ht="18.75" customHeight="1" x14ac:dyDescent="0.25">
      <c r="A3" s="85"/>
      <c r="B3" s="85"/>
      <c r="C3" s="85"/>
      <c r="D3" s="86"/>
      <c r="E3" s="86"/>
      <c r="F3" s="86"/>
      <c r="G3" s="86"/>
      <c r="H3" s="86"/>
      <c r="I3" s="86"/>
      <c r="J3" s="86"/>
      <c r="K3" s="86"/>
      <c r="L3" s="86"/>
      <c r="M3" s="86"/>
      <c r="N3" s="86"/>
      <c r="O3" s="86"/>
      <c r="P3" s="86"/>
      <c r="Q3" s="86"/>
      <c r="R3" s="86"/>
      <c r="S3" s="86"/>
      <c r="T3" s="86"/>
      <c r="U3" s="86"/>
      <c r="V3" s="50" t="s">
        <v>275</v>
      </c>
      <c r="W3" s="50" t="s">
        <v>221</v>
      </c>
    </row>
    <row r="4" spans="1:34" ht="18.75" customHeight="1" x14ac:dyDescent="0.25">
      <c r="A4" s="85"/>
      <c r="B4" s="85"/>
      <c r="C4" s="85"/>
      <c r="D4" s="86"/>
      <c r="E4" s="86"/>
      <c r="F4" s="86"/>
      <c r="G4" s="86"/>
      <c r="H4" s="86"/>
      <c r="I4" s="86"/>
      <c r="J4" s="86"/>
      <c r="K4" s="86"/>
      <c r="L4" s="86"/>
      <c r="M4" s="86"/>
      <c r="N4" s="86"/>
      <c r="O4" s="86"/>
      <c r="P4" s="86"/>
      <c r="Q4" s="86"/>
      <c r="R4" s="86"/>
      <c r="S4" s="86"/>
      <c r="T4" s="86"/>
      <c r="U4" s="86"/>
      <c r="V4" s="87" t="s">
        <v>274</v>
      </c>
      <c r="W4" s="87"/>
    </row>
    <row r="7" spans="1:34" s="1" customFormat="1" ht="33.75" customHeight="1" x14ac:dyDescent="0.25">
      <c r="A7" s="26" t="s">
        <v>166</v>
      </c>
      <c r="B7" s="26" t="s">
        <v>8</v>
      </c>
      <c r="C7" s="27" t="s">
        <v>78</v>
      </c>
      <c r="D7" s="26" t="s">
        <v>75</v>
      </c>
      <c r="E7" s="26" t="s">
        <v>79</v>
      </c>
      <c r="F7" s="26" t="s">
        <v>112</v>
      </c>
      <c r="G7" s="26" t="s">
        <v>76</v>
      </c>
      <c r="H7" s="26" t="s">
        <v>10</v>
      </c>
      <c r="I7" s="26" t="s">
        <v>9</v>
      </c>
      <c r="J7" s="26" t="s">
        <v>11</v>
      </c>
      <c r="K7" s="26" t="s">
        <v>0</v>
      </c>
      <c r="L7" s="26" t="s">
        <v>12</v>
      </c>
      <c r="M7" s="26" t="s">
        <v>13</v>
      </c>
      <c r="N7" s="26" t="s">
        <v>14</v>
      </c>
      <c r="O7" s="26" t="s">
        <v>15</v>
      </c>
      <c r="P7" s="26" t="s">
        <v>16</v>
      </c>
      <c r="Q7" s="26" t="s">
        <v>17</v>
      </c>
      <c r="R7" s="26" t="s">
        <v>18</v>
      </c>
      <c r="S7" s="26" t="s">
        <v>19</v>
      </c>
      <c r="T7" s="26" t="s">
        <v>20</v>
      </c>
      <c r="U7" s="26" t="s">
        <v>21</v>
      </c>
      <c r="V7" s="26" t="s">
        <v>22</v>
      </c>
      <c r="W7" s="26" t="s">
        <v>23</v>
      </c>
      <c r="X7" s="30"/>
    </row>
    <row r="8" spans="1:34" ht="51" x14ac:dyDescent="0.25">
      <c r="A8" s="82">
        <v>1</v>
      </c>
      <c r="B8" s="102" t="s">
        <v>230</v>
      </c>
      <c r="C8" s="105" t="s">
        <v>108</v>
      </c>
      <c r="D8" s="95" t="s">
        <v>109</v>
      </c>
      <c r="E8" s="95" t="s">
        <v>113</v>
      </c>
      <c r="F8" s="2" t="s">
        <v>119</v>
      </c>
      <c r="G8" s="2" t="s">
        <v>121</v>
      </c>
      <c r="H8" s="2" t="s">
        <v>122</v>
      </c>
      <c r="I8" s="19" t="s">
        <v>24</v>
      </c>
      <c r="J8" s="20" t="s">
        <v>7</v>
      </c>
      <c r="K8" s="20" t="s">
        <v>2</v>
      </c>
      <c r="L8" s="20" t="s">
        <v>27</v>
      </c>
      <c r="M8" s="20" t="s">
        <v>28</v>
      </c>
      <c r="N8" s="20" t="s">
        <v>29</v>
      </c>
      <c r="O8" s="76" t="s">
        <v>30</v>
      </c>
      <c r="P8" s="20" t="s">
        <v>31</v>
      </c>
      <c r="Q8" s="20" t="s">
        <v>32</v>
      </c>
      <c r="R8" s="20" t="s">
        <v>33</v>
      </c>
      <c r="S8" s="22">
        <v>-31250</v>
      </c>
      <c r="T8" s="19" t="s">
        <v>42</v>
      </c>
      <c r="U8" s="19" t="s">
        <v>1</v>
      </c>
      <c r="V8" s="29" t="s">
        <v>35</v>
      </c>
      <c r="W8" s="19" t="s">
        <v>187</v>
      </c>
      <c r="X8" s="10"/>
    </row>
    <row r="9" spans="1:34" ht="38.25" x14ac:dyDescent="0.25">
      <c r="A9" s="83"/>
      <c r="B9" s="103"/>
      <c r="C9" s="106"/>
      <c r="D9" s="95"/>
      <c r="E9" s="95"/>
      <c r="F9" s="95" t="s">
        <v>120</v>
      </c>
      <c r="G9" s="113" t="s">
        <v>240</v>
      </c>
      <c r="H9" s="2" t="s">
        <v>129</v>
      </c>
      <c r="I9" s="19" t="s">
        <v>44</v>
      </c>
      <c r="J9" s="20" t="s">
        <v>3</v>
      </c>
      <c r="K9" s="20" t="s">
        <v>2</v>
      </c>
      <c r="L9" s="20" t="s">
        <v>27</v>
      </c>
      <c r="M9" s="20" t="s">
        <v>67</v>
      </c>
      <c r="N9" s="78" t="s">
        <v>40</v>
      </c>
      <c r="O9" s="76" t="s">
        <v>55</v>
      </c>
      <c r="P9" s="20" t="s">
        <v>31</v>
      </c>
      <c r="Q9" s="20" t="s">
        <v>36</v>
      </c>
      <c r="R9" s="20" t="s">
        <v>33</v>
      </c>
      <c r="S9" s="22">
        <v>-500</v>
      </c>
      <c r="T9" s="19" t="s">
        <v>188</v>
      </c>
      <c r="U9" s="19" t="s">
        <v>1</v>
      </c>
      <c r="V9" s="29" t="s">
        <v>38</v>
      </c>
      <c r="W9" s="19" t="s">
        <v>189</v>
      </c>
      <c r="X9" s="10"/>
    </row>
    <row r="10" spans="1:34" ht="38.25" x14ac:dyDescent="0.25">
      <c r="A10" s="84"/>
      <c r="B10" s="104"/>
      <c r="C10" s="107"/>
      <c r="D10" s="95"/>
      <c r="E10" s="95"/>
      <c r="F10" s="95"/>
      <c r="G10" s="113"/>
      <c r="H10" s="2" t="s">
        <v>122</v>
      </c>
      <c r="I10" s="19" t="s">
        <v>44</v>
      </c>
      <c r="J10" s="20" t="s">
        <v>7</v>
      </c>
      <c r="K10" s="20" t="s">
        <v>2</v>
      </c>
      <c r="L10" s="20" t="s">
        <v>27</v>
      </c>
      <c r="M10" s="20" t="s">
        <v>67</v>
      </c>
      <c r="N10" s="20" t="s">
        <v>40</v>
      </c>
      <c r="O10" s="20" t="s">
        <v>30</v>
      </c>
      <c r="P10" s="20" t="s">
        <v>31</v>
      </c>
      <c r="Q10" s="20" t="s">
        <v>32</v>
      </c>
      <c r="R10" s="20" t="s">
        <v>33</v>
      </c>
      <c r="S10" s="22">
        <v>-12500</v>
      </c>
      <c r="T10" s="19" t="s">
        <v>188</v>
      </c>
      <c r="U10" s="19" t="s">
        <v>1</v>
      </c>
      <c r="V10" s="29" t="s">
        <v>38</v>
      </c>
      <c r="W10" s="19" t="s">
        <v>189</v>
      </c>
      <c r="X10" s="10"/>
    </row>
    <row r="11" spans="1:34" x14ac:dyDescent="0.25">
      <c r="A11" s="81">
        <v>2</v>
      </c>
      <c r="B11" s="102" t="s">
        <v>230</v>
      </c>
      <c r="C11" s="95" t="s">
        <v>108</v>
      </c>
      <c r="D11" s="95" t="s">
        <v>110</v>
      </c>
      <c r="E11" s="95" t="s">
        <v>113</v>
      </c>
      <c r="F11" s="95" t="s">
        <v>128</v>
      </c>
      <c r="G11" s="95" t="s">
        <v>131</v>
      </c>
      <c r="H11" s="2" t="s">
        <v>129</v>
      </c>
      <c r="I11" s="109" t="s">
        <v>24</v>
      </c>
      <c r="J11" s="109" t="s">
        <v>3</v>
      </c>
      <c r="K11" s="112" t="s">
        <v>2</v>
      </c>
      <c r="L11" s="109" t="s">
        <v>27</v>
      </c>
      <c r="M11" s="109" t="s">
        <v>28</v>
      </c>
      <c r="N11" s="109" t="s">
        <v>40</v>
      </c>
      <c r="O11" s="109" t="s">
        <v>41</v>
      </c>
      <c r="P11" s="109" t="s">
        <v>31</v>
      </c>
      <c r="Q11" s="109" t="s">
        <v>32</v>
      </c>
      <c r="R11" s="109" t="s">
        <v>33</v>
      </c>
      <c r="S11" s="111">
        <v>-12500</v>
      </c>
      <c r="T11" s="109" t="s">
        <v>58</v>
      </c>
      <c r="U11" s="109" t="s">
        <v>1</v>
      </c>
      <c r="V11" s="108" t="s">
        <v>38</v>
      </c>
      <c r="W11" s="110" t="s">
        <v>4</v>
      </c>
      <c r="X11" s="10"/>
    </row>
    <row r="12" spans="1:34" x14ac:dyDescent="0.25">
      <c r="A12" s="81"/>
      <c r="B12" s="103"/>
      <c r="C12" s="95"/>
      <c r="D12" s="95"/>
      <c r="E12" s="95"/>
      <c r="F12" s="95"/>
      <c r="G12" s="95"/>
      <c r="H12" s="2" t="s">
        <v>132</v>
      </c>
      <c r="I12" s="109"/>
      <c r="J12" s="109"/>
      <c r="K12" s="112"/>
      <c r="L12" s="109"/>
      <c r="M12" s="109"/>
      <c r="N12" s="109"/>
      <c r="O12" s="109"/>
      <c r="P12" s="109"/>
      <c r="Q12" s="109"/>
      <c r="R12" s="109"/>
      <c r="S12" s="111"/>
      <c r="T12" s="109"/>
      <c r="U12" s="109"/>
      <c r="V12" s="108"/>
      <c r="W12" s="110"/>
      <c r="X12" s="10"/>
    </row>
    <row r="13" spans="1:34" ht="51" x14ac:dyDescent="0.25">
      <c r="A13" s="81"/>
      <c r="B13" s="103"/>
      <c r="C13" s="95"/>
      <c r="D13" s="95"/>
      <c r="E13" s="95"/>
      <c r="F13" s="2" t="s">
        <v>133</v>
      </c>
      <c r="G13" s="2" t="s">
        <v>121</v>
      </c>
      <c r="H13" s="2" t="s">
        <v>122</v>
      </c>
      <c r="I13" s="19" t="s">
        <v>24</v>
      </c>
      <c r="J13" s="20" t="s">
        <v>7</v>
      </c>
      <c r="K13" s="20" t="s">
        <v>2</v>
      </c>
      <c r="L13" s="20" t="s">
        <v>27</v>
      </c>
      <c r="M13" s="20" t="s">
        <v>28</v>
      </c>
      <c r="N13" s="20" t="s">
        <v>29</v>
      </c>
      <c r="O13" s="20" t="s">
        <v>41</v>
      </c>
      <c r="P13" s="20" t="s">
        <v>31</v>
      </c>
      <c r="Q13" s="20" t="s">
        <v>32</v>
      </c>
      <c r="R13" s="20" t="s">
        <v>33</v>
      </c>
      <c r="S13" s="22">
        <v>-62500</v>
      </c>
      <c r="T13" s="19" t="s">
        <v>42</v>
      </c>
      <c r="U13" s="19" t="s">
        <v>1</v>
      </c>
      <c r="V13" s="29" t="s">
        <v>35</v>
      </c>
      <c r="W13" s="19" t="s">
        <v>187</v>
      </c>
      <c r="X13" s="10"/>
    </row>
    <row r="14" spans="1:34" ht="54" customHeight="1" x14ac:dyDescent="0.2">
      <c r="A14" s="81"/>
      <c r="B14" s="103"/>
      <c r="C14" s="95"/>
      <c r="D14" s="95"/>
      <c r="E14" s="95"/>
      <c r="F14" s="95" t="s">
        <v>134</v>
      </c>
      <c r="G14" s="2" t="s">
        <v>135</v>
      </c>
      <c r="H14" s="2" t="s">
        <v>132</v>
      </c>
      <c r="I14" s="18" t="s">
        <v>24</v>
      </c>
      <c r="J14" s="18" t="s">
        <v>5</v>
      </c>
      <c r="K14" s="20" t="s">
        <v>2</v>
      </c>
      <c r="L14" s="18" t="s">
        <v>27</v>
      </c>
      <c r="M14" s="18" t="s">
        <v>67</v>
      </c>
      <c r="N14" s="18" t="s">
        <v>64</v>
      </c>
      <c r="O14" s="18" t="s">
        <v>41</v>
      </c>
      <c r="P14" s="18" t="s">
        <v>31</v>
      </c>
      <c r="Q14" s="18" t="s">
        <v>32</v>
      </c>
      <c r="R14" s="18" t="s">
        <v>33</v>
      </c>
      <c r="S14" s="23">
        <v>-250000</v>
      </c>
      <c r="T14" s="18" t="s">
        <v>68</v>
      </c>
      <c r="U14" s="18" t="s">
        <v>1</v>
      </c>
      <c r="V14" s="17" t="s">
        <v>35</v>
      </c>
      <c r="W14" s="19" t="s">
        <v>278</v>
      </c>
      <c r="X14" s="31"/>
      <c r="Y14" s="21"/>
      <c r="Z14" s="21"/>
      <c r="AA14" s="21"/>
      <c r="AB14" s="21"/>
      <c r="AC14" s="21"/>
      <c r="AD14" s="21"/>
      <c r="AE14" s="21"/>
      <c r="AF14" s="21"/>
      <c r="AG14" s="21"/>
      <c r="AH14" s="21"/>
    </row>
    <row r="15" spans="1:34" ht="76.5" x14ac:dyDescent="0.25">
      <c r="A15" s="81"/>
      <c r="B15" s="103"/>
      <c r="C15" s="95"/>
      <c r="D15" s="95"/>
      <c r="E15" s="95"/>
      <c r="F15" s="95"/>
      <c r="G15" s="2" t="s">
        <v>136</v>
      </c>
      <c r="H15" s="3" t="s">
        <v>132</v>
      </c>
      <c r="I15" s="18" t="s">
        <v>24</v>
      </c>
      <c r="J15" s="20" t="s">
        <v>39</v>
      </c>
      <c r="K15" s="20" t="s">
        <v>2</v>
      </c>
      <c r="L15" s="20" t="s">
        <v>27</v>
      </c>
      <c r="M15" s="20" t="s">
        <v>67</v>
      </c>
      <c r="N15" s="20" t="s">
        <v>64</v>
      </c>
      <c r="O15" s="20" t="s">
        <v>41</v>
      </c>
      <c r="P15" s="20" t="s">
        <v>60</v>
      </c>
      <c r="Q15" s="20" t="s">
        <v>36</v>
      </c>
      <c r="R15" s="20" t="s">
        <v>33</v>
      </c>
      <c r="S15" s="22">
        <v>-100000</v>
      </c>
      <c r="T15" s="19" t="s">
        <v>70</v>
      </c>
      <c r="U15" s="19" t="s">
        <v>1</v>
      </c>
      <c r="V15" s="17" t="s">
        <v>35</v>
      </c>
      <c r="W15" s="3" t="s">
        <v>197</v>
      </c>
    </row>
    <row r="16" spans="1:34" ht="102" x14ac:dyDescent="0.25">
      <c r="A16" s="81"/>
      <c r="B16" s="103"/>
      <c r="C16" s="95"/>
      <c r="D16" s="95"/>
      <c r="E16" s="95"/>
      <c r="F16" s="95"/>
      <c r="G16" s="2" t="s">
        <v>137</v>
      </c>
      <c r="H16" s="2" t="s">
        <v>138</v>
      </c>
      <c r="I16" s="19" t="s">
        <v>24</v>
      </c>
      <c r="J16" s="20" t="s">
        <v>5</v>
      </c>
      <c r="K16" s="20" t="s">
        <v>2</v>
      </c>
      <c r="L16" s="20" t="s">
        <v>27</v>
      </c>
      <c r="M16" s="44" t="s">
        <v>67</v>
      </c>
      <c r="N16" s="44" t="s">
        <v>64</v>
      </c>
      <c r="O16" s="44" t="s">
        <v>41</v>
      </c>
      <c r="P16" s="44" t="s">
        <v>213</v>
      </c>
      <c r="Q16" s="44" t="s">
        <v>32</v>
      </c>
      <c r="R16" s="44" t="s">
        <v>33</v>
      </c>
      <c r="S16" s="45">
        <f>-10*10*10*5*5*10</f>
        <v>-250000</v>
      </c>
      <c r="T16" s="19" t="s">
        <v>71</v>
      </c>
      <c r="U16" s="19" t="s">
        <v>1</v>
      </c>
      <c r="V16" s="29" t="s">
        <v>35</v>
      </c>
      <c r="W16" s="48" t="s">
        <v>276</v>
      </c>
      <c r="X16" s="10"/>
    </row>
    <row r="17" spans="1:24" x14ac:dyDescent="0.25">
      <c r="A17" s="81"/>
      <c r="B17" s="103"/>
      <c r="C17" s="95"/>
      <c r="D17" s="95"/>
      <c r="E17" s="95"/>
      <c r="F17" s="95"/>
      <c r="G17" s="92" t="s">
        <v>142</v>
      </c>
      <c r="H17" s="2" t="s">
        <v>122</v>
      </c>
      <c r="I17" s="109" t="s">
        <v>24</v>
      </c>
      <c r="J17" s="109" t="s">
        <v>7</v>
      </c>
      <c r="K17" s="112" t="s">
        <v>2</v>
      </c>
      <c r="L17" s="109" t="s">
        <v>27</v>
      </c>
      <c r="M17" s="109" t="s">
        <v>28</v>
      </c>
      <c r="N17" s="109" t="s">
        <v>29</v>
      </c>
      <c r="O17" s="109" t="s">
        <v>30</v>
      </c>
      <c r="P17" s="109" t="s">
        <v>31</v>
      </c>
      <c r="Q17" s="109" t="s">
        <v>36</v>
      </c>
      <c r="R17" s="109" t="s">
        <v>33</v>
      </c>
      <c r="S17" s="111">
        <v>-6250</v>
      </c>
      <c r="T17" s="109" t="s">
        <v>37</v>
      </c>
      <c r="U17" s="109" t="s">
        <v>1</v>
      </c>
      <c r="V17" s="108" t="s">
        <v>38</v>
      </c>
      <c r="W17" s="110" t="s">
        <v>190</v>
      </c>
      <c r="X17" s="10"/>
    </row>
    <row r="18" spans="1:24" x14ac:dyDescent="0.25">
      <c r="A18" s="81"/>
      <c r="B18" s="103"/>
      <c r="C18" s="95"/>
      <c r="D18" s="95"/>
      <c r="E18" s="95"/>
      <c r="F18" s="95"/>
      <c r="G18" s="94"/>
      <c r="H18" s="2" t="s">
        <v>143</v>
      </c>
      <c r="I18" s="109"/>
      <c r="J18" s="109"/>
      <c r="K18" s="112"/>
      <c r="L18" s="109"/>
      <c r="M18" s="109"/>
      <c r="N18" s="109"/>
      <c r="O18" s="109"/>
      <c r="P18" s="109"/>
      <c r="Q18" s="109"/>
      <c r="R18" s="109"/>
      <c r="S18" s="111"/>
      <c r="T18" s="109"/>
      <c r="U18" s="109"/>
      <c r="V18" s="108"/>
      <c r="W18" s="110"/>
      <c r="X18" s="10"/>
    </row>
    <row r="19" spans="1:24" ht="38.25" x14ac:dyDescent="0.25">
      <c r="A19" s="81"/>
      <c r="B19" s="103"/>
      <c r="C19" s="95"/>
      <c r="D19" s="95"/>
      <c r="E19" s="95"/>
      <c r="F19" s="95" t="s">
        <v>120</v>
      </c>
      <c r="G19" s="113" t="s">
        <v>240</v>
      </c>
      <c r="H19" s="2" t="s">
        <v>129</v>
      </c>
      <c r="I19" s="19" t="s">
        <v>44</v>
      </c>
      <c r="J19" s="20" t="s">
        <v>3</v>
      </c>
      <c r="K19" s="20" t="s">
        <v>2</v>
      </c>
      <c r="L19" s="20" t="s">
        <v>27</v>
      </c>
      <c r="M19" s="79" t="s">
        <v>67</v>
      </c>
      <c r="N19" s="78" t="s">
        <v>40</v>
      </c>
      <c r="O19" s="76" t="s">
        <v>55</v>
      </c>
      <c r="P19" s="79" t="s">
        <v>31</v>
      </c>
      <c r="Q19" s="79" t="s">
        <v>36</v>
      </c>
      <c r="R19" s="79" t="s">
        <v>33</v>
      </c>
      <c r="S19" s="80">
        <v>-500</v>
      </c>
      <c r="T19" s="78" t="s">
        <v>188</v>
      </c>
      <c r="U19" s="78" t="s">
        <v>1</v>
      </c>
      <c r="V19" s="77" t="s">
        <v>38</v>
      </c>
      <c r="W19" s="19" t="s">
        <v>189</v>
      </c>
      <c r="X19" s="10"/>
    </row>
    <row r="20" spans="1:24" ht="38.25" x14ac:dyDescent="0.25">
      <c r="A20" s="81"/>
      <c r="B20" s="104"/>
      <c r="C20" s="95"/>
      <c r="D20" s="95"/>
      <c r="E20" s="95"/>
      <c r="F20" s="95"/>
      <c r="G20" s="113"/>
      <c r="H20" s="2" t="s">
        <v>122</v>
      </c>
      <c r="I20" s="19" t="s">
        <v>44</v>
      </c>
      <c r="J20" s="20" t="s">
        <v>7</v>
      </c>
      <c r="K20" s="20" t="s">
        <v>2</v>
      </c>
      <c r="L20" s="20" t="s">
        <v>27</v>
      </c>
      <c r="M20" s="79" t="s">
        <v>67</v>
      </c>
      <c r="N20" s="79" t="s">
        <v>40</v>
      </c>
      <c r="O20" s="79" t="s">
        <v>30</v>
      </c>
      <c r="P20" s="79" t="s">
        <v>31</v>
      </c>
      <c r="Q20" s="79" t="s">
        <v>32</v>
      </c>
      <c r="R20" s="79" t="s">
        <v>33</v>
      </c>
      <c r="S20" s="80">
        <v>-12500</v>
      </c>
      <c r="T20" s="78" t="s">
        <v>188</v>
      </c>
      <c r="U20" s="78" t="s">
        <v>1</v>
      </c>
      <c r="V20" s="77" t="s">
        <v>38</v>
      </c>
      <c r="W20" s="19" t="s">
        <v>189</v>
      </c>
      <c r="X20" s="10"/>
    </row>
    <row r="21" spans="1:24" ht="76.5" x14ac:dyDescent="0.25">
      <c r="A21" s="81">
        <v>3</v>
      </c>
      <c r="B21" s="102" t="s">
        <v>238</v>
      </c>
      <c r="C21" s="95" t="s">
        <v>108</v>
      </c>
      <c r="D21" s="95" t="s">
        <v>111</v>
      </c>
      <c r="E21" s="95" t="s">
        <v>168</v>
      </c>
      <c r="F21" s="95" t="s">
        <v>139</v>
      </c>
      <c r="G21" s="2" t="s">
        <v>140</v>
      </c>
      <c r="H21" s="2" t="s">
        <v>132</v>
      </c>
      <c r="I21" s="19" t="s">
        <v>24</v>
      </c>
      <c r="J21" s="20" t="s">
        <v>7</v>
      </c>
      <c r="K21" s="20" t="s">
        <v>2</v>
      </c>
      <c r="L21" s="20" t="s">
        <v>27</v>
      </c>
      <c r="M21" s="20" t="s">
        <v>28</v>
      </c>
      <c r="N21" s="20" t="s">
        <v>29</v>
      </c>
      <c r="O21" s="20" t="s">
        <v>30</v>
      </c>
      <c r="P21" s="20" t="s">
        <v>31</v>
      </c>
      <c r="Q21" s="20" t="s">
        <v>32</v>
      </c>
      <c r="R21" s="20" t="s">
        <v>33</v>
      </c>
      <c r="S21" s="22">
        <v>-31250</v>
      </c>
      <c r="T21" s="19" t="s">
        <v>34</v>
      </c>
      <c r="U21" s="19" t="s">
        <v>1</v>
      </c>
      <c r="V21" s="29" t="s">
        <v>35</v>
      </c>
      <c r="W21" s="19" t="s">
        <v>192</v>
      </c>
      <c r="X21" s="10"/>
    </row>
    <row r="22" spans="1:24" ht="25.5" x14ac:dyDescent="0.25">
      <c r="A22" s="81"/>
      <c r="B22" s="103"/>
      <c r="C22" s="95" t="s">
        <v>108</v>
      </c>
      <c r="D22" s="95"/>
      <c r="E22" s="95"/>
      <c r="F22" s="95"/>
      <c r="G22" s="2" t="s">
        <v>141</v>
      </c>
      <c r="H22" s="2" t="s">
        <v>122</v>
      </c>
      <c r="I22" s="18" t="s">
        <v>24</v>
      </c>
      <c r="J22" s="44" t="s">
        <v>7</v>
      </c>
      <c r="K22" s="20" t="s">
        <v>2</v>
      </c>
      <c r="L22" s="18" t="s">
        <v>27</v>
      </c>
      <c r="M22" s="18" t="s">
        <v>28</v>
      </c>
      <c r="N22" s="18" t="s">
        <v>29</v>
      </c>
      <c r="O22" s="18" t="s">
        <v>30</v>
      </c>
      <c r="P22" s="18" t="s">
        <v>31</v>
      </c>
      <c r="Q22" s="18" t="s">
        <v>32</v>
      </c>
      <c r="R22" s="18" t="s">
        <v>33</v>
      </c>
      <c r="S22" s="23">
        <v>-31250</v>
      </c>
      <c r="T22" s="18" t="s">
        <v>34</v>
      </c>
      <c r="U22" s="18" t="s">
        <v>1</v>
      </c>
      <c r="V22" s="17" t="s">
        <v>35</v>
      </c>
      <c r="W22" s="19" t="s">
        <v>191</v>
      </c>
      <c r="X22" s="10"/>
    </row>
    <row r="23" spans="1:24" ht="12.75" customHeight="1" x14ac:dyDescent="0.25">
      <c r="A23" s="81"/>
      <c r="B23" s="103"/>
      <c r="C23" s="95" t="s">
        <v>108</v>
      </c>
      <c r="D23" s="95"/>
      <c r="E23" s="95"/>
      <c r="F23" s="95"/>
      <c r="G23" s="92" t="s">
        <v>142</v>
      </c>
      <c r="H23" s="2" t="s">
        <v>122</v>
      </c>
      <c r="I23" s="109" t="s">
        <v>24</v>
      </c>
      <c r="J23" s="109" t="s">
        <v>7</v>
      </c>
      <c r="K23" s="112" t="s">
        <v>2</v>
      </c>
      <c r="L23" s="109" t="s">
        <v>27</v>
      </c>
      <c r="M23" s="89" t="s">
        <v>28</v>
      </c>
      <c r="N23" s="89" t="s">
        <v>29</v>
      </c>
      <c r="O23" s="89" t="s">
        <v>30</v>
      </c>
      <c r="P23" s="89" t="s">
        <v>31</v>
      </c>
      <c r="Q23" s="89" t="s">
        <v>32</v>
      </c>
      <c r="R23" s="89" t="s">
        <v>33</v>
      </c>
      <c r="S23" s="90">
        <v>-31250</v>
      </c>
      <c r="T23" s="88" t="s">
        <v>37</v>
      </c>
      <c r="U23" s="88" t="s">
        <v>1</v>
      </c>
      <c r="V23" s="91" t="s">
        <v>35</v>
      </c>
      <c r="W23" s="110" t="s">
        <v>190</v>
      </c>
      <c r="X23" s="10"/>
    </row>
    <row r="24" spans="1:24" ht="12.75" customHeight="1" x14ac:dyDescent="0.25">
      <c r="A24" s="81"/>
      <c r="B24" s="103"/>
      <c r="C24" s="95" t="s">
        <v>108</v>
      </c>
      <c r="D24" s="95"/>
      <c r="E24" s="95"/>
      <c r="F24" s="95"/>
      <c r="G24" s="94"/>
      <c r="H24" s="2" t="s">
        <v>143</v>
      </c>
      <c r="I24" s="109"/>
      <c r="J24" s="109"/>
      <c r="K24" s="112"/>
      <c r="L24" s="109"/>
      <c r="M24" s="89"/>
      <c r="N24" s="89"/>
      <c r="O24" s="89"/>
      <c r="P24" s="89"/>
      <c r="Q24" s="89"/>
      <c r="R24" s="89"/>
      <c r="S24" s="90"/>
      <c r="T24" s="88"/>
      <c r="U24" s="88"/>
      <c r="V24" s="91"/>
      <c r="W24" s="110"/>
      <c r="X24" s="10"/>
    </row>
    <row r="25" spans="1:24" ht="38.25" x14ac:dyDescent="0.25">
      <c r="A25" s="81"/>
      <c r="B25" s="103"/>
      <c r="C25" s="95" t="s">
        <v>108</v>
      </c>
      <c r="D25" s="95"/>
      <c r="E25" s="95"/>
      <c r="F25" s="95"/>
      <c r="G25" s="2" t="s">
        <v>135</v>
      </c>
      <c r="H25" s="2" t="s">
        <v>132</v>
      </c>
      <c r="I25" s="19" t="s">
        <v>24</v>
      </c>
      <c r="J25" s="20" t="s">
        <v>5</v>
      </c>
      <c r="K25" s="20" t="s">
        <v>2</v>
      </c>
      <c r="L25" s="20" t="s">
        <v>27</v>
      </c>
      <c r="M25" s="20" t="s">
        <v>67</v>
      </c>
      <c r="N25" s="20" t="s">
        <v>29</v>
      </c>
      <c r="O25" s="20" t="s">
        <v>41</v>
      </c>
      <c r="P25" s="20" t="s">
        <v>31</v>
      </c>
      <c r="Q25" s="20" t="s">
        <v>36</v>
      </c>
      <c r="R25" s="20" t="s">
        <v>33</v>
      </c>
      <c r="S25" s="22">
        <v>-25000</v>
      </c>
      <c r="T25" s="19" t="s">
        <v>68</v>
      </c>
      <c r="U25" s="19" t="s">
        <v>1</v>
      </c>
      <c r="V25" s="29" t="s">
        <v>38</v>
      </c>
      <c r="W25" s="47" t="s">
        <v>214</v>
      </c>
      <c r="X25" s="10"/>
    </row>
    <row r="26" spans="1:24" ht="153" x14ac:dyDescent="0.25">
      <c r="A26" s="81"/>
      <c r="B26" s="104"/>
      <c r="C26" s="95" t="s">
        <v>108</v>
      </c>
      <c r="D26" s="95"/>
      <c r="E26" s="95"/>
      <c r="F26" s="95"/>
      <c r="G26" s="2" t="s">
        <v>136</v>
      </c>
      <c r="H26" s="2" t="s">
        <v>132</v>
      </c>
      <c r="I26" s="19" t="s">
        <v>24</v>
      </c>
      <c r="J26" s="20" t="s">
        <v>5</v>
      </c>
      <c r="K26" s="20" t="s">
        <v>2</v>
      </c>
      <c r="L26" s="20" t="s">
        <v>27</v>
      </c>
      <c r="M26" s="20" t="s">
        <v>67</v>
      </c>
      <c r="N26" s="20" t="s">
        <v>64</v>
      </c>
      <c r="O26" s="20" t="s">
        <v>41</v>
      </c>
      <c r="P26" s="20" t="s">
        <v>60</v>
      </c>
      <c r="Q26" s="20" t="s">
        <v>32</v>
      </c>
      <c r="R26" s="20" t="s">
        <v>33</v>
      </c>
      <c r="S26" s="22">
        <v>-500000</v>
      </c>
      <c r="T26" s="19" t="s">
        <v>70</v>
      </c>
      <c r="U26" s="19" t="s">
        <v>1</v>
      </c>
      <c r="V26" s="29" t="s">
        <v>35</v>
      </c>
      <c r="W26" s="48" t="s">
        <v>277</v>
      </c>
      <c r="X26" s="10"/>
    </row>
    <row r="27" spans="1:24" ht="76.5" x14ac:dyDescent="0.25">
      <c r="A27" s="81">
        <v>4</v>
      </c>
      <c r="B27" s="102" t="s">
        <v>238</v>
      </c>
      <c r="C27" s="95" t="s">
        <v>108</v>
      </c>
      <c r="D27" s="95" t="s">
        <v>170</v>
      </c>
      <c r="E27" s="95" t="s">
        <v>115</v>
      </c>
      <c r="F27" s="95" t="s">
        <v>171</v>
      </c>
      <c r="G27" s="2" t="s">
        <v>140</v>
      </c>
      <c r="H27" s="2" t="s">
        <v>132</v>
      </c>
      <c r="I27" s="19" t="s">
        <v>24</v>
      </c>
      <c r="J27" s="20" t="s">
        <v>7</v>
      </c>
      <c r="K27" s="20" t="s">
        <v>2</v>
      </c>
      <c r="L27" s="20" t="s">
        <v>27</v>
      </c>
      <c r="M27" s="20" t="s">
        <v>28</v>
      </c>
      <c r="N27" s="20" t="s">
        <v>29</v>
      </c>
      <c r="O27" s="20" t="s">
        <v>30</v>
      </c>
      <c r="P27" s="20" t="s">
        <v>31</v>
      </c>
      <c r="Q27" s="20" t="s">
        <v>32</v>
      </c>
      <c r="R27" s="20" t="s">
        <v>33</v>
      </c>
      <c r="S27" s="22">
        <v>-31250</v>
      </c>
      <c r="T27" s="19" t="s">
        <v>34</v>
      </c>
      <c r="U27" s="19" t="s">
        <v>1</v>
      </c>
      <c r="V27" s="29" t="s">
        <v>35</v>
      </c>
      <c r="W27" s="19" t="s">
        <v>192</v>
      </c>
      <c r="X27" s="10"/>
    </row>
    <row r="28" spans="1:24" x14ac:dyDescent="0.25">
      <c r="A28" s="81"/>
      <c r="B28" s="103"/>
      <c r="C28" s="95" t="s">
        <v>108</v>
      </c>
      <c r="D28" s="95"/>
      <c r="E28" s="95"/>
      <c r="F28" s="95"/>
      <c r="G28" s="2" t="s">
        <v>144</v>
      </c>
      <c r="H28" s="2" t="s">
        <v>122</v>
      </c>
      <c r="I28" s="18" t="s">
        <v>24</v>
      </c>
      <c r="J28" s="44" t="s">
        <v>7</v>
      </c>
      <c r="K28" s="20" t="s">
        <v>2</v>
      </c>
      <c r="L28" s="18" t="s">
        <v>27</v>
      </c>
      <c r="M28" s="18" t="s">
        <v>28</v>
      </c>
      <c r="N28" s="18" t="s">
        <v>29</v>
      </c>
      <c r="O28" s="18" t="s">
        <v>30</v>
      </c>
      <c r="P28" s="18" t="s">
        <v>31</v>
      </c>
      <c r="Q28" s="18" t="s">
        <v>32</v>
      </c>
      <c r="R28" s="18" t="s">
        <v>33</v>
      </c>
      <c r="S28" s="23">
        <v>-31250</v>
      </c>
      <c r="T28" s="18" t="s">
        <v>34</v>
      </c>
      <c r="U28" s="18" t="s">
        <v>1</v>
      </c>
      <c r="V28" s="17" t="s">
        <v>35</v>
      </c>
      <c r="W28" s="19" t="s">
        <v>191</v>
      </c>
      <c r="X28" s="10"/>
    </row>
    <row r="29" spans="1:24" x14ac:dyDescent="0.25">
      <c r="A29" s="81"/>
      <c r="B29" s="103"/>
      <c r="C29" s="95" t="s">
        <v>108</v>
      </c>
      <c r="D29" s="95"/>
      <c r="E29" s="95"/>
      <c r="F29" s="95"/>
      <c r="G29" s="95" t="s">
        <v>142</v>
      </c>
      <c r="H29" s="2" t="s">
        <v>122</v>
      </c>
      <c r="I29" s="109" t="s">
        <v>24</v>
      </c>
      <c r="J29" s="109" t="s">
        <v>7</v>
      </c>
      <c r="K29" s="112" t="s">
        <v>2</v>
      </c>
      <c r="L29" s="109" t="s">
        <v>27</v>
      </c>
      <c r="M29" s="89" t="s">
        <v>28</v>
      </c>
      <c r="N29" s="89" t="s">
        <v>29</v>
      </c>
      <c r="O29" s="89" t="s">
        <v>30</v>
      </c>
      <c r="P29" s="89" t="s">
        <v>31</v>
      </c>
      <c r="Q29" s="89" t="s">
        <v>32</v>
      </c>
      <c r="R29" s="89" t="s">
        <v>33</v>
      </c>
      <c r="S29" s="90">
        <v>-31250</v>
      </c>
      <c r="T29" s="88" t="s">
        <v>37</v>
      </c>
      <c r="U29" s="88" t="s">
        <v>1</v>
      </c>
      <c r="V29" s="91" t="s">
        <v>35</v>
      </c>
      <c r="W29" s="110" t="s">
        <v>190</v>
      </c>
      <c r="X29" s="10"/>
    </row>
    <row r="30" spans="1:24" x14ac:dyDescent="0.25">
      <c r="A30" s="81"/>
      <c r="B30" s="103"/>
      <c r="C30" s="95" t="s">
        <v>108</v>
      </c>
      <c r="D30" s="95"/>
      <c r="E30" s="95"/>
      <c r="F30" s="95"/>
      <c r="G30" s="95"/>
      <c r="H30" s="2" t="s">
        <v>143</v>
      </c>
      <c r="I30" s="109"/>
      <c r="J30" s="109"/>
      <c r="K30" s="112"/>
      <c r="L30" s="109"/>
      <c r="M30" s="89"/>
      <c r="N30" s="89"/>
      <c r="O30" s="89"/>
      <c r="P30" s="89"/>
      <c r="Q30" s="89"/>
      <c r="R30" s="89"/>
      <c r="S30" s="90"/>
      <c r="T30" s="88"/>
      <c r="U30" s="88"/>
      <c r="V30" s="91"/>
      <c r="W30" s="110"/>
      <c r="X30" s="10"/>
    </row>
    <row r="31" spans="1:24" ht="38.25" x14ac:dyDescent="0.25">
      <c r="A31" s="81"/>
      <c r="B31" s="103"/>
      <c r="C31" s="95" t="s">
        <v>108</v>
      </c>
      <c r="D31" s="95"/>
      <c r="E31" s="95"/>
      <c r="F31" s="95"/>
      <c r="G31" s="2" t="s">
        <v>135</v>
      </c>
      <c r="H31" s="2" t="s">
        <v>132</v>
      </c>
      <c r="I31" s="19" t="s">
        <v>24</v>
      </c>
      <c r="J31" s="20" t="s">
        <v>5</v>
      </c>
      <c r="K31" s="20" t="s">
        <v>2</v>
      </c>
      <c r="L31" s="20" t="s">
        <v>27</v>
      </c>
      <c r="M31" s="20" t="s">
        <v>67</v>
      </c>
      <c r="N31" s="20" t="s">
        <v>29</v>
      </c>
      <c r="O31" s="20" t="s">
        <v>41</v>
      </c>
      <c r="P31" s="20" t="s">
        <v>31</v>
      </c>
      <c r="Q31" s="44" t="s">
        <v>32</v>
      </c>
      <c r="R31" s="20" t="s">
        <v>33</v>
      </c>
      <c r="S31" s="22">
        <f>-10*5*10*5*5*10</f>
        <v>-125000</v>
      </c>
      <c r="T31" s="19" t="s">
        <v>68</v>
      </c>
      <c r="U31" s="19" t="s">
        <v>1</v>
      </c>
      <c r="V31" s="29" t="s">
        <v>35</v>
      </c>
      <c r="W31" s="47" t="s">
        <v>214</v>
      </c>
      <c r="X31" s="10"/>
    </row>
    <row r="32" spans="1:24" ht="153" x14ac:dyDescent="0.25">
      <c r="A32" s="81"/>
      <c r="B32" s="103"/>
      <c r="C32" s="95" t="s">
        <v>108</v>
      </c>
      <c r="D32" s="95"/>
      <c r="E32" s="95"/>
      <c r="F32" s="95"/>
      <c r="G32" s="2" t="s">
        <v>136</v>
      </c>
      <c r="H32" s="2" t="s">
        <v>132</v>
      </c>
      <c r="I32" s="19" t="s">
        <v>24</v>
      </c>
      <c r="J32" s="20" t="s">
        <v>39</v>
      </c>
      <c r="K32" s="20" t="s">
        <v>2</v>
      </c>
      <c r="L32" s="20" t="s">
        <v>27</v>
      </c>
      <c r="M32" s="20" t="s">
        <v>67</v>
      </c>
      <c r="N32" s="20" t="s">
        <v>64</v>
      </c>
      <c r="O32" s="20" t="s">
        <v>41</v>
      </c>
      <c r="P32" s="20" t="s">
        <v>60</v>
      </c>
      <c r="Q32" s="20" t="s">
        <v>32</v>
      </c>
      <c r="R32" s="20" t="s">
        <v>33</v>
      </c>
      <c r="S32" s="22">
        <v>-500000</v>
      </c>
      <c r="T32" s="19" t="s">
        <v>70</v>
      </c>
      <c r="U32" s="19" t="s">
        <v>1</v>
      </c>
      <c r="V32" s="29" t="s">
        <v>35</v>
      </c>
      <c r="W32" s="48" t="s">
        <v>277</v>
      </c>
      <c r="X32" s="10"/>
    </row>
    <row r="33" spans="1:24" ht="51" x14ac:dyDescent="0.25">
      <c r="A33" s="81"/>
      <c r="B33" s="103"/>
      <c r="C33" s="95" t="s">
        <v>108</v>
      </c>
      <c r="D33" s="95"/>
      <c r="E33" s="95"/>
      <c r="F33" s="95"/>
      <c r="G33" s="2" t="s">
        <v>121</v>
      </c>
      <c r="H33" s="2" t="s">
        <v>122</v>
      </c>
      <c r="I33" s="19" t="s">
        <v>24</v>
      </c>
      <c r="J33" s="20" t="s">
        <v>7</v>
      </c>
      <c r="K33" s="20" t="s">
        <v>2</v>
      </c>
      <c r="L33" s="20" t="s">
        <v>27</v>
      </c>
      <c r="M33" s="20" t="s">
        <v>28</v>
      </c>
      <c r="N33" s="20" t="s">
        <v>29</v>
      </c>
      <c r="O33" s="20" t="s">
        <v>30</v>
      </c>
      <c r="P33" s="20" t="s">
        <v>31</v>
      </c>
      <c r="Q33" s="20" t="s">
        <v>32</v>
      </c>
      <c r="R33" s="20" t="s">
        <v>33</v>
      </c>
      <c r="S33" s="22">
        <v>-31250</v>
      </c>
      <c r="T33" s="19" t="s">
        <v>42</v>
      </c>
      <c r="U33" s="19" t="s">
        <v>1</v>
      </c>
      <c r="V33" s="29" t="s">
        <v>35</v>
      </c>
      <c r="W33" s="19" t="s">
        <v>187</v>
      </c>
      <c r="X33" s="10"/>
    </row>
    <row r="34" spans="1:24" ht="102" x14ac:dyDescent="0.25">
      <c r="A34" s="81"/>
      <c r="B34" s="104"/>
      <c r="C34" s="95" t="s">
        <v>108</v>
      </c>
      <c r="D34" s="95"/>
      <c r="E34" s="95"/>
      <c r="F34" s="95"/>
      <c r="G34" s="2" t="s">
        <v>137</v>
      </c>
      <c r="H34" s="2" t="s">
        <v>138</v>
      </c>
      <c r="I34" s="19" t="s">
        <v>24</v>
      </c>
      <c r="J34" s="20" t="s">
        <v>5</v>
      </c>
      <c r="K34" s="20" t="s">
        <v>2</v>
      </c>
      <c r="L34" s="20" t="s">
        <v>27</v>
      </c>
      <c r="M34" s="44" t="s">
        <v>67</v>
      </c>
      <c r="N34" s="44" t="s">
        <v>64</v>
      </c>
      <c r="O34" s="44" t="s">
        <v>41</v>
      </c>
      <c r="P34" s="44" t="s">
        <v>213</v>
      </c>
      <c r="Q34" s="44" t="s">
        <v>32</v>
      </c>
      <c r="R34" s="44" t="s">
        <v>33</v>
      </c>
      <c r="S34" s="45">
        <f>-10*10*10*5*5*10</f>
        <v>-250000</v>
      </c>
      <c r="T34" s="19" t="s">
        <v>71</v>
      </c>
      <c r="U34" s="19" t="s">
        <v>1</v>
      </c>
      <c r="V34" s="29" t="s">
        <v>35</v>
      </c>
      <c r="W34" s="48" t="s">
        <v>276</v>
      </c>
      <c r="X34" s="10"/>
    </row>
    <row r="35" spans="1:24" ht="25.5" x14ac:dyDescent="0.25">
      <c r="A35" s="81">
        <v>5</v>
      </c>
      <c r="B35" s="102" t="s">
        <v>47</v>
      </c>
      <c r="C35" s="95" t="s">
        <v>108</v>
      </c>
      <c r="D35" s="95" t="s">
        <v>48</v>
      </c>
      <c r="E35" s="95" t="s">
        <v>116</v>
      </c>
      <c r="F35" s="95" t="s">
        <v>147</v>
      </c>
      <c r="G35" s="2" t="s">
        <v>148</v>
      </c>
      <c r="H35" s="2" t="s">
        <v>122</v>
      </c>
      <c r="I35" s="18" t="s">
        <v>44</v>
      </c>
      <c r="J35" s="18" t="s">
        <v>7</v>
      </c>
      <c r="K35" s="20" t="s">
        <v>2</v>
      </c>
      <c r="L35" s="18" t="s">
        <v>27</v>
      </c>
      <c r="M35" s="18" t="s">
        <v>28</v>
      </c>
      <c r="N35" s="18" t="s">
        <v>40</v>
      </c>
      <c r="O35" s="18" t="s">
        <v>30</v>
      </c>
      <c r="P35" s="18" t="s">
        <v>31</v>
      </c>
      <c r="Q35" s="18" t="s">
        <v>32</v>
      </c>
      <c r="R35" s="18" t="s">
        <v>33</v>
      </c>
      <c r="S35" s="23">
        <v>-6250</v>
      </c>
      <c r="T35" s="18" t="s">
        <v>49</v>
      </c>
      <c r="U35" s="18" t="s">
        <v>1</v>
      </c>
      <c r="V35" s="17" t="s">
        <v>38</v>
      </c>
      <c r="W35" s="19" t="s">
        <v>50</v>
      </c>
      <c r="X35" s="10"/>
    </row>
    <row r="36" spans="1:24" ht="127.5" x14ac:dyDescent="0.25">
      <c r="A36" s="81"/>
      <c r="B36" s="104"/>
      <c r="C36" s="95" t="s">
        <v>108</v>
      </c>
      <c r="D36" s="95"/>
      <c r="E36" s="95"/>
      <c r="F36" s="95"/>
      <c r="G36" s="2" t="s">
        <v>136</v>
      </c>
      <c r="H36" s="2" t="s">
        <v>132</v>
      </c>
      <c r="I36" s="18" t="s">
        <v>44</v>
      </c>
      <c r="J36" s="20" t="s">
        <v>39</v>
      </c>
      <c r="K36" s="20" t="s">
        <v>2</v>
      </c>
      <c r="L36" s="20" t="s">
        <v>27</v>
      </c>
      <c r="M36" s="20" t="s">
        <v>67</v>
      </c>
      <c r="N36" s="20" t="s">
        <v>64</v>
      </c>
      <c r="O36" s="20" t="s">
        <v>41</v>
      </c>
      <c r="P36" s="20" t="s">
        <v>60</v>
      </c>
      <c r="Q36" s="20" t="s">
        <v>36</v>
      </c>
      <c r="R36" s="20" t="s">
        <v>33</v>
      </c>
      <c r="S36" s="22">
        <v>-100000</v>
      </c>
      <c r="T36" s="19" t="s">
        <v>70</v>
      </c>
      <c r="U36" s="19" t="s">
        <v>1</v>
      </c>
      <c r="V36" s="17" t="s">
        <v>35</v>
      </c>
      <c r="W36" s="19" t="s">
        <v>198</v>
      </c>
      <c r="X36" s="10"/>
    </row>
    <row r="37" spans="1:24" ht="25.5" x14ac:dyDescent="0.25">
      <c r="A37" s="81">
        <v>6</v>
      </c>
      <c r="B37" s="102" t="s">
        <v>230</v>
      </c>
      <c r="C37" s="95" t="s">
        <v>108</v>
      </c>
      <c r="D37" s="95" t="s">
        <v>57</v>
      </c>
      <c r="E37" s="95" t="s">
        <v>117</v>
      </c>
      <c r="F37" s="95" t="s">
        <v>169</v>
      </c>
      <c r="G37" s="95" t="s">
        <v>131</v>
      </c>
      <c r="H37" s="2" t="s">
        <v>129</v>
      </c>
      <c r="I37" s="18" t="s">
        <v>24</v>
      </c>
      <c r="J37" s="18" t="s">
        <v>3</v>
      </c>
      <c r="K37" s="20" t="s">
        <v>2</v>
      </c>
      <c r="L37" s="18" t="s">
        <v>27</v>
      </c>
      <c r="M37" s="18" t="s">
        <v>28</v>
      </c>
      <c r="N37" s="18" t="s">
        <v>40</v>
      </c>
      <c r="O37" s="18" t="s">
        <v>41</v>
      </c>
      <c r="P37" s="18" t="s">
        <v>31</v>
      </c>
      <c r="Q37" s="18" t="s">
        <v>32</v>
      </c>
      <c r="R37" s="18" t="s">
        <v>33</v>
      </c>
      <c r="S37" s="23">
        <v>-12500</v>
      </c>
      <c r="T37" s="18" t="s">
        <v>58</v>
      </c>
      <c r="U37" s="18" t="s">
        <v>1</v>
      </c>
      <c r="V37" s="17" t="s">
        <v>38</v>
      </c>
      <c r="W37" s="19" t="s">
        <v>4</v>
      </c>
      <c r="X37" s="10"/>
    </row>
    <row r="38" spans="1:24" ht="25.5" x14ac:dyDescent="0.25">
      <c r="A38" s="81"/>
      <c r="B38" s="103"/>
      <c r="C38" s="95" t="s">
        <v>108</v>
      </c>
      <c r="D38" s="95"/>
      <c r="E38" s="95"/>
      <c r="F38" s="95"/>
      <c r="G38" s="95"/>
      <c r="H38" s="2" t="s">
        <v>132</v>
      </c>
      <c r="I38" s="18" t="s">
        <v>24</v>
      </c>
      <c r="J38" s="44" t="s">
        <v>39</v>
      </c>
      <c r="K38" s="20" t="s">
        <v>2</v>
      </c>
      <c r="L38" s="18" t="s">
        <v>27</v>
      </c>
      <c r="M38" s="18" t="s">
        <v>28</v>
      </c>
      <c r="N38" s="18" t="s">
        <v>40</v>
      </c>
      <c r="O38" s="18" t="s">
        <v>41</v>
      </c>
      <c r="P38" s="18" t="s">
        <v>31</v>
      </c>
      <c r="Q38" s="18" t="s">
        <v>32</v>
      </c>
      <c r="R38" s="18" t="s">
        <v>33</v>
      </c>
      <c r="S38" s="23">
        <v>-12500</v>
      </c>
      <c r="T38" s="18" t="s">
        <v>58</v>
      </c>
      <c r="U38" s="18" t="s">
        <v>1</v>
      </c>
      <c r="V38" s="17" t="s">
        <v>38</v>
      </c>
      <c r="W38" s="19" t="s">
        <v>4</v>
      </c>
      <c r="X38" s="10"/>
    </row>
    <row r="39" spans="1:24" ht="25.5" x14ac:dyDescent="0.25">
      <c r="A39" s="81"/>
      <c r="B39" s="104"/>
      <c r="C39" s="95" t="s">
        <v>108</v>
      </c>
      <c r="D39" s="95"/>
      <c r="E39" s="95"/>
      <c r="F39" s="95"/>
      <c r="G39" s="2" t="s">
        <v>130</v>
      </c>
      <c r="H39" s="2" t="s">
        <v>129</v>
      </c>
      <c r="I39" s="18" t="s">
        <v>24</v>
      </c>
      <c r="J39" s="18" t="s">
        <v>3</v>
      </c>
      <c r="K39" s="20" t="s">
        <v>2</v>
      </c>
      <c r="L39" s="18" t="s">
        <v>27</v>
      </c>
      <c r="M39" s="18" t="s">
        <v>28</v>
      </c>
      <c r="N39" s="18" t="s">
        <v>40</v>
      </c>
      <c r="O39" s="18" t="s">
        <v>41</v>
      </c>
      <c r="P39" s="18" t="s">
        <v>31</v>
      </c>
      <c r="Q39" s="18" t="s">
        <v>32</v>
      </c>
      <c r="R39" s="18" t="s">
        <v>33</v>
      </c>
      <c r="S39" s="23">
        <v>-12500</v>
      </c>
      <c r="T39" s="18" t="s">
        <v>58</v>
      </c>
      <c r="U39" s="18" t="s">
        <v>1</v>
      </c>
      <c r="V39" s="17" t="s">
        <v>38</v>
      </c>
      <c r="W39" s="19" t="s">
        <v>4</v>
      </c>
      <c r="X39" s="10"/>
    </row>
    <row r="40" spans="1:24" ht="63.75" x14ac:dyDescent="0.25">
      <c r="A40" s="81">
        <v>7</v>
      </c>
      <c r="B40" s="102" t="s">
        <v>47</v>
      </c>
      <c r="C40" s="95" t="s">
        <v>167</v>
      </c>
      <c r="D40" s="95" t="s">
        <v>62</v>
      </c>
      <c r="E40" s="95" t="s">
        <v>117</v>
      </c>
      <c r="F40" s="2" t="s">
        <v>149</v>
      </c>
      <c r="G40" s="2" t="s">
        <v>121</v>
      </c>
      <c r="H40" s="2" t="s">
        <v>122</v>
      </c>
      <c r="I40" s="18" t="s">
        <v>44</v>
      </c>
      <c r="J40" s="18" t="s">
        <v>7</v>
      </c>
      <c r="K40" s="20" t="s">
        <v>2</v>
      </c>
      <c r="L40" s="18" t="s">
        <v>27</v>
      </c>
      <c r="M40" s="18" t="s">
        <v>28</v>
      </c>
      <c r="N40" s="18" t="s">
        <v>29</v>
      </c>
      <c r="O40" s="18" t="s">
        <v>30</v>
      </c>
      <c r="P40" s="18" t="s">
        <v>51</v>
      </c>
      <c r="Q40" s="18" t="s">
        <v>32</v>
      </c>
      <c r="R40" s="18" t="s">
        <v>33</v>
      </c>
      <c r="S40" s="23">
        <v>-6250</v>
      </c>
      <c r="T40" s="19" t="s">
        <v>193</v>
      </c>
      <c r="U40" s="18" t="s">
        <v>1</v>
      </c>
      <c r="V40" s="17" t="s">
        <v>38</v>
      </c>
      <c r="W40" s="19" t="s">
        <v>195</v>
      </c>
      <c r="X40" s="10"/>
    </row>
    <row r="41" spans="1:24" ht="38.25" x14ac:dyDescent="0.25">
      <c r="A41" s="81"/>
      <c r="B41" s="103"/>
      <c r="C41" s="95" t="s">
        <v>108</v>
      </c>
      <c r="D41" s="95"/>
      <c r="E41" s="95"/>
      <c r="F41" s="95" t="s">
        <v>153</v>
      </c>
      <c r="G41" s="2" t="s">
        <v>151</v>
      </c>
      <c r="H41" s="2" t="s">
        <v>129</v>
      </c>
      <c r="I41" s="18" t="s">
        <v>44</v>
      </c>
      <c r="J41" s="18" t="s">
        <v>3</v>
      </c>
      <c r="K41" s="20" t="s">
        <v>2</v>
      </c>
      <c r="L41" s="18" t="s">
        <v>27</v>
      </c>
      <c r="M41" s="18" t="s">
        <v>28</v>
      </c>
      <c r="N41" s="18" t="s">
        <v>40</v>
      </c>
      <c r="O41" s="18" t="s">
        <v>41</v>
      </c>
      <c r="P41" s="18" t="s">
        <v>31</v>
      </c>
      <c r="Q41" s="18" t="s">
        <v>32</v>
      </c>
      <c r="R41" s="18" t="s">
        <v>33</v>
      </c>
      <c r="S41" s="23">
        <v>-12500</v>
      </c>
      <c r="T41" s="18" t="s">
        <v>59</v>
      </c>
      <c r="U41" s="18" t="s">
        <v>1</v>
      </c>
      <c r="V41" s="17" t="s">
        <v>38</v>
      </c>
      <c r="W41" s="19" t="s">
        <v>194</v>
      </c>
      <c r="X41" s="10"/>
    </row>
    <row r="42" spans="1:24" ht="25.5" x14ac:dyDescent="0.25">
      <c r="A42" s="81"/>
      <c r="B42" s="103"/>
      <c r="C42" s="95" t="s">
        <v>108</v>
      </c>
      <c r="D42" s="95"/>
      <c r="E42" s="95"/>
      <c r="F42" s="95"/>
      <c r="G42" s="2" t="s">
        <v>152</v>
      </c>
      <c r="H42" s="2" t="s">
        <v>129</v>
      </c>
      <c r="I42" s="18" t="s">
        <v>44</v>
      </c>
      <c r="J42" s="18" t="s">
        <v>3</v>
      </c>
      <c r="K42" s="20" t="s">
        <v>2</v>
      </c>
      <c r="L42" s="18" t="s">
        <v>27</v>
      </c>
      <c r="M42" s="18" t="s">
        <v>45</v>
      </c>
      <c r="N42" s="18" t="s">
        <v>29</v>
      </c>
      <c r="O42" s="18" t="s">
        <v>55</v>
      </c>
      <c r="P42" s="18" t="s">
        <v>60</v>
      </c>
      <c r="Q42" s="18" t="s">
        <v>32</v>
      </c>
      <c r="R42" s="18" t="s">
        <v>33</v>
      </c>
      <c r="S42" s="23">
        <v>-2500</v>
      </c>
      <c r="T42" s="18" t="s">
        <v>61</v>
      </c>
      <c r="U42" s="18" t="s">
        <v>1</v>
      </c>
      <c r="V42" s="17" t="s">
        <v>38</v>
      </c>
      <c r="W42" s="19" t="s">
        <v>2</v>
      </c>
      <c r="X42" s="10"/>
    </row>
    <row r="43" spans="1:24" ht="25.5" x14ac:dyDescent="0.25">
      <c r="A43" s="81"/>
      <c r="B43" s="104"/>
      <c r="C43" s="95" t="s">
        <v>108</v>
      </c>
      <c r="D43" s="95"/>
      <c r="E43" s="95"/>
      <c r="F43" s="95"/>
      <c r="G43" s="2" t="s">
        <v>241</v>
      </c>
      <c r="H43" s="2" t="s">
        <v>132</v>
      </c>
      <c r="I43" s="18" t="s">
        <v>44</v>
      </c>
      <c r="J43" s="20" t="s">
        <v>5</v>
      </c>
      <c r="K43" s="20" t="s">
        <v>2</v>
      </c>
      <c r="L43" s="18" t="s">
        <v>27</v>
      </c>
      <c r="M43" s="18" t="s">
        <v>45</v>
      </c>
      <c r="N43" s="18" t="s">
        <v>29</v>
      </c>
      <c r="O43" s="18" t="s">
        <v>55</v>
      </c>
      <c r="P43" s="18" t="s">
        <v>60</v>
      </c>
      <c r="Q43" s="18" t="s">
        <v>32</v>
      </c>
      <c r="R43" s="18" t="s">
        <v>56</v>
      </c>
      <c r="S43" s="23">
        <v>-250</v>
      </c>
      <c r="T43" s="18" t="s">
        <v>2</v>
      </c>
      <c r="U43" s="18" t="s">
        <v>1</v>
      </c>
      <c r="V43" s="17" t="s">
        <v>38</v>
      </c>
      <c r="W43" s="19" t="s">
        <v>2</v>
      </c>
      <c r="X43" s="10"/>
    </row>
    <row r="44" spans="1:24" ht="25.5" x14ac:dyDescent="0.25">
      <c r="A44" s="7">
        <v>8</v>
      </c>
      <c r="B44" s="54" t="s">
        <v>230</v>
      </c>
      <c r="C44" s="3" t="s">
        <v>108</v>
      </c>
      <c r="D44" s="2" t="s">
        <v>118</v>
      </c>
      <c r="E44" s="2" t="s">
        <v>115</v>
      </c>
      <c r="F44" s="2" t="s">
        <v>150</v>
      </c>
      <c r="G44" s="2" t="s">
        <v>131</v>
      </c>
      <c r="H44" s="2" t="s">
        <v>132</v>
      </c>
      <c r="I44" s="18" t="s">
        <v>44</v>
      </c>
      <c r="J44" s="20" t="s">
        <v>39</v>
      </c>
      <c r="K44" s="20" t="s">
        <v>2</v>
      </c>
      <c r="L44" s="18" t="s">
        <v>27</v>
      </c>
      <c r="M44" s="18" t="s">
        <v>28</v>
      </c>
      <c r="N44" s="18" t="s">
        <v>40</v>
      </c>
      <c r="O44" s="18" t="s">
        <v>41</v>
      </c>
      <c r="P44" s="18" t="s">
        <v>31</v>
      </c>
      <c r="Q44" s="18" t="s">
        <v>32</v>
      </c>
      <c r="R44" s="18" t="s">
        <v>33</v>
      </c>
      <c r="S44" s="23">
        <v>-12500</v>
      </c>
      <c r="T44" s="18" t="s">
        <v>59</v>
      </c>
      <c r="U44" s="18" t="s">
        <v>1</v>
      </c>
      <c r="V44" s="17" t="s">
        <v>38</v>
      </c>
      <c r="W44" s="2" t="s">
        <v>196</v>
      </c>
      <c r="X44" s="10"/>
    </row>
    <row r="45" spans="1:24" ht="51" x14ac:dyDescent="0.25">
      <c r="A45" s="7">
        <v>9</v>
      </c>
      <c r="B45" s="54" t="s">
        <v>225</v>
      </c>
      <c r="C45" s="3" t="s">
        <v>108</v>
      </c>
      <c r="D45" s="2" t="s">
        <v>179</v>
      </c>
      <c r="E45" s="2" t="s">
        <v>117</v>
      </c>
      <c r="F45" s="2" t="s">
        <v>180</v>
      </c>
      <c r="G45" s="2" t="s">
        <v>121</v>
      </c>
      <c r="H45" s="2" t="s">
        <v>122</v>
      </c>
      <c r="I45" s="18" t="s">
        <v>44</v>
      </c>
      <c r="J45" s="20" t="s">
        <v>7</v>
      </c>
      <c r="K45" s="20" t="s">
        <v>2</v>
      </c>
      <c r="L45" s="20" t="s">
        <v>27</v>
      </c>
      <c r="M45" s="20" t="s">
        <v>28</v>
      </c>
      <c r="N45" s="20" t="s">
        <v>29</v>
      </c>
      <c r="O45" s="20" t="s">
        <v>30</v>
      </c>
      <c r="P45" s="20" t="s">
        <v>31</v>
      </c>
      <c r="Q45" s="20" t="s">
        <v>32</v>
      </c>
      <c r="R45" s="20" t="s">
        <v>33</v>
      </c>
      <c r="S45" s="22">
        <v>-31250</v>
      </c>
      <c r="T45" s="19" t="s">
        <v>42</v>
      </c>
      <c r="U45" s="19" t="s">
        <v>1</v>
      </c>
      <c r="V45" s="29" t="s">
        <v>35</v>
      </c>
      <c r="W45" s="19" t="s">
        <v>187</v>
      </c>
      <c r="X45" s="10"/>
    </row>
    <row r="46" spans="1:24" ht="51" x14ac:dyDescent="0.25">
      <c r="A46" s="81">
        <v>10</v>
      </c>
      <c r="B46" s="102" t="s">
        <v>226</v>
      </c>
      <c r="C46" s="95" t="s">
        <v>108</v>
      </c>
      <c r="D46" s="95" t="s">
        <v>183</v>
      </c>
      <c r="E46" s="95" t="s">
        <v>116</v>
      </c>
      <c r="F46" s="95" t="s">
        <v>184</v>
      </c>
      <c r="G46" s="2" t="s">
        <v>121</v>
      </c>
      <c r="H46" s="2" t="s">
        <v>122</v>
      </c>
      <c r="I46" s="18" t="s">
        <v>24</v>
      </c>
      <c r="J46" s="20" t="s">
        <v>7</v>
      </c>
      <c r="K46" s="20" t="s">
        <v>2</v>
      </c>
      <c r="L46" s="20" t="s">
        <v>27</v>
      </c>
      <c r="M46" s="20" t="s">
        <v>28</v>
      </c>
      <c r="N46" s="20" t="s">
        <v>29</v>
      </c>
      <c r="O46" s="20" t="s">
        <v>30</v>
      </c>
      <c r="P46" s="20" t="s">
        <v>31</v>
      </c>
      <c r="Q46" s="20" t="s">
        <v>32</v>
      </c>
      <c r="R46" s="20" t="s">
        <v>33</v>
      </c>
      <c r="S46" s="22">
        <v>-31250</v>
      </c>
      <c r="T46" s="19" t="s">
        <v>42</v>
      </c>
      <c r="U46" s="19" t="s">
        <v>1</v>
      </c>
      <c r="V46" s="29" t="s">
        <v>35</v>
      </c>
      <c r="W46" s="19" t="s">
        <v>187</v>
      </c>
      <c r="X46" s="10"/>
    </row>
    <row r="47" spans="1:24" ht="76.5" x14ac:dyDescent="0.25">
      <c r="A47" s="81"/>
      <c r="B47" s="104"/>
      <c r="C47" s="95"/>
      <c r="D47" s="95"/>
      <c r="E47" s="95"/>
      <c r="F47" s="95"/>
      <c r="G47" s="2" t="s">
        <v>136</v>
      </c>
      <c r="H47" s="2" t="s">
        <v>132</v>
      </c>
      <c r="I47" s="18" t="s">
        <v>24</v>
      </c>
      <c r="J47" s="20" t="s">
        <v>39</v>
      </c>
      <c r="K47" s="20" t="s">
        <v>2</v>
      </c>
      <c r="L47" s="20" t="s">
        <v>27</v>
      </c>
      <c r="M47" s="20" t="s">
        <v>67</v>
      </c>
      <c r="N47" s="20" t="s">
        <v>64</v>
      </c>
      <c r="O47" s="20" t="s">
        <v>41</v>
      </c>
      <c r="P47" s="20" t="s">
        <v>60</v>
      </c>
      <c r="Q47" s="20" t="s">
        <v>36</v>
      </c>
      <c r="R47" s="20" t="s">
        <v>33</v>
      </c>
      <c r="S47" s="22">
        <v>-100000</v>
      </c>
      <c r="T47" s="19" t="s">
        <v>70</v>
      </c>
      <c r="U47" s="19" t="s">
        <v>1</v>
      </c>
      <c r="V47" s="17" t="s">
        <v>35</v>
      </c>
      <c r="W47" s="2" t="s">
        <v>197</v>
      </c>
      <c r="X47" s="10"/>
    </row>
    <row r="48" spans="1:24" ht="76.5" x14ac:dyDescent="0.25">
      <c r="A48" s="81">
        <v>11</v>
      </c>
      <c r="B48" s="102" t="s">
        <v>226</v>
      </c>
      <c r="C48" s="95" t="s">
        <v>108</v>
      </c>
      <c r="D48" s="95" t="s">
        <v>185</v>
      </c>
      <c r="E48" s="95" t="s">
        <v>116</v>
      </c>
      <c r="F48" s="95" t="s">
        <v>186</v>
      </c>
      <c r="G48" s="2" t="s">
        <v>136</v>
      </c>
      <c r="H48" s="2" t="s">
        <v>132</v>
      </c>
      <c r="I48" s="18" t="s">
        <v>24</v>
      </c>
      <c r="J48" s="20" t="s">
        <v>39</v>
      </c>
      <c r="K48" s="20" t="s">
        <v>2</v>
      </c>
      <c r="L48" s="20" t="s">
        <v>27</v>
      </c>
      <c r="M48" s="20" t="s">
        <v>67</v>
      </c>
      <c r="N48" s="20" t="s">
        <v>64</v>
      </c>
      <c r="O48" s="20" t="s">
        <v>41</v>
      </c>
      <c r="P48" s="20" t="s">
        <v>60</v>
      </c>
      <c r="Q48" s="20" t="s">
        <v>36</v>
      </c>
      <c r="R48" s="20" t="s">
        <v>33</v>
      </c>
      <c r="S48" s="22">
        <v>-100000</v>
      </c>
      <c r="T48" s="19" t="s">
        <v>70</v>
      </c>
      <c r="U48" s="19" t="s">
        <v>1</v>
      </c>
      <c r="V48" s="17" t="s">
        <v>35</v>
      </c>
      <c r="W48" s="2" t="s">
        <v>197</v>
      </c>
      <c r="X48" s="10"/>
    </row>
    <row r="49" spans="1:24" ht="51" x14ac:dyDescent="0.25">
      <c r="A49" s="81"/>
      <c r="B49" s="103"/>
      <c r="C49" s="95"/>
      <c r="D49" s="95"/>
      <c r="E49" s="95"/>
      <c r="F49" s="95"/>
      <c r="G49" s="2" t="s">
        <v>121</v>
      </c>
      <c r="H49" s="2" t="s">
        <v>122</v>
      </c>
      <c r="I49" s="18" t="s">
        <v>44</v>
      </c>
      <c r="J49" s="20" t="s">
        <v>7</v>
      </c>
      <c r="K49" s="20" t="s">
        <v>2</v>
      </c>
      <c r="L49" s="20" t="s">
        <v>27</v>
      </c>
      <c r="M49" s="20" t="s">
        <v>28</v>
      </c>
      <c r="N49" s="20" t="s">
        <v>29</v>
      </c>
      <c r="O49" s="20" t="s">
        <v>30</v>
      </c>
      <c r="P49" s="20" t="s">
        <v>31</v>
      </c>
      <c r="Q49" s="20" t="s">
        <v>32</v>
      </c>
      <c r="R49" s="20" t="s">
        <v>33</v>
      </c>
      <c r="S49" s="22">
        <v>-31250</v>
      </c>
      <c r="T49" s="19" t="s">
        <v>42</v>
      </c>
      <c r="U49" s="19" t="s">
        <v>1</v>
      </c>
      <c r="V49" s="29" t="s">
        <v>35</v>
      </c>
      <c r="W49" s="19" t="s">
        <v>187</v>
      </c>
      <c r="X49" s="10"/>
    </row>
    <row r="50" spans="1:24" ht="24.75" customHeight="1" x14ac:dyDescent="0.25">
      <c r="A50" s="81"/>
      <c r="B50" s="103"/>
      <c r="C50" s="95"/>
      <c r="D50" s="95"/>
      <c r="E50" s="95"/>
      <c r="F50" s="95"/>
      <c r="G50" s="2" t="s">
        <v>144</v>
      </c>
      <c r="H50" s="2" t="s">
        <v>122</v>
      </c>
      <c r="I50" s="18" t="s">
        <v>24</v>
      </c>
      <c r="J50" s="44" t="s">
        <v>7</v>
      </c>
      <c r="K50" s="20" t="s">
        <v>2</v>
      </c>
      <c r="L50" s="18" t="s">
        <v>27</v>
      </c>
      <c r="M50" s="18" t="s">
        <v>28</v>
      </c>
      <c r="N50" s="18" t="s">
        <v>29</v>
      </c>
      <c r="O50" s="18" t="s">
        <v>30</v>
      </c>
      <c r="P50" s="18" t="s">
        <v>31</v>
      </c>
      <c r="Q50" s="18" t="s">
        <v>32</v>
      </c>
      <c r="R50" s="24" t="s">
        <v>33</v>
      </c>
      <c r="S50" s="23">
        <v>-31250</v>
      </c>
      <c r="T50" s="18" t="s">
        <v>34</v>
      </c>
      <c r="U50" s="18" t="s">
        <v>1</v>
      </c>
      <c r="V50" s="17" t="s">
        <v>35</v>
      </c>
      <c r="W50" s="19" t="s">
        <v>191</v>
      </c>
    </row>
    <row r="51" spans="1:24" ht="76.5" x14ac:dyDescent="0.25">
      <c r="A51" s="81"/>
      <c r="B51" s="104"/>
      <c r="C51" s="95"/>
      <c r="D51" s="95"/>
      <c r="E51" s="95"/>
      <c r="F51" s="95"/>
      <c r="G51" s="2" t="s">
        <v>140</v>
      </c>
      <c r="H51" s="2" t="s">
        <v>132</v>
      </c>
      <c r="I51" s="19" t="s">
        <v>24</v>
      </c>
      <c r="J51" s="20" t="s">
        <v>7</v>
      </c>
      <c r="K51" s="20" t="s">
        <v>2</v>
      </c>
      <c r="L51" s="20" t="s">
        <v>27</v>
      </c>
      <c r="M51" s="20" t="s">
        <v>28</v>
      </c>
      <c r="N51" s="20" t="s">
        <v>29</v>
      </c>
      <c r="O51" s="20" t="s">
        <v>30</v>
      </c>
      <c r="P51" s="20" t="s">
        <v>31</v>
      </c>
      <c r="Q51" s="20" t="s">
        <v>32</v>
      </c>
      <c r="R51" s="20" t="s">
        <v>33</v>
      </c>
      <c r="S51" s="22">
        <v>-31250</v>
      </c>
      <c r="T51" s="19" t="s">
        <v>34</v>
      </c>
      <c r="U51" s="19" t="s">
        <v>1</v>
      </c>
      <c r="V51" s="29" t="s">
        <v>35</v>
      </c>
      <c r="W51" s="19" t="s">
        <v>192</v>
      </c>
      <c r="X51" s="10"/>
    </row>
    <row r="52" spans="1:24" ht="38.25" x14ac:dyDescent="0.25">
      <c r="A52" s="38">
        <v>12</v>
      </c>
      <c r="B52" s="54" t="s">
        <v>230</v>
      </c>
      <c r="C52" s="3" t="s">
        <v>108</v>
      </c>
      <c r="D52" s="39" t="s">
        <v>206</v>
      </c>
      <c r="E52" s="39" t="s">
        <v>117</v>
      </c>
      <c r="F52" s="39" t="s">
        <v>207</v>
      </c>
      <c r="G52" s="39" t="s">
        <v>208</v>
      </c>
      <c r="H52" s="39" t="s">
        <v>122</v>
      </c>
      <c r="I52" s="40" t="s">
        <v>44</v>
      </c>
      <c r="J52" s="44" t="s">
        <v>7</v>
      </c>
      <c r="K52" s="44" t="s">
        <v>2</v>
      </c>
      <c r="L52" s="40" t="s">
        <v>27</v>
      </c>
      <c r="M52" s="40" t="s">
        <v>45</v>
      </c>
      <c r="N52" s="40" t="s">
        <v>29</v>
      </c>
      <c r="O52" s="40" t="s">
        <v>41</v>
      </c>
      <c r="P52" s="40" t="s">
        <v>51</v>
      </c>
      <c r="Q52" s="40" t="s">
        <v>36</v>
      </c>
      <c r="R52" s="40" t="s">
        <v>33</v>
      </c>
      <c r="S52" s="43">
        <f>-1*5*10*1*1*10</f>
        <v>-500</v>
      </c>
      <c r="T52" s="40" t="s">
        <v>52</v>
      </c>
      <c r="U52" s="40" t="s">
        <v>1</v>
      </c>
      <c r="V52" s="41" t="s">
        <v>38</v>
      </c>
      <c r="W52" s="39" t="s">
        <v>53</v>
      </c>
      <c r="X52" s="10"/>
    </row>
    <row r="53" spans="1:24" ht="25.5" x14ac:dyDescent="0.25">
      <c r="A53" s="38">
        <v>13</v>
      </c>
      <c r="B53" s="54" t="s">
        <v>230</v>
      </c>
      <c r="C53" s="3" t="s">
        <v>108</v>
      </c>
      <c r="D53" s="39" t="s">
        <v>63</v>
      </c>
      <c r="E53" s="39" t="s">
        <v>117</v>
      </c>
      <c r="F53" s="39" t="s">
        <v>209</v>
      </c>
      <c r="G53" s="39" t="s">
        <v>210</v>
      </c>
      <c r="H53" s="39" t="s">
        <v>211</v>
      </c>
      <c r="I53" s="42" t="s">
        <v>24</v>
      </c>
      <c r="J53" s="40" t="s">
        <v>3</v>
      </c>
      <c r="K53" s="44" t="s">
        <v>2</v>
      </c>
      <c r="L53" s="40" t="s">
        <v>27</v>
      </c>
      <c r="M53" s="40" t="s">
        <v>45</v>
      </c>
      <c r="N53" s="40" t="s">
        <v>64</v>
      </c>
      <c r="O53" s="44" t="s">
        <v>30</v>
      </c>
      <c r="P53" s="40" t="s">
        <v>51</v>
      </c>
      <c r="Q53" s="40" t="s">
        <v>36</v>
      </c>
      <c r="R53" s="40" t="s">
        <v>33</v>
      </c>
      <c r="S53" s="43">
        <f>-1*10*5*1*1*10</f>
        <v>-500</v>
      </c>
      <c r="T53" s="42" t="s">
        <v>65</v>
      </c>
      <c r="U53" s="40" t="s">
        <v>1</v>
      </c>
      <c r="V53" s="41" t="s">
        <v>38</v>
      </c>
      <c r="W53" s="39" t="s">
        <v>66</v>
      </c>
      <c r="X53" s="10"/>
    </row>
  </sheetData>
  <sheetProtection algorithmName="SHA-512" hashValue="WyRRlUjDOq1hVtVSbnnVr1O/Try2HYsi1jYCYAnnWX+tQR+Lpk80QLRRh7EoT3rcXMy/oA9Cr8zfPOsTrV+FiA==" saltValue="VrQHFaY3Tvf60TuQxF3yGw==" spinCount="100000" sheet="1" objects="1" scenarios="1"/>
  <autoFilter ref="A7:AH53" xr:uid="{1B1BD130-8EDE-4C62-9B95-A71017FCA0E9}"/>
  <mergeCells count="127">
    <mergeCell ref="D21:D26"/>
    <mergeCell ref="D37:D39"/>
    <mergeCell ref="E21:E26"/>
    <mergeCell ref="F21:F26"/>
    <mergeCell ref="F27:F34"/>
    <mergeCell ref="F35:F36"/>
    <mergeCell ref="E27:E34"/>
    <mergeCell ref="F11:F12"/>
    <mergeCell ref="G11:G12"/>
    <mergeCell ref="F14:F18"/>
    <mergeCell ref="E37:E39"/>
    <mergeCell ref="G23:G24"/>
    <mergeCell ref="F19:F20"/>
    <mergeCell ref="G19:G20"/>
    <mergeCell ref="E11:E20"/>
    <mergeCell ref="D11:D20"/>
    <mergeCell ref="G17:G18"/>
    <mergeCell ref="D40:D43"/>
    <mergeCell ref="E40:E43"/>
    <mergeCell ref="F41:F43"/>
    <mergeCell ref="G29:G30"/>
    <mergeCell ref="D27:D34"/>
    <mergeCell ref="E35:E36"/>
    <mergeCell ref="D35:D36"/>
    <mergeCell ref="G37:G38"/>
    <mergeCell ref="F37:F39"/>
    <mergeCell ref="C35:C36"/>
    <mergeCell ref="B35:B36"/>
    <mergeCell ref="C37:C39"/>
    <mergeCell ref="B37:B39"/>
    <mergeCell ref="C40:C43"/>
    <mergeCell ref="B40:B43"/>
    <mergeCell ref="C21:C26"/>
    <mergeCell ref="B21:B26"/>
    <mergeCell ref="C27:C34"/>
    <mergeCell ref="B27:B34"/>
    <mergeCell ref="A48:A51"/>
    <mergeCell ref="G9:G10"/>
    <mergeCell ref="F9:F10"/>
    <mergeCell ref="E8:E10"/>
    <mergeCell ref="D8:D10"/>
    <mergeCell ref="B11:B20"/>
    <mergeCell ref="C11:C20"/>
    <mergeCell ref="F48:F51"/>
    <mergeCell ref="B48:B51"/>
    <mergeCell ref="C48:C51"/>
    <mergeCell ref="D48:D51"/>
    <mergeCell ref="E48:E51"/>
    <mergeCell ref="F46:F47"/>
    <mergeCell ref="D46:D47"/>
    <mergeCell ref="E46:E47"/>
    <mergeCell ref="B46:B47"/>
    <mergeCell ref="C46:C47"/>
    <mergeCell ref="A46:A47"/>
    <mergeCell ref="A21:A26"/>
    <mergeCell ref="A27:A34"/>
    <mergeCell ref="A35:A36"/>
    <mergeCell ref="A37:A39"/>
    <mergeCell ref="A40:A43"/>
    <mergeCell ref="A11:A20"/>
    <mergeCell ref="O11:O12"/>
    <mergeCell ref="P11:P12"/>
    <mergeCell ref="Q11:Q12"/>
    <mergeCell ref="R11:R12"/>
    <mergeCell ref="T11:T12"/>
    <mergeCell ref="I11:I12"/>
    <mergeCell ref="J11:J12"/>
    <mergeCell ref="K11:K12"/>
    <mergeCell ref="L11:L12"/>
    <mergeCell ref="M11:M12"/>
    <mergeCell ref="N11:N12"/>
    <mergeCell ref="S11:S12"/>
    <mergeCell ref="M17:M18"/>
    <mergeCell ref="W29:W30"/>
    <mergeCell ref="P29:P30"/>
    <mergeCell ref="Q29:Q30"/>
    <mergeCell ref="R29:R30"/>
    <mergeCell ref="S29:S30"/>
    <mergeCell ref="T29:T30"/>
    <mergeCell ref="U29:U30"/>
    <mergeCell ref="U23:U24"/>
    <mergeCell ref="V23:V24"/>
    <mergeCell ref="W23:W24"/>
    <mergeCell ref="P23:P24"/>
    <mergeCell ref="Q23:Q24"/>
    <mergeCell ref="R23:R24"/>
    <mergeCell ref="S23:S24"/>
    <mergeCell ref="T23:T24"/>
    <mergeCell ref="V29:V30"/>
    <mergeCell ref="L29:L30"/>
    <mergeCell ref="M29:M30"/>
    <mergeCell ref="N29:N30"/>
    <mergeCell ref="O29:O30"/>
    <mergeCell ref="O23:O24"/>
    <mergeCell ref="I23:I24"/>
    <mergeCell ref="J23:J24"/>
    <mergeCell ref="K23:K24"/>
    <mergeCell ref="L23:L24"/>
    <mergeCell ref="M23:M24"/>
    <mergeCell ref="N23:N24"/>
    <mergeCell ref="I29:I30"/>
    <mergeCell ref="J29:J30"/>
    <mergeCell ref="K29:K30"/>
    <mergeCell ref="V2:W2"/>
    <mergeCell ref="V4:W4"/>
    <mergeCell ref="A2:C4"/>
    <mergeCell ref="D2:U4"/>
    <mergeCell ref="A8:A10"/>
    <mergeCell ref="B8:B10"/>
    <mergeCell ref="C8:C10"/>
    <mergeCell ref="V11:V12"/>
    <mergeCell ref="T17:T18"/>
    <mergeCell ref="U17:U18"/>
    <mergeCell ref="V17:V18"/>
    <mergeCell ref="W17:W18"/>
    <mergeCell ref="N17:N18"/>
    <mergeCell ref="O17:O18"/>
    <mergeCell ref="P17:P18"/>
    <mergeCell ref="Q17:Q18"/>
    <mergeCell ref="R17:R18"/>
    <mergeCell ref="S17:S18"/>
    <mergeCell ref="W11:W12"/>
    <mergeCell ref="U11:U12"/>
    <mergeCell ref="I17:I18"/>
    <mergeCell ref="J17:J18"/>
    <mergeCell ref="K17:K18"/>
    <mergeCell ref="L17:L18"/>
  </mergeCells>
  <conditionalFormatting sqref="V6:V18 V54:V1048576 V21:V22 V25:V28 V31:V51">
    <cfRule type="cellIs" dxfId="23" priority="15" operator="equal">
      <formula>$V$11</formula>
    </cfRule>
    <cfRule type="cellIs" dxfId="22" priority="16" operator="equal">
      <formula>$V$10</formula>
    </cfRule>
  </conditionalFormatting>
  <conditionalFormatting sqref="V52">
    <cfRule type="cellIs" dxfId="21" priority="13" operator="equal">
      <formula>$V$11</formula>
    </cfRule>
    <cfRule type="cellIs" dxfId="20" priority="14" operator="equal">
      <formula>$V$10</formula>
    </cfRule>
  </conditionalFormatting>
  <conditionalFormatting sqref="V53">
    <cfRule type="cellIs" dxfId="19" priority="9" operator="equal">
      <formula>$V$11</formula>
    </cfRule>
    <cfRule type="cellIs" dxfId="18" priority="10" operator="equal">
      <formula>$V$10</formula>
    </cfRule>
  </conditionalFormatting>
  <conditionalFormatting sqref="V19:V20">
    <cfRule type="cellIs" dxfId="17" priority="7" operator="equal">
      <formula>$V$11</formula>
    </cfRule>
    <cfRule type="cellIs" dxfId="16" priority="8" operator="equal">
      <formula>$V$10</formula>
    </cfRule>
  </conditionalFormatting>
  <conditionalFormatting sqref="V23:V24">
    <cfRule type="cellIs" dxfId="15" priority="4" operator="equal">
      <formula>$V$15</formula>
    </cfRule>
    <cfRule type="cellIs" dxfId="14" priority="5" operator="equal">
      <formula>$V$15</formula>
    </cfRule>
    <cfRule type="cellIs" dxfId="13" priority="6" operator="equal">
      <formula>$V$9</formula>
    </cfRule>
  </conditionalFormatting>
  <conditionalFormatting sqref="V29:V30">
    <cfRule type="cellIs" dxfId="12" priority="1" operator="equal">
      <formula>$V$15</formula>
    </cfRule>
    <cfRule type="cellIs" dxfId="11" priority="2" operator="equal">
      <formula>$V$15</formula>
    </cfRule>
    <cfRule type="cellIs" dxfId="10" priority="3" operator="equal">
      <formula>$V$9</formula>
    </cfRule>
  </conditionalFormatting>
  <dataValidations xWindow="1143" yWindow="582" count="73">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I8 I44:I49 I33 I29 I23 I37:I39 I17 I52" xr:uid="{3ADEEBC4-7065-4B82-88B8-19D2CA84190B}">
      <formula1>$B$351008:$B$351011</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8:L10 L37:L46 L33 L29 L23 L19:L20 L49 L17 L52:L53" xr:uid="{A713F7B2-9BD5-4E6D-925D-C7C082714AE2}">
      <formula1>$E$351008:$E$351010</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8 M37:M46 M52 M17 M33 M49" xr:uid="{29215494-930B-420C-A553-6E8772A82FFD}">
      <formula1>$F$351008:$F$351011</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52 O37:O46 O33 O17 O20 O10 O49" xr:uid="{F5A5FDF0-A8DA-4AE4-9EA4-BF76B5B79E5C}">
      <formula1>$H$351008:$H$351011</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8:P10 P37:P46 P33 P17 P19:P20 P52 P49" xr:uid="{C5BCC788-36FB-4D9D-AC25-86EB03B8F69E}">
      <formula1>$I$351008:$I$351011</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8:Q10 Q33 Q49 Q45:Q46 Q13 Q27 Q51 Q19:Q21 Q23 Q29" xr:uid="{B654BF4B-D272-4213-A473-936F5043164E}">
      <formula1>#REF!</formula1>
    </dataValidation>
    <dataValidation type="list" allowBlank="1" showInputMessage="1" showErrorMessage="1" errorTitle="Entrada no válida" error="Por favor seleccione un elemento de la lista" promptTitle="Seleccione un elemento de la lista" prompt=" Indique si la entidad cumple o no con la normativa relacionada." sqref="U8:U10 U33 U49 U45:U46 U13 U27 U51 U19:U21 U23 U29" xr:uid="{F61484A3-948F-4CA4-99FB-00ED5F3F8342}">
      <formula1>#REF!</formula1>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impacto ambiental." sqref="R8:R10 R13 R33 R49 R45:R46 R19:R20 R23 R29" xr:uid="{1FAE9549-B624-415D-AE96-91365F44D2D3}">
      <formula1>#REF!</formula1>
    </dataValidation>
    <dataValidation type="textLength" allowBlank="1" showInputMessage="1" showErrorMessage="1" errorTitle="Entrada no válida" error="Escriba un texto  Maximo 100 Caracteres" promptTitle="Cualquier contenido Maximo 100 Caracteres" prompt=" Esta casilla se asigna automáticamente al formato de la matriz, una vez se han seleccionado las variables que definen la importancia y se ha seleccionado si cumple o no con la normatividad." sqref="V8:V10 V13 V19:V20 V23 V33 V35:V36 V15 V17 V52 V40:V49 V29" xr:uid="{DC233674-36EC-45A8-839A-83F8C0255316}">
      <formula1>0</formula1>
      <formula2>100</formula2>
    </dataValidation>
    <dataValidation type="textLength" allowBlank="1" showInputMessage="1" showErrorMessage="1" errorTitle="Entrada no válida" error="Escriba un texto " promptTitle="Cualquier contenido" prompt=" Relacione el control operacional que se ejerce en la entidad, para la gestión del impacto evaluado. Esta es una de las casillas más importantes de esta matriz." sqref="W8:W11 W13 W23 W29 W33 W35 W37:W39 W49 W17 W19:W20 W45:W46" xr:uid="{4AED1C6A-17C5-4257-AFAB-DA792D5682B8}">
      <formula1>0</formula1>
      <formula2>4000</formula2>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8 J45:J46 J33 J10 J20 J49:J50 J52" xr:uid="{2B52E430-5268-4D3C-9677-1EDEA1069E11}">
      <formula1>$D$351016:$D$351022</formula1>
    </dataValidation>
    <dataValidation type="textLength" allowBlank="1" showInputMessage="1" showErrorMessage="1" errorTitle="Entrada no válida" error="Escriba un texto " promptTitle="Cualquier contenido" prompt=" Diligencie las observaciones que considere pertinentes." sqref="W42:W43 K8:K11 K25:K29 K13:K17 K19:K23 K31:K53" xr:uid="{95E7A042-52EA-4861-A7EB-1A42D0F87218}">
      <formula1>0</formula1>
      <formula2>4000</formula2>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49 N45:N46 N33 N10 N8 N20" xr:uid="{1EEEAEAC-8099-489E-8C54-A300FE76D59E}">
      <formula1>$G$351016:$G$351019</formula1>
    </dataValidation>
    <dataValidation type="decimal" allowBlank="1" showInputMessage="1" showErrorMessage="1" errorTitle="Entrada no válida" error="Por favor escriba un número" promptTitle="Escriba un número en esta casilla" prompt=" Esta casilla se diligencia automáticamente una vez se asignen los datos al formulario y corresponde a la multiplicación de las variables asignadas en cada uno de los criterios de evaluación." sqref="S8:S11 S13 S19:S23 S35 S33 S49:S52 S17 S37:S46 S27:S29" xr:uid="{FCD93AFD-B9F3-4F74-AE2E-B1FD08DBEB37}">
      <formula1>-9223372036854770000</formula1>
      <formula2>9223372036854770000</formula2>
    </dataValidation>
    <dataValidation type="textLength" allowBlank="1" showInputMessage="1" showErrorMessage="1" errorTitle="Entrada no válida" error="Escriba un texto " promptTitle="Cualquier contenido" prompt=" Indique la norma relacionada." sqref="T8:T11 T13 T19:T23 T33 T35 T49:T52 T17 T37:T46 T27:T29" xr:uid="{DF9F85D1-1E65-4E3A-91AE-6F9E410F241F}">
      <formula1>0</formula1>
      <formula2>4000</formula2>
    </dataValidation>
    <dataValidation type="list" allowBlank="1" showInputMessage="1" showErrorMessage="1" errorTitle="Entrada no válida" error="Por favor seleccione un elemento de la lista" promptTitle="Seleccione un elemento de la lista" sqref="I9:I10 I34 I19:I20 I16" xr:uid="{40FE0794-405B-4F93-B8DE-4F4EDE0F6747}">
      <formula1>$B$351008:$B$351011</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9 J35 J29 J23 J19 J17 J37 J39:J42 J53" xr:uid="{C139A362-3004-4F77-A381-7F19569E9214}">
      <formula1>$D$351008:$D$351014</formula1>
    </dataValidation>
    <dataValidation type="list" allowBlank="1" showInputMessage="1" showErrorMessage="1" errorTitle="Entrada no válida" error="Por favor seleccione un elemento de la lista" promptTitle="Seleccione un elemento de la lista" sqref="M9:M10 M19:M20" xr:uid="{59AA5529-0D3D-4AE3-9A8B-9AE8CFE0A51F}">
      <formula1>$F$351008:$F$351011</formula1>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I11 I15 I35:I36 I28 I22 I13 I50" xr:uid="{36E28888-6165-4B88-9DDA-F6ED0677539A}">
      <formula1>$B$351007:$B$351010</formula1>
    </dataValidation>
    <dataValidation type="textLength" allowBlank="1" showInputMessage="1" showErrorMessage="1" errorTitle="Entrada no válida" error="Escriba un texto  Maximo 100 Caracteres" promptTitle="Cualquier contenido Maximo 100 Caracteres" prompt=" Esta casilla se asigna automáticamente al formato de la matriz, una vez se han seleccionado las variables que definen la importancia y se ha seleccionado si cumple o no con la normativi" sqref="V11 V37:V39" xr:uid="{71BBD28E-7C2E-4147-8CC2-207358DA4717}">
      <formula1>0</formula1>
      <formula2>100</formula2>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impacto ambiental." sqref="R11 R35" xr:uid="{97FC5756-3FD1-4EB9-A549-F8B35A78E8DD}">
      <formula1>$K$351007:$K$351009</formula1>
    </dataValidation>
    <dataValidation type="list" allowBlank="1" showInputMessage="1" showErrorMessage="1" errorTitle="Entrada no válida" error="Por favor seleccione un elemento de la lista" promptTitle="Seleccione un elemento de la lista" prompt=" Indique si la entidad cumple o no con la normativa relacionada." sqref="U11 U35 U28 U22 U50" xr:uid="{04CF3E9F-B4FC-4355-B8E6-2AB9E9E2D08D}">
      <formula1>$L$351007:$L$351009</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11 Q35 Q28 Q22 Q50" xr:uid="{25AD3DF3-9214-4A03-B687-B2F887888F03}">
      <formula1>$J$351007:$J$351010</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11 P35 P28:P29 P22:P23 P13 P50" xr:uid="{9702933F-0097-478C-95C7-0A9D07CD8006}">
      <formula1>$I$351007:$I$351010</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11 O35 O28:O29 O22:O23 O13 O50" xr:uid="{214D72D4-997B-46B1-8C18-8165D6835C6A}">
      <formula1>$H$351007:$H$351010</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11 N35 N28:N29 N22:N23 N50" xr:uid="{91AC18B0-E7E2-47AD-A0F5-EA25E687637D}">
      <formula1>$G$351007:$G$351010</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11 M35 M28:M29 M22:M23 M13 M50" xr:uid="{0772FB8E-C7F4-4C77-8667-6209042C6978}">
      <formula1>$F$351007:$F$351010</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11 L35 L28 L22 L13 L50" xr:uid="{8C72F55E-FD58-49B9-9F24-B1A33AF4BDC0}">
      <formula1>$E$351007:$E$351009</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11" xr:uid="{F6C9B524-E79A-4AA7-9168-E33946C3D6E3}">
      <formula1>$D$351007:$D$351013</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13 J27:J28 J21:J22 J51" xr:uid="{BFDB1EAD-8854-4ABF-B537-A605C76665C8}">
      <formula1>$D$351015:$D$351021</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13 N27 N21 N51" xr:uid="{BBB76B90-4D7A-4146-8906-3E1BF8B87804}">
      <formula1>$G$351015:$G$351018</formula1>
    </dataValidation>
    <dataValidation type="list" allowBlank="1" showInputMessage="1" showErrorMessage="1" errorTitle="Entrada no válida" error="Por favor seleccione un elemento de la lista" promptTitle="Seleccione un elemento de la lista" sqref="I25:I26 I14 I31:I32" xr:uid="{4A433CD2-24CB-4337-BDBA-DD0FA07A52D0}">
      <formula1>$B$351007:$B$351010</formula1>
    </dataValidation>
    <dataValidation type="list" allowBlank="1" showInputMessage="1" showErrorMessage="1" errorTitle="Entrada no válida" error="Por favor seleccione un elemento de la lista" promptTitle="Seleccione un elemento de la lista" sqref="J36 J14 J31:J32 J25:J26 J44 J47:J48 J38" xr:uid="{3684C6CE-BFCB-46C9-9F48-E570CEBC0CC7}">
      <formula1>$D$351007:$D$351013</formula1>
    </dataValidation>
    <dataValidation type="textLength" allowBlank="1" showInputMessage="1" showErrorMessage="1" errorTitle="Entrada no válida" error="Escriba un texto  Maximo 100 Caracteres" promptTitle="Cualquier contenido Maximo 100 Caracteres" sqref="V31:V32 V25:V26 V14" xr:uid="{FAAB129C-B358-4F61-AE45-F5C0A09D8723}">
      <formula1>0</formula1>
      <formula2>100</formula2>
    </dataValidation>
    <dataValidation type="list" allowBlank="1" showInputMessage="1" showErrorMessage="1" errorTitle="Entrada no válida" error="Por favor seleccione un elemento de la lista" promptTitle="Seleccione un elemento de la lista" sqref="U14" xr:uid="{7F28F0CA-839E-4D71-B4F7-9F92326CCB10}">
      <formula1>$L$351007:$L$351009</formula1>
    </dataValidation>
    <dataValidation type="decimal" allowBlank="1" showInputMessage="1" showErrorMessage="1" errorTitle="Entrada no válida" error="Por favor escriba un número" promptTitle="Escriba un número en esta casilla" sqref="S47:S48 S25:S26 S31:S32 S14:S16 S36 S34" xr:uid="{EF19D5B2-442A-4B28-A450-F9E81616ECDC}">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R14" xr:uid="{2EC86D4C-E92F-4DD7-8450-F23DFE99E04E}">
      <formula1>$K$351007:$K$351009</formula1>
    </dataValidation>
    <dataValidation type="list" allowBlank="1" showInputMessage="1" showErrorMessage="1" errorTitle="Entrada no válida" error="Por favor seleccione un elemento de la lista" promptTitle="Seleccione un elemento de la lista" sqref="Q14" xr:uid="{9D5B8726-154D-47CD-8244-6FA517895FEE}">
      <formula1>$J$351007:$J$351010</formula1>
    </dataValidation>
    <dataValidation type="list" allowBlank="1" showInputMessage="1" showErrorMessage="1" errorTitle="Entrada no válida" error="Por favor seleccione un elemento de la lista" promptTitle="Seleccione un elemento de la lista" sqref="P36 P14 P31:P32 P25:P26 P47:P48" xr:uid="{048C7C5E-D2C6-4F30-A53C-44F8B94ED540}">
      <formula1>$I$351007:$I$351010</formula1>
    </dataValidation>
    <dataValidation type="list" allowBlank="1" showInputMessage="1" showErrorMessage="1" errorTitle="Entrada no válida" error="Por favor seleccione un elemento de la lista" promptTitle="Seleccione un elemento de la lista" sqref="O36 O14 O31:O32 O25:O26 O47:O48" xr:uid="{138FEC2E-A71D-4210-B431-F71B39B29E6F}">
      <formula1>$H$351007:$H$351010</formula1>
    </dataValidation>
    <dataValidation type="list" allowBlank="1" showInputMessage="1" showErrorMessage="1" errorTitle="Entrada no válida" error="Por favor seleccione un elemento de la lista" promptTitle="Seleccione un elemento de la lista" sqref="N36 N14 N31:N32 N25:N26 N47:N48" xr:uid="{0182B0FE-3287-4801-A42F-AFAF67960953}">
      <formula1>$G$351007:$G$351010</formula1>
    </dataValidation>
    <dataValidation type="list" allowBlank="1" showInputMessage="1" showErrorMessage="1" errorTitle="Entrada no válida" error="Por favor seleccione un elemento de la lista" promptTitle="Seleccione un elemento de la lista" sqref="M36 M14 M31:M32 M25:M26 M47:M48" xr:uid="{B5049C81-2EA8-430C-AFD4-5DC2933D29CA}">
      <formula1>$F$351007:$F$351010</formula1>
    </dataValidation>
    <dataValidation type="list" allowBlank="1" showInputMessage="1" showErrorMessage="1" errorTitle="Entrada no válida" error="Por favor seleccione un elemento de la lista" promptTitle="Seleccione un elemento de la lista" sqref="L36 L14 L31:L32 L25:L26 L47:L48" xr:uid="{34C519FB-AB33-4809-9926-1E9CBC7D618C}">
      <formula1>$E$351007:$E$351009</formula1>
    </dataValidation>
    <dataValidation type="textLength" allowBlank="1" showInputMessage="1" showErrorMessage="1" errorTitle="Entrada no válida" error="Escriba un texto " promptTitle="Cualquier contenido" sqref="T36 T47:T48 T14:T16 V16:W16 T25:T26 W31:W32 W25:W26 T31:T32 W36 T34 W14 V34:W34" xr:uid="{814F2F10-B068-4FFC-83B6-D6B1D05DBBE6}">
      <formula1>0</formula1>
      <formula2>4000</formula2>
    </dataValidation>
    <dataValidation type="list" allowBlank="1" showInputMessage="1" showErrorMessage="1" errorTitle="Entrada no válida" error="Por favor seleccione un elemento de la lista" promptTitle="Seleccione un elemento de la lista" sqref="J43 J34 J16" xr:uid="{4D0DB444-9B30-4EE3-82B5-21E901AEB838}">
      <formula1>$D$351008:$D$351014</formula1>
    </dataValidation>
    <dataValidation type="list" allowBlank="1" showInputMessage="1" showErrorMessage="1" errorTitle="Entrada no válida" error="Por favor seleccione un elemento de la lista" promptTitle="Seleccione un elemento de la lista" sqref="L34 L16" xr:uid="{5EBA0173-BEF0-49D6-A0C3-F80871922F2B}">
      <formula1>$E$351008:$E$351010</formula1>
    </dataValidation>
    <dataValidation type="list" allowBlank="1" showInputMessage="1" showErrorMessage="1" errorTitle="Entrada no válida" error="Por favor seleccione un elemento de la lista" promptTitle="Seleccione un elemento de la lista" sqref="N16 N34" xr:uid="{DDA08E12-1CE6-4F53-BC07-BD0DAB6F93D3}">
      <formula1>$G$351008:$G$351011</formula1>
    </dataValidation>
    <dataValidation type="list" allowBlank="1" showInputMessage="1" showErrorMessage="1" errorTitle="Entrada no válida" error="Por favor seleccione un elemento de la lista" promptTitle="Seleccione un elemento de la lista" sqref="O16 O34" xr:uid="{AAA800E6-40FB-4A50-B240-F05AB4B6A73E}">
      <formula1>$H$351008:$H$351011</formula1>
    </dataValidation>
    <dataValidation type="list" allowBlank="1" showInputMessage="1" showErrorMessage="1" errorTitle="Entrada no válida" error="Por favor seleccione un elemento de la lista" promptTitle="Seleccione un elemento de la lista" sqref="U47:U48 U25:U26 U31:U32 U34 U36 U15:U16 Q47:R48 Q25:R26 Q32 Q15:R16 Q36:R36 R31:R32 Q34:R34" xr:uid="{71A67765-8A50-48D4-BD61-15E7EDFAE118}">
      <formula1>#REF!</formula1>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impacto ambiental." sqref="R17 R52 R37:R44" xr:uid="{1E3E0C8F-C0DD-47E1-ABEF-9FA4CB2D612A}">
      <formula1>$K$351008:$K$351010</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17 Q52 Q37:Q39 Q41 Q44" xr:uid="{F22CA6D6-AE35-4409-9221-544A536B9472}">
      <formula1>$J$351008:$J$351011</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9 N19 N37:N44 N17 N52" xr:uid="{A8F8C734-4D71-4646-B76D-D6FC9F1BE811}">
      <formula1>$G$351008:$G$351011</formula1>
    </dataValidation>
    <dataValidation type="list" allowBlank="1" showInputMessage="1" showErrorMessage="1" errorTitle="Entrada no válida" error="Por favor seleccione un elemento de la lista" promptTitle="Seleccione un elemento de la lista" prompt=" Indique si la entidad cumple o no con la normativa relacionada." sqref="U17 U52:U53 U37:U44" xr:uid="{FE8DE08D-4E12-4A65-BC40-6CC8E0E21E85}">
      <formula1>$L$351008:$L$351010</formula1>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I21 I27 I51 I53" xr:uid="{9D359CD3-37F6-4CD7-B1E1-154D7CDC2EA7}">
      <formula1>$B$351015:$B$351018</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21 L27 L51" xr:uid="{CD260758-CF8B-43B8-9866-27D7C2063D8C}">
      <formula1>$E$351015:$E$351017</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21 M27 M51" xr:uid="{BC8AF584-46B1-4C96-B9AF-6EFB9CC9CAAC}">
      <formula1>$F$351015:$F$351018</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21 O27 O51 O53 O8:O9 O19" xr:uid="{AE627DD9-0C2B-49BB-9A6C-B6B3575B2475}">
      <formula1>$H$351015:$H$351018</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21 P27 P51" xr:uid="{8BF3272B-A3D2-4042-B0ED-3958489887CA}">
      <formula1>$I$351015:$I$351018</formula1>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 impacto ambiental." sqref="R21 R27 R51" xr:uid="{117042D5-337A-4621-A0E1-92EE1B54F233}">
      <formula1>#REF!</formula1>
    </dataValidation>
    <dataValidation type="textLength" allowBlank="1" showInputMessage="1" showErrorMessage="1" errorTitle="Entrada no válida" error="Escriba un texto " promptTitle="Cualquier contenido" prompt=" Esta casilla se asigna automáticamente al formato de la matriz, una vez se han seleccionado las variables que definen la importancia y se ha seleccionado si cumple o no con la normatividad." sqref="V21:V22 V27:V28 V50:V51" xr:uid="{822AB354-A79A-4E19-A2E7-09E17796BD8A}">
      <formula1>0</formula1>
      <formula2>4000</formula2>
    </dataValidation>
    <dataValidation type="textLength" allowBlank="1" showInputMessage="1" showErrorMessage="1" errorTitle="Entrada no válida" error="Escriba un texto " promptTitle="Cualquier contenido" prompt=" Relacione el control operacional que se ejerce en la entidad, para la gestión del impacto evaluado. Esta es una de las casillas más importantes de esta matriz" sqref="W21:W22 W27:W28 W50:W51" xr:uid="{1ED47120-4E66-4978-921C-FA48577353EB}">
      <formula1>0</formula1>
      <formula2>4000</formula2>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 impacto ambiental." sqref="R22 R28 R50" xr:uid="{BB89D940-7154-4661-8607-AB02228B2C37}">
      <formula1>$K$351007:$K$351009</formula1>
    </dataValidation>
    <dataValidation type="list" allowBlank="1" showInputMessage="1" showErrorMessage="1" errorTitle="Entrada no válida" error="Por favor seleccione un elemento de la lista" promptTitle="Seleccione un elemento de la lista" prompt=" 20 Regularidad: Frecuencia de ocurrencia con que se presenta la actividad en una entidad u organismo distrital." sqref="I40:I43" xr:uid="{0EF55D9B-589C-4F7C-99A2-6171C36B1A47}">
      <formula1>$B$351008:$B$351011</formula1>
    </dataValidation>
    <dataValidation type="list" allowBlank="1" showInputMessage="1" showErrorMessage="1" errorTitle="Entrada no válida" error="Por favor seleccione un elemento de la lista" promptTitle="Seleccione un elemento de la lista" sqref="Q40 Q42:Q43" xr:uid="{5114B09C-B3F1-4410-AEBC-6F9798E862A8}">
      <formula1>$J$351008:$J$351011</formula1>
    </dataValidation>
    <dataValidation type="list" allowBlank="1" showInputMessage="1" showErrorMessage="1" errorTitle="Entrada no válida" error="Por favor seleccione un elemento de la lista" promptTitle="Seleccione un elemento de la lista" sqref="J15" xr:uid="{8F98D408-BD5B-41F3-BA8F-1FAD2B8E8DA6}">
      <formula1>$D$351006:$D$351012</formula1>
    </dataValidation>
    <dataValidation type="list" allowBlank="1" showInputMessage="1" showErrorMessage="1" errorTitle="Entrada no válida" error="Por favor seleccione un elemento de la lista" promptTitle="Seleccione un elemento de la lista" sqref="P15" xr:uid="{FA33789B-0A54-44E5-AAA7-58BECD219D6E}">
      <formula1>$I$351006:$I$351009</formula1>
    </dataValidation>
    <dataValidation type="list" allowBlank="1" showInputMessage="1" showErrorMessage="1" errorTitle="Entrada no válida" error="Por favor seleccione un elemento de la lista" promptTitle="Seleccione un elemento de la lista" sqref="O15" xr:uid="{F238D100-3C79-490B-BABE-81DD9BFC6CDC}">
      <formula1>$H$351006:$H$351009</formula1>
    </dataValidation>
    <dataValidation type="list" allowBlank="1" showInputMessage="1" showErrorMessage="1" errorTitle="Entrada no válida" error="Por favor seleccione un elemento de la lista" promptTitle="Seleccione un elemento de la lista" sqref="N15" xr:uid="{04850CFF-6C38-4CB3-86FB-CF4427FF7E65}">
      <formula1>$G$351006:$G$351009</formula1>
    </dataValidation>
    <dataValidation type="list" allowBlank="1" showInputMessage="1" showErrorMessage="1" errorTitle="Entrada no válida" error="Por favor seleccione un elemento de la lista" promptTitle="Seleccione un elemento de la lista" sqref="M15" xr:uid="{7578EABE-679C-407F-9B16-EB957E0FC58A}">
      <formula1>$F$351006:$F$351009</formula1>
    </dataValidation>
    <dataValidation type="list" allowBlank="1" showInputMessage="1" showErrorMessage="1" errorTitle="Entrada no válida" error="Por favor seleccione un elemento de la lista" promptTitle="Seleccione un elemento de la lista" sqref="L15" xr:uid="{34226184-980E-4454-A01B-B9621687CD11}">
      <formula1>$E$351006:$E$351008</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31" xr:uid="{77194FBA-1D5F-46FD-897B-845F9552CD2F}">
      <formula1>$J$351004:$J$351007</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16 M34" xr:uid="{144C2CA8-A889-471F-84ED-94346B46209A}">
      <formula1>$F$351004:$F$351007</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16 P34" xr:uid="{B8E6AC03-F944-4608-A5B4-21C765445593}">
      <formula1>$I$351004:$I$351007</formula1>
    </dataValidation>
  </dataValidations>
  <pageMargins left="0.7" right="0.7" top="0.75" bottom="0.75" header="0.3" footer="0.3"/>
  <pageSetup scale="14" orientation="landscape" r:id="rId1"/>
  <extLst>
    <ext xmlns:x14="http://schemas.microsoft.com/office/spreadsheetml/2009/9/main" uri="{CCE6A557-97BC-4b89-ADB6-D9C93CAAB3DF}">
      <x14:dataValidations xmlns:xm="http://schemas.microsoft.com/office/excel/2006/main" xWindow="1143" yWindow="582" count="1">
        <x14:dataValidation type="list" allowBlank="1" showInputMessage="1" showErrorMessage="1" xr:uid="{29264CD8-530D-40BA-A251-EAC6E156A7BF}">
          <x14:formula1>
            <xm:f>Hoja2!$B$13:$B$29</xm:f>
          </x14:formula1>
          <xm:sqref>B52:B53 B11 B21 B27 B35 B37 B40 B44:B46 B48 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F13FB-9ABF-4A57-98DE-7D37EE35F598}">
  <sheetPr>
    <pageSetUpPr fitToPage="1"/>
  </sheetPr>
  <dimension ref="A2:X37"/>
  <sheetViews>
    <sheetView showGridLines="0" zoomScale="84" zoomScaleNormal="84" workbookViewId="0">
      <pane ySplit="6" topLeftCell="A7" activePane="bottomLeft" state="frozen"/>
      <selection pane="bottomLeft" activeCell="D9" sqref="D9:D10"/>
    </sheetView>
  </sheetViews>
  <sheetFormatPr baseColWidth="10" defaultRowHeight="12.75" x14ac:dyDescent="0.25"/>
  <cols>
    <col min="1" max="1" width="3.140625" style="8" bestFit="1" customWidth="1"/>
    <col min="2" max="2" width="26.85546875" style="6" customWidth="1"/>
    <col min="3" max="3" width="18.5703125" style="6" bestFit="1" customWidth="1"/>
    <col min="4" max="4" width="47.7109375" style="6" bestFit="1" customWidth="1"/>
    <col min="5" max="5" width="47.7109375" style="6" customWidth="1"/>
    <col min="6" max="6" width="33.7109375" style="6" customWidth="1"/>
    <col min="7" max="7" width="41.85546875" style="6" customWidth="1"/>
    <col min="8" max="8" width="40.85546875" style="6" customWidth="1"/>
    <col min="9" max="9" width="35.42578125" style="6" bestFit="1" customWidth="1"/>
    <col min="10" max="10" width="20.7109375" style="6" bestFit="1" customWidth="1"/>
    <col min="11" max="11" width="17.140625" style="6" bestFit="1" customWidth="1"/>
    <col min="12" max="12" width="24.85546875" style="6" bestFit="1" customWidth="1"/>
    <col min="13" max="13" width="52.7109375" style="6" bestFit="1" customWidth="1"/>
    <col min="14" max="14" width="49" style="6" bestFit="1" customWidth="1"/>
    <col min="15" max="15" width="39" style="6" customWidth="1"/>
    <col min="16" max="16" width="31.28515625" style="6" bestFit="1" customWidth="1"/>
    <col min="17" max="17" width="23.5703125" style="6" bestFit="1" customWidth="1"/>
    <col min="18" max="18" width="19" style="6" customWidth="1"/>
    <col min="19" max="19" width="25.85546875" style="6" customWidth="1"/>
    <col min="20" max="20" width="41.140625" style="6" bestFit="1" customWidth="1"/>
    <col min="21" max="21" width="31.7109375" style="6" bestFit="1" customWidth="1"/>
    <col min="22" max="22" width="29" style="8" bestFit="1" customWidth="1"/>
    <col min="23" max="23" width="41.5703125" style="6" customWidth="1"/>
    <col min="24" max="16384" width="11.42578125" style="6"/>
  </cols>
  <sheetData>
    <row r="2" spans="1:23" s="4" customFormat="1" ht="18.75" customHeight="1" x14ac:dyDescent="0.25">
      <c r="A2" s="85" t="s">
        <v>220</v>
      </c>
      <c r="B2" s="85"/>
      <c r="C2" s="85"/>
      <c r="D2" s="86" t="s">
        <v>216</v>
      </c>
      <c r="E2" s="86"/>
      <c r="F2" s="86"/>
      <c r="G2" s="86"/>
      <c r="H2" s="86"/>
      <c r="I2" s="86"/>
      <c r="J2" s="86"/>
      <c r="K2" s="86"/>
      <c r="L2" s="86"/>
      <c r="M2" s="114"/>
      <c r="N2" s="114"/>
      <c r="O2" s="114"/>
      <c r="P2" s="114"/>
      <c r="Q2" s="86"/>
      <c r="R2" s="86"/>
      <c r="S2" s="86"/>
      <c r="T2" s="86"/>
      <c r="U2" s="86"/>
      <c r="V2" s="87" t="s">
        <v>217</v>
      </c>
      <c r="W2" s="87"/>
    </row>
    <row r="3" spans="1:23" s="4" customFormat="1" ht="18.75" customHeight="1" x14ac:dyDescent="0.25">
      <c r="A3" s="85"/>
      <c r="B3" s="85"/>
      <c r="C3" s="85"/>
      <c r="D3" s="86"/>
      <c r="E3" s="86"/>
      <c r="F3" s="86"/>
      <c r="G3" s="86"/>
      <c r="H3" s="86"/>
      <c r="I3" s="86"/>
      <c r="J3" s="86"/>
      <c r="K3" s="86"/>
      <c r="L3" s="86"/>
      <c r="M3" s="114"/>
      <c r="N3" s="114"/>
      <c r="O3" s="114"/>
      <c r="P3" s="114"/>
      <c r="Q3" s="86"/>
      <c r="R3" s="86"/>
      <c r="S3" s="86"/>
      <c r="T3" s="86"/>
      <c r="U3" s="86"/>
      <c r="V3" s="50" t="s">
        <v>275</v>
      </c>
      <c r="W3" s="50" t="s">
        <v>221</v>
      </c>
    </row>
    <row r="4" spans="1:23" s="4" customFormat="1" ht="18.75" customHeight="1" x14ac:dyDescent="0.25">
      <c r="A4" s="85"/>
      <c r="B4" s="85"/>
      <c r="C4" s="85"/>
      <c r="D4" s="86"/>
      <c r="E4" s="86"/>
      <c r="F4" s="86"/>
      <c r="G4" s="86"/>
      <c r="H4" s="86"/>
      <c r="I4" s="86"/>
      <c r="J4" s="86"/>
      <c r="K4" s="86"/>
      <c r="L4" s="86"/>
      <c r="M4" s="114"/>
      <c r="N4" s="114"/>
      <c r="O4" s="114"/>
      <c r="P4" s="114"/>
      <c r="Q4" s="86"/>
      <c r="R4" s="86"/>
      <c r="S4" s="86"/>
      <c r="T4" s="86"/>
      <c r="U4" s="86"/>
      <c r="V4" s="87" t="s">
        <v>274</v>
      </c>
      <c r="W4" s="87"/>
    </row>
    <row r="6" spans="1:23" s="11" customFormat="1" ht="33.75" customHeight="1" x14ac:dyDescent="0.25">
      <c r="A6" s="26" t="s">
        <v>166</v>
      </c>
      <c r="B6" s="26" t="s">
        <v>8</v>
      </c>
      <c r="C6" s="26" t="s">
        <v>78</v>
      </c>
      <c r="D6" s="26" t="s">
        <v>75</v>
      </c>
      <c r="E6" s="26" t="s">
        <v>79</v>
      </c>
      <c r="F6" s="26" t="s">
        <v>112</v>
      </c>
      <c r="G6" s="26" t="s">
        <v>76</v>
      </c>
      <c r="H6" s="26" t="s">
        <v>10</v>
      </c>
      <c r="I6" s="26" t="s">
        <v>9</v>
      </c>
      <c r="J6" s="26" t="s">
        <v>11</v>
      </c>
      <c r="K6" s="26" t="s">
        <v>0</v>
      </c>
      <c r="L6" s="26" t="s">
        <v>12</v>
      </c>
      <c r="M6" s="26" t="s">
        <v>13</v>
      </c>
      <c r="N6" s="26" t="s">
        <v>14</v>
      </c>
      <c r="O6" s="26" t="s">
        <v>15</v>
      </c>
      <c r="P6" s="26" t="s">
        <v>16</v>
      </c>
      <c r="Q6" s="26" t="s">
        <v>17</v>
      </c>
      <c r="R6" s="26" t="s">
        <v>18</v>
      </c>
      <c r="S6" s="26" t="s">
        <v>19</v>
      </c>
      <c r="T6" s="26" t="s">
        <v>20</v>
      </c>
      <c r="U6" s="26" t="s">
        <v>21</v>
      </c>
      <c r="V6" s="26" t="s">
        <v>22</v>
      </c>
      <c r="W6" s="26" t="s">
        <v>23</v>
      </c>
    </row>
    <row r="7" spans="1:23" ht="63.75" x14ac:dyDescent="0.25">
      <c r="A7" s="7">
        <v>1</v>
      </c>
      <c r="B7" s="50" t="s">
        <v>230</v>
      </c>
      <c r="C7" s="39" t="s">
        <v>108</v>
      </c>
      <c r="D7" s="2" t="s">
        <v>126</v>
      </c>
      <c r="E7" s="2" t="s">
        <v>123</v>
      </c>
      <c r="F7" s="2" t="s">
        <v>124</v>
      </c>
      <c r="G7" s="2" t="s">
        <v>125</v>
      </c>
      <c r="H7" s="39" t="s">
        <v>239</v>
      </c>
      <c r="I7" s="13" t="s">
        <v>24</v>
      </c>
      <c r="J7" s="35" t="s">
        <v>25</v>
      </c>
      <c r="K7" s="13" t="s">
        <v>26</v>
      </c>
      <c r="L7" s="13" t="s">
        <v>27</v>
      </c>
      <c r="M7" s="13" t="s">
        <v>45</v>
      </c>
      <c r="N7" s="13" t="s">
        <v>29</v>
      </c>
      <c r="O7" s="13" t="s">
        <v>41</v>
      </c>
      <c r="P7" s="13" t="s">
        <v>31</v>
      </c>
      <c r="Q7" s="13" t="s">
        <v>32</v>
      </c>
      <c r="R7" s="13" t="s">
        <v>33</v>
      </c>
      <c r="S7" s="14">
        <v>-12500</v>
      </c>
      <c r="T7" s="13" t="s">
        <v>215</v>
      </c>
      <c r="U7" s="13" t="s">
        <v>1</v>
      </c>
      <c r="V7" s="29" t="s">
        <v>38</v>
      </c>
      <c r="W7" s="13" t="s">
        <v>200</v>
      </c>
    </row>
    <row r="8" spans="1:23" ht="63.75" x14ac:dyDescent="0.25">
      <c r="A8" s="7">
        <v>2</v>
      </c>
      <c r="B8" s="50" t="s">
        <v>230</v>
      </c>
      <c r="C8" s="39" t="s">
        <v>108</v>
      </c>
      <c r="D8" s="2" t="s">
        <v>46</v>
      </c>
      <c r="E8" s="2" t="s">
        <v>116</v>
      </c>
      <c r="F8" s="2" t="s">
        <v>127</v>
      </c>
      <c r="G8" s="2" t="s">
        <v>125</v>
      </c>
      <c r="H8" s="50" t="s">
        <v>239</v>
      </c>
      <c r="I8" s="35" t="s">
        <v>44</v>
      </c>
      <c r="J8" s="35" t="s">
        <v>25</v>
      </c>
      <c r="K8" s="13" t="s">
        <v>26</v>
      </c>
      <c r="L8" s="13" t="s">
        <v>27</v>
      </c>
      <c r="M8" s="13" t="s">
        <v>45</v>
      </c>
      <c r="N8" s="13" t="s">
        <v>29</v>
      </c>
      <c r="O8" s="13" t="s">
        <v>41</v>
      </c>
      <c r="P8" s="13" t="s">
        <v>31</v>
      </c>
      <c r="Q8" s="13" t="s">
        <v>32</v>
      </c>
      <c r="R8" s="13" t="s">
        <v>33</v>
      </c>
      <c r="S8" s="14">
        <v>-12500</v>
      </c>
      <c r="T8" s="46" t="s">
        <v>215</v>
      </c>
      <c r="U8" s="13" t="s">
        <v>1</v>
      </c>
      <c r="V8" s="29" t="s">
        <v>38</v>
      </c>
      <c r="W8" s="13" t="s">
        <v>200</v>
      </c>
    </row>
    <row r="9" spans="1:23" ht="63.75" x14ac:dyDescent="0.25">
      <c r="A9" s="81">
        <v>3</v>
      </c>
      <c r="B9" s="92" t="s">
        <v>230</v>
      </c>
      <c r="C9" s="95" t="s">
        <v>108</v>
      </c>
      <c r="D9" s="95" t="s">
        <v>43</v>
      </c>
      <c r="E9" s="95" t="s">
        <v>114</v>
      </c>
      <c r="F9" s="2" t="s">
        <v>127</v>
      </c>
      <c r="G9" s="2" t="s">
        <v>125</v>
      </c>
      <c r="H9" s="50" t="s">
        <v>239</v>
      </c>
      <c r="I9" s="13" t="s">
        <v>24</v>
      </c>
      <c r="J9" s="35" t="s">
        <v>25</v>
      </c>
      <c r="K9" s="13" t="s">
        <v>26</v>
      </c>
      <c r="L9" s="13" t="s">
        <v>27</v>
      </c>
      <c r="M9" s="13" t="s">
        <v>45</v>
      </c>
      <c r="N9" s="13" t="s">
        <v>29</v>
      </c>
      <c r="O9" s="13" t="s">
        <v>41</v>
      </c>
      <c r="P9" s="13" t="s">
        <v>31</v>
      </c>
      <c r="Q9" s="13" t="s">
        <v>32</v>
      </c>
      <c r="R9" s="13" t="s">
        <v>33</v>
      </c>
      <c r="S9" s="14">
        <v>-12500</v>
      </c>
      <c r="T9" s="46" t="s">
        <v>215</v>
      </c>
      <c r="U9" s="13" t="s">
        <v>1</v>
      </c>
      <c r="V9" s="29" t="s">
        <v>38</v>
      </c>
      <c r="W9" s="13" t="s">
        <v>200</v>
      </c>
    </row>
    <row r="10" spans="1:23" ht="63.75" x14ac:dyDescent="0.25">
      <c r="A10" s="81"/>
      <c r="B10" s="94"/>
      <c r="C10" s="95"/>
      <c r="D10" s="95"/>
      <c r="E10" s="95"/>
      <c r="F10" s="2" t="s">
        <v>146</v>
      </c>
      <c r="G10" s="2" t="s">
        <v>145</v>
      </c>
      <c r="H10" s="2" t="s">
        <v>122</v>
      </c>
      <c r="I10" s="13" t="s">
        <v>44</v>
      </c>
      <c r="J10" s="13" t="s">
        <v>7</v>
      </c>
      <c r="K10" s="13" t="s">
        <v>26</v>
      </c>
      <c r="L10" s="13" t="s">
        <v>27</v>
      </c>
      <c r="M10" s="13" t="s">
        <v>28</v>
      </c>
      <c r="N10" s="13" t="s">
        <v>29</v>
      </c>
      <c r="O10" s="13" t="s">
        <v>41</v>
      </c>
      <c r="P10" s="13" t="s">
        <v>51</v>
      </c>
      <c r="Q10" s="13" t="s">
        <v>32</v>
      </c>
      <c r="R10" s="13" t="s">
        <v>33</v>
      </c>
      <c r="S10" s="14">
        <v>-12500</v>
      </c>
      <c r="T10" s="13" t="s">
        <v>54</v>
      </c>
      <c r="U10" s="13" t="s">
        <v>1</v>
      </c>
      <c r="V10" s="29" t="s">
        <v>38</v>
      </c>
      <c r="W10" s="13" t="s">
        <v>199</v>
      </c>
    </row>
    <row r="11" spans="1:23" ht="20.25" customHeight="1" x14ac:dyDescent="0.25">
      <c r="A11" s="81">
        <v>4</v>
      </c>
      <c r="B11" s="92" t="s">
        <v>230</v>
      </c>
      <c r="C11" s="95" t="s">
        <v>108</v>
      </c>
      <c r="D11" s="95" t="s">
        <v>110</v>
      </c>
      <c r="E11" s="95" t="s">
        <v>113</v>
      </c>
      <c r="F11" s="95" t="s">
        <v>128</v>
      </c>
      <c r="G11" s="95" t="s">
        <v>131</v>
      </c>
      <c r="H11" s="2" t="s">
        <v>129</v>
      </c>
      <c r="I11" s="110" t="s">
        <v>24</v>
      </c>
      <c r="J11" s="110" t="s">
        <v>3</v>
      </c>
      <c r="K11" s="119" t="s">
        <v>2</v>
      </c>
      <c r="L11" s="110" t="s">
        <v>27</v>
      </c>
      <c r="M11" s="110" t="s">
        <v>28</v>
      </c>
      <c r="N11" s="110" t="s">
        <v>40</v>
      </c>
      <c r="O11" s="110" t="s">
        <v>41</v>
      </c>
      <c r="P11" s="110" t="s">
        <v>31</v>
      </c>
      <c r="Q11" s="110" t="s">
        <v>32</v>
      </c>
      <c r="R11" s="120" t="s">
        <v>56</v>
      </c>
      <c r="S11" s="117">
        <f>-5*1*10*5*5*1</f>
        <v>-1250</v>
      </c>
      <c r="T11" s="110" t="s">
        <v>2</v>
      </c>
      <c r="U11" s="110" t="s">
        <v>2</v>
      </c>
      <c r="V11" s="91" t="s">
        <v>38</v>
      </c>
      <c r="W11" s="118" t="s">
        <v>201</v>
      </c>
    </row>
    <row r="12" spans="1:23" ht="20.25" customHeight="1" x14ac:dyDescent="0.25">
      <c r="A12" s="81"/>
      <c r="B12" s="93"/>
      <c r="C12" s="95"/>
      <c r="D12" s="95"/>
      <c r="E12" s="95"/>
      <c r="F12" s="95"/>
      <c r="G12" s="95"/>
      <c r="H12" s="2" t="s">
        <v>132</v>
      </c>
      <c r="I12" s="110"/>
      <c r="J12" s="110"/>
      <c r="K12" s="119"/>
      <c r="L12" s="110"/>
      <c r="M12" s="110"/>
      <c r="N12" s="110"/>
      <c r="O12" s="110"/>
      <c r="P12" s="110"/>
      <c r="Q12" s="110"/>
      <c r="R12" s="121"/>
      <c r="S12" s="117"/>
      <c r="T12" s="110"/>
      <c r="U12" s="110"/>
      <c r="V12" s="91"/>
      <c r="W12" s="118"/>
    </row>
    <row r="13" spans="1:23" ht="63.75" x14ac:dyDescent="0.25">
      <c r="A13" s="81"/>
      <c r="B13" s="93"/>
      <c r="C13" s="95"/>
      <c r="D13" s="95"/>
      <c r="E13" s="95"/>
      <c r="F13" s="2" t="s">
        <v>133</v>
      </c>
      <c r="G13" s="2" t="s">
        <v>121</v>
      </c>
      <c r="H13" s="2" t="s">
        <v>122</v>
      </c>
      <c r="I13" s="19" t="s">
        <v>24</v>
      </c>
      <c r="J13" s="20" t="s">
        <v>7</v>
      </c>
      <c r="K13" s="20" t="s">
        <v>2</v>
      </c>
      <c r="L13" s="20" t="s">
        <v>27</v>
      </c>
      <c r="M13" s="79" t="s">
        <v>28</v>
      </c>
      <c r="N13" s="79" t="s">
        <v>29</v>
      </c>
      <c r="O13" s="79" t="s">
        <v>41</v>
      </c>
      <c r="P13" s="79" t="s">
        <v>31</v>
      </c>
      <c r="Q13" s="20" t="s">
        <v>32</v>
      </c>
      <c r="R13" s="20" t="s">
        <v>33</v>
      </c>
      <c r="S13" s="22">
        <v>-62500</v>
      </c>
      <c r="T13" s="19" t="s">
        <v>42</v>
      </c>
      <c r="U13" s="19" t="s">
        <v>1</v>
      </c>
      <c r="V13" s="29" t="s">
        <v>35</v>
      </c>
      <c r="W13" s="19" t="s">
        <v>187</v>
      </c>
    </row>
    <row r="14" spans="1:23" ht="63.75" x14ac:dyDescent="0.25">
      <c r="A14" s="81"/>
      <c r="B14" s="93"/>
      <c r="C14" s="95"/>
      <c r="D14" s="95"/>
      <c r="E14" s="95"/>
      <c r="F14" s="95" t="s">
        <v>134</v>
      </c>
      <c r="G14" s="2" t="s">
        <v>135</v>
      </c>
      <c r="H14" s="2" t="s">
        <v>132</v>
      </c>
      <c r="I14" s="19" t="s">
        <v>24</v>
      </c>
      <c r="J14" s="19" t="s">
        <v>5</v>
      </c>
      <c r="K14" s="20" t="s">
        <v>2</v>
      </c>
      <c r="L14" s="19" t="s">
        <v>27</v>
      </c>
      <c r="M14" s="78" t="s">
        <v>67</v>
      </c>
      <c r="N14" s="78" t="s">
        <v>64</v>
      </c>
      <c r="O14" s="78" t="s">
        <v>41</v>
      </c>
      <c r="P14" s="78" t="s">
        <v>31</v>
      </c>
      <c r="Q14" s="19" t="s">
        <v>32</v>
      </c>
      <c r="R14" s="19" t="s">
        <v>33</v>
      </c>
      <c r="S14" s="22">
        <v>-250000</v>
      </c>
      <c r="T14" s="19" t="s">
        <v>68</v>
      </c>
      <c r="U14" s="19" t="s">
        <v>1</v>
      </c>
      <c r="V14" s="29" t="s">
        <v>35</v>
      </c>
      <c r="W14" s="19" t="s">
        <v>278</v>
      </c>
    </row>
    <row r="15" spans="1:23" ht="89.25" x14ac:dyDescent="0.25">
      <c r="A15" s="81"/>
      <c r="B15" s="93"/>
      <c r="C15" s="95"/>
      <c r="D15" s="95"/>
      <c r="E15" s="95"/>
      <c r="F15" s="95"/>
      <c r="G15" s="2" t="s">
        <v>136</v>
      </c>
      <c r="H15" s="2" t="s">
        <v>132</v>
      </c>
      <c r="I15" s="19" t="s">
        <v>24</v>
      </c>
      <c r="J15" s="20" t="s">
        <v>39</v>
      </c>
      <c r="K15" s="20" t="s">
        <v>2</v>
      </c>
      <c r="L15" s="20" t="s">
        <v>27</v>
      </c>
      <c r="M15" s="79" t="s">
        <v>67</v>
      </c>
      <c r="N15" s="79" t="s">
        <v>64</v>
      </c>
      <c r="O15" s="79" t="s">
        <v>41</v>
      </c>
      <c r="P15" s="79" t="s">
        <v>60</v>
      </c>
      <c r="Q15" s="20" t="s">
        <v>36</v>
      </c>
      <c r="R15" s="20" t="s">
        <v>33</v>
      </c>
      <c r="S15" s="22">
        <v>-100000</v>
      </c>
      <c r="T15" s="19" t="s">
        <v>70</v>
      </c>
      <c r="U15" s="19" t="s">
        <v>1</v>
      </c>
      <c r="V15" s="29" t="s">
        <v>35</v>
      </c>
      <c r="W15" s="2" t="s">
        <v>197</v>
      </c>
    </row>
    <row r="16" spans="1:23" ht="102" x14ac:dyDescent="0.25">
      <c r="A16" s="81"/>
      <c r="B16" s="93"/>
      <c r="C16" s="95"/>
      <c r="D16" s="95"/>
      <c r="E16" s="95"/>
      <c r="F16" s="95"/>
      <c r="G16" s="2" t="s">
        <v>137</v>
      </c>
      <c r="H16" s="2" t="s">
        <v>138</v>
      </c>
      <c r="I16" s="19" t="s">
        <v>24</v>
      </c>
      <c r="J16" s="20" t="s">
        <v>5</v>
      </c>
      <c r="K16" s="20" t="s">
        <v>2</v>
      </c>
      <c r="L16" s="20" t="s">
        <v>27</v>
      </c>
      <c r="M16" s="79" t="s">
        <v>67</v>
      </c>
      <c r="N16" s="79" t="s">
        <v>64</v>
      </c>
      <c r="O16" s="79" t="s">
        <v>41</v>
      </c>
      <c r="P16" s="79" t="s">
        <v>213</v>
      </c>
      <c r="Q16" s="44" t="s">
        <v>32</v>
      </c>
      <c r="R16" s="44" t="s">
        <v>33</v>
      </c>
      <c r="S16" s="45">
        <f>-10*10*10*5*5*10</f>
        <v>-250000</v>
      </c>
      <c r="T16" s="19" t="s">
        <v>71</v>
      </c>
      <c r="U16" s="19" t="s">
        <v>1</v>
      </c>
      <c r="V16" s="29" t="s">
        <v>35</v>
      </c>
      <c r="W16" s="48" t="s">
        <v>276</v>
      </c>
    </row>
    <row r="17" spans="1:24" ht="51" x14ac:dyDescent="0.25">
      <c r="A17" s="81"/>
      <c r="B17" s="93"/>
      <c r="C17" s="95"/>
      <c r="D17" s="95"/>
      <c r="E17" s="95"/>
      <c r="F17" s="95"/>
      <c r="G17" s="2" t="s">
        <v>142</v>
      </c>
      <c r="H17" s="2" t="s">
        <v>143</v>
      </c>
      <c r="I17" s="19" t="s">
        <v>24</v>
      </c>
      <c r="J17" s="19" t="s">
        <v>7</v>
      </c>
      <c r="K17" s="20" t="s">
        <v>2</v>
      </c>
      <c r="L17" s="19" t="s">
        <v>27</v>
      </c>
      <c r="M17" s="19" t="s">
        <v>28</v>
      </c>
      <c r="N17" s="19" t="s">
        <v>29</v>
      </c>
      <c r="O17" s="19" t="s">
        <v>30</v>
      </c>
      <c r="P17" s="19" t="s">
        <v>31</v>
      </c>
      <c r="Q17" s="19" t="s">
        <v>36</v>
      </c>
      <c r="R17" s="19" t="s">
        <v>33</v>
      </c>
      <c r="S17" s="22">
        <v>-6250</v>
      </c>
      <c r="T17" s="19" t="s">
        <v>37</v>
      </c>
      <c r="U17" s="19" t="s">
        <v>1</v>
      </c>
      <c r="V17" s="29" t="s">
        <v>38</v>
      </c>
      <c r="W17" s="19" t="s">
        <v>190</v>
      </c>
    </row>
    <row r="18" spans="1:24" ht="51" x14ac:dyDescent="0.25">
      <c r="A18" s="81"/>
      <c r="B18" s="93"/>
      <c r="C18" s="95"/>
      <c r="D18" s="95"/>
      <c r="E18" s="95"/>
      <c r="F18" s="95" t="s">
        <v>120</v>
      </c>
      <c r="G18" s="113" t="s">
        <v>243</v>
      </c>
      <c r="H18" s="2" t="s">
        <v>129</v>
      </c>
      <c r="I18" s="19" t="s">
        <v>44</v>
      </c>
      <c r="J18" s="20" t="s">
        <v>3</v>
      </c>
      <c r="K18" s="20" t="s">
        <v>2</v>
      </c>
      <c r="L18" s="20" t="s">
        <v>27</v>
      </c>
      <c r="M18" s="79" t="s">
        <v>67</v>
      </c>
      <c r="N18" s="78" t="s">
        <v>40</v>
      </c>
      <c r="O18" s="76" t="s">
        <v>55</v>
      </c>
      <c r="P18" s="79" t="s">
        <v>31</v>
      </c>
      <c r="Q18" s="79" t="s">
        <v>36</v>
      </c>
      <c r="R18" s="79" t="s">
        <v>33</v>
      </c>
      <c r="S18" s="80">
        <v>-500</v>
      </c>
      <c r="T18" s="78" t="s">
        <v>188</v>
      </c>
      <c r="U18" s="78" t="s">
        <v>1</v>
      </c>
      <c r="V18" s="77" t="s">
        <v>38</v>
      </c>
      <c r="W18" s="19" t="s">
        <v>189</v>
      </c>
      <c r="X18" s="32"/>
    </row>
    <row r="19" spans="1:24" ht="63.75" x14ac:dyDescent="0.25">
      <c r="A19" s="81"/>
      <c r="B19" s="94"/>
      <c r="C19" s="95"/>
      <c r="D19" s="95"/>
      <c r="E19" s="95"/>
      <c r="F19" s="95"/>
      <c r="G19" s="113"/>
      <c r="H19" s="2" t="s">
        <v>122</v>
      </c>
      <c r="I19" s="19" t="s">
        <v>44</v>
      </c>
      <c r="J19" s="20" t="s">
        <v>7</v>
      </c>
      <c r="K19" s="20" t="s">
        <v>2</v>
      </c>
      <c r="L19" s="20" t="s">
        <v>27</v>
      </c>
      <c r="M19" s="79" t="s">
        <v>67</v>
      </c>
      <c r="N19" s="79" t="s">
        <v>40</v>
      </c>
      <c r="O19" s="79" t="s">
        <v>30</v>
      </c>
      <c r="P19" s="79" t="s">
        <v>31</v>
      </c>
      <c r="Q19" s="79" t="s">
        <v>32</v>
      </c>
      <c r="R19" s="79" t="s">
        <v>33</v>
      </c>
      <c r="S19" s="80">
        <v>-12500</v>
      </c>
      <c r="T19" s="78" t="s">
        <v>188</v>
      </c>
      <c r="U19" s="78" t="s">
        <v>1</v>
      </c>
      <c r="V19" s="77" t="s">
        <v>38</v>
      </c>
      <c r="W19" s="19" t="s">
        <v>189</v>
      </c>
      <c r="X19" s="32"/>
    </row>
    <row r="20" spans="1:24" ht="63.75" x14ac:dyDescent="0.25">
      <c r="A20" s="81">
        <v>5</v>
      </c>
      <c r="B20" s="92" t="s">
        <v>230</v>
      </c>
      <c r="C20" s="95" t="s">
        <v>108</v>
      </c>
      <c r="D20" s="95" t="s">
        <v>154</v>
      </c>
      <c r="E20" s="95" t="s">
        <v>108</v>
      </c>
      <c r="F20" s="95" t="s">
        <v>155</v>
      </c>
      <c r="G20" s="95" t="s">
        <v>131</v>
      </c>
      <c r="H20" s="2" t="s">
        <v>129</v>
      </c>
      <c r="I20" s="19" t="s">
        <v>44</v>
      </c>
      <c r="J20" s="19" t="s">
        <v>3</v>
      </c>
      <c r="K20" s="20" t="s">
        <v>2</v>
      </c>
      <c r="L20" s="19" t="s">
        <v>27</v>
      </c>
      <c r="M20" s="19" t="s">
        <v>28</v>
      </c>
      <c r="N20" s="19" t="s">
        <v>40</v>
      </c>
      <c r="O20" s="19" t="s">
        <v>41</v>
      </c>
      <c r="P20" s="19" t="s">
        <v>31</v>
      </c>
      <c r="Q20" s="19" t="s">
        <v>32</v>
      </c>
      <c r="R20" s="19" t="s">
        <v>33</v>
      </c>
      <c r="S20" s="22">
        <v>-12500</v>
      </c>
      <c r="T20" s="19" t="s">
        <v>58</v>
      </c>
      <c r="U20" s="19" t="s">
        <v>1</v>
      </c>
      <c r="V20" s="29" t="s">
        <v>38</v>
      </c>
      <c r="W20" s="19" t="s">
        <v>202</v>
      </c>
    </row>
    <row r="21" spans="1:24" ht="63.75" x14ac:dyDescent="0.25">
      <c r="A21" s="81"/>
      <c r="B21" s="93"/>
      <c r="C21" s="95"/>
      <c r="D21" s="95"/>
      <c r="E21" s="95"/>
      <c r="F21" s="95"/>
      <c r="G21" s="95"/>
      <c r="H21" s="2" t="s">
        <v>132</v>
      </c>
      <c r="I21" s="19" t="s">
        <v>44</v>
      </c>
      <c r="J21" s="19" t="s">
        <v>3</v>
      </c>
      <c r="K21" s="20" t="s">
        <v>2</v>
      </c>
      <c r="L21" s="19" t="s">
        <v>27</v>
      </c>
      <c r="M21" s="19" t="s">
        <v>28</v>
      </c>
      <c r="N21" s="19" t="s">
        <v>40</v>
      </c>
      <c r="O21" s="19" t="s">
        <v>41</v>
      </c>
      <c r="P21" s="19" t="s">
        <v>31</v>
      </c>
      <c r="Q21" s="19" t="s">
        <v>32</v>
      </c>
      <c r="R21" s="19" t="s">
        <v>33</v>
      </c>
      <c r="S21" s="22">
        <v>-12500</v>
      </c>
      <c r="T21" s="19" t="s">
        <v>58</v>
      </c>
      <c r="U21" s="20" t="s">
        <v>2</v>
      </c>
      <c r="V21" s="29" t="s">
        <v>38</v>
      </c>
      <c r="W21" s="19" t="s">
        <v>202</v>
      </c>
    </row>
    <row r="22" spans="1:24" ht="63.75" x14ac:dyDescent="0.25">
      <c r="A22" s="81"/>
      <c r="B22" s="94"/>
      <c r="C22" s="95"/>
      <c r="D22" s="95"/>
      <c r="E22" s="95"/>
      <c r="F22" s="95"/>
      <c r="G22" s="2" t="s">
        <v>130</v>
      </c>
      <c r="H22" s="2" t="s">
        <v>129</v>
      </c>
      <c r="I22" s="19" t="s">
        <v>44</v>
      </c>
      <c r="J22" s="19" t="s">
        <v>3</v>
      </c>
      <c r="K22" s="20" t="s">
        <v>2</v>
      </c>
      <c r="L22" s="19" t="s">
        <v>27</v>
      </c>
      <c r="M22" s="19" t="s">
        <v>28</v>
      </c>
      <c r="N22" s="19" t="s">
        <v>40</v>
      </c>
      <c r="O22" s="19" t="s">
        <v>41</v>
      </c>
      <c r="P22" s="19" t="s">
        <v>31</v>
      </c>
      <c r="Q22" s="19" t="s">
        <v>32</v>
      </c>
      <c r="R22" s="19" t="s">
        <v>33</v>
      </c>
      <c r="S22" s="22">
        <v>-12500</v>
      </c>
      <c r="T22" s="19" t="s">
        <v>58</v>
      </c>
      <c r="U22" s="20" t="s">
        <v>2</v>
      </c>
      <c r="V22" s="29" t="s">
        <v>38</v>
      </c>
      <c r="W22" s="19" t="s">
        <v>202</v>
      </c>
    </row>
    <row r="23" spans="1:24" ht="62.25" customHeight="1" x14ac:dyDescent="0.25">
      <c r="A23" s="81">
        <v>6</v>
      </c>
      <c r="B23" s="92" t="s">
        <v>230</v>
      </c>
      <c r="C23" s="95" t="s">
        <v>108</v>
      </c>
      <c r="D23" s="95" t="s">
        <v>156</v>
      </c>
      <c r="E23" s="95" t="s">
        <v>113</v>
      </c>
      <c r="F23" s="95" t="s">
        <v>157</v>
      </c>
      <c r="G23" s="2" t="s">
        <v>135</v>
      </c>
      <c r="H23" s="2" t="s">
        <v>132</v>
      </c>
      <c r="I23" s="19" t="s">
        <v>24</v>
      </c>
      <c r="J23" s="20" t="s">
        <v>5</v>
      </c>
      <c r="K23" s="20" t="s">
        <v>2</v>
      </c>
      <c r="L23" s="20" t="s">
        <v>27</v>
      </c>
      <c r="M23" s="78" t="s">
        <v>67</v>
      </c>
      <c r="N23" s="78" t="s">
        <v>64</v>
      </c>
      <c r="O23" s="78" t="s">
        <v>41</v>
      </c>
      <c r="P23" s="78" t="s">
        <v>31</v>
      </c>
      <c r="Q23" s="40" t="s">
        <v>32</v>
      </c>
      <c r="R23" s="40" t="s">
        <v>33</v>
      </c>
      <c r="S23" s="43">
        <v>-250000</v>
      </c>
      <c r="T23" s="19" t="s">
        <v>68</v>
      </c>
      <c r="U23" s="19" t="s">
        <v>1</v>
      </c>
      <c r="V23" s="29" t="s">
        <v>35</v>
      </c>
      <c r="W23" s="51" t="s">
        <v>278</v>
      </c>
    </row>
    <row r="24" spans="1:24" ht="153" x14ac:dyDescent="0.25">
      <c r="A24" s="81"/>
      <c r="B24" s="93"/>
      <c r="C24" s="95"/>
      <c r="D24" s="95"/>
      <c r="E24" s="95"/>
      <c r="F24" s="95"/>
      <c r="G24" s="2" t="s">
        <v>136</v>
      </c>
      <c r="H24" s="2" t="s">
        <v>132</v>
      </c>
      <c r="I24" s="19" t="s">
        <v>24</v>
      </c>
      <c r="J24" s="20" t="s">
        <v>39</v>
      </c>
      <c r="K24" s="20" t="s">
        <v>2</v>
      </c>
      <c r="L24" s="20" t="s">
        <v>27</v>
      </c>
      <c r="M24" s="79" t="s">
        <v>67</v>
      </c>
      <c r="N24" s="79" t="s">
        <v>64</v>
      </c>
      <c r="O24" s="79" t="s">
        <v>41</v>
      </c>
      <c r="P24" s="79" t="s">
        <v>60</v>
      </c>
      <c r="Q24" s="20" t="s">
        <v>32</v>
      </c>
      <c r="R24" s="20" t="s">
        <v>33</v>
      </c>
      <c r="S24" s="22">
        <v>-500000</v>
      </c>
      <c r="T24" s="19" t="s">
        <v>70</v>
      </c>
      <c r="U24" s="19" t="s">
        <v>1</v>
      </c>
      <c r="V24" s="29" t="s">
        <v>35</v>
      </c>
      <c r="W24" s="48" t="s">
        <v>277</v>
      </c>
    </row>
    <row r="25" spans="1:24" ht="102" x14ac:dyDescent="0.25">
      <c r="A25" s="81"/>
      <c r="B25" s="93"/>
      <c r="C25" s="95"/>
      <c r="D25" s="95"/>
      <c r="E25" s="95"/>
      <c r="F25" s="95"/>
      <c r="G25" s="2" t="s">
        <v>137</v>
      </c>
      <c r="H25" s="2" t="s">
        <v>138</v>
      </c>
      <c r="I25" s="19" t="s">
        <v>24</v>
      </c>
      <c r="J25" s="20" t="s">
        <v>5</v>
      </c>
      <c r="K25" s="20" t="s">
        <v>2</v>
      </c>
      <c r="L25" s="20" t="s">
        <v>27</v>
      </c>
      <c r="M25" s="79" t="s">
        <v>67</v>
      </c>
      <c r="N25" s="79" t="s">
        <v>64</v>
      </c>
      <c r="O25" s="79" t="s">
        <v>41</v>
      </c>
      <c r="P25" s="79" t="s">
        <v>213</v>
      </c>
      <c r="Q25" s="44" t="s">
        <v>32</v>
      </c>
      <c r="R25" s="44" t="s">
        <v>33</v>
      </c>
      <c r="S25" s="45">
        <f>-10*10*10*5*5*10</f>
        <v>-250000</v>
      </c>
      <c r="T25" s="19" t="s">
        <v>71</v>
      </c>
      <c r="U25" s="19" t="s">
        <v>1</v>
      </c>
      <c r="V25" s="29" t="s">
        <v>35</v>
      </c>
      <c r="W25" s="48" t="s">
        <v>276</v>
      </c>
    </row>
    <row r="26" spans="1:24" x14ac:dyDescent="0.25">
      <c r="A26" s="81"/>
      <c r="B26" s="93"/>
      <c r="C26" s="95"/>
      <c r="D26" s="95"/>
      <c r="E26" s="95"/>
      <c r="F26" s="95"/>
      <c r="G26" s="95" t="s">
        <v>142</v>
      </c>
      <c r="H26" s="2" t="s">
        <v>122</v>
      </c>
      <c r="I26" s="110" t="s">
        <v>24</v>
      </c>
      <c r="J26" s="110" t="s">
        <v>7</v>
      </c>
      <c r="K26" s="112" t="s">
        <v>2</v>
      </c>
      <c r="L26" s="110" t="s">
        <v>27</v>
      </c>
      <c r="M26" s="110" t="s">
        <v>28</v>
      </c>
      <c r="N26" s="110" t="s">
        <v>29</v>
      </c>
      <c r="O26" s="110" t="s">
        <v>30</v>
      </c>
      <c r="P26" s="110" t="s">
        <v>31</v>
      </c>
      <c r="Q26" s="110" t="s">
        <v>36</v>
      </c>
      <c r="R26" s="110" t="s">
        <v>33</v>
      </c>
      <c r="S26" s="117">
        <v>-6250</v>
      </c>
      <c r="T26" s="110" t="s">
        <v>37</v>
      </c>
      <c r="U26" s="110" t="s">
        <v>1</v>
      </c>
      <c r="V26" s="91" t="s">
        <v>38</v>
      </c>
      <c r="W26" s="110" t="s">
        <v>190</v>
      </c>
      <c r="X26" s="32"/>
    </row>
    <row r="27" spans="1:24" x14ac:dyDescent="0.25">
      <c r="A27" s="81"/>
      <c r="B27" s="94"/>
      <c r="C27" s="95"/>
      <c r="D27" s="95"/>
      <c r="E27" s="95"/>
      <c r="F27" s="95"/>
      <c r="G27" s="95"/>
      <c r="H27" s="2" t="s">
        <v>143</v>
      </c>
      <c r="I27" s="110"/>
      <c r="J27" s="110"/>
      <c r="K27" s="112"/>
      <c r="L27" s="110"/>
      <c r="M27" s="110"/>
      <c r="N27" s="110"/>
      <c r="O27" s="110"/>
      <c r="P27" s="110"/>
      <c r="Q27" s="110"/>
      <c r="R27" s="110"/>
      <c r="S27" s="117"/>
      <c r="T27" s="110"/>
      <c r="U27" s="110"/>
      <c r="V27" s="91"/>
      <c r="W27" s="110"/>
      <c r="X27" s="32"/>
    </row>
    <row r="28" spans="1:24" ht="63" customHeight="1" x14ac:dyDescent="0.25">
      <c r="A28" s="81">
        <v>7</v>
      </c>
      <c r="B28" s="92" t="s">
        <v>230</v>
      </c>
      <c r="C28" s="95" t="s">
        <v>108</v>
      </c>
      <c r="D28" s="122" t="s">
        <v>158</v>
      </c>
      <c r="E28" s="122" t="s">
        <v>113</v>
      </c>
      <c r="F28" s="2" t="s">
        <v>160</v>
      </c>
      <c r="G28" s="2" t="s">
        <v>121</v>
      </c>
      <c r="H28" s="2" t="s">
        <v>122</v>
      </c>
      <c r="I28" s="19" t="s">
        <v>24</v>
      </c>
      <c r="J28" s="20" t="s">
        <v>7</v>
      </c>
      <c r="K28" s="20" t="s">
        <v>2</v>
      </c>
      <c r="L28" s="20" t="s">
        <v>27</v>
      </c>
      <c r="M28" s="79" t="s">
        <v>67</v>
      </c>
      <c r="N28" s="79" t="s">
        <v>29</v>
      </c>
      <c r="O28" s="79" t="s">
        <v>41</v>
      </c>
      <c r="P28" s="79" t="s">
        <v>31</v>
      </c>
      <c r="Q28" s="20" t="s">
        <v>32</v>
      </c>
      <c r="R28" s="20" t="s">
        <v>33</v>
      </c>
      <c r="S28" s="22">
        <v>-125000</v>
      </c>
      <c r="T28" s="19" t="s">
        <v>42</v>
      </c>
      <c r="U28" s="19" t="s">
        <v>1</v>
      </c>
      <c r="V28" s="29" t="s">
        <v>35</v>
      </c>
      <c r="W28" s="19" t="s">
        <v>203</v>
      </c>
    </row>
    <row r="29" spans="1:24" ht="63.75" x14ac:dyDescent="0.25">
      <c r="A29" s="81"/>
      <c r="B29" s="94"/>
      <c r="C29" s="95"/>
      <c r="D29" s="122"/>
      <c r="E29" s="122"/>
      <c r="F29" s="2" t="s">
        <v>161</v>
      </c>
      <c r="G29" s="2" t="s">
        <v>162</v>
      </c>
      <c r="H29" s="2" t="s">
        <v>138</v>
      </c>
      <c r="I29" s="19" t="s">
        <v>24</v>
      </c>
      <c r="J29" s="20" t="s">
        <v>7</v>
      </c>
      <c r="K29" s="20" t="s">
        <v>2</v>
      </c>
      <c r="L29" s="20" t="s">
        <v>27</v>
      </c>
      <c r="M29" s="79" t="s">
        <v>67</v>
      </c>
      <c r="N29" s="79" t="s">
        <v>29</v>
      </c>
      <c r="O29" s="79" t="s">
        <v>41</v>
      </c>
      <c r="P29" s="79" t="s">
        <v>31</v>
      </c>
      <c r="Q29" s="20" t="s">
        <v>32</v>
      </c>
      <c r="R29" s="20" t="s">
        <v>33</v>
      </c>
      <c r="S29" s="22">
        <v>-125000</v>
      </c>
      <c r="T29" s="19" t="s">
        <v>42</v>
      </c>
      <c r="U29" s="19" t="s">
        <v>1</v>
      </c>
      <c r="V29" s="29" t="s">
        <v>35</v>
      </c>
      <c r="W29" s="19" t="s">
        <v>203</v>
      </c>
    </row>
    <row r="30" spans="1:24" ht="63.75" x14ac:dyDescent="0.25">
      <c r="A30" s="81">
        <v>8</v>
      </c>
      <c r="B30" s="50" t="s">
        <v>230</v>
      </c>
      <c r="C30" s="95" t="s">
        <v>108</v>
      </c>
      <c r="D30" s="95" t="s">
        <v>163</v>
      </c>
      <c r="E30" s="95" t="s">
        <v>113</v>
      </c>
      <c r="F30" s="2" t="s">
        <v>159</v>
      </c>
      <c r="G30" s="2" t="s">
        <v>121</v>
      </c>
      <c r="H30" s="50" t="s">
        <v>122</v>
      </c>
      <c r="I30" s="51" t="s">
        <v>24</v>
      </c>
      <c r="J30" s="52" t="s">
        <v>7</v>
      </c>
      <c r="K30" s="52" t="s">
        <v>2</v>
      </c>
      <c r="L30" s="52" t="s">
        <v>27</v>
      </c>
      <c r="M30" s="79" t="s">
        <v>28</v>
      </c>
      <c r="N30" s="79" t="s">
        <v>29</v>
      </c>
      <c r="O30" s="79" t="s">
        <v>41</v>
      </c>
      <c r="P30" s="79" t="s">
        <v>31</v>
      </c>
      <c r="Q30" s="52" t="s">
        <v>32</v>
      </c>
      <c r="R30" s="52" t="s">
        <v>33</v>
      </c>
      <c r="S30" s="53">
        <v>-62500</v>
      </c>
      <c r="T30" s="51" t="s">
        <v>42</v>
      </c>
      <c r="U30" s="51" t="s">
        <v>1</v>
      </c>
      <c r="V30" s="49" t="s">
        <v>35</v>
      </c>
      <c r="W30" s="51" t="s">
        <v>187</v>
      </c>
    </row>
    <row r="31" spans="1:24" ht="51" x14ac:dyDescent="0.25">
      <c r="A31" s="81"/>
      <c r="B31" s="50"/>
      <c r="C31" s="95"/>
      <c r="D31" s="95"/>
      <c r="E31" s="95"/>
      <c r="F31" s="92" t="s">
        <v>161</v>
      </c>
      <c r="G31" s="115" t="s">
        <v>244</v>
      </c>
      <c r="H31" s="50" t="s">
        <v>129</v>
      </c>
      <c r="I31" s="51" t="s">
        <v>44</v>
      </c>
      <c r="J31" s="52" t="s">
        <v>3</v>
      </c>
      <c r="K31" s="52" t="s">
        <v>2</v>
      </c>
      <c r="L31" s="52" t="s">
        <v>27</v>
      </c>
      <c r="M31" s="79" t="s">
        <v>67</v>
      </c>
      <c r="N31" s="78" t="s">
        <v>40</v>
      </c>
      <c r="O31" s="76" t="s">
        <v>55</v>
      </c>
      <c r="P31" s="79" t="s">
        <v>31</v>
      </c>
      <c r="Q31" s="79" t="s">
        <v>36</v>
      </c>
      <c r="R31" s="79" t="s">
        <v>33</v>
      </c>
      <c r="S31" s="80">
        <v>-500</v>
      </c>
      <c r="T31" s="78" t="s">
        <v>188</v>
      </c>
      <c r="U31" s="78" t="s">
        <v>1</v>
      </c>
      <c r="V31" s="77" t="s">
        <v>38</v>
      </c>
      <c r="W31" s="51" t="s">
        <v>189</v>
      </c>
    </row>
    <row r="32" spans="1:24" ht="63.75" x14ac:dyDescent="0.25">
      <c r="A32" s="81"/>
      <c r="B32" s="50" t="s">
        <v>225</v>
      </c>
      <c r="C32" s="95"/>
      <c r="D32" s="95"/>
      <c r="E32" s="95"/>
      <c r="F32" s="94"/>
      <c r="G32" s="116"/>
      <c r="H32" s="50" t="s">
        <v>122</v>
      </c>
      <c r="I32" s="51" t="s">
        <v>44</v>
      </c>
      <c r="J32" s="52" t="s">
        <v>7</v>
      </c>
      <c r="K32" s="52" t="s">
        <v>2</v>
      </c>
      <c r="L32" s="52" t="s">
        <v>27</v>
      </c>
      <c r="M32" s="79" t="s">
        <v>67</v>
      </c>
      <c r="N32" s="79" t="s">
        <v>40</v>
      </c>
      <c r="O32" s="79" t="s">
        <v>30</v>
      </c>
      <c r="P32" s="79" t="s">
        <v>31</v>
      </c>
      <c r="Q32" s="79" t="s">
        <v>32</v>
      </c>
      <c r="R32" s="79" t="s">
        <v>33</v>
      </c>
      <c r="S32" s="80">
        <v>-12500</v>
      </c>
      <c r="T32" s="78" t="s">
        <v>188</v>
      </c>
      <c r="U32" s="78" t="s">
        <v>1</v>
      </c>
      <c r="V32" s="77" t="s">
        <v>38</v>
      </c>
      <c r="W32" s="51" t="s">
        <v>189</v>
      </c>
    </row>
    <row r="33" spans="1:24" ht="63.75" x14ac:dyDescent="0.25">
      <c r="A33" s="81">
        <v>9</v>
      </c>
      <c r="B33" s="92" t="s">
        <v>47</v>
      </c>
      <c r="C33" s="95" t="s">
        <v>108</v>
      </c>
      <c r="D33" s="95" t="s">
        <v>164</v>
      </c>
      <c r="E33" s="95" t="s">
        <v>113</v>
      </c>
      <c r="F33" s="95" t="s">
        <v>165</v>
      </c>
      <c r="G33" s="95" t="s">
        <v>131</v>
      </c>
      <c r="H33" s="2" t="s">
        <v>129</v>
      </c>
      <c r="I33" s="19" t="s">
        <v>24</v>
      </c>
      <c r="J33" s="19" t="s">
        <v>3</v>
      </c>
      <c r="K33" s="20" t="s">
        <v>2</v>
      </c>
      <c r="L33" s="19" t="s">
        <v>27</v>
      </c>
      <c r="M33" s="19" t="s">
        <v>28</v>
      </c>
      <c r="N33" s="19" t="s">
        <v>40</v>
      </c>
      <c r="O33" s="19" t="s">
        <v>41</v>
      </c>
      <c r="P33" s="19" t="s">
        <v>31</v>
      </c>
      <c r="Q33" s="19" t="s">
        <v>32</v>
      </c>
      <c r="R33" s="19" t="s">
        <v>33</v>
      </c>
      <c r="S33" s="22">
        <v>-12500</v>
      </c>
      <c r="T33" s="19" t="s">
        <v>58</v>
      </c>
      <c r="U33" s="19" t="s">
        <v>1</v>
      </c>
      <c r="V33" s="29" t="s">
        <v>38</v>
      </c>
      <c r="W33" s="19" t="s">
        <v>4</v>
      </c>
    </row>
    <row r="34" spans="1:24" ht="63.75" x14ac:dyDescent="0.25">
      <c r="A34" s="81"/>
      <c r="B34" s="93"/>
      <c r="C34" s="95"/>
      <c r="D34" s="95"/>
      <c r="E34" s="95"/>
      <c r="F34" s="95"/>
      <c r="G34" s="95"/>
      <c r="H34" s="2" t="s">
        <v>132</v>
      </c>
      <c r="I34" s="19" t="s">
        <v>24</v>
      </c>
      <c r="J34" s="19" t="s">
        <v>3</v>
      </c>
      <c r="K34" s="20" t="s">
        <v>2</v>
      </c>
      <c r="L34" s="19" t="s">
        <v>27</v>
      </c>
      <c r="M34" s="19" t="s">
        <v>28</v>
      </c>
      <c r="N34" s="19" t="s">
        <v>40</v>
      </c>
      <c r="O34" s="19" t="s">
        <v>41</v>
      </c>
      <c r="P34" s="19" t="s">
        <v>31</v>
      </c>
      <c r="Q34" s="19" t="s">
        <v>32</v>
      </c>
      <c r="R34" s="19" t="s">
        <v>33</v>
      </c>
      <c r="S34" s="22">
        <v>-12500</v>
      </c>
      <c r="T34" s="19" t="s">
        <v>58</v>
      </c>
      <c r="U34" s="19" t="s">
        <v>1</v>
      </c>
      <c r="V34" s="29" t="s">
        <v>38</v>
      </c>
      <c r="W34" s="19" t="s">
        <v>4</v>
      </c>
    </row>
    <row r="35" spans="1:24" ht="63.75" x14ac:dyDescent="0.25">
      <c r="A35" s="81"/>
      <c r="B35" s="94"/>
      <c r="C35" s="95"/>
      <c r="D35" s="95"/>
      <c r="E35" s="95"/>
      <c r="F35" s="95"/>
      <c r="G35" s="2" t="s">
        <v>130</v>
      </c>
      <c r="H35" s="2" t="s">
        <v>129</v>
      </c>
      <c r="I35" s="19" t="s">
        <v>24</v>
      </c>
      <c r="J35" s="19" t="s">
        <v>3</v>
      </c>
      <c r="K35" s="20" t="s">
        <v>2</v>
      </c>
      <c r="L35" s="19" t="s">
        <v>27</v>
      </c>
      <c r="M35" s="19" t="s">
        <v>28</v>
      </c>
      <c r="N35" s="19" t="s">
        <v>40</v>
      </c>
      <c r="O35" s="19" t="s">
        <v>41</v>
      </c>
      <c r="P35" s="19" t="s">
        <v>31</v>
      </c>
      <c r="Q35" s="19" t="s">
        <v>32</v>
      </c>
      <c r="R35" s="19" t="s">
        <v>33</v>
      </c>
      <c r="S35" s="22">
        <v>-12500</v>
      </c>
      <c r="T35" s="19" t="s">
        <v>58</v>
      </c>
      <c r="U35" s="19" t="s">
        <v>1</v>
      </c>
      <c r="V35" s="29" t="s">
        <v>38</v>
      </c>
      <c r="W35" s="19" t="s">
        <v>4</v>
      </c>
    </row>
    <row r="36" spans="1:24" ht="63.75" x14ac:dyDescent="0.25">
      <c r="A36" s="2">
        <v>10</v>
      </c>
      <c r="B36" s="50" t="s">
        <v>225</v>
      </c>
      <c r="C36" s="39" t="s">
        <v>108</v>
      </c>
      <c r="D36" s="2" t="s">
        <v>181</v>
      </c>
      <c r="E36" s="2" t="s">
        <v>115</v>
      </c>
      <c r="F36" s="2" t="s">
        <v>182</v>
      </c>
      <c r="G36" s="2" t="s">
        <v>121</v>
      </c>
      <c r="H36" s="2" t="s">
        <v>122</v>
      </c>
      <c r="I36" s="19" t="s">
        <v>44</v>
      </c>
      <c r="J36" s="20" t="s">
        <v>7</v>
      </c>
      <c r="K36" s="20" t="s">
        <v>2</v>
      </c>
      <c r="L36" s="20" t="s">
        <v>27</v>
      </c>
      <c r="M36" s="79" t="s">
        <v>28</v>
      </c>
      <c r="N36" s="79" t="s">
        <v>29</v>
      </c>
      <c r="O36" s="79" t="s">
        <v>30</v>
      </c>
      <c r="P36" s="79" t="s">
        <v>31</v>
      </c>
      <c r="Q36" s="20" t="s">
        <v>32</v>
      </c>
      <c r="R36" s="20" t="s">
        <v>33</v>
      </c>
      <c r="S36" s="22">
        <v>-31250</v>
      </c>
      <c r="T36" s="19" t="s">
        <v>42</v>
      </c>
      <c r="U36" s="19" t="s">
        <v>1</v>
      </c>
      <c r="V36" s="29" t="s">
        <v>35</v>
      </c>
      <c r="W36" s="19" t="s">
        <v>204</v>
      </c>
      <c r="X36" s="32"/>
    </row>
    <row r="37" spans="1:24" ht="63.75" x14ac:dyDescent="0.25">
      <c r="A37" s="38">
        <v>11</v>
      </c>
      <c r="B37" s="50" t="s">
        <v>230</v>
      </c>
      <c r="C37" s="39" t="s">
        <v>108</v>
      </c>
      <c r="D37" s="39" t="s">
        <v>69</v>
      </c>
      <c r="E37" s="39" t="s">
        <v>115</v>
      </c>
      <c r="F37" s="39" t="s">
        <v>212</v>
      </c>
      <c r="G37" s="39" t="s">
        <v>135</v>
      </c>
      <c r="H37" s="39" t="s">
        <v>132</v>
      </c>
      <c r="I37" s="35" t="s">
        <v>44</v>
      </c>
      <c r="J37" s="44" t="s">
        <v>5</v>
      </c>
      <c r="K37" s="35" t="s">
        <v>26</v>
      </c>
      <c r="L37" s="35" t="s">
        <v>27</v>
      </c>
      <c r="M37" s="75" t="s">
        <v>67</v>
      </c>
      <c r="N37" s="75" t="s">
        <v>29</v>
      </c>
      <c r="O37" s="78" t="s">
        <v>41</v>
      </c>
      <c r="P37" s="78" t="s">
        <v>31</v>
      </c>
      <c r="Q37" s="35" t="s">
        <v>32</v>
      </c>
      <c r="R37" s="35" t="s">
        <v>33</v>
      </c>
      <c r="S37" s="37">
        <f>-10*5*10*5*5*10</f>
        <v>-125000</v>
      </c>
      <c r="T37" s="35" t="s">
        <v>68</v>
      </c>
      <c r="U37" s="35" t="s">
        <v>1</v>
      </c>
      <c r="V37" s="34" t="s">
        <v>35</v>
      </c>
      <c r="W37" s="47" t="s">
        <v>214</v>
      </c>
    </row>
  </sheetData>
  <sheetProtection algorithmName="SHA-512" hashValue="9miH5NAlbWh9fXtcqT9eyEShdMNt26qi7V6UQKVXgh6RRc7AZDCbiFY4e2r61Y1I3AW/h7CNDPkjPy0u1xmVeQ==" saltValue="G8DWqIzaLwXMm9lvpkVRWQ==" spinCount="100000" sheet="1" objects="1" scenarios="1"/>
  <autoFilter ref="A6:X37" xr:uid="{A057FA9C-303B-4ED4-979C-E3D0BC6B92F2}"/>
  <mergeCells count="81">
    <mergeCell ref="E9:E10"/>
    <mergeCell ref="D11:D19"/>
    <mergeCell ref="E11:E19"/>
    <mergeCell ref="E20:E22"/>
    <mergeCell ref="D20:D22"/>
    <mergeCell ref="C28:C29"/>
    <mergeCell ref="B9:B10"/>
    <mergeCell ref="B23:B27"/>
    <mergeCell ref="B28:B29"/>
    <mergeCell ref="D23:D27"/>
    <mergeCell ref="C9:C10"/>
    <mergeCell ref="C11:C19"/>
    <mergeCell ref="C20:C22"/>
    <mergeCell ref="C23:C27"/>
    <mergeCell ref="D9:D10"/>
    <mergeCell ref="B33:B35"/>
    <mergeCell ref="B20:B22"/>
    <mergeCell ref="B11:B19"/>
    <mergeCell ref="A9:A10"/>
    <mergeCell ref="A11:A19"/>
    <mergeCell ref="A20:A22"/>
    <mergeCell ref="A23:A27"/>
    <mergeCell ref="A28:A29"/>
    <mergeCell ref="A33:A35"/>
    <mergeCell ref="I11:I12"/>
    <mergeCell ref="J11:J12"/>
    <mergeCell ref="L11:L12"/>
    <mergeCell ref="M11:M12"/>
    <mergeCell ref="A30:A32"/>
    <mergeCell ref="E28:E29"/>
    <mergeCell ref="D28:D29"/>
    <mergeCell ref="F18:F19"/>
    <mergeCell ref="G18:G19"/>
    <mergeCell ref="F14:F17"/>
    <mergeCell ref="M26:M27"/>
    <mergeCell ref="G26:G27"/>
    <mergeCell ref="I26:I27"/>
    <mergeCell ref="J26:J27"/>
    <mergeCell ref="K26:K27"/>
    <mergeCell ref="L26:L27"/>
    <mergeCell ref="D33:D35"/>
    <mergeCell ref="C30:C32"/>
    <mergeCell ref="C33:C35"/>
    <mergeCell ref="E30:E32"/>
    <mergeCell ref="D30:D32"/>
    <mergeCell ref="F11:F12"/>
    <mergeCell ref="G11:G12"/>
    <mergeCell ref="F33:F35"/>
    <mergeCell ref="G33:G34"/>
    <mergeCell ref="E33:E35"/>
    <mergeCell ref="F23:F27"/>
    <mergeCell ref="G20:G21"/>
    <mergeCell ref="F20:F22"/>
    <mergeCell ref="E23:E27"/>
    <mergeCell ref="U11:U12"/>
    <mergeCell ref="V11:V12"/>
    <mergeCell ref="W11:W12"/>
    <mergeCell ref="K11:K12"/>
    <mergeCell ref="R11:R12"/>
    <mergeCell ref="S11:S12"/>
    <mergeCell ref="T11:T12"/>
    <mergeCell ref="O11:O12"/>
    <mergeCell ref="P11:P12"/>
    <mergeCell ref="Q11:Q12"/>
    <mergeCell ref="N11:N12"/>
    <mergeCell ref="A2:C4"/>
    <mergeCell ref="D2:U4"/>
    <mergeCell ref="V2:W2"/>
    <mergeCell ref="V4:W4"/>
    <mergeCell ref="F31:F32"/>
    <mergeCell ref="G31:G32"/>
    <mergeCell ref="T26:T27"/>
    <mergeCell ref="U26:U27"/>
    <mergeCell ref="V26:V27"/>
    <mergeCell ref="W26:W27"/>
    <mergeCell ref="N26:N27"/>
    <mergeCell ref="O26:O27"/>
    <mergeCell ref="P26:P27"/>
    <mergeCell ref="Q26:Q27"/>
    <mergeCell ref="R26:R27"/>
    <mergeCell ref="S26:S27"/>
  </mergeCells>
  <conditionalFormatting sqref="V5:V17 V38:V1048576 V33:V36 V20:V29">
    <cfRule type="cellIs" dxfId="9" priority="11" operator="equal">
      <formula>$V$10</formula>
    </cfRule>
    <cfRule type="cellIs" dxfId="8" priority="12" operator="equal">
      <formula>$V$14</formula>
    </cfRule>
  </conditionalFormatting>
  <conditionalFormatting sqref="V37">
    <cfRule type="cellIs" dxfId="7" priority="9" operator="equal">
      <formula>$V$10</formula>
    </cfRule>
    <cfRule type="cellIs" dxfId="6" priority="10" operator="equal">
      <formula>$V$14</formula>
    </cfRule>
  </conditionalFormatting>
  <conditionalFormatting sqref="V30">
    <cfRule type="cellIs" dxfId="5" priority="7" operator="equal">
      <formula>$V$11</formula>
    </cfRule>
    <cfRule type="cellIs" dxfId="4" priority="8" operator="equal">
      <formula>$V$10</formula>
    </cfRule>
  </conditionalFormatting>
  <conditionalFormatting sqref="V18:V19">
    <cfRule type="cellIs" dxfId="3" priority="3" operator="equal">
      <formula>$V$11</formula>
    </cfRule>
    <cfRule type="cellIs" dxfId="2" priority="4" operator="equal">
      <formula>$V$10</formula>
    </cfRule>
  </conditionalFormatting>
  <conditionalFormatting sqref="V31:V32">
    <cfRule type="cellIs" dxfId="1" priority="1" operator="equal">
      <formula>$V$11</formula>
    </cfRule>
    <cfRule type="cellIs" dxfId="0" priority="2" operator="equal">
      <formula>$V$10</formula>
    </cfRule>
  </conditionalFormatting>
  <dataValidations count="83">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I17 I37 I7:I10 I15 I26" xr:uid="{6AE5253E-21DA-43F3-B220-F716E5F97C7A}">
      <formula1>$B$351005:$B$351008</formula1>
    </dataValidation>
    <dataValidation type="textLength" allowBlank="1" showInputMessage="1" showErrorMessage="1" errorTitle="Entrada no válida" error="Escriba un texto " promptTitle="Cualquier contenido" prompt=" Relacione el control operacional que se ejerce en la entidad, para la gestión del impacto evaluado. Esta es una de las casillas más importantes de esta matriz." sqref="W7:W11 W13 W17:W22 W26 W28:W36" xr:uid="{4CBF2858-BB0D-4546-8664-983C76CEB519}">
      <formula1>0</formula1>
      <formula2>4000</formula2>
    </dataValidation>
    <dataValidation type="textLength" allowBlank="1" showInputMessage="1" showErrorMessage="1" errorTitle="Entrada no válida" error="Escriba un texto  Maximo 100 Caracteres" promptTitle="Cualquier contenido Maximo 100 Caracteres" prompt=" Esta casilla se asigna automáticamente al formato de la matriz, una vez se han seleccionado las variables que definen la importancia y se ha seleccionado si cumple o no con la normatividad." sqref="V7:V10 V13 V15 V17:V19 V26 V36:V37 V28:V32" xr:uid="{24920997-22E9-4591-9318-32154E24813C}">
      <formula1>0</formula1>
      <formula2>100</formula2>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impacto ambiental." sqref="R7:R10 R37 R17 R20:R22 R26" xr:uid="{C8D9CC9F-BFA1-4E26-8F27-2E5A20D6AAC8}">
      <formula1>$K$351005:$K$351007</formula1>
    </dataValidation>
    <dataValidation type="list" allowBlank="1" showInputMessage="1" showErrorMessage="1" errorTitle="Entrada no válida" error="Por favor seleccione un elemento de la lista" promptTitle="Seleccione un elemento de la lista" prompt=" Indique si la entidad cumple o no con la normativa relacionada." sqref="U7:U10 U37 U17 U20 U26" xr:uid="{B6E47D11-1719-4D40-B4E4-3964B4D19846}">
      <formula1>$L$351005:$L$351007</formula1>
    </dataValidation>
    <dataValidation type="textLength" allowBlank="1" showInputMessage="1" showErrorMessage="1" errorTitle="Entrada no válida" error="Escriba un texto " promptTitle="Cualquier contenido" prompt=" Indique la norma relacionada." sqref="U11 T13 T17:T22 T26 T7:T11 T28:T37" xr:uid="{90844F73-27A3-4D08-8E57-8EC63358C0C6}">
      <formula1>0</formula1>
      <formula2>4000</formula2>
    </dataValidation>
    <dataValidation type="decimal" allowBlank="1" showInputMessage="1" showErrorMessage="1" errorTitle="Entrada no válida" error="Por favor escriba un número" promptTitle="Escriba un número en esta casilla" prompt=" Esta casilla se diligencia automáticamente una vez se asignen los datos al formulario y corresponde a la multiplicación de las variables asignadas en cada uno de los criterios de evaluación." sqref="S7:S11 S13 S17:S22 S26 S28:S37" xr:uid="{7673E97C-4BD9-4254-A26F-58F2C86F0BF6}">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7:Q10 Q37 Q17 Q20:Q22 Q26" xr:uid="{5A649CDE-219E-46AC-A3F1-B6DBDB06F67F}">
      <formula1>$J$351005:$J$351008</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7:P10 P17 P20:P22 P26" xr:uid="{4A2A2675-4803-4DCA-B2CE-E9E2D1075B36}">
      <formula1>$I$351005:$I$351008</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7:O10 O17 O20:O22 O26" xr:uid="{7EBFE568-2CFD-470D-BC5C-3FBAF556D45E}">
      <formula1>$H$351005:$H$351008</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7:N10 N37 N17 N20:N22 N26" xr:uid="{FC1D8915-2F50-4069-8988-35DB1AE9CC5F}">
      <formula1>$G$351005:$G$351008</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7:M10 M37 M17 M20:M22 M26" xr:uid="{F763A9B3-CB09-47C6-BECA-A79AE1B44159}">
      <formula1>$F$351005:$F$351008</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7:L10 L37 L17 L20:L22 L26" xr:uid="{CD8CEBB8-7D7B-45B9-B99F-E1D2BABDC62D}">
      <formula1>$E$351005:$E$351007</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17 J10 J20:J22 J26" xr:uid="{6D633AC5-4054-47CB-B225-D0D69F242D82}">
      <formula1>$D$351005:$D$351011</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11 J7:J9 J18" xr:uid="{3D05C00F-7D1E-4BC8-AE34-79A0C2EA7B52}">
      <formula1>$D$351004:$D$351010</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11 L13 L18:L19" xr:uid="{A56D962B-0629-4536-8C3F-41A0324197B0}">
      <formula1>$E$351004:$E$351006</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11 M25 M16 M13" xr:uid="{85512D33-044E-4D83-8EF5-465685E695AB}">
      <formula1>$F$351004:$F$351007</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11" xr:uid="{E8B7C003-9351-4EC8-8149-827D28300A12}">
      <formula1>$G$351004:$G$351007</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11 O13" xr:uid="{DCEEEAED-A90C-4B62-9CAA-7365CF349EE2}">
      <formula1>$H$351004:$H$351007</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11 P25 P16 P13" xr:uid="{7F95FCF8-7E91-4858-A438-377D315F4D95}">
      <formula1>$I$351004:$I$351007</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11" xr:uid="{71E2BE9B-CA96-40EE-855A-2196C61E3A73}">
      <formula1>$J$351004:$J$351007</formula1>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impacto ambiental." sqref="R11" xr:uid="{B620D96A-F845-4DC9-9705-5502460E20A9}">
      <formula1>$K$351004:$K$351006</formula1>
    </dataValidation>
    <dataValidation type="textLength" allowBlank="1" showInputMessage="1" showErrorMessage="1" errorTitle="Entrada no válida" error="Escriba un texto  Maximo 100 Caracteres" promptTitle="Cualquier contenido Maximo 100 Caracteres" prompt=" Esta casilla se asigna automáticamente al formato de la matriz, una vez se han seleccionado las variables que definen la importancia y se ha seleccionado si cumple o no con la normativi" sqref="V11 V20:V22 V33:V35" xr:uid="{C033020A-F92A-4739-AFB6-3AA8F96A8EF0}">
      <formula1>0</formula1>
      <formula2>100</formula2>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I11 I13" xr:uid="{9B0BF8B7-630D-498A-A98C-349EBC3C4FD0}">
      <formula1>$B$351004:$B$351007</formula1>
    </dataValidation>
    <dataValidation type="textLength" allowBlank="1" showInputMessage="1" showErrorMessage="1" errorTitle="Entrada no válida" error="Escriba un texto " promptTitle="Cualquier contenido" prompt=" Diligencie las observaciones que considere pertinentes." sqref="K7:K11 U21:U22 K13:K26 K28:K37" xr:uid="{67A8F0B3-F7D1-4509-AFAE-5EA9AF91C577}">
      <formula1>0</formula1>
      <formula2>4000</formula2>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13" xr:uid="{4C810DBC-D7FB-457F-851D-3FD8B85AA679}">
      <formula1>$G$351012:$G$351015</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13 J19" xr:uid="{4AEEF2A6-45A2-409B-87B1-15B1CE4CC87D}">
      <formula1>$D$351012:$D$351018</formula1>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impacto ambiental." sqref="R13 R36 R18:R19 R28:R32" xr:uid="{5880732E-BFF5-42CE-8349-A38C8F923EF9}">
      <formula1>#REF!</formula1>
    </dataValidation>
    <dataValidation type="list" allowBlank="1" showInputMessage="1" showErrorMessage="1" errorTitle="Entrada no válida" error="Por favor seleccione un elemento de la lista" promptTitle="Seleccione un elemento de la lista" prompt=" Indique si la entidad cumple o no con la normativa relacionada." sqref="U13 U36 U18:U19 U28:U32" xr:uid="{564EC8EF-4A0F-4587-B3C9-A074F0D050D4}">
      <formula1>#REF!</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13 Q36 Q18:Q19 Q28:Q32" xr:uid="{D7FBD6AF-882C-492C-89E5-8ACE3F4B6B56}">
      <formula1>#REF!</formula1>
    </dataValidation>
    <dataValidation type="textLength" allowBlank="1" showInputMessage="1" showErrorMessage="1" errorTitle="Entrada no válida" error="Escriba un texto " promptTitle="Cualquier contenido" sqref="W14 T14:T16 T23:T25 V25:W25 W37 V16:W16 W23:W24" xr:uid="{0575559F-85A9-45D2-80D3-E4B3CE2F13C7}">
      <formula1>0</formula1>
      <formula2>4000</formula2>
    </dataValidation>
    <dataValidation type="list" allowBlank="1" showInputMessage="1" showErrorMessage="1" errorTitle="Entrada no válida" error="Por favor seleccione un elemento de la lista" promptTitle="Seleccione un elemento de la lista" sqref="L14:L15 L23:L24" xr:uid="{AEB35DEF-C88C-4041-812F-44F42FEDF2F3}">
      <formula1>$E$351004:$E$351006</formula1>
    </dataValidation>
    <dataValidation type="list" allowBlank="1" showInputMessage="1" showErrorMessage="1" errorTitle="Entrada no válida" error="Por favor seleccione un elemento de la lista" promptTitle="Seleccione un elemento de la lista" sqref="M14:M15 M24 M28:M29" xr:uid="{4C37E904-403D-4929-AFF4-D61D9771DE29}">
      <formula1>$F$351004:$F$351007</formula1>
    </dataValidation>
    <dataValidation type="list" allowBlank="1" showInputMessage="1" showErrorMessage="1" errorTitle="Entrada no válida" error="Por favor seleccione un elemento de la lista" promptTitle="Seleccione un elemento de la lista" sqref="N14:N15 N24" xr:uid="{9DF18484-E656-4BC0-B3F0-02EAAE6C4EFD}">
      <formula1>$G$351004:$G$351007</formula1>
    </dataValidation>
    <dataValidation type="list" allowBlank="1" showInputMessage="1" showErrorMessage="1" errorTitle="Entrada no válida" error="Por favor seleccione un elemento de la lista" promptTitle="Seleccione un elemento de la lista" sqref="O14:O15 O24" xr:uid="{D5632C9D-B365-4218-A18F-F5667C803CA1}">
      <formula1>$H$351004:$H$351007</formula1>
    </dataValidation>
    <dataValidation type="list" allowBlank="1" showInputMessage="1" showErrorMessage="1" errorTitle="Entrada no válida" error="Por favor seleccione un elemento de la lista" promptTitle="Seleccione un elemento de la lista" sqref="P14:P15 P24" xr:uid="{ECEB5701-4765-46E4-A0BA-D67EC4C02F70}">
      <formula1>$I$351004:$I$351007</formula1>
    </dataValidation>
    <dataValidation type="list" allowBlank="1" showInputMessage="1" showErrorMessage="1" errorTitle="Entrada no válida" error="Por favor seleccione un elemento de la lista" promptTitle="Seleccione un elemento de la lista" sqref="Q14" xr:uid="{9E67C18A-6018-4198-9824-BEE9C415C0AE}">
      <formula1>$J$351004:$J$351007</formula1>
    </dataValidation>
    <dataValidation type="list" allowBlank="1" showInputMessage="1" showErrorMessage="1" errorTitle="Entrada no válida" error="Por favor seleccione un elemento de la lista" promptTitle="Seleccione un elemento de la lista" sqref="R14" xr:uid="{72516485-C3B8-43AB-A5A4-1EE1159B33DB}">
      <formula1>$K$351004:$K$351006</formula1>
    </dataValidation>
    <dataValidation type="decimal" allowBlank="1" showInputMessage="1" showErrorMessage="1" errorTitle="Entrada no válida" error="Por favor escriba un número" promptTitle="Escriba un número en esta casilla" sqref="S14:S16 S23:S25" xr:uid="{D645E6EF-EBC8-4DA0-898E-5BD325F9131B}">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U14" xr:uid="{7CF636E5-5133-4EB1-9816-72CF207436C6}">
      <formula1>$L$351004:$L$351006</formula1>
    </dataValidation>
    <dataValidation type="textLength" allowBlank="1" showInputMessage="1" showErrorMessage="1" errorTitle="Entrada no válida" error="Escriba un texto  Maximo 100 Caracteres" promptTitle="Cualquier contenido Maximo 100 Caracteres" sqref="V14 V23:V24" xr:uid="{01FB1DD0-CE66-4F0C-A992-2732AD478324}">
      <formula1>0</formula1>
      <formula2>100</formula2>
    </dataValidation>
    <dataValidation type="list" allowBlank="1" showInputMessage="1" showErrorMessage="1" errorTitle="Entrada no válida" error="Por favor seleccione un elemento de la lista" promptTitle="Seleccione un elemento de la lista" sqref="J14:J15 J23:J24" xr:uid="{010359C4-5129-45D1-8476-6DA4A3FE9038}">
      <formula1>$D$351004:$D$351010</formula1>
    </dataValidation>
    <dataValidation type="list" allowBlank="1" showInputMessage="1" showErrorMessage="1" errorTitle="Entrada no válida" error="Por favor seleccione un elemento de la lista" promptTitle="Seleccione un elemento de la lista" sqref="I14 I18:I24" xr:uid="{DEFCF45E-7482-49C6-BCE4-0BF94C854396}">
      <formula1>$B$351004:$B$351007</formula1>
    </dataValidation>
    <dataValidation type="list" allowBlank="1" showInputMessage="1" showErrorMessage="1" errorTitle="Entrada no válida" error="Por favor seleccione un elemento de la lista" promptTitle="Seleccione un elemento de la lista" sqref="U15:U16 U23:U25 Q15:R16 Q24:R25" xr:uid="{AD0FC409-B472-4404-B0E4-5796AD6B9528}">
      <formula1>#REF!</formula1>
    </dataValidation>
    <dataValidation type="list" allowBlank="1" showInputMessage="1" showErrorMessage="1" errorTitle="Entrada no válida" error="Por favor seleccione un elemento de la lista" promptTitle="Seleccione un elemento de la lista" sqref="L16 L25" xr:uid="{3C220B7A-F9DD-459E-963E-7296EFA190FA}">
      <formula1>$E$351005:$E$351007</formula1>
    </dataValidation>
    <dataValidation type="list" allowBlank="1" showInputMessage="1" showErrorMessage="1" errorTitle="Entrada no válida" error="Por favor seleccione un elemento de la lista" promptTitle="Seleccione un elemento de la lista" sqref="J16 J37 J25" xr:uid="{948BA36A-DD41-4FBD-B0C2-F46228BE3275}">
      <formula1>$D$351005:$D$351011</formula1>
    </dataValidation>
    <dataValidation type="list" allowBlank="1" showInputMessage="1" showErrorMessage="1" errorTitle="Entrada no válida" error="Por favor seleccione un elemento de la lista" promptTitle="Seleccione un elemento de la lista" sqref="I16 I25" xr:uid="{459D66CC-01A9-4D05-98D4-141DE20C76B4}">
      <formula1>$B$351005:$B$351008</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28:N29" xr:uid="{929994CA-9E5B-4B05-BB52-2AB2837E7E09}">
      <formula1>$G$351014:$G$351017</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28:J29" xr:uid="{D8E1A567-B70C-4365-B66D-01F3819C919F}">
      <formula1>$D$351014:$D$351020</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28:L29" xr:uid="{653F5CA5-D6B7-44EA-9237-D22705FD21A2}">
      <formula1>$E$351006:$E$351008</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28:O29" xr:uid="{10ED0742-7C6A-42DD-B4DC-F335FADA0F32}">
      <formula1>$H$351006:$H$351009</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28:P29" xr:uid="{C9489406-305A-44F4-82BF-DDE7C3572DF7}">
      <formula1>$I$351006:$I$351009</formula1>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I28:I29" xr:uid="{D385E768-9CD8-42D7-AAE0-92C98C6342FE}">
      <formula1>$B$351006:$B$351009</formula1>
    </dataValidation>
    <dataValidation type="list" allowBlank="1" showInputMessage="1" showErrorMessage="1" errorTitle="Entrada no válida" error="Por favor seleccione un elemento de la lista" promptTitle="Seleccione un elemento de la lista" prompt=" Indique si la entidad cumple o no con la normativa relacionada." sqref="U33:U35" xr:uid="{C552A35A-FB6C-49E7-BFC8-01A2EC0656BC}">
      <formula1>$L$351009:$L$351011</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33:N35" xr:uid="{925D6FED-FAEE-4322-937E-FC45C690BB99}">
      <formula1>$G$351009:$G$351012</formula1>
    </dataValidation>
    <dataValidation type="list" allowBlank="1" showInputMessage="1" showErrorMessage="1" errorTitle="Entrada no válida" error="Por favor seleccione un elemento de la lista" promptTitle="Seleccione un elemento de la lista" prompt=" Magnitud del impacto, es decir, la severidad con la que ocurrirá la afectación sobre el recurso." sqref="Q33:Q35" xr:uid="{8086EB7A-0C07-4F60-ACB8-A2817CB1AF10}">
      <formula1>$J$351009:$J$351012</formula1>
    </dataValidation>
    <dataValidation type="list" allowBlank="1" showInputMessage="1" showErrorMessage="1" errorTitle="Entrada no válida" error="Por favor seleccione un elemento de la lista" promptTitle="Seleccione un elemento de la lista" prompt=" Hace referencia a la normatividad ambiental aplicable al aspecto y/o elimpacto ambiental." sqref="R33:R35" xr:uid="{58CC91AA-9DA5-43BA-AB2D-D886AF42C486}">
      <formula1>$K$351009:$K$351011</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33:J35" xr:uid="{F82C03E9-F5FA-4DB0-92C7-2093C2C13348}">
      <formula1>$D$351009:$D$351015</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33:P36 P30" xr:uid="{24B26E18-FBC4-482E-A53D-F263336B5477}">
      <formula1>$I$351009:$I$351012</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33:O36 O30" xr:uid="{DD5A5DC4-DFBF-4131-B540-6B2BD1CC8A1E}">
      <formula1>$H$351009:$H$351012</formula1>
    </dataValidation>
    <dataValidation type="list" allowBlank="1" showInputMessage="1" showErrorMessage="1" errorTitle="Entrada no válida" error="Por favor seleccione un elemento de la lista" promptTitle="Seleccione un elemento de la lista" prompt=" Area de influencia del impacto en relación con el entorno donde se genera." sqref="M33:M36 M30" xr:uid="{D4E08E9B-BF01-46CB-A0F9-A13CFB852F6B}">
      <formula1>$F$351009:$F$351012</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33:L36 L30" xr:uid="{9AAAE051-9C45-4306-9108-452996301A7C}">
      <formula1>$E$351009:$E$351011</formula1>
    </dataValidation>
    <dataValidation type="list" allowBlank="1" showInputMessage="1" showErrorMessage="1" errorTitle="Entrada no válida" error="Por favor seleccione un elemento de la lista" promptTitle="Seleccione un elemento de la lista" prompt=" Frecuencia de ocurrencia con que se presenta la actividad en una entidad u organismo distrital." sqref="I33:I36 I30" xr:uid="{7E47A209-5466-4C15-B89B-65688A8C7C5D}">
      <formula1>$B$351009:$B$351012</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36 N30" xr:uid="{1EEEAEAC-8099-489E-8C54-A300FE76D59E}">
      <formula1>$G$351017:$G$351020</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36 J30" xr:uid="{2B52E430-5268-4D3C-9677-1EDEA1069E11}">
      <formula1>$D$351017:$D$351023</formula1>
    </dataValidation>
    <dataValidation type="list" allowBlank="1" showInputMessage="1" showErrorMessage="1" errorTitle="Entrada no válida" error="Por favor seleccione un elemento de la lista" promptTitle="Seleccione un elemento de la lista" sqref="N16 N25" xr:uid="{FE001508-9CF5-4C3F-96D5-1691735AB7B4}">
      <formula1>$G$351008:$G$351011</formula1>
    </dataValidation>
    <dataValidation type="list" allowBlank="1" showInputMessage="1" showErrorMessage="1" errorTitle="Entrada no válida" error="Por favor seleccione un elemento de la lista" promptTitle="Seleccione un elemento de la lista" sqref="O16 O25" xr:uid="{513FC4AB-6528-4EBF-B164-C88986B8BDA7}">
      <formula1>$H$351008:$H$351011</formula1>
    </dataValidation>
    <dataValidation type="list" allowBlank="1" showInputMessage="1" showErrorMessage="1" errorTitle="Entrada no válida" error="Por favor seleccione un elemento de la lista" promptTitle="Seleccione un elemento de la lista" sqref="M23" xr:uid="{34629E0E-852E-4545-A4CF-B19E9F88B26D}">
      <formula1>$F$351007:$F$351010</formula1>
    </dataValidation>
    <dataValidation type="list" allowBlank="1" showInputMessage="1" showErrorMessage="1" errorTitle="Entrada no válida" error="Por favor seleccione un elemento de la lista" promptTitle="Seleccione un elemento de la lista" sqref="N23" xr:uid="{1A4F36C3-443E-413A-A9DB-51575B2B76A3}">
      <formula1>$G$351007:$G$351010</formula1>
    </dataValidation>
    <dataValidation type="list" allowBlank="1" showInputMessage="1" showErrorMessage="1" errorTitle="Entrada no válida" error="Por favor seleccione un elemento de la lista" promptTitle="Seleccione un elemento de la lista" sqref="O23 O37" xr:uid="{E04E8C93-FE09-4BAF-BCC1-E80EFDB01177}">
      <formula1>$H$351007:$H$351010</formula1>
    </dataValidation>
    <dataValidation type="list" allowBlank="1" showInputMessage="1" showErrorMessage="1" errorTitle="Entrada no válida" error="Por favor seleccione un elemento de la lista" promptTitle="Seleccione un elemento de la lista" sqref="P23 P37" xr:uid="{86032519-5A2C-42CE-8227-220238AB878D}">
      <formula1>$I$351007:$I$351010</formula1>
    </dataValidation>
    <dataValidation type="list" allowBlank="1" showInputMessage="1" showErrorMessage="1" errorTitle="Entrada no válida" error="Por favor seleccione un elemento de la lista" promptTitle="Seleccione un elemento de la lista" sqref="Q23" xr:uid="{608708CC-3A71-43A6-AF68-F16F7438ED38}">
      <formula1>$J$351007:$J$351010</formula1>
    </dataValidation>
    <dataValidation type="list" allowBlank="1" showInputMessage="1" showErrorMessage="1" errorTitle="Entrada no válida" error="Por favor seleccione un elemento de la lista" promptTitle="Seleccione un elemento de la lista" sqref="R23" xr:uid="{A219E381-3996-468B-B786-1DA49A4D327F}">
      <formula1>$K$351007:$K$351009</formula1>
    </dataValidation>
    <dataValidation type="list" allowBlank="1" showInputMessage="1" showErrorMessage="1" errorTitle="Entrada no válida" error="Por favor seleccione un elemento de la lista" promptTitle="Seleccione un elemento de la lista" sqref="M18:M19 M31:M32" xr:uid="{4FBAFA50-0968-47E9-92C7-BA6D60AE5843}">
      <formula1>$F$351008:$F$351011</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31" xr:uid="{D0B8D709-262D-44F6-9EFC-2327ED2769BC}">
      <formula1>$D$351008:$D$351014</formula1>
    </dataValidation>
    <dataValidation type="list" allowBlank="1" showInputMessage="1" showErrorMessage="1" errorTitle="Entrada no válida" error="Por favor seleccione un elemento de la lista" promptTitle="Seleccione un elemento de la lista" sqref="I31:I32" xr:uid="{445D1BDE-5E81-49DF-BE87-2AD57733A597}">
      <formula1>$B$351008:$B$351011</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19 N32" xr:uid="{02638C0B-A344-415B-9EC9-CF2A963F33D8}">
      <formula1>$G$351016:$G$351019</formula1>
    </dataValidation>
    <dataValidation type="list" allowBlank="1" showInputMessage="1" showErrorMessage="1" errorTitle="Entrada no válida" error="Por favor seleccione un elemento de la lista" promptTitle="Seleccione un elemento de la lista" prompt=" Escoja de la lista desplegable el recurso ambiental afectado por el impacto identificado." sqref="J32" xr:uid="{D06891F4-1F32-493F-A0AB-A5F432D79125}">
      <formula1>$D$351016:$D$351022</formula1>
    </dataValidation>
    <dataValidation type="list" allowBlank="1" showInputMessage="1" showErrorMessage="1" errorTitle="Entrada no válida" error="Por favor seleccione un elemento de la lista" promptTitle="Seleccione un elemento de la lista" prompt=" Capacidad de reconstrucción, total o parcial del recurso afectado por el impacto." sqref="P18:P19 P31:P32" xr:uid="{E20565D5-AFDC-4588-A9BB-B102C638F967}">
      <formula1>$I$351008:$I$351011</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19 O32" xr:uid="{756C0440-DC9B-440C-AEFC-D7EECD45A6FB}">
      <formula1>$H$351008:$H$351011</formula1>
    </dataValidation>
    <dataValidation type="list" allowBlank="1" showInputMessage="1" showErrorMessage="1" errorTitle="Entrada no válida" error="Por favor seleccione un elemento de la lista" promptTitle="Seleccione un elemento de la lista" prompt=" Indique si el impacto ambiental es positivo (+) o negativo (-) para el ambiente." sqref="L31:L32" xr:uid="{3F907AC4-E932-4D2F-9F2D-3A0641C5B76C}">
      <formula1>$E$351008:$E$351010</formula1>
    </dataValidation>
    <dataValidation type="list" allowBlank="1" showInputMessage="1" showErrorMessage="1" errorTitle="Entrada no válida" error="Por favor seleccione un elemento de la lista" promptTitle="Seleccione un elemento de la lista" prompt=" Se refiere al tiempo que permanecerá el efecto positivo o negativo del impacto en el ambiente." sqref="O18 O31" xr:uid="{587F15BE-C69B-450A-ABD2-94D24A7B5B1B}">
      <formula1>$H$351015:$H$351018</formula1>
    </dataValidation>
    <dataValidation type="list" allowBlank="1" showInputMessage="1" showErrorMessage="1" errorTitle="Entrada no válida" error="Por favor seleccione un elemento de la lista" promptTitle="Seleccione un elemento de la lista" prompt=" Se refiere a la posibilidad que se dé el impacto y está relacionada con la &quot;REGULARIDAD&quot; (Normal, anormal o de emergencia)." sqref="N18 N31" xr:uid="{CDB3121D-B4D3-4477-87A8-A37E722EFC3D}">
      <formula1>$G$351008:$G$351011</formula1>
    </dataValidation>
  </dataValidations>
  <pageMargins left="0.7" right="0.7" top="0.75" bottom="0.75" header="0.3" footer="0.3"/>
  <pageSetup scale="1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C51036E-6E4B-430A-8C2D-43D2374AE88A}">
          <x14:formula1>
            <xm:f>Hoja2!$B$13:$B$29</xm:f>
          </x14:formula1>
          <xm:sqref>B7:B9 B11 B20 B23 B28 B30:B33 B36:B37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25685-411B-4A3F-9D1D-AD6F98BDF28D}">
  <dimension ref="A1:L35"/>
  <sheetViews>
    <sheetView showGridLines="0" topLeftCell="A9" zoomScale="82" zoomScaleNormal="82" workbookViewId="0">
      <selection activeCell="N33" sqref="N33"/>
    </sheetView>
  </sheetViews>
  <sheetFormatPr baseColWidth="10" defaultRowHeight="15" x14ac:dyDescent="0.25"/>
  <cols>
    <col min="1" max="1" width="37.5703125" style="67" customWidth="1"/>
    <col min="2" max="10" width="11.42578125" style="67"/>
    <col min="11" max="12" width="13.7109375" style="67" customWidth="1"/>
    <col min="13" max="16384" width="11.42578125" style="67"/>
  </cols>
  <sheetData>
    <row r="1" spans="1:12" ht="15.75" thickBot="1" x14ac:dyDescent="0.3"/>
    <row r="2" spans="1:12" ht="15.75" x14ac:dyDescent="0.25">
      <c r="A2" s="134" t="s">
        <v>245</v>
      </c>
      <c r="B2" s="137" t="s">
        <v>216</v>
      </c>
      <c r="C2" s="138"/>
      <c r="D2" s="138"/>
      <c r="E2" s="138"/>
      <c r="F2" s="138"/>
      <c r="G2" s="138"/>
      <c r="H2" s="138"/>
      <c r="I2" s="138"/>
      <c r="J2" s="138"/>
      <c r="K2" s="143" t="s">
        <v>246</v>
      </c>
      <c r="L2" s="144"/>
    </row>
    <row r="3" spans="1:12" ht="15.75" x14ac:dyDescent="0.25">
      <c r="A3" s="135"/>
      <c r="B3" s="139"/>
      <c r="C3" s="140"/>
      <c r="D3" s="140"/>
      <c r="E3" s="140"/>
      <c r="F3" s="140"/>
      <c r="G3" s="140"/>
      <c r="H3" s="140"/>
      <c r="I3" s="140"/>
      <c r="J3" s="140"/>
      <c r="K3" s="56" t="s">
        <v>247</v>
      </c>
      <c r="L3" s="57" t="s">
        <v>218</v>
      </c>
    </row>
    <row r="4" spans="1:12" ht="15.75" x14ac:dyDescent="0.25">
      <c r="A4" s="135"/>
      <c r="B4" s="139"/>
      <c r="C4" s="140"/>
      <c r="D4" s="140"/>
      <c r="E4" s="140"/>
      <c r="F4" s="140"/>
      <c r="G4" s="140"/>
      <c r="H4" s="140"/>
      <c r="I4" s="140"/>
      <c r="J4" s="140"/>
      <c r="K4" s="58">
        <v>1</v>
      </c>
      <c r="L4" s="59" t="s">
        <v>248</v>
      </c>
    </row>
    <row r="5" spans="1:12" ht="15.75" x14ac:dyDescent="0.25">
      <c r="A5" s="135"/>
      <c r="B5" s="139"/>
      <c r="C5" s="140"/>
      <c r="D5" s="140"/>
      <c r="E5" s="140"/>
      <c r="F5" s="140"/>
      <c r="G5" s="140"/>
      <c r="H5" s="140"/>
      <c r="I5" s="140"/>
      <c r="J5" s="140"/>
      <c r="K5" s="145" t="s">
        <v>219</v>
      </c>
      <c r="L5" s="146"/>
    </row>
    <row r="6" spans="1:12" ht="15.75" thickBot="1" x14ac:dyDescent="0.3">
      <c r="A6" s="136"/>
      <c r="B6" s="141"/>
      <c r="C6" s="142"/>
      <c r="D6" s="142"/>
      <c r="E6" s="142"/>
      <c r="F6" s="142"/>
      <c r="G6" s="142"/>
      <c r="H6" s="142"/>
      <c r="I6" s="142"/>
      <c r="J6" s="142"/>
      <c r="K6" s="147">
        <v>44462</v>
      </c>
      <c r="L6" s="148"/>
    </row>
    <row r="7" spans="1:12" ht="15.75" thickBot="1" x14ac:dyDescent="0.3"/>
    <row r="8" spans="1:12" ht="28.5" customHeight="1" thickBot="1" x14ac:dyDescent="0.3">
      <c r="A8" s="128" t="s">
        <v>249</v>
      </c>
      <c r="B8" s="129"/>
      <c r="C8" s="129"/>
      <c r="D8" s="129"/>
      <c r="E8" s="129"/>
      <c r="F8" s="129"/>
      <c r="G8" s="129"/>
      <c r="H8" s="129"/>
      <c r="I8" s="129"/>
      <c r="J8" s="129"/>
      <c r="K8" s="129"/>
      <c r="L8" s="130"/>
    </row>
    <row r="9" spans="1:12" ht="135.75" customHeight="1" thickBot="1" x14ac:dyDescent="0.3">
      <c r="A9" s="125" t="s">
        <v>281</v>
      </c>
      <c r="B9" s="126"/>
      <c r="C9" s="126"/>
      <c r="D9" s="126"/>
      <c r="E9" s="126"/>
      <c r="F9" s="126"/>
      <c r="G9" s="126"/>
      <c r="H9" s="126"/>
      <c r="I9" s="126"/>
      <c r="J9" s="126"/>
      <c r="K9" s="126"/>
      <c r="L9" s="127"/>
    </row>
    <row r="10" spans="1:12" ht="15.75" thickBot="1" x14ac:dyDescent="0.3">
      <c r="A10" s="68"/>
      <c r="B10" s="68"/>
      <c r="C10" s="68"/>
      <c r="D10" s="68"/>
      <c r="E10" s="68"/>
      <c r="F10" s="68"/>
      <c r="G10" s="68"/>
      <c r="H10" s="68"/>
      <c r="I10" s="68"/>
      <c r="J10" s="68"/>
      <c r="K10" s="68"/>
      <c r="L10" s="68"/>
    </row>
    <row r="11" spans="1:12" s="70" customFormat="1" ht="26.25" customHeight="1" thickBot="1" x14ac:dyDescent="0.3">
      <c r="A11" s="69" t="s">
        <v>250</v>
      </c>
      <c r="B11" s="128" t="s">
        <v>251</v>
      </c>
      <c r="C11" s="129"/>
      <c r="D11" s="129"/>
      <c r="E11" s="129"/>
      <c r="F11" s="129"/>
      <c r="G11" s="129"/>
      <c r="H11" s="129"/>
      <c r="I11" s="129"/>
      <c r="J11" s="129"/>
      <c r="K11" s="129"/>
      <c r="L11" s="130"/>
    </row>
    <row r="12" spans="1:12" ht="31.5" customHeight="1" x14ac:dyDescent="0.25">
      <c r="A12" s="71" t="s">
        <v>252</v>
      </c>
      <c r="B12" s="131" t="s">
        <v>253</v>
      </c>
      <c r="C12" s="132"/>
      <c r="D12" s="132"/>
      <c r="E12" s="132"/>
      <c r="F12" s="132"/>
      <c r="G12" s="132"/>
      <c r="H12" s="132"/>
      <c r="I12" s="132"/>
      <c r="J12" s="132"/>
      <c r="K12" s="132"/>
      <c r="L12" s="133"/>
    </row>
    <row r="13" spans="1:12" ht="67.5" customHeight="1" x14ac:dyDescent="0.25">
      <c r="A13" s="72" t="s">
        <v>78</v>
      </c>
      <c r="B13" s="123" t="s">
        <v>254</v>
      </c>
      <c r="C13" s="123"/>
      <c r="D13" s="123"/>
      <c r="E13" s="123"/>
      <c r="F13" s="123"/>
      <c r="G13" s="123"/>
      <c r="H13" s="123"/>
      <c r="I13" s="123"/>
      <c r="J13" s="123"/>
      <c r="K13" s="123"/>
      <c r="L13" s="124"/>
    </row>
    <row r="14" spans="1:12" ht="80.25" customHeight="1" x14ac:dyDescent="0.25">
      <c r="A14" s="72" t="s">
        <v>75</v>
      </c>
      <c r="B14" s="123" t="s">
        <v>279</v>
      </c>
      <c r="C14" s="123"/>
      <c r="D14" s="123"/>
      <c r="E14" s="123"/>
      <c r="F14" s="123"/>
      <c r="G14" s="123"/>
      <c r="H14" s="123"/>
      <c r="I14" s="123"/>
      <c r="J14" s="123"/>
      <c r="K14" s="123"/>
      <c r="L14" s="124"/>
    </row>
    <row r="15" spans="1:12" ht="67.5" customHeight="1" x14ac:dyDescent="0.25">
      <c r="A15" s="72" t="s">
        <v>79</v>
      </c>
      <c r="B15" s="123" t="s">
        <v>255</v>
      </c>
      <c r="C15" s="123"/>
      <c r="D15" s="123"/>
      <c r="E15" s="123"/>
      <c r="F15" s="123"/>
      <c r="G15" s="123"/>
      <c r="H15" s="123"/>
      <c r="I15" s="123"/>
      <c r="J15" s="123"/>
      <c r="K15" s="123"/>
      <c r="L15" s="124"/>
    </row>
    <row r="16" spans="1:12" ht="67.5" customHeight="1" x14ac:dyDescent="0.25">
      <c r="A16" s="72" t="s">
        <v>112</v>
      </c>
      <c r="B16" s="123" t="s">
        <v>256</v>
      </c>
      <c r="C16" s="123"/>
      <c r="D16" s="123"/>
      <c r="E16" s="123"/>
      <c r="F16" s="123"/>
      <c r="G16" s="123"/>
      <c r="H16" s="123"/>
      <c r="I16" s="123"/>
      <c r="J16" s="123"/>
      <c r="K16" s="123"/>
      <c r="L16" s="124"/>
    </row>
    <row r="17" spans="1:12" ht="409.5" customHeight="1" x14ac:dyDescent="0.25">
      <c r="A17" s="72" t="s">
        <v>76</v>
      </c>
      <c r="B17" s="123" t="s">
        <v>257</v>
      </c>
      <c r="C17" s="123"/>
      <c r="D17" s="123"/>
      <c r="E17" s="123"/>
      <c r="F17" s="123"/>
      <c r="G17" s="123"/>
      <c r="H17" s="123"/>
      <c r="I17" s="123"/>
      <c r="J17" s="123"/>
      <c r="K17" s="123"/>
      <c r="L17" s="124"/>
    </row>
    <row r="18" spans="1:12" ht="285.75" customHeight="1" x14ac:dyDescent="0.25">
      <c r="A18" s="72" t="s">
        <v>10</v>
      </c>
      <c r="B18" s="123" t="s">
        <v>258</v>
      </c>
      <c r="C18" s="123"/>
      <c r="D18" s="123"/>
      <c r="E18" s="123"/>
      <c r="F18" s="123"/>
      <c r="G18" s="123"/>
      <c r="H18" s="123"/>
      <c r="I18" s="123"/>
      <c r="J18" s="123"/>
      <c r="K18" s="123"/>
      <c r="L18" s="124"/>
    </row>
    <row r="19" spans="1:12" ht="84.75" customHeight="1" x14ac:dyDescent="0.25">
      <c r="A19" s="72" t="s">
        <v>9</v>
      </c>
      <c r="B19" s="123" t="s">
        <v>280</v>
      </c>
      <c r="C19" s="123"/>
      <c r="D19" s="123"/>
      <c r="E19" s="123"/>
      <c r="F19" s="123"/>
      <c r="G19" s="123"/>
      <c r="H19" s="123"/>
      <c r="I19" s="123"/>
      <c r="J19" s="123"/>
      <c r="K19" s="123"/>
      <c r="L19" s="124"/>
    </row>
    <row r="20" spans="1:12" ht="162" customHeight="1" x14ac:dyDescent="0.25">
      <c r="A20" s="72" t="s">
        <v>11</v>
      </c>
      <c r="B20" s="123" t="s">
        <v>259</v>
      </c>
      <c r="C20" s="123"/>
      <c r="D20" s="123"/>
      <c r="E20" s="123"/>
      <c r="F20" s="123"/>
      <c r="G20" s="123"/>
      <c r="H20" s="123"/>
      <c r="I20" s="123"/>
      <c r="J20" s="123"/>
      <c r="K20" s="123"/>
      <c r="L20" s="124"/>
    </row>
    <row r="21" spans="1:12" ht="33.75" customHeight="1" x14ac:dyDescent="0.25">
      <c r="A21" s="72" t="s">
        <v>0</v>
      </c>
      <c r="B21" s="123" t="s">
        <v>260</v>
      </c>
      <c r="C21" s="123"/>
      <c r="D21" s="123"/>
      <c r="E21" s="123"/>
      <c r="F21" s="123"/>
      <c r="G21" s="123"/>
      <c r="H21" s="123"/>
      <c r="I21" s="123"/>
      <c r="J21" s="123"/>
      <c r="K21" s="123"/>
      <c r="L21" s="124"/>
    </row>
    <row r="22" spans="1:12" ht="51.75" customHeight="1" x14ac:dyDescent="0.25">
      <c r="A22" s="72" t="s">
        <v>12</v>
      </c>
      <c r="B22" s="123" t="s">
        <v>261</v>
      </c>
      <c r="C22" s="123"/>
      <c r="D22" s="123"/>
      <c r="E22" s="123"/>
      <c r="F22" s="123"/>
      <c r="G22" s="123"/>
      <c r="H22" s="123"/>
      <c r="I22" s="123"/>
      <c r="J22" s="123"/>
      <c r="K22" s="123"/>
      <c r="L22" s="124"/>
    </row>
    <row r="23" spans="1:12" ht="88.5" customHeight="1" x14ac:dyDescent="0.25">
      <c r="A23" s="72" t="s">
        <v>13</v>
      </c>
      <c r="B23" s="123" t="s">
        <v>262</v>
      </c>
      <c r="C23" s="123"/>
      <c r="D23" s="123"/>
      <c r="E23" s="123"/>
      <c r="F23" s="123"/>
      <c r="G23" s="123"/>
      <c r="H23" s="123"/>
      <c r="I23" s="123"/>
      <c r="J23" s="123"/>
      <c r="K23" s="123"/>
      <c r="L23" s="124"/>
    </row>
    <row r="24" spans="1:12" ht="85.5" customHeight="1" x14ac:dyDescent="0.25">
      <c r="A24" s="72" t="s">
        <v>14</v>
      </c>
      <c r="B24" s="123" t="s">
        <v>263</v>
      </c>
      <c r="C24" s="123"/>
      <c r="D24" s="123"/>
      <c r="E24" s="123"/>
      <c r="F24" s="123"/>
      <c r="G24" s="123"/>
      <c r="H24" s="123"/>
      <c r="I24" s="123"/>
      <c r="J24" s="123"/>
      <c r="K24" s="123"/>
      <c r="L24" s="124"/>
    </row>
    <row r="25" spans="1:12" ht="106.5" customHeight="1" x14ac:dyDescent="0.25">
      <c r="A25" s="72" t="s">
        <v>15</v>
      </c>
      <c r="B25" s="123" t="s">
        <v>264</v>
      </c>
      <c r="C25" s="123"/>
      <c r="D25" s="123"/>
      <c r="E25" s="123"/>
      <c r="F25" s="123"/>
      <c r="G25" s="123"/>
      <c r="H25" s="123"/>
      <c r="I25" s="123"/>
      <c r="J25" s="123"/>
      <c r="K25" s="123"/>
      <c r="L25" s="124"/>
    </row>
    <row r="26" spans="1:12" ht="121.5" customHeight="1" x14ac:dyDescent="0.25">
      <c r="A26" s="72" t="s">
        <v>16</v>
      </c>
      <c r="B26" s="123" t="s">
        <v>265</v>
      </c>
      <c r="C26" s="123"/>
      <c r="D26" s="123"/>
      <c r="E26" s="123"/>
      <c r="F26" s="123"/>
      <c r="G26" s="123"/>
      <c r="H26" s="123"/>
      <c r="I26" s="123"/>
      <c r="J26" s="123"/>
      <c r="K26" s="123"/>
      <c r="L26" s="124"/>
    </row>
    <row r="27" spans="1:12" ht="126" customHeight="1" x14ac:dyDescent="0.25">
      <c r="A27" s="72" t="s">
        <v>17</v>
      </c>
      <c r="B27" s="123" t="s">
        <v>266</v>
      </c>
      <c r="C27" s="123"/>
      <c r="D27" s="123"/>
      <c r="E27" s="123"/>
      <c r="F27" s="123"/>
      <c r="G27" s="123"/>
      <c r="H27" s="123"/>
      <c r="I27" s="123"/>
      <c r="J27" s="123"/>
      <c r="K27" s="123"/>
      <c r="L27" s="124"/>
    </row>
    <row r="28" spans="1:12" ht="67.5" customHeight="1" x14ac:dyDescent="0.25">
      <c r="A28" s="72" t="s">
        <v>18</v>
      </c>
      <c r="B28" s="123" t="s">
        <v>267</v>
      </c>
      <c r="C28" s="123"/>
      <c r="D28" s="123"/>
      <c r="E28" s="123"/>
      <c r="F28" s="123"/>
      <c r="G28" s="123"/>
      <c r="H28" s="123"/>
      <c r="I28" s="123"/>
      <c r="J28" s="123"/>
      <c r="K28" s="123"/>
      <c r="L28" s="124"/>
    </row>
    <row r="29" spans="1:12" ht="142.5" customHeight="1" x14ac:dyDescent="0.25">
      <c r="A29" s="72" t="s">
        <v>19</v>
      </c>
      <c r="B29" s="123" t="s">
        <v>268</v>
      </c>
      <c r="C29" s="123"/>
      <c r="D29" s="123"/>
      <c r="E29" s="123"/>
      <c r="F29" s="123"/>
      <c r="G29" s="123"/>
      <c r="H29" s="123"/>
      <c r="I29" s="123"/>
      <c r="J29" s="123"/>
      <c r="K29" s="123"/>
      <c r="L29" s="124"/>
    </row>
    <row r="30" spans="1:12" ht="36.75" customHeight="1" x14ac:dyDescent="0.25">
      <c r="A30" s="72" t="s">
        <v>20</v>
      </c>
      <c r="B30" s="123" t="s">
        <v>269</v>
      </c>
      <c r="C30" s="123"/>
      <c r="D30" s="123"/>
      <c r="E30" s="123"/>
      <c r="F30" s="123"/>
      <c r="G30" s="123"/>
      <c r="H30" s="123"/>
      <c r="I30" s="123"/>
      <c r="J30" s="123"/>
      <c r="K30" s="123"/>
      <c r="L30" s="124"/>
    </row>
    <row r="31" spans="1:12" ht="39.75" customHeight="1" x14ac:dyDescent="0.25">
      <c r="A31" s="72" t="s">
        <v>21</v>
      </c>
      <c r="B31" s="123" t="s">
        <v>270</v>
      </c>
      <c r="C31" s="123"/>
      <c r="D31" s="123"/>
      <c r="E31" s="123"/>
      <c r="F31" s="123"/>
      <c r="G31" s="123"/>
      <c r="H31" s="123"/>
      <c r="I31" s="123"/>
      <c r="J31" s="123"/>
      <c r="K31" s="123"/>
      <c r="L31" s="124"/>
    </row>
    <row r="32" spans="1:12" ht="183" customHeight="1" x14ac:dyDescent="0.25">
      <c r="A32" s="72" t="s">
        <v>22</v>
      </c>
      <c r="B32" s="123" t="s">
        <v>271</v>
      </c>
      <c r="C32" s="123"/>
      <c r="D32" s="123"/>
      <c r="E32" s="123"/>
      <c r="F32" s="123"/>
      <c r="G32" s="123"/>
      <c r="H32" s="123"/>
      <c r="I32" s="123"/>
      <c r="J32" s="123"/>
      <c r="K32" s="123"/>
      <c r="L32" s="124"/>
    </row>
    <row r="33" spans="1:12" ht="95.25" customHeight="1" x14ac:dyDescent="0.25">
      <c r="A33" s="72" t="s">
        <v>23</v>
      </c>
      <c r="B33" s="123" t="s">
        <v>272</v>
      </c>
      <c r="C33" s="123"/>
      <c r="D33" s="123"/>
      <c r="E33" s="123"/>
      <c r="F33" s="123"/>
      <c r="G33" s="123"/>
      <c r="H33" s="123"/>
      <c r="I33" s="123"/>
      <c r="J33" s="123"/>
      <c r="K33" s="123"/>
      <c r="L33" s="124"/>
    </row>
    <row r="35" spans="1:12" s="74" customFormat="1" x14ac:dyDescent="0.25">
      <c r="A35" s="73" t="s">
        <v>273</v>
      </c>
    </row>
  </sheetData>
  <mergeCells count="30">
    <mergeCell ref="A8:L8"/>
    <mergeCell ref="A2:A6"/>
    <mergeCell ref="B2:J6"/>
    <mergeCell ref="K2:L2"/>
    <mergeCell ref="K5:L5"/>
    <mergeCell ref="K6:L6"/>
    <mergeCell ref="B21:L21"/>
    <mergeCell ref="A9:L9"/>
    <mergeCell ref="B11:L11"/>
    <mergeCell ref="B12:L12"/>
    <mergeCell ref="B13:L13"/>
    <mergeCell ref="B14:L14"/>
    <mergeCell ref="B15:L15"/>
    <mergeCell ref="B16:L16"/>
    <mergeCell ref="B17:L17"/>
    <mergeCell ref="B18:L18"/>
    <mergeCell ref="B19:L19"/>
    <mergeCell ref="B20:L20"/>
    <mergeCell ref="B33:L33"/>
    <mergeCell ref="B22:L22"/>
    <mergeCell ref="B23:L23"/>
    <mergeCell ref="B24:L24"/>
    <mergeCell ref="B25:L25"/>
    <mergeCell ref="B26:L26"/>
    <mergeCell ref="B27:L27"/>
    <mergeCell ref="B28:L28"/>
    <mergeCell ref="B29:L29"/>
    <mergeCell ref="B30:L30"/>
    <mergeCell ref="B31:L31"/>
    <mergeCell ref="B32:L32"/>
  </mergeCells>
  <pageMargins left="0.7" right="0.7" top="0.75" bottom="0.75" header="0.3" footer="0.3"/>
  <pageSetup scale="48" orientation="portrait" r:id="rId1"/>
  <rowBreaks count="1" manualBreakCount="1">
    <brk id="18"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8C55B-51B9-4CF1-A533-6935CFDB24FC}">
  <dimension ref="A2:D29"/>
  <sheetViews>
    <sheetView workbookViewId="0">
      <selection activeCell="B17" sqref="B17"/>
    </sheetView>
  </sheetViews>
  <sheetFormatPr baseColWidth="10" defaultRowHeight="15" x14ac:dyDescent="0.25"/>
  <cols>
    <col min="1" max="4" width="43.42578125" customWidth="1"/>
  </cols>
  <sheetData>
    <row r="2" spans="1:4" x14ac:dyDescent="0.25">
      <c r="A2" s="61" t="s">
        <v>9</v>
      </c>
      <c r="B2" s="61" t="s">
        <v>12</v>
      </c>
      <c r="C2" s="61" t="s">
        <v>13</v>
      </c>
      <c r="D2" s="61" t="s">
        <v>14</v>
      </c>
    </row>
    <row r="3" spans="1:4" ht="30" x14ac:dyDescent="0.25">
      <c r="A3" s="62" t="s">
        <v>24</v>
      </c>
      <c r="B3" s="63" t="s">
        <v>72</v>
      </c>
      <c r="C3" s="63" t="s">
        <v>45</v>
      </c>
      <c r="D3" s="63" t="s">
        <v>40</v>
      </c>
    </row>
    <row r="4" spans="1:4" ht="30" x14ac:dyDescent="0.25">
      <c r="A4" s="63" t="s">
        <v>44</v>
      </c>
      <c r="B4" s="63" t="s">
        <v>27</v>
      </c>
      <c r="C4" s="63" t="s">
        <v>28</v>
      </c>
      <c r="D4" s="63" t="s">
        <v>29</v>
      </c>
    </row>
    <row r="5" spans="1:4" ht="30" x14ac:dyDescent="0.25">
      <c r="A5" s="63" t="s">
        <v>73</v>
      </c>
      <c r="B5" s="63"/>
      <c r="C5" s="63" t="s">
        <v>222</v>
      </c>
      <c r="D5" s="63" t="s">
        <v>64</v>
      </c>
    </row>
    <row r="7" spans="1:4" x14ac:dyDescent="0.25">
      <c r="A7" s="61" t="s">
        <v>15</v>
      </c>
      <c r="B7" s="61" t="s">
        <v>16</v>
      </c>
      <c r="C7" s="61" t="s">
        <v>17</v>
      </c>
      <c r="D7" s="61" t="s">
        <v>18</v>
      </c>
    </row>
    <row r="8" spans="1:4" ht="60" x14ac:dyDescent="0.25">
      <c r="A8" s="63" t="s">
        <v>55</v>
      </c>
      <c r="B8" s="63" t="s">
        <v>51</v>
      </c>
      <c r="C8" s="63" t="s">
        <v>36</v>
      </c>
      <c r="D8" s="63" t="s">
        <v>56</v>
      </c>
    </row>
    <row r="9" spans="1:4" ht="45" x14ac:dyDescent="0.25">
      <c r="A9" s="63" t="s">
        <v>30</v>
      </c>
      <c r="B9" s="63" t="s">
        <v>31</v>
      </c>
      <c r="C9" s="63" t="s">
        <v>32</v>
      </c>
      <c r="D9" s="63" t="s">
        <v>33</v>
      </c>
    </row>
    <row r="10" spans="1:4" ht="75" x14ac:dyDescent="0.25">
      <c r="A10" s="63" t="s">
        <v>41</v>
      </c>
      <c r="B10" s="63" t="s">
        <v>60</v>
      </c>
      <c r="C10" s="63" t="s">
        <v>74</v>
      </c>
      <c r="D10" s="55"/>
    </row>
    <row r="12" spans="1:4" x14ac:dyDescent="0.25">
      <c r="A12" s="64" t="s">
        <v>21</v>
      </c>
      <c r="B12" s="61" t="s">
        <v>8</v>
      </c>
      <c r="C12" s="60"/>
      <c r="D12" s="60"/>
    </row>
    <row r="13" spans="1:4" x14ac:dyDescent="0.25">
      <c r="A13" s="65" t="s">
        <v>1</v>
      </c>
      <c r="B13" s="63" t="s">
        <v>223</v>
      </c>
      <c r="C13" s="55"/>
      <c r="D13" s="55"/>
    </row>
    <row r="14" spans="1:4" x14ac:dyDescent="0.25">
      <c r="A14" s="65" t="s">
        <v>6</v>
      </c>
      <c r="B14" s="63" t="s">
        <v>224</v>
      </c>
      <c r="C14" s="55"/>
      <c r="D14" s="55"/>
    </row>
    <row r="15" spans="1:4" x14ac:dyDescent="0.25">
      <c r="A15" s="55"/>
      <c r="B15" s="63" t="s">
        <v>225</v>
      </c>
      <c r="C15" s="55"/>
      <c r="D15" s="55"/>
    </row>
    <row r="16" spans="1:4" x14ac:dyDescent="0.25">
      <c r="A16" s="55"/>
      <c r="B16" s="63" t="s">
        <v>226</v>
      </c>
      <c r="C16" s="55"/>
      <c r="D16" s="55"/>
    </row>
    <row r="17" spans="2:2" x14ac:dyDescent="0.25">
      <c r="B17" s="63" t="s">
        <v>227</v>
      </c>
    </row>
    <row r="18" spans="2:2" x14ac:dyDescent="0.25">
      <c r="B18" s="63" t="s">
        <v>228</v>
      </c>
    </row>
    <row r="19" spans="2:2" x14ac:dyDescent="0.25">
      <c r="B19" s="63" t="s">
        <v>229</v>
      </c>
    </row>
    <row r="20" spans="2:2" x14ac:dyDescent="0.25">
      <c r="B20" s="63" t="s">
        <v>47</v>
      </c>
    </row>
    <row r="21" spans="2:2" x14ac:dyDescent="0.25">
      <c r="B21" s="63" t="s">
        <v>230</v>
      </c>
    </row>
    <row r="22" spans="2:2" x14ac:dyDescent="0.25">
      <c r="B22" s="63" t="s">
        <v>231</v>
      </c>
    </row>
    <row r="23" spans="2:2" x14ac:dyDescent="0.25">
      <c r="B23" s="63" t="s">
        <v>232</v>
      </c>
    </row>
    <row r="24" spans="2:2" x14ac:dyDescent="0.25">
      <c r="B24" s="63" t="s">
        <v>233</v>
      </c>
    </row>
    <row r="25" spans="2:2" x14ac:dyDescent="0.25">
      <c r="B25" s="63" t="s">
        <v>234</v>
      </c>
    </row>
    <row r="26" spans="2:2" x14ac:dyDescent="0.25">
      <c r="B26" s="63" t="s">
        <v>235</v>
      </c>
    </row>
    <row r="27" spans="2:2" x14ac:dyDescent="0.25">
      <c r="B27" s="63" t="s">
        <v>236</v>
      </c>
    </row>
    <row r="28" spans="2:2" x14ac:dyDescent="0.25">
      <c r="B28" s="63" t="s">
        <v>237</v>
      </c>
    </row>
    <row r="29" spans="2:2" x14ac:dyDescent="0.25">
      <c r="B29" s="66"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SERVICIOS</vt:lpstr>
      <vt:lpstr>INTERNOS</vt:lpstr>
      <vt:lpstr>PROVEEDORES</vt:lpstr>
      <vt:lpstr>INSTRUCCIONES (Pág 2 de 2)</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Yamile Cadavid Arbelaez</cp:lastModifiedBy>
  <dcterms:created xsi:type="dcterms:W3CDTF">2021-01-09T01:29:46Z</dcterms:created>
  <dcterms:modified xsi:type="dcterms:W3CDTF">2022-04-06T02:26:18Z</dcterms:modified>
</cp:coreProperties>
</file>