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lisbe\Desktop\Dirección de Planeación del 24-11-2020 al\Riesgos\Mapa de Riesgos Institucional 2021\"/>
    </mc:Choice>
  </mc:AlternateContent>
  <xr:revisionPtr revIDLastSave="0" documentId="13_ncr:1_{34A880FC-98CF-4B89-9657-5D2F6F684E17}" xr6:coauthVersionLast="47" xr6:coauthVersionMax="47" xr10:uidLastSave="{00000000-0000-0000-0000-000000000000}"/>
  <bookViews>
    <workbookView xWindow="-98" yWindow="-98" windowWidth="19396" windowHeight="11596" activeTab="1" xr2:uid="{00000000-000D-0000-FFFF-FFFF00000000}"/>
  </bookViews>
  <sheets>
    <sheet name="GESTIÓN-ESTRATÉGICOS-SEG.INFORM" sheetId="6" r:id="rId1"/>
    <sheet name="CORRUPCIÓN" sheetId="5" r:id="rId2"/>
  </sheets>
  <calcPr calcId="191029"/>
</workbook>
</file>

<file path=xl/calcChain.xml><?xml version="1.0" encoding="utf-8"?>
<calcChain xmlns="http://schemas.openxmlformats.org/spreadsheetml/2006/main">
  <c r="I7" i="6" l="1"/>
  <c r="Z150" i="6"/>
  <c r="Z149" i="6"/>
  <c r="Z148" i="6"/>
  <c r="Z192" i="6" l="1"/>
  <c r="Z191" i="6"/>
  <c r="Z190" i="6"/>
  <c r="Z228" i="6"/>
  <c r="Z227" i="6"/>
  <c r="Z226" i="6"/>
  <c r="Z225" i="6"/>
  <c r="Z224" i="6"/>
  <c r="Z223" i="6"/>
  <c r="Z222" i="6" l="1"/>
  <c r="Z221" i="6"/>
  <c r="Z220" i="6"/>
  <c r="Z219" i="6"/>
  <c r="Z218" i="6"/>
  <c r="Z217" i="6"/>
  <c r="Z216" i="6"/>
  <c r="Z215" i="6"/>
  <c r="Z214" i="6"/>
  <c r="Z213" i="6"/>
  <c r="Z212" i="6"/>
  <c r="Z211" i="6"/>
  <c r="Z210" i="6" l="1"/>
  <c r="Z209" i="6"/>
  <c r="Z208" i="6"/>
  <c r="Z207" i="6"/>
  <c r="Z206" i="6"/>
  <c r="Z205" i="6"/>
  <c r="Z204" i="6"/>
  <c r="Z203" i="6"/>
  <c r="Z202" i="6"/>
  <c r="Z201" i="6"/>
  <c r="Z200" i="6"/>
  <c r="Z199" i="6"/>
  <c r="Z198" i="6" l="1"/>
  <c r="Z197" i="6"/>
  <c r="Z196" i="6"/>
  <c r="Z195" i="6"/>
  <c r="Z194" i="6"/>
  <c r="Z193" i="6"/>
  <c r="Z189" i="6"/>
  <c r="Z188" i="6"/>
  <c r="Z187" i="6"/>
  <c r="Z186" i="6"/>
  <c r="Z185" i="6"/>
  <c r="Z184" i="6"/>
  <c r="Z183" i="6"/>
  <c r="Z182" i="6"/>
  <c r="Z181" i="6"/>
  <c r="Z180" i="6"/>
  <c r="Z179" i="6"/>
  <c r="Z178" i="6"/>
  <c r="Z177" i="6" l="1"/>
  <c r="Z176" i="6"/>
  <c r="Z175" i="6"/>
  <c r="Z174" i="6" l="1"/>
  <c r="Z173" i="6"/>
  <c r="Z172" i="6"/>
  <c r="Z171" i="6"/>
  <c r="Z170" i="6"/>
  <c r="Z169" i="6"/>
  <c r="Z168" i="6"/>
  <c r="Z167" i="6"/>
  <c r="Z166" i="6"/>
  <c r="Z165" i="6"/>
  <c r="Z164" i="6"/>
  <c r="Z163" i="6"/>
  <c r="Z162" i="6"/>
  <c r="Z161" i="6"/>
  <c r="Z160" i="6"/>
  <c r="Z159" i="6"/>
  <c r="Z158" i="6"/>
  <c r="Z157" i="6"/>
  <c r="Z156" i="6" l="1"/>
  <c r="Z155" i="6"/>
  <c r="Z154" i="6"/>
  <c r="Z153" i="6"/>
  <c r="Z152" i="6"/>
  <c r="Z151" i="6"/>
  <c r="Z147" i="6"/>
  <c r="Z146" i="6"/>
  <c r="Z145" i="6"/>
  <c r="Z144" i="6"/>
  <c r="Z143" i="6"/>
  <c r="Z142" i="6"/>
  <c r="Z141" i="6"/>
  <c r="Z140" i="6"/>
  <c r="Z139" i="6"/>
  <c r="Z138" i="6"/>
  <c r="Z137" i="6"/>
  <c r="Z136" i="6"/>
  <c r="Z135" i="6"/>
  <c r="Z134" i="6"/>
  <c r="Z133" i="6"/>
  <c r="Z132" i="6"/>
  <c r="Z131" i="6"/>
  <c r="Z130" i="6"/>
  <c r="Z129" i="6"/>
  <c r="Z128" i="6"/>
  <c r="Z127" i="6"/>
  <c r="Z126" i="6"/>
  <c r="Z125" i="6"/>
  <c r="Z124" i="6"/>
  <c r="Z123" i="6"/>
  <c r="Z122" i="6"/>
  <c r="Z121" i="6"/>
  <c r="Z120" i="6"/>
  <c r="Z119" i="6"/>
  <c r="Z118" i="6"/>
  <c r="Z117" i="6" l="1"/>
  <c r="Z116" i="6"/>
  <c r="Z115" i="6"/>
  <c r="Z114" i="6"/>
  <c r="Z113" i="6"/>
  <c r="Z112" i="6"/>
  <c r="Z111" i="6"/>
  <c r="Z110" i="6"/>
  <c r="AL109" i="6"/>
  <c r="AK109" i="6"/>
  <c r="Z109" i="6"/>
  <c r="Z108" i="6"/>
  <c r="Z107" i="6"/>
  <c r="Z106" i="6"/>
  <c r="Z105" i="6" l="1"/>
  <c r="Z104" i="6"/>
  <c r="Z103" i="6"/>
  <c r="Z102" i="6"/>
  <c r="Z101" i="6"/>
  <c r="Z100" i="6"/>
  <c r="Z99" i="6"/>
  <c r="Z98" i="6"/>
  <c r="Z97" i="6"/>
  <c r="Z96" i="6"/>
  <c r="Z95" i="6"/>
  <c r="Z94" i="6"/>
  <c r="Z93" i="6" l="1"/>
  <c r="Z92" i="6"/>
  <c r="Z91" i="6"/>
  <c r="Z90" i="6"/>
  <c r="Z89" i="6"/>
  <c r="Z88" i="6"/>
  <c r="Z87" i="6"/>
  <c r="Z86" i="6"/>
  <c r="Z85" i="6"/>
  <c r="Z84" i="6"/>
  <c r="Z83" i="6"/>
  <c r="Z82" i="6"/>
  <c r="Z81" i="6"/>
  <c r="Z80" i="6"/>
  <c r="Z79" i="6"/>
  <c r="Z78" i="6"/>
  <c r="Z77" i="6"/>
  <c r="Z76" i="6"/>
  <c r="Z75" i="6"/>
  <c r="Z74" i="6"/>
  <c r="Z73" i="6"/>
  <c r="Z72" i="6"/>
  <c r="Z71" i="6"/>
  <c r="Z70" i="6"/>
  <c r="Z69" i="6" l="1"/>
  <c r="Z68" i="6"/>
  <c r="Z67" i="6"/>
  <c r="Z66" i="6"/>
  <c r="Z65" i="6"/>
  <c r="Z64" i="6"/>
  <c r="Z63" i="6"/>
  <c r="Z62" i="6"/>
  <c r="Z61" i="6"/>
  <c r="Z60" i="6"/>
  <c r="Z59" i="6"/>
  <c r="Z58" i="6"/>
  <c r="Z57" i="6"/>
  <c r="Z56" i="6"/>
  <c r="Z55" i="6"/>
  <c r="Z54" i="6" l="1"/>
  <c r="Z53" i="6"/>
  <c r="Z52" i="6"/>
  <c r="Z51" i="6"/>
  <c r="Z50" i="6"/>
  <c r="Z49" i="6"/>
  <c r="Z48" i="6"/>
  <c r="Z47" i="6"/>
  <c r="Z46" i="6"/>
  <c r="Z45" i="6"/>
  <c r="Z44" i="6"/>
  <c r="Z43" i="6"/>
  <c r="Z42" i="6"/>
  <c r="Z41" i="6"/>
  <c r="Z40" i="6"/>
  <c r="Z39" i="6"/>
  <c r="Z38" i="6"/>
  <c r="Z37" i="6"/>
  <c r="Z36" i="6"/>
  <c r="Z35" i="6"/>
  <c r="Z34" i="6"/>
  <c r="Z33" i="6"/>
  <c r="Z32" i="6"/>
  <c r="Z31" i="6"/>
  <c r="Z30" i="6"/>
  <c r="Z29" i="6"/>
  <c r="Z28" i="6"/>
  <c r="Z27" i="6"/>
  <c r="Z26" i="6"/>
  <c r="Z25" i="6"/>
  <c r="Z24" i="6" l="1"/>
  <c r="Z23" i="6"/>
  <c r="Z22" i="6"/>
  <c r="Z21" i="6"/>
  <c r="Z20" i="6"/>
  <c r="Z19" i="6"/>
  <c r="Z18" i="6"/>
  <c r="Z17" i="6"/>
  <c r="Z16" i="6"/>
  <c r="Z15" i="6" l="1"/>
  <c r="Z14" i="6"/>
  <c r="Z13" i="6"/>
  <c r="Z12" i="6"/>
  <c r="Z11" i="6"/>
  <c r="Z10" i="6"/>
  <c r="Z9" i="6"/>
  <c r="Z8" i="6"/>
  <c r="Z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tc={8F60C8EE-525F-445E-BE32-E4C7646FEB63}</author>
    <author>tc={5366C71C-F278-4A21-AB91-8D244E56132D}</author>
  </authors>
  <commentList>
    <comment ref="AF5" authorId="0" shapeId="0" xr:uid="{A07613D5-E27B-4227-BE3D-8416D4726AF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tratamiento de los riesgos, se elige con base en el resultado de la calificación del último control o de la "Zona de Riesgo Residual Final" que está en la columna AD y de acuerdo con lo establecido en la Guía de Administración del Riesgo</t>
        </r>
      </text>
    </comment>
    <comment ref="T6" authorId="1" shapeId="0" xr:uid="{ED888093-1A57-42A7-9434-B09585D7DF1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afecta probabilidad
Detectivo: afecta probabilidad
Correctivo: afecta impacto</t>
        </r>
      </text>
    </comment>
  </commentList>
</comments>
</file>

<file path=xl/sharedStrings.xml><?xml version="1.0" encoding="utf-8"?>
<sst xmlns="http://schemas.openxmlformats.org/spreadsheetml/2006/main" count="3992" uniqueCount="924">
  <si>
    <t>Página: 1 de 1</t>
  </si>
  <si>
    <t>Identificación del riesgo</t>
  </si>
  <si>
    <t>Valoración del riesgo</t>
  </si>
  <si>
    <t>Tratamiento</t>
  </si>
  <si>
    <t>Monitoreo y Revisión</t>
  </si>
  <si>
    <t xml:space="preserve"> </t>
  </si>
  <si>
    <t>Análisis del Riesgo</t>
  </si>
  <si>
    <t>Evaluación del Riesgo</t>
  </si>
  <si>
    <t>Riesgo Inherente</t>
  </si>
  <si>
    <t>Controles</t>
  </si>
  <si>
    <t>Riesgo Residual</t>
  </si>
  <si>
    <t>Opción de Tratamiento</t>
  </si>
  <si>
    <t>Acciones</t>
  </si>
  <si>
    <t>Fecha</t>
  </si>
  <si>
    <t xml:space="preserve">Indicador </t>
  </si>
  <si>
    <t xml:space="preserve">Fórmula del Indicador </t>
  </si>
  <si>
    <t xml:space="preserve">Recursos </t>
  </si>
  <si>
    <t xml:space="preserve">Responsable de la ejecución </t>
  </si>
  <si>
    <t>Evaluación del Control</t>
  </si>
  <si>
    <t>Tipo de Control</t>
  </si>
  <si>
    <t>Proceso</t>
  </si>
  <si>
    <t xml:space="preserve">Objetivo </t>
  </si>
  <si>
    <t>Evento de Riesgo</t>
  </si>
  <si>
    <t>Causas</t>
  </si>
  <si>
    <t>Consecuencias</t>
  </si>
  <si>
    <t>Tipo de Riesgo</t>
  </si>
  <si>
    <t>Probabilidad</t>
  </si>
  <si>
    <t>Impacto</t>
  </si>
  <si>
    <t>Zona de riesgo</t>
  </si>
  <si>
    <t>01- DIRECCIÓN Y PLANEACIÓN ESTRATÉGICA</t>
  </si>
  <si>
    <t>1- RARA VEZ</t>
  </si>
  <si>
    <t>MODERADO</t>
  </si>
  <si>
    <t>PREVENTIVO</t>
  </si>
  <si>
    <t xml:space="preserve">Equipo de la Dirección de Planeación </t>
  </si>
  <si>
    <t>4- PROBABLE</t>
  </si>
  <si>
    <t>3- MODERADO</t>
  </si>
  <si>
    <t>ZONA DE RIESGO ALTA</t>
  </si>
  <si>
    <t>FUERTE</t>
  </si>
  <si>
    <t>2- IMPROBABLE</t>
  </si>
  <si>
    <t>ZONA DE RIESGO MODERADO</t>
  </si>
  <si>
    <t>REDUCIR EL RIESGO</t>
  </si>
  <si>
    <t>Solicitar la gestión de los permisos y  acceso a la carpeta de red compartida en red</t>
  </si>
  <si>
    <t>Revisión y organización del archivo físico del proceso de acuerdo con los criterios de gestión documental</t>
  </si>
  <si>
    <t>02- GESTIÓN DEL CONOCIMIENTO E INNOVACIÓN</t>
  </si>
  <si>
    <t>ZONA DE RIESGO EXTREMA</t>
  </si>
  <si>
    <t>DÉBIL</t>
  </si>
  <si>
    <t>03- DIRECCIONAMIENTO TIC</t>
  </si>
  <si>
    <t>3- POSIBLE</t>
  </si>
  <si>
    <t>EVITAR EL RIESGO</t>
  </si>
  <si>
    <t>CORRUPCIÓN</t>
  </si>
  <si>
    <t>4- MAYOR</t>
  </si>
  <si>
    <t>05- REVISIÓN A LA GESTIÓN PÚBLICA</t>
  </si>
  <si>
    <t>06- DISCIPLINARIO</t>
  </si>
  <si>
    <t>Pérdida de la confidencialidad de   información sensible de la infraestructura tecnológica a cargo del proceso, como direcciones IP,  Hardening de los sistemas y redes, nombre de servidores y BD, contraseñas, entre otros</t>
  </si>
  <si>
    <t>Envío de la información por personal y medios no autorizados y sin aplicación de técnicas de encripción.</t>
  </si>
  <si>
    <t>Incumplimiento de la normatividad relacionada con derechos de autor y propiedad intelectual</t>
  </si>
  <si>
    <t>Personal DTIC
Equipos de cómputo
Correo electrónico</t>
  </si>
  <si>
    <t>Dirección DTIC</t>
  </si>
  <si>
    <t>04- COMUNICACIÓN ESTRATÉGICA</t>
  </si>
  <si>
    <t>• Desastres naturales  o industriales 
•  Robo, extravió
•  Acciones de vandalismo o terrorismo
• Daño del  papel físico</t>
  </si>
  <si>
    <t xml:space="preserve">Indisponibilidad o daño de los medios extraíbles </t>
  </si>
  <si>
    <t>05- PROMOCIÓN Y DEFENSA DE DERECHOS</t>
  </si>
  <si>
    <t>Porcentaje de avance de implementación de las acciones definidas</t>
  </si>
  <si>
    <t>DETECTIVO</t>
  </si>
  <si>
    <t>* Papeleria y demas recursos de oficina
* Recurso Humano
* Aplicativo SINPROC
* Recursos Tecnologicos varios.</t>
  </si>
  <si>
    <t>* Papeleria y demas recursos de oficina
* Recurso Humano
* Recursos Tecnologicos varios.</t>
  </si>
  <si>
    <t>Fortalecer el grado de implementación y estandarización de los controles existentes, encaminados a detectar practicas corruptas en el ejercicio del ministerio público. Propósito: Crear una cultura de identificación y seguimiento de practicas corruptas dentro de la Entidad.</t>
  </si>
  <si>
    <t>Personero(a) Delegado(a) para la Coordinación del Ministerio Público y los Derechos Humanos  - P.D. para Asuntos Policivos y Civiles - P.D. para Asuntos Penales I - P.D. para Asuntos Penales II - P.D. para la Defensa y Protección de los Derechos Humanos - P.D. para la Familia y Sujetos de Especial Protección Constitucional.</t>
  </si>
  <si>
    <t>10- ADMINISTRACIÓN DE BIENES, SERVICIOS E INFRAESTRUCTURA</t>
  </si>
  <si>
    <t>11- GESTIÓN DE ADQUISICIÓN DE BIENES Y SERVICIOS</t>
  </si>
  <si>
    <t>06- PREVENCIÓN Y CONTROL A LA GESTIÓN PÚBLICA</t>
  </si>
  <si>
    <t>Prevenir y controlar la función pública, mediante actuaciones,  para vigilar hechos o conductas que vulneren los derechos de las personas, el ordenamiento jurídico o menoscaben el patrimonio público</t>
  </si>
  <si>
    <t>13- GESTIÓN DOCUMENTAL</t>
  </si>
  <si>
    <t>14- CONTROL INTERNO</t>
  </si>
  <si>
    <t>Recursos humanos y tecnologicos</t>
  </si>
  <si>
    <t>15- MEJORA CONTINUA</t>
  </si>
  <si>
    <t>Trimestral</t>
  </si>
  <si>
    <t>Recursos humanos y tecnológicos</t>
  </si>
  <si>
    <t xml:space="preserve">Ocultar información relevante  y/o utilizar información confidencial o privilegiada de las entidades vigiladas para beneficiar a un tercero. </t>
  </si>
  <si>
    <t>5- CATASTROFICO</t>
  </si>
  <si>
    <t>5- CATASTRÓFICO</t>
  </si>
  <si>
    <t>07- POTESTAD DISCIPLINARIA</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</si>
  <si>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</si>
  <si>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 xml:space="preserve">% de nulidades </t>
  </si>
  <si>
    <t>Iniciar investigaciones disciplinarias por los mismos hechos en las Delegadas adcritas al proceso misional.</t>
  </si>
  <si>
    <t>Prescripción y/o caducidad de la acción disciplinaria.</t>
  </si>
  <si>
    <t>Documento implementado y socializado.</t>
  </si>
  <si>
    <t>Solicitar  dádivas o favores o cualquier otra clase de beneficios por parte de los implicados a cambio  de favorecimiento en el proceso disciplinario.</t>
  </si>
  <si>
    <t>08- GESTIÓN DEL TALENTO HUMANO</t>
  </si>
  <si>
    <t>Proveer el Talento Humano requerido por los procesos institucionales, mediante la gestión del ingreso, permanencia, desarrollo integral y retiro de los(as) funcionarios(as), para el cumplimiento de la misión, objetivos y funciones de la Personería de Bogotá, D.C.</t>
  </si>
  <si>
    <t xml:space="preserve">N° de funcionarios con liquidación y/o pago de nómina y/o autoliquidación de aportes sociales y parafiscales con reportes de error </t>
  </si>
  <si>
    <t xml:space="preserve">No de funcionarios a los que se les efectúa liquidación de nómina y/o aportes sociales y parafiscales con iconsistencias / No de total de Funcionarios(as) a los que se le liquida nómina y/o aportes sociales y parafiscales </t>
  </si>
  <si>
    <t>Tecnológicos
Humanos</t>
  </si>
  <si>
    <t>Tecnológicos
Humanos
Físicos</t>
  </si>
  <si>
    <t>Profesional(es) Asignado(s)
Subdirector de Desarrollo del Talento Humano</t>
  </si>
  <si>
    <t>Permanente</t>
  </si>
  <si>
    <t>Nº de Actos administrativos con inconsistencias y errores</t>
  </si>
  <si>
    <t>Nº de Actos administrativos con inconsistencias y errores / Nº  total de Actos Administrativo expedidos</t>
  </si>
  <si>
    <t xml:space="preserve">Tecnológicos
Humanos
</t>
  </si>
  <si>
    <t>Profesional(es) Asignado(s)
Director de Talento Humano</t>
  </si>
  <si>
    <t>Mantener actualizados los registros de control de correspondencia y de comunicaciones y notificaciones. 
Mantener incorporadeos y actualizados los documentos de las Historia Laborales
Mantener actualizada la planta personal y el Sistema PERNO</t>
  </si>
  <si>
    <t>Actos administrativos revisados y/o con certificación de cumplimiento de requisitos
Actos Administrativos con indebida motivación o con uso indebido del poder, para beneficiar a una persona</t>
  </si>
  <si>
    <t>N° de actos administrativos revisados y/o con certificación de cumplimiento de requisitos/Total de actos administrativos expedidos  
N° de Actos Administrativos con indebida motivación o con uso indebido del poder, para beneficiar a una persona/N° total Actos Administrativos expedidos</t>
  </si>
  <si>
    <t>Profesional (es) Asignado(s)
Subdirector de Desarrollo del Talento Humano</t>
  </si>
  <si>
    <t xml:space="preserve">
Subdirector de Gestión del  Talento Humano
Funcionarios asingados de la SGTH y del grupo de historias laborales</t>
  </si>
  <si>
    <t>Digitalizar la información crítica del proceso que se encuentre en medio físico y almacenarla en el sitio de ONE DRIVE o servidor institucional, en carpetas con acceso restringido a personal no autorizado.</t>
  </si>
  <si>
    <t>Profesional(es) y/o asistencial(es) Asignado(s)
Subdirector de Gestión del Talento Humano
Subdirector de Desarrollo del Talento Humano
Director de Talento Humano</t>
  </si>
  <si>
    <t xml:space="preserve">Indicador del SG SST (frecuencia,severidad) </t>
  </si>
  <si>
    <t>Tecnológicos 
Humanos
Infraestructura
Financieros</t>
  </si>
  <si>
    <t>Promover la participación activa y voluntaria de los funcionarios, contratistas y partes interesadas  en el desarrollo del SGSST por medio de los referentes de procesos.</t>
  </si>
  <si>
    <t>Ejecución del plan anual de trabajo.</t>
  </si>
  <si>
    <t>Indicador del Plan SG SST (Número de actividades programadas / número de actividades ejecutadas )*100</t>
  </si>
  <si>
    <t>09- GESTIÓN ADMINISTRATIVA</t>
  </si>
  <si>
    <t>Gestionar la prestación de los servicios operativos y la administración de los bienes e infraestructura a todos los procesos de la Personería de Bogotá D.C, para el desarrollo de la misión y los objetivos institucionales</t>
  </si>
  <si>
    <t>Desactualización de inventarios
(Almacén y Propiedad, Planta y Equipo)</t>
  </si>
  <si>
    <t>No. de capacitaciones realizadas con relación a la gestión de bienes</t>
  </si>
  <si>
    <t xml:space="preserve">No de actividades ejecutadas / No de actividades programadas </t>
  </si>
  <si>
    <t>Sistemas de Información, Talento humano, herramientas tecnológicas</t>
  </si>
  <si>
    <t xml:space="preserve">Subdirección de Gestión Documental y Recursos Físicos </t>
  </si>
  <si>
    <t>Semestral</t>
  </si>
  <si>
    <t xml:space="preserve">Incumplimiento en la prestación del servicio de transporte </t>
  </si>
  <si>
    <t>% de servicios prestados</t>
  </si>
  <si>
    <t>No. de servicios de vehículos prestados/ No. de servicios de vehículos solicitados</t>
  </si>
  <si>
    <t>Sistemas de Información, Talento humano</t>
  </si>
  <si>
    <t>Desactualización, pérdida o alteración de la información, bienes, u otro activo de la Entidad con el fin de beneficiar a un tercero</t>
  </si>
  <si>
    <t>% de personas desvinculadas de la entidad, que hacen entrega de bienes</t>
  </si>
  <si>
    <t>Pérdida o daño de la información física del proceso</t>
  </si>
  <si>
    <t>No. de seguimientos realizados</t>
  </si>
  <si>
    <t>10- GESTIÓN FINANCIERA</t>
  </si>
  <si>
    <t>Materialización del riesgo</t>
  </si>
  <si>
    <t>Humanos
Tecnológicos
Aplicativos
Infraestructura
Redes</t>
  </si>
  <si>
    <t>Número de veces que ocurra este evento</t>
  </si>
  <si>
    <t>Subdirector de Gestión Financiera
Funcionarios y contratistas de apoyo de la Subdirección que participan en la gestión documental</t>
  </si>
  <si>
    <t>Humanos
Tecnológicos</t>
  </si>
  <si>
    <t>Reuniones realizadas / Reuniones programadas</t>
  </si>
  <si>
    <t>Humanos
Tecnológicos
Aplicativos</t>
  </si>
  <si>
    <t>Reuniones de socialización de cambios en los procesos de la Subdirección.</t>
  </si>
  <si>
    <t>11- GESTIÓN CONTRACTUAL</t>
  </si>
  <si>
    <t>12- GESTIÓN DOCUMENTAL</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</si>
  <si>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</si>
  <si>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Anual</t>
  </si>
  <si>
    <t>Estado de organización de documentos en archivos de gestión con inventario documental FUID</t>
  </si>
  <si>
    <t>Metros lineales de documentos organizados en archivos de gestión 
/ 
metros lineales conservados en archivos de gestión X 100</t>
  </si>
  <si>
    <t>Tecnológicos
Humanos
Infraestructura</t>
  </si>
  <si>
    <t>Subdirección de Gestión Documental y Recursos Físicos - Grupo gestión documental</t>
  </si>
  <si>
    <t>Diario</t>
  </si>
  <si>
    <t>Acciones realizadas  /  acciones programadas</t>
  </si>
  <si>
    <t>Grupo de Correspondencia
Dependencias de la Entidad</t>
  </si>
  <si>
    <t>Entrega errónea o fallida de las comunicaciones que envía la entidad a los destinatarios externos a través de los medios disponibles por el Grupo de Correspondencia</t>
  </si>
  <si>
    <t>Mensual</t>
  </si>
  <si>
    <t>Porcentaje de comunicaciones oficiales enviadas que fueron devueltas a la Personería</t>
  </si>
  <si>
    <t>Pérdida del conocimiento sobre el proceso recogido en las personas que lo lideran y ejecutan</t>
  </si>
  <si>
    <t>Lineamiento para entrega de documentos antes de desvincularse</t>
  </si>
  <si>
    <t>Subdirección de Gestión Documental y Recursos Físicos - Grupo de gestión documental
Dependencias de la Entidad</t>
  </si>
  <si>
    <t>Documentación de la Entidad desactualizada respecto a la Tabla de Retención Documental TRD vigente</t>
  </si>
  <si>
    <t>Continuar con las actividades definidas en CONTROLES para atender el riesgo</t>
  </si>
  <si>
    <t>TRD actualizadas para su convalidación externa</t>
  </si>
  <si>
    <t xml:space="preserve">Manipulación, pérdida, destrucción, ocultamiento, extravío de documentos institucionales en beneficio de terceros o acceso a información con reserva legal para favorecer intereses particulares. </t>
  </si>
  <si>
    <t>13- GESTIÓN JURÍDICA</t>
  </si>
  <si>
    <t xml:space="preserve">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 </t>
  </si>
  <si>
    <t>N/A</t>
  </si>
  <si>
    <t>(Número de procesos y acciones de tutela en las que se interviene oportunamente, de acuerdo a los términos fijados por los despachos judiciales/Número total de procesos y acciones de tutela en las que se vincula la Entidad)*100</t>
  </si>
  <si>
    <t>Diariamente</t>
  </si>
  <si>
    <t>14- SERVICIO AL USUARIO</t>
  </si>
  <si>
    <t>Tiempos de espera largos para el usuario</t>
  </si>
  <si>
    <t>Acciones realizadas</t>
  </si>
  <si>
    <t>15- CONTROL DISCIPLINARIO INTERNO</t>
  </si>
  <si>
    <t>Proteger la función pública al interior de la Personería de Bogotá, D. C. de posibles conductas disciplinarias realizadas por sus servidores(as) públicos(as) adelantando las actuaciones con observancia del debido proceso.</t>
  </si>
  <si>
    <t>16- EVALUACIÓN Y SEGUIMIENTO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</si>
  <si>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</si>
  <si>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Cuatrimestral</t>
  </si>
  <si>
    <t>Cumple y /o No Cumple</t>
  </si>
  <si>
    <t>Número Actividades Realizadas</t>
  </si>
  <si>
    <t>Humanos y Tecnológicos</t>
  </si>
  <si>
    <t>Presentar informes de auditoria no ajustados a la realidad con el fin de favorecer un interés particular.</t>
  </si>
  <si>
    <t>Sensibilizar al equipo de trabajo en temas relacionados con el desarrollo, objetividad y transparencia en el desarrollo de las auditorias, dejando evidencia de lo actuado.</t>
  </si>
  <si>
    <t>1. Socialización del mapa de Riesgos de Corrupción de la OCI.
2. Jornada de sensibilización en el tema de ética, principios y roles asumidos por la OCI en ejercicio de sus funciones</t>
  </si>
  <si>
    <t>Actividades Realizadas</t>
  </si>
  <si>
    <t>Número de Actividades Realizadas</t>
  </si>
  <si>
    <t>Almacenar la información en medios fisicos y digitales</t>
  </si>
  <si>
    <t>• Socialización de los temas de planeación con los equipos de trabajo de la Entidad.
• Actualizar documento de   planeación, modificación a la planeación y control a la gestión institucional.
• Generar reporte de acuerdo con el seguimiento a la ejecución presupuestal y a las metas de los proyectos inversión.</t>
  </si>
  <si>
    <t>30/06/2021
30/11/2021</t>
  </si>
  <si>
    <t>Documento 02-FR-11 Formato Entrevista para la Conservación del Conocimiento diligenciado</t>
  </si>
  <si>
    <t>Número funcionarios(as) para retiro reportados/Número de formatos diligenciados*100</t>
  </si>
  <si>
    <t>Actividades sobre temas de investigación</t>
  </si>
  <si>
    <t>Número de funcionarios(as) participantes de actividades / Número de  actividades realizadas en investigación*100</t>
  </si>
  <si>
    <t xml:space="preserve">Documentos organizados en medio magnético </t>
  </si>
  <si>
    <t>Número de documentos recibidos o producidos / Número de documentos archivados*100</t>
  </si>
  <si>
    <t>Matriz de Control</t>
  </si>
  <si>
    <t>Número de solicitudes / Número de solicitudes controladas*100</t>
  </si>
  <si>
    <t>Fuga del conocimiento</t>
  </si>
  <si>
    <t>Ausencia de interés en la participación de proyectos I+D+i  (Investigación, Desarrollo e innovación)</t>
  </si>
  <si>
    <t>Desarrollo de actividades enfocadas hacia la investigación como estrategia de interés y de desarrollo de productos investigativos</t>
  </si>
  <si>
    <t>Pérdida o daño de los documentos del proceso en medio digital o electrónico.</t>
  </si>
  <si>
    <t>Realización de backup y actualizaciones en las carpetas del proceso</t>
  </si>
  <si>
    <t>Pérdida de información del proceso que puede ser utilizada o reproducida por un tercero.</t>
  </si>
  <si>
    <t>Matriz de trazabilidad de reporte de documentos y proyectos del proceso</t>
  </si>
  <si>
    <t xml:space="preserve">Difundir información errada, incompleta o inoportuna. </t>
  </si>
  <si>
    <t>Entregar materiales audiovisuales o de diseño con errores o que no cumplan con los requerimientos.</t>
  </si>
  <si>
    <t>Fallas en la plataforma tecnológica.
Soporte técnico preventivo ausente, soporte técnico correctivo inoportuno, mantenimiento insuficiente del portal de internet www.personeriabogota.gov.co
Obsolescencia e insuficiencia de las licencias, los equipos de computo, audio y video. 
Desconocimiento y desactualización en el uso y manejo de computadores y programas. 
Limitación de tiempo para la elaboración y revisión de material que exige diseño o producción de videos y/o audios.</t>
  </si>
  <si>
    <t>Digitalización de documentos físicos del proceso.  
Información digital almacenada en nubes públicas</t>
  </si>
  <si>
    <t>•  Robo, extravío de los medios
•  Superar el tope de la capacidad del almacenamiento de los medios  
•  Formateado de los medios
•  Malware</t>
  </si>
  <si>
    <t>Divulgación no autorizada  de la información reservada o sujeta a tratamiento de datos personales</t>
  </si>
  <si>
    <t>•  Exposición de la información que contiene datos personales o con reserva.</t>
  </si>
  <si>
    <t>Acciones Puntuales
1. Socialización del Instructivo a los funcionarios y contratistas que atienden público en el proceso de Promoción y Defensa de Derechos. (50%).
Acciones Estandarizadas
2. Activación del control cuando se presente la causa raiz del evento. (50% - Puede suceder que, el control no deba ser aplicado).</t>
  </si>
  <si>
    <t>Personero(a) Delegado(a) para la Coordinación del Ministerio Público y los Derechos Humanos, Personeros(as) Delegados(as) y 
Director(a) de Conciliación y M.A.S.C.
Personero(a) Delegado(a) para la Coordinación de Gestión de las Personerias Locales
Personeros(as) Locales</t>
  </si>
  <si>
    <t>Acciones Puntuales
1. Realizar un nuevo inventario de necesidades de sistematización dentro del proceso de Promoción y Defensa de Derechos. (50%).
2. Elaborar y entregar a la Dirección de TIC los requerimientos que se generen del inventario de necesidades. (50%).</t>
  </si>
  <si>
    <t>Personero(a) Delegado(a) para la Coordinación del Ministerio Público y los Derechos Humanos, Personeros(as) Delegados(as) y 
Director(a) de Conciliación y M.A.S.C.</t>
  </si>
  <si>
    <t>Acciones Puntuales
1. Revisar el estado del archivo en las diferentes Personerías Delegadas y Locales. (30%)
2. Coordinar en conjunto con la Personería Delegada o Local pertinente, las acciones a tomar para mejorar aquellos archivos que presenten deficiencias. (50%)
3. Capacitar al personal responsable de mantener adecuadamente el archivo. (20%)</t>
  </si>
  <si>
    <t>Acciones Estandarizadas
1. Continuar con el seguimiento mensual a los términos de respuesta y cierre de peticiones de acuerdo con el reporte del sistema de información SINPROC. (100% - Una actividad cada cuatrimestre equivalente al 33.33%)</t>
  </si>
  <si>
    <t>Acciones Puntuales
1. Revisión del estado actual de los controles existentes. (30%)
2. Con base en la revisión del punto anterior, analizar la posibilidad de nuevas estrategias o del fortalecimiento de las existentes.(40%)
3. Realizar sensibilizaciones para fortalecer las practicas anticorrupción y los valores de los servidores públicos del proceso de Promoción y Defensa de Derechos. (30%)</t>
  </si>
  <si>
    <t>Acciones Estandarizadas
1. Seguimiento a los resultados de la gestión e intervenciones de los agentes del ministerio público por parte del jefe inmediato. (100% - Una actividad cada cuatrimestre equivalente al 33.33%)</t>
  </si>
  <si>
    <t>Acciones Puntuales
1. Socializar y sensibilizar los documentos de conciliación, código de integridad y demas politicas relacionadas con el ejercicio de la conciliación bajo un enfoque anticorrupción. (100% - Una actividad cada semestre equivalente al 50%)</t>
  </si>
  <si>
    <t>Director(a) de Conciliación y M.A.S.C.</t>
  </si>
  <si>
    <t>Acciones Puntuales
1. Clasificar información documental Critica (Inventario de Activos de Información elaborado por la Dirección de TIC). (40%)
2. Designar personal de planta autorizado por dependencia para la custodia de los documentos fisicos (base de datos con nombres, cedula, cargo, etc). (30%).
3. Asignar espacio seguro con acceso restringido a personal no autorizado (En el caso del edifcio CAC, el archivo se encuentra en estanteria en los pasillos donde transitan los usuarios, por tanto, se deben asegurar los estantes con llaves en custodia del personal autorizado). (30%).</t>
  </si>
  <si>
    <t>Acciones Puntuales
1. Clasificar información documental Critica (Inventario de Activos de Información elaborado por la Dirección de TIC). (40%).
Acciones Estandarizadas
2. Almacenar los documentos criticos en medio digital en la estructura de carpetas y subcarpetas definida para cada Personería Delegada o Local. (60%).</t>
  </si>
  <si>
    <t>Acciones Puntuales
1. Sensibilizar a los funcionarios y contratistas del proceso de Promoción y Defensa de Derechos en el manejo adecuado de la información de la Entidad, normatividad vigente, tipos de datos, entre otros temas. (50%).
2. Continuar con la implementación de la Politica de tratamiento de datos personales con el apoyo y lineamientos de la Dirección de TIC. (50%).</t>
  </si>
  <si>
    <t>Acciones Puntuales
1. Analizar la viabilidad de trasladar los funcionarios y contratistas de la Línea 143 que realizan trabajo en casa, hacia las sedes que cuentan con la infraestructura tecnologica optima para la prestación del servicio vía telefonica. (40%).
2. Solicitar a la Dirección de TIC las adecuaciones y configuraciones necesarias para lograr las grabaciones de las llamadas. (30%).
3. Revisar los controles existentes y fortalecerlos en caso necesario, con el fin de mantener el seguimiento permanente de los agentes de la Línea 143. (30%).</t>
  </si>
  <si>
    <t>Personero(a) Delegado(a) para la Coordinación del Ministerio Público y los Derechos Humanos y Personero(a) Delegado(a) para la Orientación y Asistencia a las Personas.</t>
  </si>
  <si>
    <t>1. La posibilidad de no tomar las peticiones que presentan las personas tanto en las sedes o puntos de atención presencial, como en los diferentes sitios externos y eventos donde hace presencia la Entidad.</t>
  </si>
  <si>
    <t>2. Posibilidad de generar datos o información no confiable relacionada con el  "Que Hacer" de la Entidad.</t>
  </si>
  <si>
    <t>4.  Posibilidad de respuesta de fondo o cierre de los derechos de petición por fuera de los términos de ley.</t>
  </si>
  <si>
    <t>Diseño de estrategias que permitan fortalecer los valores y principios de los servidores públicos y las practicas anticorrupción. Propósito: Crear una cultura anticorrupción en la Entidad, fortaleciendo los controles existentes y analizando la viabilidad de nuevos controles apoyados en actividades de sensibilización.</t>
  </si>
  <si>
    <t>Diseño de estrategias que permitan fortalecer los valores y principios de los abogados conciliadores y las practicas anticorrupción. Propósito: Crear una cultura anticorrupción en la Entidad, fortaleciendo los controles existentes y analizando la viabilidad de nuevos controles apoyados en actividades de sensibilización.</t>
  </si>
  <si>
    <t>Personero (a) Delegado (a) para la Coordinación de Prevención y Control a la función Pública
Personero (a) Delegado (a) para la  coordinación  de gestión de Personeías Locales
Profesionales responsables</t>
  </si>
  <si>
    <t>Número de socializaciones realizadas</t>
  </si>
  <si>
    <t>Número de socializaciones realizadas en Personerias Delegadas/ Numero de Personerías  Delegadas.
Número de socializaciones realizadas en Personerias Locales/ numero de Personerías  Locales.</t>
  </si>
  <si>
    <t>Acciones de prevención y control a la función pública sin impacto o deficientes</t>
  </si>
  <si>
    <t>Incumplimiento en la ejecución de las metas</t>
  </si>
  <si>
    <t>Diligenciar declaración de imparcialidad y conflicto de intereses por parte de los profesionales que adelantan el procedimiento de la acción de prevención y control a la función pública, seguimiento a los resultados de una acción de prevención y control a la función pública y procedimiento revisión contractual.</t>
  </si>
  <si>
    <t>Revisar y verificar el cumplimiento de requisitos de los(as) inscritos a participar en actividades de capacitación y bienestar.
Remitir por correo electrónico al servidor(a) público(a), un (01) mes culminada la jornada de capacitación, el formato 08-FR-66, Impacto de Capacitación, para determinar la veracidad en el desarrollo del tema de la capacitación en el ámbito laboral.</t>
  </si>
  <si>
    <t>30/04/21, 31/08/21 y 30/12/2021</t>
  </si>
  <si>
    <t>N° de servidores(as) que efectivamente participan en las actividades de Capacitación.
N° de formatos de Impacto de Capacitación debidamente diligenciados y firmados por parte del servidor(a) público(a) y el (la) jefe inmediato(a).
N° de servidores(as) que efectivamente participan en las actividades de bienestar.</t>
  </si>
  <si>
    <t xml:space="preserve">Realizar acciones de sensibilización que permitan fortalecer las actuaciones de los servidores que consultan las historias laborales para mantener la integridad de las mismas. 
Llevar registro de la entrega y seguimiento a los documentos que son remitidos al archivo de Historias Laborales. 
</t>
  </si>
  <si>
    <t xml:space="preserve">Número de folios insertados en las historias laborales radicados a través del sistema de correspondencia sirius, la ventanilla única electrónica o por la Dirección del Talento Humano u otras dependencias. </t>
  </si>
  <si>
    <t>Número de folios insertados en las historias laborales/Número total de folios radicados a través del sistema de correspondencia sirius, la ventanilla única electrónica o por la Dirección del Talento Humano u otras dependencias.</t>
  </si>
  <si>
    <t xml:space="preserve">Aprobación de los Planes de Capacitación y Bienestar por parte del Comité Institucional de Gestión y desempeño. 
Verificación y seguimiento de los servidores(as) que efectivamente participan en las actividades de bienestar y capacitación 
Verificación y seguimiento en el diligenciamiento del formato 08-FR-66, Impacto de Capacitación, por parte de los(as) servidores(as) que asisten a las jornadas de capacitación, para así determinar el cumplimiento de requisitos en dichas actividades.  </t>
  </si>
  <si>
    <t xml:space="preserve">Validar que todo documento que ingrese a la Subdirección de Gestión de Talento Humano se encuentre radicado en el sistema de información de correspondencia de la Entidad o hayan sido recepcionados mediante la ventanilla única electrónica (gestion_thumano@personeriabogota.gov.co), creada durante la vigencia de la emergencia sanitaria por Coronavirus COVID 19. 
Verificar contra la planilla de entrega, los documentos que se reciben para insertar en la Historia Laboral. 
Registrar y verificar la Hoja de Control para insertar documentos en Historia laboral 
Registrar en el libro, base de datos y/o formato de control préstamo de documentos de archivo, el control y entrega de historias laborales a los servidores del proceso de Gestión de Talento Humano. 
Registrar y mantener actualizado el FUID (Inventario Documental) y realizar la transferencia Documental establecida por el Procedimiento de Gestión Documental. 
Seguir los lineamientos de la Guía Organización y Conformación Historias Laborales. </t>
  </si>
  <si>
    <t>Optimizar el uso de los vehículos de acuerdo a sus características, y organizar un cronograma que permita cumplir con los servicios de transporte solicitados, cumpliendo con las normas de bioseguridad por parte de los usuarios y conductores dentro de los vehículos, y que a su vez estos cumplan con los protocolos establecidos para su limpieza y desinfección, para los trayectos que se realicen. 
Organizar la entrega de elementos de almacén o bienes muebles, así como el transporte especial de carga cuando sea requerido por el área de mantenimiento y el traslados de archivos por transferencias documentales siguiendo los protocolos de bioseguridad establecidos por causa de la pandemia COVID-19.
Se tiene previsto realizar la compra de dos camionetas doble cabina 4x4 con el fin de cumplir los servicios solicitados.</t>
  </si>
  <si>
    <t>Utilizar el formato Formato Certificación Paz Y Salvo De Bienes: 09-FR-34 , para el control de entrega de los bienes, por parte de los contratistas previo a su desvinculación de la Entidad, con el apoyo y verificación de el gestor de bienes</t>
  </si>
  <si>
    <t>Incumplimiento en servicios de mantenimiento</t>
  </si>
  <si>
    <t>Asignar funcionarios de carrera administrativa en cada una de las dependencias de la Entidad, como gestores de bienes, para hacer seguimiento a las actividades de Almacén, y Propiedad, Planta y Equipo, con el fin de que sean realizados los controles pertinentes dentro de cada dependencia hacia los funcionarios y/o contratistas que estén en proceso de desvinculación de la Entidad.</t>
  </si>
  <si>
    <t>Gestionar pagos de caja menor sin el cumplimiento de requisitos</t>
  </si>
  <si>
    <t>Número de veces que se realice un pago sin el lleno de requisitos.</t>
  </si>
  <si>
    <t>Subdirector de Gestión Financiera
Funcionarios y contratistas de apoyo de la Subdirección que participan en la gestión de cuentas</t>
  </si>
  <si>
    <t>Seguimiento cuatrimestral  de la ocurrencia de este evento</t>
  </si>
  <si>
    <t>Solicitud de actualización de TRD del proceso de Gestión Financiera</t>
  </si>
  <si>
    <t>Actualización de TRD / Solicitudes de actualización de TRD presentadas a la SRFGD</t>
  </si>
  <si>
    <t>Solicitud de mantenimiento de Hardware y Software a los equipos del área</t>
  </si>
  <si>
    <t xml:space="preserve">Solicitudes gestionadas por DTIC / Solicitudes presentadas a DTIC </t>
  </si>
  <si>
    <t>• Intereses particulares internos y/o externos 
• Falencias en los controles del proceso
• Inadecuada aplicación de la normatividad vigente, manual de contratación y procedimientos asociados.
• Tráfico de influencias.</t>
  </si>
  <si>
    <t>• Incumplimiento de la normatividad vigente
• Incumplimiento de objetivos establecidos por la entidad
• Posible detrimento patrimonial
• Uso ineficiente de los recursos 
• Hallazgos con incidencia disciplinaria, fiscal y/o penal
• Pérdida de imagen y credibilidad institucional 
• Calidad deficiente en los bienes o servicios contratados</t>
  </si>
  <si>
    <t>Reportes suministrados por el aplicativo SIRIUS</t>
  </si>
  <si>
    <t>Prestar asistencia funcional y capacitación a las dependencias en el manejo del aplicativo de gestión documental SIRIUS.
Requerir al contratista proveedor del SGDEA la ejecución de los ajustes que se requieran para el adecuado funcionamiento del aplicativo SIRIUS y la atención oportuna de incidencias del mismo.</t>
  </si>
  <si>
    <t>Registros de actividades de implementación del aplicativo de gestión documental SIRIUS.</t>
  </si>
  <si>
    <t>Subdirección de Gestión Documental y Recursos Físicos - Grupo de gestión documental</t>
  </si>
  <si>
    <t>Mediana aceptación por parte de los usuarios internos (personal de planta y contratistas) del aplicativo SIRIUS.</t>
  </si>
  <si>
    <t>Asistencia funcional y capacitación a dependencias en el manejo del aplicativo SIRIUS
Atención oportuna de las incidencias en el funcionamiento del aplicativo SIRIUS.</t>
  </si>
  <si>
    <t>Fortaler la exigencia al personal del planta y contratistas de entregar información antes de desvincularse de la planta o culminar sus actividades contractuales, como requisito para la liquidicación o pago de la cuenta. 
Priorizar la producción documental mediante el aplicativo de gestión documental SIRIUS.</t>
  </si>
  <si>
    <t>Oficina Asesora Jurídica</t>
  </si>
  <si>
    <t>* Verificación y revisión del soporte documental allegado por las OCID para su respectivo registro                         
* Inclusión en base de datos el registro de actos administrativo de ejecución de la sanción disciplinaria para el conteo de terminos y de registros exitosos en el sistema de la Entidad</t>
  </si>
  <si>
    <t xml:space="preserve">Actualizaciones realizadas en tiempo </t>
  </si>
  <si>
    <t>(Número de actualizacione de registros realizados / Número de solicitudes de actualización de registros recibidos al mes) * 100</t>
  </si>
  <si>
    <t>Humano, tecnológico , físicos</t>
  </si>
  <si>
    <t>* Revisión de bases de datos
* Verificación registro de correspondencia asignada</t>
  </si>
  <si>
    <t>(Número de actualizaciones de tutelas radicadas  / Número de tutelas respondidas en término al mes) * 100</t>
  </si>
  <si>
    <t>Incumplimiento de los términos en la contestación de las acciones constitucionales (tutelas) instauradas en contra de la entidad</t>
  </si>
  <si>
    <t>• Falta de directrices claras desde la coordinación de los ejes misionales, para el cumplimiento de los procedimientos internos que atañen al proceso de gestión jurídica                                                                                      
• Fallas de plataforma tecnológica de las entidades, líneas telefónicas, suministro de energía                            
• Error o inexactitud en el contenido del informe para dar respuesta a la acción de tutela</t>
  </si>
  <si>
    <t>• Fallos judiciales en contra de la Entidad
•Imposibilidad de responder requerimientos sobre las mismas acciones de tutela</t>
  </si>
  <si>
    <t>Incumplimiento de los términos otorgados para contestar demanda en los procesos judiciales</t>
  </si>
  <si>
    <t>Base de datos con seguimiento en despachos judiciales y Sistema SiprojWeb, adicionalmete informes soicitados a los responsables</t>
  </si>
  <si>
    <t>Base de datos, con la cual se realiza el control y seguimiento de los reportes que se deben registrar en tiempo</t>
  </si>
  <si>
    <t>Pérdida de información en base de datos de control de acciones de tutela</t>
  </si>
  <si>
    <t>• Pérdida de información
• Pérdida de control de términos
• Imposibilidad de responder requerimientos sobre las acciones de tutela</t>
  </si>
  <si>
    <t>Descargar constantemente la base de datos y compartirla periódicamente en el sistema de almacenamiento en nube del correo institucional de acciones de tutela, para contar con copia de respaldo</t>
  </si>
  <si>
    <t>• Alta demanda de usuarios que solicitan los servicios de la Entidad. 
• Distribución inequitativa de la atención al usuario</t>
  </si>
  <si>
    <t>Fortalecer el conocimiento de los funcionarios de la Oficina al igual que las directrices para evitar nulidades en primera y segunda instancia</t>
  </si>
  <si>
    <t xml:space="preserve"># de nulidades decretadas de primera y segunda instancia/# de procesos vigentes </t>
  </si>
  <si>
    <t>Humanos, técnicos, tecnológicos, físicos</t>
  </si>
  <si>
    <t xml:space="preserve">Funcionarios adscritos a la Oficina de Control Interno Disciplinario y Personería Delegada para la  Segunda Instancia </t>
  </si>
  <si>
    <t>Evaluar la duplicidad de asuntos, cada vez que ingrese una queja nueva, con el fin de evitar investigaciones por los mismos hechos</t>
  </si>
  <si>
    <t>%radicados incorporados a expedientes en curso</t>
  </si>
  <si>
    <t>Personal de Secretaría de la Oficina.</t>
  </si>
  <si>
    <t>Revisión y actualización semanal de las bases de datos, sobre la fecha de los hechos y de apertura de investigación disciplinaria</t>
  </si>
  <si>
    <t>%caducidad
%prescripción</t>
  </si>
  <si>
    <t>#caducidad en el período/#procesos vigentes
#prescripción en el período/#procesos vigentes</t>
  </si>
  <si>
    <t>Documentar el paso a paso para el préstamo y fotocopiado de expedientes.
Reforzar el conocimiento de este documento a todos los funcionarios y contratistas del proceso.</t>
  </si>
  <si>
    <t xml:space="preserve">Efetuar jornadas semestrales de sensibilización con todo el talento humano a cargo de los expedientes, con el fin de reafirmar el código de integridad </t>
  </si>
  <si>
    <t>% funcionarios sensibilizados</t>
  </si>
  <si>
    <t>#funcionarios sensibilizados en el período/ #sensibilizaciones</t>
  </si>
  <si>
    <t>Actuaciones que generen nulidades en los procesos, afectando su normal desarrollo.</t>
  </si>
  <si>
    <t>#de radicados incorporados en el período/#de quejas radicadas en el período</t>
  </si>
  <si>
    <t>Configuración de la figura de la Prescripción y/o caducidad de la acción disciplinaria.</t>
  </si>
  <si>
    <t>Violación de la reserva procesal.</t>
  </si>
  <si>
    <t>• Intereses indebidos del funcionario frente a los resultados del proceso.           
• Falencias éticas en funcionarios de la Oficina a cargo de los procesos disciplinarios.
• Espacios no controlados de encuentro de los sujetos procesales.</t>
  </si>
  <si>
    <t>Ausencia o pérdida de integridad de la información contenida en los expedientes disciplinarios y sus anexos físicos o digitales.</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</si>
  <si>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 Acatar la directirz interna en cuanto a que cada vez que un expediente pasa para trámite secretarial, se debe verificar foliatura, CD,DVD, USB, entre otros criterios de calidad, contrastandose con lo registrado en las bases de datos.</t>
  </si>
  <si>
    <t>Jefe Oficina de Control Interno y Equipo OCI</t>
  </si>
  <si>
    <t xml:space="preserve">Que los resultados de las auditorías no permitan tomar a la Alta Dirección decisiones que apunten al mejoramiento contínuo de los procesos y sistemas de gestión de la Entidad.
</t>
  </si>
  <si>
    <t>Perdida o daño de los documentos críticos del proceso en medio físico y digital.</t>
  </si>
  <si>
    <t>MAPA DE RIESGOS DE CORRUPCIÓN</t>
  </si>
  <si>
    <t>Seguimiento
primer cuatrimestre</t>
  </si>
  <si>
    <t>Seguimiento 
segundo cuatrimestre</t>
  </si>
  <si>
    <t>Seguimiento
tercer cuatrimestre</t>
  </si>
  <si>
    <t>PERSONERÍA DE
BOGOTÁ, D. C.</t>
  </si>
  <si>
    <r>
      <rPr>
        <b/>
        <sz val="10"/>
        <color theme="1"/>
        <rFont val="Arial"/>
        <family val="2"/>
      </rPr>
      <t xml:space="preserve">Código: </t>
    </r>
    <r>
      <rPr>
        <sz val="10"/>
        <color theme="1"/>
        <rFont val="Arial"/>
        <family val="2"/>
      </rPr>
      <t>01- FR- 21</t>
    </r>
  </si>
  <si>
    <r>
      <rPr>
        <b/>
        <sz val="10"/>
        <color theme="1"/>
        <rFont val="Arial"/>
        <family val="2"/>
      </rPr>
      <t xml:space="preserve">Versión: </t>
    </r>
    <r>
      <rPr>
        <sz val="10"/>
        <color theme="1"/>
        <rFont val="Arial"/>
        <family val="2"/>
      </rPr>
      <t>06</t>
    </r>
  </si>
  <si>
    <r>
      <rPr>
        <b/>
        <sz val="10"/>
        <color theme="1"/>
        <rFont val="Arial"/>
        <family val="2"/>
      </rPr>
      <t xml:space="preserve">Vigente desde: </t>
    </r>
    <r>
      <rPr>
        <sz val="10"/>
        <color theme="1"/>
        <rFont val="Arial"/>
        <family val="2"/>
      </rPr>
      <t>15/05/2021</t>
    </r>
  </si>
  <si>
    <t>Zona del riesgo</t>
  </si>
  <si>
    <t>02- COMUNICACIONES</t>
  </si>
  <si>
    <t>07- TALENTO HUMANO</t>
  </si>
  <si>
    <t>08- GESTIÓN FINANCIERA</t>
  </si>
  <si>
    <t>09- GESTIÓN JURÍDICA</t>
  </si>
  <si>
    <t>12- GESTIÓN DE TECNOLOGÍAS DE LA INFORMACIÓN</t>
  </si>
  <si>
    <t xml:space="preserve">Mapa Riesgos Institucional </t>
  </si>
  <si>
    <t>Análisis del riesgo inherente</t>
  </si>
  <si>
    <t>Evaluación del riesgo - Valoración de los controles</t>
  </si>
  <si>
    <t>Evaluación del riesgo - Nivel del riesgo residual</t>
  </si>
  <si>
    <t>Plan de Acción</t>
  </si>
  <si>
    <t>Monitoreo y revisión</t>
  </si>
  <si>
    <t>Causa Inmediata</t>
  </si>
  <si>
    <t>Causa Raíz</t>
  </si>
  <si>
    <t>Clase de Riesgo</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</si>
  <si>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</si>
  <si>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</si>
  <si>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</si>
  <si>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</si>
  <si>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</si>
  <si>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</si>
  <si>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</si>
  <si>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</si>
  <si>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</si>
  <si>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</si>
  <si>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</si>
  <si>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</si>
  <si>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</si>
  <si>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</si>
  <si>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</si>
  <si>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</si>
  <si>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</si>
  <si>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Fecha Implementación o periodicidad</t>
  </si>
  <si>
    <t>Indicador</t>
  </si>
  <si>
    <t>Fórmula del Indicador</t>
  </si>
  <si>
    <t>Recursos</t>
  </si>
  <si>
    <t>Responsable de la Ejeución</t>
  </si>
  <si>
    <t>Seguimiento primer cuatrimestre</t>
  </si>
  <si>
    <t>Seguimiento segundo cuatrimestre</t>
  </si>
  <si>
    <t>Seguimiento tercer cuatrimestre</t>
  </si>
  <si>
    <t>Tipo</t>
  </si>
  <si>
    <t>Implementación</t>
  </si>
  <si>
    <t>Calificación</t>
  </si>
  <si>
    <t>Documentación</t>
  </si>
  <si>
    <t>Frecuencia</t>
  </si>
  <si>
    <t>Evidencia</t>
  </si>
  <si>
    <t>Reputacional</t>
  </si>
  <si>
    <t>• Incompleta o inexacta información necesaria para establecer Planes, Programas y Proyectos.
• Inapropiada definición de los lineamientos de direccionamiento estratégico.
• Bajo interés y/o desconocimiento de los temas de planeación estratégica y operativa.
• No sostenibilidad del modelo de gestión.
• Carencia de  sistemas de información institucional.</t>
  </si>
  <si>
    <t>• No atender criterios técnicos en la planeación y seguimiento.
• Estrategias inadecuadas frente a las metas propuestas.
• Toma de decisiones inoportunas o inadecuadas.
• Los cambios en la ejecución de los proyectos no se ven reflejados en tiempo real en el presupuesto.
• No cumplimiento de la planeación presupuestal, deficiencias en su seguimiento.</t>
  </si>
  <si>
    <t>Estratégico</t>
  </si>
  <si>
    <t>Posibilidad de pérdida reputacional por incumplimiento en las metas estratégicas y/u operativas de la Entidad</t>
  </si>
  <si>
    <t>Ejecucion y Administracion de procesos</t>
  </si>
  <si>
    <t>Baja</t>
  </si>
  <si>
    <t xml:space="preserve">     El riesgo afecta la imagen de la entidad internamente, de conocimiento general, nivel interno, de junta dircetiva y accionistas y/o de provedores</t>
  </si>
  <si>
    <t>Menor</t>
  </si>
  <si>
    <t>Moderado</t>
  </si>
  <si>
    <t xml:space="preserve">Realizar seguimiento a los indicadores y metas institucionales en los términos establecidos, y desarrollar el Comité Institucional de Gestión y Desempeño, orientado al cumplimiento de la misión de la Entidad. </t>
  </si>
  <si>
    <t>Preventivo</t>
  </si>
  <si>
    <t>Manual</t>
  </si>
  <si>
    <t>40%</t>
  </si>
  <si>
    <t>Documentado</t>
  </si>
  <si>
    <t>Continua</t>
  </si>
  <si>
    <t>Con Registro</t>
  </si>
  <si>
    <t>Aceptar</t>
  </si>
  <si>
    <t>Incumplimiento de metas estratégicas.
Incumplimiento de metas  operativas.</t>
  </si>
  <si>
    <t>% cumplimiento de metas estratégicas/ % programado
% cumplimiento  de metas operativas/ % programado</t>
  </si>
  <si>
    <t>Realizar visitas de control a los procesos para conocer los avances en el cumplimiento de las actividades propias de cada proceso.</t>
  </si>
  <si>
    <t>Aleatoria</t>
  </si>
  <si>
    <t>Bajo</t>
  </si>
  <si>
    <t/>
  </si>
  <si>
    <t>•   Migración de plataforma con  datos inconsistentes o faltantes
•Inadecuada gestión de los accesos a usuarios y red por parte de TIC</t>
  </si>
  <si>
    <t xml:space="preserve">• Afectación de los equipos de cómputo o servidores
•  Malware o ataques en los sistemas
•  Errores humanos  
</t>
  </si>
  <si>
    <t>Seguridad de la Información</t>
  </si>
  <si>
    <t>Posibilidad de pérdida de la Integridad de la Información</t>
  </si>
  <si>
    <t>Fallas Tecnologicas</t>
  </si>
  <si>
    <t>Media</t>
  </si>
  <si>
    <t xml:space="preserve">     El riesgo afecta la imagen de alguna área de la organización</t>
  </si>
  <si>
    <t>Leve</t>
  </si>
  <si>
    <t xml:space="preserve">Salvaguardar los documentos recibidos y generados en el proceso, en una carpeta compartida y en el One Drive </t>
  </si>
  <si>
    <t>Sin Documentar</t>
  </si>
  <si>
    <t>Actividades realizadas dentro del proceso</t>
  </si>
  <si>
    <t>Acciones ejecutadas / acciones planeadas</t>
  </si>
  <si>
    <t>• Error humano
•  Acceso no autorizado de terceros a la información
• Control inadecuado de los documentos físicos del proceso</t>
  </si>
  <si>
    <t xml:space="preserve">Posibilidad de pérdida de la disponibilidad de la Información </t>
  </si>
  <si>
    <t>Daños Activos Fisicos</t>
  </si>
  <si>
    <t>El gestor documental administra el archivo de gestión del proceso en procura de su organización y en cumplimiento de lo dispuesto en el Manual de Gestión Documental y directrices existentes al respecto en la Entidad</t>
  </si>
  <si>
    <t>Gestor Documental del Proceso</t>
  </si>
  <si>
    <t>01 -  DIRECCIONAMIENTO ESTRATÉGICO</t>
  </si>
  <si>
    <t xml:space="preserve">
• Poco conocimiento en los mecanismos para desarrollar investigaciones efectivas y producción de resultados.
• Falta de interés de las partes interesadas.</t>
  </si>
  <si>
    <t>Muy Baja</t>
  </si>
  <si>
    <t>Reducir (mitigar)</t>
  </si>
  <si>
    <t>* Sensibilizar a los funcionarios(as) de las diferentes dependencias sobre la importancia de participar en proyectos de I+D+i
* Participar en actividades de Investigación con otras entidades
* Incentivar la producción escrita como generación de nuevo conocimiento.</t>
  </si>
  <si>
    <t>Profesional universitario, designado de la DGCI
Director de GCI</t>
  </si>
  <si>
    <t xml:space="preserve">• Falta de una directriz conjunta entre DTH y DGCI que indique a los funcionarios en retiro que deben realizar diligenciamiento del  formato entrevista conservacion del conocimiento.
• Falta de seguimiento a la  socialización que se realiza en la participación en talleres, cursos o eventos </t>
  </si>
  <si>
    <t>• Falta de articulación a las novedades de retiro de funcionarios(as) con el  proceso de Talento Humano.</t>
  </si>
  <si>
    <t>Gestión</t>
  </si>
  <si>
    <t>Relaciones Laborales</t>
  </si>
  <si>
    <t>Informes mensuales de la DTH sobre el personal a retirarse por motivo pensional y/o administrativo, para aplicación del formato entrevista conservacion del conocimiento.</t>
  </si>
  <si>
    <t>*Solicitud de informe mensual a la DTH sobre funcionarios en proceso de retiro.
*Aplicación del formato 02-FR-11 Formato Entrevista para la Conservación del Conocimiento V1 como requisito del procedimiento de retiro de funcionarios
*Estadísticas de aplicación de la entrevista e informe de resultados del mismoe prestación de servicios profesionales que se requiera, la obligación de transferencia de conocimiento y capacitación a funcionarios de planta y la documentación de las actividades necesarias para la elaboración de los productos contratados.</t>
  </si>
  <si>
    <t xml:space="preserve">Recursos humanos y tecnológicos </t>
  </si>
  <si>
    <t xml:space="preserve">
• Presencia de virus o malware por información compartida interna o externamente por la Red, Wifi y por USB.
• Acciones de vandalismo o terrorismo.
• Desastres naturales</t>
  </si>
  <si>
    <t>• Afectación de los equipos de cómputo o servidores de la Entidad.
• Afectaciones por daños a la seguridad digital de la Entidad.</t>
  </si>
  <si>
    <t>Usuarios, productos y practicas , organizacionales</t>
  </si>
  <si>
    <t>*Compartir y actualizar en el OneDrive y Sharepoint toda la documentación perteneciente al proceso.
* Gestionar con la SGDRF el análisis de la documentación generada en el proceso de Getión del conocimiento e Innovación y solicitar la creación de laTRD del proceso no implementada</t>
  </si>
  <si>
    <t>Profesional universitario  designado de la DGCI
Director de GCI</t>
  </si>
  <si>
    <t xml:space="preserve">• La Tablas de retención documental TRD actualizadas no son consecuentes con la gestión del proceso
• Demora en la convalidación   por el Consejo Distrital  de Archivos.
•  Procedimiento  dispendioso para la actualización de la TRD
• No cumplimiento a la TRD Vigente </t>
  </si>
  <si>
    <t>*Revisar que la Matriz de Control para documentos y/o correos recibidos sobre informacion del proceso se encuentre al dia.</t>
  </si>
  <si>
    <t>Inadecuada planeación en la contrtación de bienes y/o servicios</t>
  </si>
  <si>
    <t>Inicio tardío en la gestión para la contratación o renovación de contratos con proveedores de los servicios, software o hardware que soportan la infraestructura ecnológica.</t>
  </si>
  <si>
    <t>Planeación inadecuada de los proyectos a cargo del proceso DTIC para la adquisición de productos y/o servicios de TI</t>
  </si>
  <si>
    <t xml:space="preserve">     El riesgo afecta la imagen de de la entidad con efecto publicitario sostenido a nivel de sector administrativo, nivel departamental o municipal</t>
  </si>
  <si>
    <t>Mayor</t>
  </si>
  <si>
    <t>Alto</t>
  </si>
  <si>
    <t>El líder de proyectos del proceso lleva control de la contratación a través de una matriz en excel actualizada periódicamente con el detalle de las necesidades de contratación, estado actual, fechas de vencimiento, responsables, etc, a través de la cual se generan las alertas sobre próximos vencimientos de los contratos, para  asignar las tareas correspondientes a los responsables de gestionar los trámites de renovación o inicio de la gestión contractual</t>
  </si>
  <si>
    <t>1. Realizar una revisión a la matriz de proyectos de inversión y funcionamiento implementada como control, y ajustarla de tal manera que se establezcan con la suficiente anticipación, los tiempos de asignación de tareas a los responsables de gestionar los trámites para la gestión de adquisición o renovación de los contratos, teniendo en cuenta el tiempo necesario para la realización de estudios de mercado, elaboración, revisión y radicación de la necesidad de contratación ante la Dirección administrativa y financiera.
2. Divulgar al interior del proceso DTIC, el procedimiento para la contratación de bienes o servicios, de acuerdo a las directrices de la dirección administrativa y financiera.
3. Realizar seguimiento periódico a la ejecución de los proyectos de TI y los planes a cargo del proceso.</t>
  </si>
  <si>
    <t>1. 30/06/2021 
2. 31/08/2021
3. 31/12/2021</t>
  </si>
  <si>
    <t>1. Documento de control de  contratación ajustado con la relación de los contratos requeridos para los proyectos y necesidades de TI
2. Registro de asistencia y evidencias de actividades realizadas para la divulgación
3. Planillas de asistencia, actas y matrices o informes de seguimiento realizados</t>
  </si>
  <si>
    <t>1. Cantidad de contratos relacionados / Cantidad de contratos requeridos o proyectados
2. Cantidad de capacitaciones ejecutadas / cantidad de capacitaciones programadas
3. Cantidad de reuniones y matrices o informes de seguimiento realizados durante el periodo</t>
  </si>
  <si>
    <t>1. Personal de la dirección DTIC
2. Personal de la dirección DTIC y dirección administrativa y financiera
3. Personal de la dirección DTIC</t>
  </si>
  <si>
    <t>Falta de conocimiento o experiencia en los procesos internos de la entidad</t>
  </si>
  <si>
    <t>Falta de conocimiento para el ejercicio de las funciones por parte del personal del proceso.
Ausencia parcial o definitiva del personal a cargo de las actividades en el proceso.</t>
  </si>
  <si>
    <t>Elaboración de productos, ejecución de actividades y/o gestión de servicios a cargo del proceso, por personal contatado sin conocimiento o experiencia en los procesos internos de la entidad</t>
  </si>
  <si>
    <t xml:space="preserve">     El riesgo afecta la imagen de la entidad con algunos usuarios de relevancia frente al logro de los objetivos</t>
  </si>
  <si>
    <t>Los responsables de la contratación de personal validan las certificaciones de estudio y experiencia, previo a la selección del personal de acuerdo a los procedimientos de contratación establecidos, y los ingenieros del proceso DTIC realizan  pruebas técnicas y de conocimientos para garantizar que las personas a contratar sean idóneas para el cargo y cumplan con los requisitos de estudio y experiencia relacionada con las obligaciones contractuales.</t>
  </si>
  <si>
    <t>.1. Publicar y/o actualizar en MIPG los procedimientos, manuales, guías y formatos que se consideren necesarios para documentar las actividades que soportan los servicios a cargo del proceso.
2.  Implementar un repositorio de conocimiento compartido, para documentar el material de consulta y apoyo para la ejecución de actividades de desarrollo de aplicaciones y administración de los activos que soportan la infraestructura tecnológica de la Dirección DTIC.
3. Incluir en los contratos de prestación de servicios profesionales que se requiera, la obligación de transferencia de conocimiento y capacitación a funcionarios de planta y la documentación de las actividades necesarias para la elaboración de los productos contratados.</t>
  </si>
  <si>
    <t>1. 31/12/2021
2. 30/06/2021
3.  31/12/2021</t>
  </si>
  <si>
    <t>1. Documentos del proceso publicados en MIPG.
2. Repositorio de conocimiento creado y con la publicación de documentos y material de consulta y apoyo para la ejecución de actividades de desarrollo de aplicaciones y administración de los activos que soportan la infraestructura tecnológica de la Dirección DTIC
3. Contrato con la obligación de transferencia de conocimiento y documentación establecida</t>
  </si>
  <si>
    <t>1. Cantidad de documentos del proceso publicados en MIPG durante el periodo
2. Cantidad de documentos de consulta y apoyo publicados en el repositorio
3. Cantidad de contratos de prestación de servicios firmados / Contratos firmados con obligación de transferencia de conocimiento y documentación</t>
  </si>
  <si>
    <t xml:space="preserve">1. personal de la dirección DTIC 
2. personal de la dirección DTIC
3. personal de la dirección DTIC </t>
  </si>
  <si>
    <t>Económico y Reputacional</t>
  </si>
  <si>
    <t>Instalación no autorizada de software y/o almacenamiento de información protegida por derechos de autor y propiedad intelectual</t>
  </si>
  <si>
    <t>Instalación de software no licenciado en equipos de cómputo y servidores por parte de usuarios y personal de soporte técnico.
Almacenamiento de información sujeta a los derechos de autor y propiedad intelectual, en equipos de cómputo de la entidad sin la debida autorización.</t>
  </si>
  <si>
    <t xml:space="preserve">     Entre 100 y 500 SMLMV </t>
  </si>
  <si>
    <t>El responsable de administración del directorio activo, define los roles y perfiles de usuario del pesonal de soporte técnico de acuerdo al procedimiento de gestión de usuarios, para restringir  los permisos de instalación de software a personal no autorizado. En caso de identificar usuarios con privilegios no autorizados, se procede a ajustar los roles en el sistema de administración.</t>
  </si>
  <si>
    <t>Automático</t>
  </si>
  <si>
    <t>50%</t>
  </si>
  <si>
    <t>1. Gestionar la divulgación a toda la entidad a través de medios institucionales, de los lineamientos establecidos en la política de protección de derechos de propiedad intelectual, antipiratería y antifraude.
2. Emitir un comunicado al interior de la dirección DTIC, sobre la prohibición de instalar o utilizar software no licenciado en los equipos de cómputo y servidores de la Personería.</t>
  </si>
  <si>
    <t>1. 30/06/2021
2. 30/06/2021</t>
  </si>
  <si>
    <t>1. Lineamientos de la poltíica de derechos de propiedad intelectual, antipiratería y antifraude divulgados a toda la entidad. 
2. Comunicado de la Dirección DTIC divulgado al interior del área.</t>
  </si>
  <si>
    <t>1. Cantidad de mensajes de programados/Cantidad de mensajes divulgados
2.Cantidad de comunicados enviados al interior de la dirección DTIC</t>
  </si>
  <si>
    <t>El líder de seguridad de la información, gestiona la divulgación permanentemente a través de los medios de comunicación institucionales, las políticas y lineamientos de seguridad y TIPS  relacionados con el manejo de información sujeta a derechos de autor y propiedad intelectual, para sensibilizar a los usuarios sobre el uso adecuado de la información, en caso de encontrar violación a estas políticas, se da atención como un incidente de seguridad.</t>
  </si>
  <si>
    <t>La dirección de TIC implementó el servicio de almacenamiento en la nube de Office 365, con el fin de mantener protegida la información institucional de los riesgos que se puedan presentar en los equipos de cómputo a cargo de los usuarios.</t>
  </si>
  <si>
    <t>Desconocimiento de los servicios de TI</t>
  </si>
  <si>
    <t>Desconocimiento de los servicios que presta el proceso Direccionamiento TIC.</t>
  </si>
  <si>
    <t>Uso inadecuado de los servicios de TI</t>
  </si>
  <si>
    <t>Envío de TIPS informativos periódicos, fomentando el uso adecuado de los servicios y herramientas tecnológicas a cargo del proceso DTIC.</t>
  </si>
  <si>
    <t>Divulgación y sensibilización a funcionarios y contratistas, sobre el uso de los servicios de TI, en actividades y eventos institucionales en los que se convoque la participación de la Dirección DTIC.</t>
  </si>
  <si>
    <t>Realización de jornadas de capacitación, entrenamiento, y divulgación de material de consulta a los funcionarios y contratistas, para el correcto uso y apropiación de los nuevos servicios de TI implementados.</t>
  </si>
  <si>
    <t>Fallas técnicas y/o manipulación no autorizada</t>
  </si>
  <si>
    <t>Fallas técnicas en el hardware y/o software de los servidores administrados por la Dirección  DTIC.
Fallas en el servicio de conectividad
Fallas en el servicio de corriente eléctrica de la sede central
Manipulación por parte de personal no autorizado</t>
  </si>
  <si>
    <t>Perdida de disponibilidad de la información almacenada en Bases de datos Oracle</t>
  </si>
  <si>
    <t>Ejecución de copias de respaldo diarias sobre las bases de datos de oracle
Contrato de alojamiento del servico de bases de datos en la nube de Oracle, con ANS y disponibilidad superior al 99%</t>
  </si>
  <si>
    <t>Implementar la gestión y monitoreo de eventos e información de seguridad en las bases de datos ORACLE y validar los roles y privilegios asignados a los usuarios en el sistema</t>
  </si>
  <si>
    <t>Método de gestión y monitoreo de eventos e información de seguridad implementado y documento con la relación y revisión de los roles y privilegios de usuarios</t>
  </si>
  <si>
    <t>Bases de datos, sistemas de información y usuarios identificados/Bases de datos, sistemas de información y usuarios monitoreados y revisados</t>
  </si>
  <si>
    <t>Personal de la dirección DTIC.
Sistemas de información
Herramientas de monitoreo</t>
  </si>
  <si>
    <t>Asignación de roles y perfiles de usuario para Bases de datos en Sistema de administración de Bases de datos
Ejecución de procedimiento de gestión de cambios</t>
  </si>
  <si>
    <t>Servicio de UPS con autonomía de 20 minutos para apagado controlado de servidores
Planta eléctrica para edificio de la sede principal con autonomía de 8 horas</t>
  </si>
  <si>
    <t>Borrado accidental o malintencionado de la información o daño en equipos y dispositivos de almacenamiento</t>
  </si>
  <si>
    <t>Borrado accidental o malintencionado de la información alojada en los equipos de cómputo de los trabajadores.
Daños en los equipos y dispositivos de almacenamiento de propiedad de los trabajadores.</t>
  </si>
  <si>
    <t>Perdida de disponibilidad de la información Institucional procesada durante actividades de trabajo en casa o teletrabajo.</t>
  </si>
  <si>
    <t>Utilizar herramientas de almacenamiento en la nube de office 365 para procesar la información institucional</t>
  </si>
  <si>
    <t>Implementar una política de seguridad de la información para el trabajo en casa, en la cual se establezcan lineamientos para almacenar la información en medios institucionales seguros</t>
  </si>
  <si>
    <t>Documento con la política de seguridad de la información para el trabajo en casa</t>
  </si>
  <si>
    <t>Cantidad de documentos requeridos para la implementación de la política de seguridad de la información para el trabajo en casa</t>
  </si>
  <si>
    <t>Personal de la dirección DTIC</t>
  </si>
  <si>
    <t>dirección DTIC</t>
  </si>
  <si>
    <t>Servicio de VPN para acceso a la red LAN a través de internet</t>
  </si>
  <si>
    <t>Desconocimiento de pliticas de transferencia de información y ausencia de procedimientos</t>
  </si>
  <si>
    <t>Desconocimiento de políticas relacionadas con la transferencia de información confidencial.
Ausencia de procedimientos para la entrega y transferencia de información confidencial.</t>
  </si>
  <si>
    <t>Perdida de confidencialidad de la información Institucional procesada durante actividades de trabajo en casa o teletrabajo.</t>
  </si>
  <si>
    <t>Utilizar herramientas de almacenamiento en la nube de office 365 para procesar la información institucional
Servicio de VPN para acceso a la red LAN a través de internet</t>
  </si>
  <si>
    <t>1. Implementar una política de seguridad de la información para el trabajo en casa, en la cual se establezcan lineamientos para almacenar la información en medios institucionales seguros
2. Formalizar los lineamientos para la gestión y transferencia de información confidencial a través de la implementación de un documento controlado en el Sistema de Gestión de Calidad</t>
  </si>
  <si>
    <t>1. 31/08/2021
2. 31/10/2021</t>
  </si>
  <si>
    <t>1. Documento con la política de seguridad de la información para el trabajo en casa
2. Documento formalizado en MIPG</t>
  </si>
  <si>
    <t>1. Cantidad de documentos requeridos para la implementación de la política de seguridad de la información para el trabajo en casa.
2. Cantidad de documentos requeridos para la implementación en el Sistema de Gestión de Calidad y MIPG</t>
  </si>
  <si>
    <t xml:space="preserve">1. Personal de la dirección DTIC
2. Personal de la dirección de TIC y Oficina de planeación </t>
  </si>
  <si>
    <t>Divulgación de políticas de seguridad relacionadas con la transferencia de información confidencial
Firma de acuerdo de confidencialidad y no divulgación de información con funcionarios, contratistas y proveedores.</t>
  </si>
  <si>
    <t>Firma de acuerdo de confidencialidad y no divulgación de información con funcionarios, contratistas y proveedores.</t>
  </si>
  <si>
    <t>Fallas técnicas en los aplicativos</t>
  </si>
  <si>
    <t>Alteración del código fuente del aplicativo puesto en producción.
Fallas en los servidores que soportan el servicio del aplicativo.
Inadecuada gestión de cambios en el aplicativo.
Fallas en el servicio de conectividad
Fallas en el sumistro de corriente eléctrica de la sede central
Manipulación por parte de personal no autorizado</t>
  </si>
  <si>
    <t>Pérdida de disponibilidad de los aplicativos misionales SINPROC, SIRIUS, ISOLUCIÓN y portales web e intranet</t>
  </si>
  <si>
    <t>Asignación de roles y perfiles de usuario para Bases de datos en Sistema de administración de Bases de datos
Aplicaciòn del procedimiento de gestión de cambios
Asignación de roles y perfiles de usuario para la administración del sistema</t>
  </si>
  <si>
    <t>1. Implementar la gestión y monitoreo de eventos e información de seguridad en los sistemas de información SINPROC, SIRIUS, ISOLUTION, portal web e intranet  y validar los roles y privilegios asignados a los usuarios en los sistemas
2. Ejecución de actividades de análisis de vulnerabilidades a los activos que soporta la infraestructura tecnológica a cargo de la Dirección de Tecnologías de la Información y las Comunicaciones DTIC</t>
  </si>
  <si>
    <t>1. 31/12/2021
2. 31/12/2021</t>
  </si>
  <si>
    <t>1. Método de gestión y monitoreo de eventos e información de seguridad implementado y documento con la relación y revisión de los roles y privilegios de usuarios
2. Informes de los análisis de vulnerabilidades realizados</t>
  </si>
  <si>
    <t>1. Bases de datos, sistemas de información y usuarios identificados/Bases de datos, sistemas de información y usuarios monitoreados y revisados
2. Pruebas de análisis de vulnerabilidades ejecutadas/Pruebas de análisis de vulnerabilidades programadas</t>
  </si>
  <si>
    <t>1. Personal de la dirección DTIC.
Sistemas de información
Herramientas de monitoreo
2. Personal de la dirección de TIC, personal con conocimiento y herramientas para análisis de vulnerabilidades</t>
  </si>
  <si>
    <t>Fallas técnicas en la plataforma virtual de servidores</t>
  </si>
  <si>
    <t>Fallas en los servidores y hardware que soportan el servicio del aplicativo.
Fallas en el software de administración de la plataforma virtual
Inadecuada gestión de cambios
Fallas en servicio de conectividad
Fallas en el sumistro de corriente eléctrica de la sede central
Manipulación por parte de personal no autorizado</t>
  </si>
  <si>
    <t>Perdida de disponibilidad de la plataforma virtual de servidores</t>
  </si>
  <si>
    <t>Implementar la gestión y monitoreo de eventos e información de seguridad en servidores y validar los roles y privilegios asignados a los usarios en el sistema de la plataforma virtual de servidores</t>
  </si>
  <si>
    <t>Asignación de roles y perfiles de usuario para la administración de la plataforma
Aplicación del procedimiento de gestión de cambios</t>
  </si>
  <si>
    <t>Transferencia de inforamción sensible no autorizada</t>
  </si>
  <si>
    <t>Alta</t>
  </si>
  <si>
    <t>El responsable de administración del directorio activo, define los roles y perfiles de usuario de acuerdo al procedimiento de gestión de usuarios, para restringir  los permisos de acceso a personal no autorizado. En caso de identificar usuarios con privilegios no autorizados, se procede a ajustar los roles en los sistemas de administración involucrados.</t>
  </si>
  <si>
    <t>Formalizar los lineamientos para la gestión y transferencia de información confidencial a través de la implementación de un documento controlado en el Sistema de Gestión de Calidad</t>
  </si>
  <si>
    <t>Documento formalizado en MIPG</t>
  </si>
  <si>
    <t>Cantidad de documentos requeridos para la implementación en el Sistema de Gestión de Calidad y MIPG</t>
  </si>
  <si>
    <t xml:space="preserve">Personal de la dirección DTIC y Oficina de Planeación </t>
  </si>
  <si>
    <t>El líder de seguridad de la información, gestiona la divulgación permanentemente a través de los medios de comunicación institucionales, las políticas y lineamientos de seguridad y TIPS  relacionados con el manejo seguro de la información confidencial, para sensibilizar a los usuarios sobre el uso adecuado de la información, en caso de encontrar violación a estas políticas, se da atención como un incidente de seguridad.</t>
  </si>
  <si>
    <t>Se cuenta con contrato vigente de alojamiento de Bases de datos y aplicativo en la nube de AZURE, con ANS y disponibilidad superior al 99%
Servicio de UPS con autonomía de 20 minutos para apagado controlado de servidores
Planta eléctrica para edificio de la sede principal con autonomía de 8 horas</t>
  </si>
  <si>
    <t>El administrador del sistema realiza copias de respaldo diarias de los servidores en producción del aplicativo, en caso de que alguna tarea de respaldo no sea correcta, se verifica el problema y se ejecuta nuevamente de acuerdo al procedimineto de copias de respaldo.</t>
  </si>
  <si>
    <t>Implementar la gestión y monitoreo de eventos e información de seguridad en sistemas y bases de datos, y validar los roles y privilegios asignados a los usuarios en bases de datos  oracle, Portales web e intranet, Sistemas de información SINPROC, SICAPITA, SIRIUS, infraestructura de servidores y equipos de cómputo</t>
  </si>
  <si>
    <t>1. Implementar la gestión y monitoreo de eventos e información de seguridad en sistemas y bases de datos, y validar los roles y privilegios asignados a los usuarios en bases de datos  oracle, Portales web e intranet, Sistemas de información SINPROC, SICAPITA, SIRIUS, infraestructura de servidores y equipos de cómputo
2. Formalizar los lineamientos para la gestión y transferencia de información confidencial a través de la implementación de un documento controlado en el Sistema de Gestión de Calidad</t>
  </si>
  <si>
    <t>1. 31/12/2021
2. 31/10/2021</t>
  </si>
  <si>
    <t>1. Método de gestión y monitoreo de eventos e información de seguridad implementado y documento con la relación y revisión de los roles y privilegios de usuarios
2. Documento formalizado en MIPG</t>
  </si>
  <si>
    <t>1. Bases de datos, sistemas de información y usuarios identificados/Bases de datos, sistemas de información y usuarios monitoreados y revisados
2. Cantidad de documentos requeridos para la implementación en el Sistema de Gestión de Calidad</t>
  </si>
  <si>
    <t xml:space="preserve">1. Personal de la dirección DTIC.
Sistemas de información
Herramientas de monitoreo
2. Personal de la dirección de TIC y Oficina de planeación </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</si>
  <si>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</si>
  <si>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Divulgación indebida de la información confidencial registrada en las bases de datos y sistemas de información administradas por el proceso Direccionamiento TIC, en beneficio propio o de terceros</t>
  </si>
  <si>
    <t>Inadecuada asignación o elevación de permisos y privilegios de usuario, para el uso de bases de datos y sistemas de información a cargo del proceso.
Desconocimiento de las políticas relacionadas con la información confidencial de la entidad.
Ausencia de procedimientos para la entrega y transferencia de información confidencial.</t>
  </si>
  <si>
    <t>Afectación de la imagen institucional
Demandas y/o sanciones económicas, disciplinarias o penales
Indisponibilidad de o pérdida de información crítica de la entidad por ataques informáticos.</t>
  </si>
  <si>
    <t>Asignación de roles y permisos de usuario a través de directorio activo y procedimiento de gestión de usuarios
Asignación de roles y perfiles de usuario en Sistema de administración de Bases de datos
Firma de acuerdo de confidencialidad y no divulgación de información con funcionarios, contratistas y proveedores.
Divulgación de políticas de seguridad relacionadas sobre la transferencia de información confidencial y sensibilización sobre seguridad de la información en actividades y eventos institucionales en los que se convoque la participación de la Dirección DTIC.</t>
  </si>
  <si>
    <t>Manipulación de la información contenida en bases de datos y sistemas de infomación a cargo de la dirección DTIC, en beneficio propio o de terceros</t>
  </si>
  <si>
    <t>Inadecuada asignación o elevación de permisos y privilegios de usuario, para el uso de bases de datos y sistemas de información a cargo del proceso.
Acceso por parte de personal no autorizado.</t>
  </si>
  <si>
    <t>Afectación de la imagen institucional
Demandas y/o sanciones económicas, disciplinarias o penales
Entrega de información errónea o inexacta</t>
  </si>
  <si>
    <t xml:space="preserve">Asignación de roles y permisos de usuario a través de directorio activo y procedimiento de gestión de usuarios
Asignación de roles y perfiles de usuario en Sistema de administración de Bases de datos
</t>
  </si>
  <si>
    <t>Pérdida Reputacional</t>
  </si>
  <si>
    <t>Información recibida de manera insuficiente, inoportuna por parte de las coordinaciones y/o con un contenido poco claro,incluso o errado.</t>
  </si>
  <si>
    <t>Sin Registro</t>
  </si>
  <si>
    <t>Revisión por parte del responsable de la OAC</t>
  </si>
  <si>
    <t>Autorización del despacho para publicación</t>
  </si>
  <si>
    <t>Verificar si la solicitud cumple con los tiempos e  insumos requeridos para su producción.</t>
  </si>
  <si>
    <t>Revisión interna en la OAC del producto realizado previo a su entrega.</t>
  </si>
  <si>
    <t>Revisión y aprobación del producto realizado por parte de la dependencia solicitante.</t>
  </si>
  <si>
    <t xml:space="preserve">• Desastres naturales o industriales. 
•  Robo, extravío.
•  Acciones de vandalismo o terrorismo.
• Daño del papel físico.                                  • Afectación de los equipos de cómputos o servidores.
• Almacenamiento de las comunicaciones oficiales en medios extraíbles de uso de la entidad susceptible a riesgos.
•  Malware o ataques en los sistemas.• Retiro o no renovación de contratos del personal.                                                            • Espacio insuficiente de almacenamiento en los servidores de la entidad. </t>
  </si>
  <si>
    <t>Posibilidad de pérdida o daño de los documentos críticos del proceso en medio físico y/o digital.</t>
  </si>
  <si>
    <t>Almacenar la información en los medios digitales dispuestos por la Entidad.</t>
  </si>
  <si>
    <t>Afectación económica</t>
  </si>
  <si>
    <t xml:space="preserve">Validar con los delegados, o los coordiandores y/o personero(a)  los contenidos de los boletines que se dan antes de emitir una comunicación. </t>
  </si>
  <si>
    <t>Diligenciar  los formatos sobre autorización de uso de imagen.</t>
  </si>
  <si>
    <t>Una vez elaborado el boletín por parte  del periodista asignado para esa labor, se solicita a otro periodista de la OAC realizar la corrección de estilo del documento.</t>
  </si>
  <si>
    <t>No. de acciones implementadas
----------------------------*100
No. de acciones planificadas por control</t>
  </si>
  <si>
    <t xml:space="preserve">	Defender y promover los derechos de las personas mediante las intervenciones y gestiones necesarias para el restablecimiento y goce de los derechos y garantías fundamentales, así como la defensa del interés y patrimonio público.</t>
  </si>
  <si>
    <t xml:space="preserve">Abuso del cargo de servidor público para recibir dinero u otra dadiva del usuario a cambio de la prestación del servicio.  </t>
  </si>
  <si>
    <t>* Falta de ética profesional, principios y valores de las personas que ejercen las funciones.
* Necesidad especifica de dinero por parte del servidor público, por alguna mala situación que este presentando.
* Falta de controles por parte de la entidad, que permitan identificar situaciones de corrupción.
* Falta de sensibilización en temas relacionados con principios, valores y estrategias anticorrupción en las entidades públicas.</t>
  </si>
  <si>
    <t>* Sanciones disciplinarias y penales al servidor. 
* Pérdida de credibilidad y confianza de las personas hacia la Entidad.
* Incumplimiento de la ética pública y del compromiso con la comunidad.</t>
  </si>
  <si>
    <t>Que el ministerio público retarde u omita un acto propio de su cargo o ejecute algo contrario a sus funciones a cambio de dinero u otra dadiva.</t>
  </si>
  <si>
    <t>El conciliador reciba algún tipo de beneficio por no actuar de forma imparcial  o persuadir a una de las partes a llegar a un determinado acuerdo.</t>
  </si>
  <si>
    <t>* Fallas en la infraestructura tecnológica que soporta el sistema de información.
* Bloqueos o caída del sistema o software "SINPROC" durante la atención a los usuarios.</t>
  </si>
  <si>
    <t>* Fallas tecnológicas en los puntos de atención externos, con infraestructura no administrada por la Entidad.
* Tiempo de respuesta (incluyendo traslados) del personal responsable del mantenimiento a la infraestructura tecnológica.
* Ausencia de equipos de computo o dispositivos móviles para la recolección de datos que conforman un requerimiento ciudadano.
* Fallas en el servicio publico de energía eléctrica.
* Fallas en la infraestructura tecnológica que soporta el sistema de información.
* Bloqueos o caída del sistema o software "SINPROC" durante la atención a los usuarios.</t>
  </si>
  <si>
    <t>Muy Alta</t>
  </si>
  <si>
    <r>
      <t xml:space="preserve">Fortalecer el grado de implementación del formulario manual de requerimientos ciudadanos (como control principal) en toda la Entidad y en las diferentes actividades donde aplique su uso. </t>
    </r>
    <r>
      <rPr>
        <b/>
        <sz val="10"/>
        <color theme="1"/>
        <rFont val="Arial Narrow"/>
        <family val="2"/>
      </rPr>
      <t>Propósito: Aumentar el grado de implementación y estandarización de un control existente, teniendo en cuenta que no se encuentra aplicado en todas las dependencias donde se atiende público.</t>
    </r>
  </si>
  <si>
    <t>Correctivo</t>
  </si>
  <si>
    <t>25%</t>
  </si>
  <si>
    <t>No. de acciones implementadas
------------------*100
No. de acciones planificadas por control</t>
  </si>
  <si>
    <t>* Conocimiento exclusivo de los archivos y/o la información por personal especifico.
* Diseño de herramientas (reportes, tablas, bases de datos) por el responsable directo de generar la información (criterios propios).</t>
  </si>
  <si>
    <t>* Conocimiento exclusivo de los archivos y/o la información por personal especifico.
* Diseño de herramientas (reportes, tablas, bases de datos) por el responsable directo de generar la información (criterios propios).
* Falta de apoyo de la Dirección de TIC's para la creación de herramientas, por alta carga de trabajo o desconocimiento de su alcance.
* Estructuras de información y estadística independientes entre dependencias y Coordinaciones (Creadas según la necesidad de cada dependencia).
* Bajo grado de madurez en la implementación de un enfoque basado en procesos.</t>
  </si>
  <si>
    <r>
      <t xml:space="preserve">Diseño del requerimiento técnico (a nivel de sistematización) para las delegadas que lo ameriten y su posterior elaboración por parte de la Dirección de TIC's. </t>
    </r>
    <r>
      <rPr>
        <b/>
        <sz val="10"/>
        <color theme="1"/>
        <rFont val="Arial Narrow"/>
        <family val="2"/>
      </rPr>
      <t>Propósito: Aumentar el nivel de sistematización de las delegadas y de estandarización de sus datos, facilitando la transferencia de conocimiento, el análisis y la confiabilidad de la información.</t>
    </r>
  </si>
  <si>
    <t>* Falta de implementación de las políticas y criterios archivísticos por parte de las delegadas.
* Falta de seguimiento y controles internos por parte de las dependencias.</t>
  </si>
  <si>
    <t xml:space="preserve">* Falta de implementación de las tablas de retención documental por parte de las delegadas.
* Diferencias en las series y subseries definidas en las tablas de retención documental con respecto a la realidad documental que produce cada dependencia.
* Falta de implementación de las políticas y criterios archivísticos por parte de las delegadas.
* Desconocimiento por parte de las delegadas de la normatividad vigente y de las políticas de operación a aplicar en la entidad.
* Falta de seguimiento por parte de las áreas responsables de controlar y hacer cumplir todo lo relacionado con gestión documental.
* Falta de capacitación y seguimiento a los funcionarios y contratistas sobre las actividades archivísticas que deben realizar. </t>
  </si>
  <si>
    <t>3.  Posibilidad de perdida de información misional e histórica de la Entidad en las oficinas y puntos de atención externos.</t>
  </si>
  <si>
    <r>
      <t xml:space="preserve">Implementación de las tablas de retención documental y los criterios archivísticos que maneja la entidad, en las oficinas y puntos de atención externos. </t>
    </r>
    <r>
      <rPr>
        <b/>
        <sz val="10"/>
        <color theme="1"/>
        <rFont val="Arial Narrow"/>
        <family val="2"/>
      </rPr>
      <t>Propósito: Implementar acciones y controles existentes en la Entidad en pro de evitar la perdida de información misional e histórica.</t>
    </r>
  </si>
  <si>
    <t>* Falta de seguimiento al estado de los derechos de petición.</t>
  </si>
  <si>
    <t>* Falta de seguimiento al estado de los derechos de petición.
* Falta de herramientas que faciliten el seguimiento oportuno a los derechos de petición.
* Desconocimiento de la normatividad vigente y de los términos de ley según el tipo de derecho de petición.
* Restricciones de las entidades que directa o indirectamente contribuyen en la respuesta que se debe dar al derecho de petición.
* Falta de implementación de políticas de operación y criterios que faciliten la respuesta de fondo del derecho de petición, cuando se presentan novedades que dificultan dicha respuesta.</t>
  </si>
  <si>
    <r>
      <t xml:space="preserve">Fortalecer el grado de implementación del seguimiento a los términos de ley para dar respuesta de fondo a los derechos de petición y realizar el cierre oportuno en el sistema de información SINPROC. Directriz desde la Coordinación de Locales para hacer seguimiento a la contestación de peticiones, así como la toma de medidas por Personería Local con sus evidencias para ser enviadas a la Coordinación. </t>
    </r>
    <r>
      <rPr>
        <b/>
        <sz val="10"/>
        <color theme="1"/>
        <rFont val="Arial Narrow"/>
        <family val="2"/>
      </rPr>
      <t>Propósito: Aumentar el grado de implementación de un control existente buscando una cultura hacia el seguimiento de los términos de ley de los derechos de petición evitando consecuencias de tipo legal para la Entidad.</t>
    </r>
  </si>
  <si>
    <t>Detectivo</t>
  </si>
  <si>
    <t>30%</t>
  </si>
  <si>
    <t>Económico</t>
  </si>
  <si>
    <t>* Inadecuado tratamiento y almacenamiento archivístico.</t>
  </si>
  <si>
    <t>* Desastres naturales  o industriales.
* Robos o extravíos.
* Acciones de vandalismo o terrorismo.
* Deterioro o daño de los documentos físicos.
* Inadecuado tratamiento y almacenamiento archivístico.</t>
  </si>
  <si>
    <t>5. Posibilidad de perdida o daño de los documentos críticos del proceso en medio físico</t>
  </si>
  <si>
    <r>
      <t xml:space="preserve">Complementar los controles existentes enfocados al adecuado manejo, tratamiento y almacenamiento de los documentos físicos. </t>
    </r>
    <r>
      <rPr>
        <b/>
        <sz val="10"/>
        <color theme="1"/>
        <rFont val="Arial Narrow"/>
        <family val="2"/>
      </rPr>
      <t>Propósito: Evitar la perdida de documentos físicos bajo el manejo de personal autorizado y con el tratamiento archivístico adecuado.</t>
    </r>
  </si>
  <si>
    <t>* Falta de herramientas o estrategias tecnológicas para el control seguro de documentos digitales.</t>
  </si>
  <si>
    <t>* Afectación de los equipos de computo o servidores.
* Desastres naturales  o industriales.
* Malware o ataques en los sistemas de información, programas, archivos, etc.
* Falta de herramientas o estrategias tecnológicas para el control seguro de documentos digitales.</t>
  </si>
  <si>
    <t xml:space="preserve">6. Posibilidad de perdida o daño de los documentos o datos críticos del proceso en medio digital - electrónico </t>
  </si>
  <si>
    <r>
      <t xml:space="preserve">Carpetas compartidas según los parámetros exigidos por la Dirección TIC (Carpeta de servidor de archivos o sitio ONE DRIVE institucional). </t>
    </r>
    <r>
      <rPr>
        <b/>
        <sz val="10"/>
        <color theme="1"/>
        <rFont val="Arial Narrow"/>
        <family val="2"/>
      </rPr>
      <t>Propósito: Trabajar los documentos digitales por personal autorizado en entornos seguros y sin probabilidad de perdida de información.</t>
    </r>
  </si>
  <si>
    <t>* Falta de capacitación de los funcionarios y contratistas sobre el manejo adecuado de la información.</t>
  </si>
  <si>
    <t>* Exponer públicamente los soportes documentados con información sensible de los procesos que cursan.
* Falta de herramientas o estrategias tecnológicas para el control seguro de documentos digitales.
* Deficiente implementación de la política de tratamiento de datos personales.
* Falta de conocimiento de los funcionarios y contratistas de la normatividad pertinente.
* Falta de capacitación de los funcionarios y contratistas sobre el manejo adecuado de la información.</t>
  </si>
  <si>
    <t>7. Posibilidad de divulgar información con datos críticos o sensibles de la Entidad y usuarios.</t>
  </si>
  <si>
    <r>
      <t xml:space="preserve">Complementar los controles existentes enfocados al adecuado tratamiento de la información y datos sensibles de los usuarios. </t>
    </r>
    <r>
      <rPr>
        <b/>
        <sz val="10"/>
        <color theme="1"/>
        <rFont val="Arial Narrow"/>
        <family val="2"/>
      </rPr>
      <t>Propósito: Evitar la fuga de información critica y sensible tanto de la Entidad como de los usuarios.</t>
    </r>
  </si>
  <si>
    <t>* Los funcionarios y contratista que apoyan la Línea 143 desde el trabajo en casa, no cuentan con la misma infraestructura tecnológica de la Entidad para tal fin.</t>
  </si>
  <si>
    <t>* Los funcionarios y contratista que apoyan la Línea 143 desde el trabajo en casa, no cuentan con la misma infraestructura tecnológica de la Entidad para tal fin.
* A pesar de las funcionalidades existentes en el software utilizado para administrar las llamadas, no es posible realizar un control permanente a los agentes, mas aun, con aquellos que realizan trabajo en casa.
* Restricciones que presenta la Dirección de TIC para brindar un adecuado soporte a los funcionarios y contratistas que realizan trabajo en casa.
* Deficiente implementación de la política de tratamiento de datos personales establecida en la Entidad.</t>
  </si>
  <si>
    <t>8. Posibilidad de prestación deficiente del servicio bajo la Línea 143.</t>
  </si>
  <si>
    <r>
      <t xml:space="preserve">Fortalecer la prestación del servicio bajo la Línea 143, así como su control, desde las sedes adecuadas para tal fin (Sede Centro, CAC o Sintratelefonos). </t>
    </r>
    <r>
      <rPr>
        <b/>
        <sz val="10"/>
        <color theme="1"/>
        <rFont val="Arial Narrow"/>
        <family val="2"/>
      </rPr>
      <t>Propósito: Mejorar la prestación del servicio bajo el canal telefónico de la Línea 143.</t>
    </r>
  </si>
  <si>
    <t xml:space="preserve">Intereses personales entre servidores públicos de la Entidad con otros servidores públicos o con particulares. </t>
  </si>
  <si>
    <t>Las actuaciones de prevención y control no cumplirían con la identificación y prevención de la ocurrencia de hechos o conductas que vulneren los derechos de las personas, el ordenamiento jurídico o menoscaben el patrimonio público.
Consecuencias disciplinarias, fiscales o penales.</t>
  </si>
  <si>
    <t>Socializar con los funcionarios y contratistas adscritos a las Personerias Delegadas y Personerias Locales, la cartilla interna de conflicto de intereses y el formato  declaración de situaciones de conflicto de intereses 08-FR-77</t>
  </si>
  <si>
    <t>Generar informes que no cumplan con el objetivo general planeateado</t>
  </si>
  <si>
    <t>Falta de apropiación y empoderamiento en la etapa de ejecución de la acción de prevencón y control a la función pública.</t>
  </si>
  <si>
    <t>Posibilidad de no vigilar hechos o conductas que vulneren los derechos de las personas, el ordenamiento jurídico o menoscaben el patrimonio público por generar informes que no cumplan con el objetivo general planeateado por falta de apropiación y empoderamiento de la etapa de ejecución.</t>
  </si>
  <si>
    <t>Los Personeros Delegados ó Locales, asesores, Profesionales ó contratistas, asignados a la acción de prevención y control a la función pública, deben  realizar reuniones de seguimiento y mesas de trabajo, para garantizar que el informe cumpla con el objetivo planteado.</t>
  </si>
  <si>
    <t>Verificar la existencia del acta, soporte de la mesa de trabajo  de revisión del informe de acción de prevención y control a la función pública.</t>
  </si>
  <si>
    <t>Cada vez que se entregue  un informe  de una acción de prevención y control a la función pública.</t>
  </si>
  <si>
    <t>Número de mesas de trabajo realizada</t>
  </si>
  <si>
    <t>Número de mesas de trabajo realizadas / Número de informes de una acción de prevención y control a la función pública</t>
  </si>
  <si>
    <t>Personero (a) Delegado (a) 
Personero (a) Delegado (a) Local
Asesores, Profesionales y Contratistas  asignados.</t>
  </si>
  <si>
    <t>Falta de apropiación y empoderamiento en la etapa de Planeación</t>
  </si>
  <si>
    <t>Posibilidad de generar informes de una acción y prevención y control a la funcíon pública sin impacto o deficientes por falta de apropiación y empoderamiento de la etapa de planeación</t>
  </si>
  <si>
    <t>Los Personeros Delegados ó Locales, asesores, Profesionales ó contratistas, asignados a la acción de prevención y control a la función pública, deben  realizar reuniones de revisión al plan de trabajo y planes de gestión presentados para garantizar una acción de prevención y control a la función pública de impacto a la ciudad.</t>
  </si>
  <si>
    <t>Verificar la existencia del acta, soporte de la mesa de trabajo  de revisión del plan de trabajo, sus modificaciones y planes de gestión de las acciónes de prevención y control a la función pública.</t>
  </si>
  <si>
    <t>Cada vez que se realice elabore el plan de trabajo, una modificación o se de inicio a una acción de prevención y control a la función pública.</t>
  </si>
  <si>
    <t>Número de mesas de trabajo realizada.</t>
  </si>
  <si>
    <t>Número de mesas de trabajo realizadas / Número de plan de trabajo a probados</t>
  </si>
  <si>
    <t>Personero (a) Delegado (a) 
Personero (a) Delegado (a) Local
Asesores, Profesionales y Contratistas  asignados.
Referentes de Gestión y/o Promotores de calidad o funcionarios o contratistas asignados.</t>
  </si>
  <si>
    <t>No se ejecutan las actividades planeadas en PEI y POA.</t>
  </si>
  <si>
    <t>Posibilidad de no cumplir con las ejecución metas planeadas.</t>
  </si>
  <si>
    <t>Personero (a) Delegado (a) para la Coordinación de Prevención y Control a la función Pública ó Personero (a) Delegado (a) para la  coordinación  de gestión de las Personeías Locales deben realizar seguimiento trimestral  al cumplimiento de metas.</t>
  </si>
  <si>
    <t>Realizar reunión de seguimiento a cumplimiento de metas.</t>
  </si>
  <si>
    <t>Reuniones de seguimiento a metas.</t>
  </si>
  <si>
    <t>Número de reuniones de seguimiento a metas</t>
  </si>
  <si>
    <t>Personero (a) Delegado (a) para la Coordinación de Prevención y Control a la función Pública
Personero (a) Delegado (a) para la  coordinación  de gestión de las Personeías Locales
Asesores, Profesionales y Contratistas  asignados</t>
  </si>
  <si>
    <t>No contar con soportes de las actividades realizadas en el proceso.</t>
  </si>
  <si>
    <t>Posible perdida o daño de los documentos críticos en medio físico.</t>
  </si>
  <si>
    <t>Posibilidad de Perdida o daño de los documentos críticos del proceso en medio físico.</t>
  </si>
  <si>
    <t>Guardar en el servidor de la Entidad los soportes de las diferentes actividades realizadas.</t>
  </si>
  <si>
    <t>Proyectar correo con los lineamientos para garantizar la seguridad de la información de los soportes de las actividades del proceso.</t>
  </si>
  <si>
    <t>Correo</t>
  </si>
  <si>
    <t>correo</t>
  </si>
  <si>
    <t>Personero (a) Delegado (a) para la Coordinación de Prevención y Control a la función Pública
Personero (a) Delegado (a) para la  coordinación  de gestión de las Personeías Locales
Referentes de gestión</t>
  </si>
  <si>
    <t>Efectuar seguimiento y monitoreo a los controles.
Verificar el grado de adherencia de los diferentes procedimientos definidos  y su aplicación en la secretaria común</t>
  </si>
  <si>
    <t>#seguimientos efectuados en el periodo</t>
  </si>
  <si>
    <t>PD Coordinación de Potestad Disciplinaria y Secretaria Común</t>
  </si>
  <si>
    <t>funcionarios sensibilizados</t>
  </si>
  <si>
    <t>#funcionarios sensibilizados</t>
  </si>
  <si>
    <t xml:space="preserve">PD Coordinación de Potestad Disciplinaria y Secretaria Común, delegadas adcritas, DIE y segunda Instancia </t>
  </si>
  <si>
    <t>• Interés indebido en los resultados del proceso.
• Fallas en la custodia de los expedientes disciplinarios.
• Alta rotación de funcionarios y/o contratistas.</t>
  </si>
  <si>
    <t>1. No garantizar  la efectividad de la presunción de inocencia (Art. 29 C.N.)
2. No garantizar el derecho a la intimidad y al buen nombre del procesado.
3. Diligencias conocidas por terceros.</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</si>
  <si>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y se genera certificado del mismo y se anexa al expediente.
2. Acatar la directirz interna en cuanto a que cada vez que un expediente pasa para trámite secretarial, se debe verificar foliatura, CD,DVD, USB, entre otros criterios de calidad, contrastandose con lo registrado en las bases de datos.</t>
  </si>
  <si>
    <t>1. Impunidad.                                         
2.  Falta de credibilidad en la Dependencia.
3. Favorecimiento indebido en la decisión disciplinaria</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</si>
  <si>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 Revisión por parte de un profesional experto que devuelve para correcciones 
3.Revisión por parte del Jefe de la OCID y devolución al Abogado si lo amerita
4. Comunicación frecuente entre abogado y Jefe de Oficina.
5. Sensibilizar a todo el talento humano que cumple labores en la Oficina de Control Interno Disciplinario, con el fin de evitar la materialización de alguna fuga de información.
Las tres primeras actividades quedan  registradas en BD control al despacho</t>
  </si>
  <si>
    <t>1, Proferir decisiones contradictorias
2. Pérdida de credibilidad y mala imagen de la Institución. 
3) Desgaste institucional y de recurso humano al adelantar procesos que versan en los mismos hechos.  
4) Nulidades en los procesos disciplinarios</t>
  </si>
  <si>
    <t>Carencia de un sistema misional que permita la consulta efectiva de los procesos vigentes y/o terminados, por hechos, quejosos, disciplinados, etc.
Descripción de hechos en las bases de datos de manera general, debe ser especifica.
No actualización de los hechos una vez se cambie la etapa de los expedientes. 
El abogado no solicita verificar si por los mismos  hechos cursa alguna invesigación en otra Delegada.
Falta de unidad frente a una misma línea doctrinal que refleje la posición institucional respecto de un mismo tema</t>
  </si>
  <si>
    <t>Se impartirá directriz para que antes de presentar el proyecto de investigación o auto de citaión a audiencia, el abogado solicite consulta en la base de datos con el fin de identificar si existe investigaciones por los mismos hechos en las delegadas adscritas.</t>
  </si>
  <si>
    <t>Directriz emitida</t>
  </si>
  <si>
    <t>documento</t>
  </si>
  <si>
    <t>Fisiicos, humanos, técnologicos</t>
  </si>
  <si>
    <t>PD Coordinación de Potestad Disciplinaria, PD Disciplinarios I,II,III, IV , DIE y Secretaria comun</t>
  </si>
  <si>
    <t xml:space="preserve">1. Incumplimiento de términos procesales.
2 Incumplimiento del Plan institucional para la evacuación de los procesos en el eje disciplinario.
4 Generación de impunidad.           
5 Pérdida de confianza de la ciudadanía en la efectividad del control disciplinario. </t>
  </si>
  <si>
    <t>Pérdida de la capacidad investigativa y potestad sancionatoria dentro de los terminos legales.
El no verificar de manera juiciosa los hechos desde el inicio de la radicación de la noticia disciplinaria.
Mora en la emisión de conceptos técnicos. 
Desconocimiento legal por parte del Asesor a cargo del proceso del tema objeto debate en el expediente disciplinario
Demora en la revisión y aprobación de los proyectos presentados por los Abogados Comisionados, al igual que en la devolución de los proyectos que deben ser corregidos.
Remisorios de la Procuraduría General de la Nación, con inactividad y proximo al vencimiento de terminos legales vigentes.</t>
  </si>
  <si>
    <t xml:space="preserve">Efectuar seguimientos desde la Coordinación y poner en evidencia a losreesponsables de cada un de las delegadas y la dirección de investigaciones especiales </t>
  </si>
  <si>
    <t xml:space="preserve">Actas </t>
  </si>
  <si>
    <t xml:space="preserve">Mecanismos de seguimiento </t>
  </si>
  <si>
    <t>.Reconstrucción del expediente o de la información digital CD, USB, DVD  genera mora en el impulso procesal.</t>
  </si>
  <si>
    <t>Falta documentar el procedimiento 
formalizar los controles de verificación constante al expediente</t>
  </si>
  <si>
    <t>Pérdida de documentación, que hacen parte de la unidad probatoria o CD,DVD y/o USB sin información.</t>
  </si>
  <si>
    <t>Evitar</t>
  </si>
  <si>
    <t xml:space="preserve"> Prescripción/ Caducidad 
Perdida de tiempo
 Perdida de Credibilidad e imagen institucional
Demanda judicial </t>
  </si>
  <si>
    <t>Declaratoria de nulidad en sede judicial (externa) o revocatoria de las decisiones proferidas por la Personería.</t>
  </si>
  <si>
    <t>Nulidad en las decisiones proferidas por la Personería</t>
  </si>
  <si>
    <t>Fortalecer las competencias en los temas especificos en el Derecho disciplinario</t>
  </si>
  <si>
    <t>Escenarios de capacitacion operdores disciplinarios</t>
  </si>
  <si>
    <t>escenarios de capacitación realizados</t>
  </si>
  <si>
    <t>1. Emitir Actos Administrativos con indebida motivación o con uso indebido del poder, para beneficiar a una persona</t>
  </si>
  <si>
    <t>Inaplicación o indebida aplicación de las normas, reglamentos y procedimientos en materia de administración del talento humano.
Falsedad en la información que soporta las hojas de vida de los aspirantes. 
 Falta de aplicación de los criterios y/o requisitos definidos en el Manual de Funciones y la normatividad aplicable.
Constreñimiento por parte el superior jerarquico, para la proyección de Acto Administrativo sin el cumplimiento de los requisitos
Tráfico de influencias para emitir actos administrativos con indebida motivación. ( Nombramientos y encargos sin el cumplimiento de requisitos)</t>
  </si>
  <si>
    <t>Demandas y tutelas en contra de la Entidad.
Pago de indemnizaciones y/o restablecimiento del derecho por fallos de responsabilidad en contra de la Entidad.
Nulidades.
Revocatorias directas.
Acciones disciplinarias.
Sanciones
Pérdida de credibilidad y afectación de la imagen institucional</t>
  </si>
  <si>
    <t>Revisión de los soportes de la historia laboral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t>
  </si>
  <si>
    <t>2. Realizar actividades de capacitación y Bienestar favoreciendo a funcionarios(as) o terceros sin el cumplimiento de los requisitos</t>
  </si>
  <si>
    <t>Definición de Plan Institucional de Capacitación y plan Institucional de Bienestar, sin tener en cuenta los requerimientos legales y las orientaciones de la autoridad respectiva (Ej. DAFP).
Incumplimiento del ejercicio de comunicación, divulgación y visibilidad del Plan Institucional de Capacitación y Bienestar.
Incumplimiento del requisito de presentar los Planes de Capacitación y Bienestar, para la aprobación del Comité Institucional de Gestión y Desempeño.
Inclusión o inscripción de  servidores(as), familiares y/o terceros, en actividades de bienestar y capacitación, sin el cumplimiento de requisitos</t>
  </si>
  <si>
    <t>Demandas contra la Entidad.
Pérdida de confianza en la administración.
Prevaricato.
Pérdída de credibilidad y afectación de la imagen instiucional</t>
  </si>
  <si>
    <t>(N° de servidores(as) que efectivamente participan en las actividades de capacitación / N° de servidores(as) que se registran en las actividades de capacitación) *100
(N° de funcionarios(as) que diligencian el formato de Impacto de Capacitación / N° de funcionarios(as) que participan efectivamente en la capacitación) *100
(N° de servidores(as) que participan efectivamente en las actividades de bienestar / N° de servidores(as) que registran su asistencia en las actividades de bienestar) *100</t>
  </si>
  <si>
    <t>3. Extravíar, adulterar o manipular las Historias Laborales o los documentos que reposan en las mismas, en beneficio de una persona.</t>
  </si>
  <si>
    <t>Que el (la) Funcionario(a) del grupo de Historias Laborales que  se preste para  realizar acciones indebidas con las Historias Laborales.
Que las personas que tienen acceso a las historias laborales y adulteren los documentos contenidos en estas.
No llevar el registro del prestamo de historias laborales y de los documentos contenidos en la misma.
No tener áreas con acceso restringido, lo cual afecta la custodia de las historias laborales.</t>
  </si>
  <si>
    <t>Reconocimiento de pago de nómina y prestaciones sociales no correspondiente a la realidad.
Otorgamiento de situaciones administrativas que no corresponden.
Certificaciones laborales y de bono pensional con información  erronea.</t>
  </si>
  <si>
    <t>Liquidación y pagos de valores incorrectos  o  conceptos que no corresponden de nómina y/o seguridad social</t>
  </si>
  <si>
    <t>No realizar los registros correspondientes en el sistema de nóminas de manera oportuna y/o siguimiento a los criterios normativos correspondientes.</t>
  </si>
  <si>
    <t xml:space="preserve">
Posibilidad de pérdida económica por liquidación y pagos de valores incorrectos o conceptos que no corresponden de nómina y/o seguridad social, debido a no realizar los registros correspondientes en el sistema de nóminas de manera oportuna y/o siguimiento a los criterios normativos correspondientes.</t>
  </si>
  <si>
    <t xml:space="preserve">     Entre 10 y 50 SMLMV </t>
  </si>
  <si>
    <t xml:space="preserve">Optimizar la herramienta PERNO con la  inclución de nuevas desarrollos.
Incluir todas las bases y los cuadros de control de novedades y situaciones adminsitrativas de la nómina en el servidor de la entidad, CARPETA SGTH
Parametrización del Sistema cuando se requiera
En caso de encontrarse inconsistencias, se devuelve la prenómina al (a la) funcionario(a) designado para la corrección pertinente.
</t>
  </si>
  <si>
    <t>Según cronograma de nómina</t>
  </si>
  <si>
    <t>Funcionarios(as) asignado(s)  por el(la) subdirector(a) de Gestión del Talento Humano
Subdirector(a) de Gestión del Talento Humano</t>
  </si>
  <si>
    <t>No se capacitan y fortalecen las competencias laborales de los Servidores(as) públicos(as)</t>
  </si>
  <si>
    <t>No ejecutar las capacitaciones consolidadas en el PIC, identificadas a través de encuestas de necesidades de capacitación por dependencias
No enviar la convocatoria o no citar al servidor(a) publico(a) por correo electrónico, o enviar la convocatoria o citar al servidor(a) público, con menos de cinco (5 ) días de antelación a la realización de la capacitación.
Incumplimiento del contenido del programa académico.</t>
  </si>
  <si>
    <t xml:space="preserve">
Posibilidad de pérdida económica y reputacional debido a que no se capacitan ni fortalecen las competencias laborales de los Servidores(as) públicos(as) de la entidad, porque no se cumple el plan de acción establecido en el PIC y la falta de participación por parte de los(as) servidores(as) en las actividades programadas, afectando la prestación del servicio
</t>
  </si>
  <si>
    <t>El(la) profesional de la Subdirección de Desarrollo del Talento Humano realiza seguimiento mensual a la ejecución del Plan de Acción del PIC</t>
  </si>
  <si>
    <t>El(la) profesional de la Subdirección de Desarrollo del Talento Humano envía la convocatoria o citación al servidor(a) publico(a) por correo electrónico, con menos de cinco (5) días de antelación a la realización de la capacitación.</t>
  </si>
  <si>
    <t>Según Cronogama Plan Institucional de Capacitación</t>
  </si>
  <si>
    <t xml:space="preserve">No de temas de capacitación consolidados en el PIC ejecutados
N° de servidores(as) que aprueban la evaluación de capacitación </t>
  </si>
  <si>
    <t>No de temas capacitación consolidados en el PIC ejecutados/N° total de temas de capacitación consolidados en el PIC.
N° de servidores(as)  que aprueban la evaluación de capacitación / N° de servidores(as) que asisten la capacitación</t>
  </si>
  <si>
    <t>Proyección de actos administrativos con inconsistencias y errores</t>
  </si>
  <si>
    <t>No se realiza la revisión de las certificaciones, historias laborales, CDP, planta de personal y documentos soportes, para verificar la veracidad de la información</t>
  </si>
  <si>
    <t>Posibilidad de pérdida económica y reputacional por la proyección de actos administrativos con inconsistencias y errores, debido a no revisar las certificaciones, historias laborales, CDP´s, planta de personal y documetnos soportes, con el fin de verificar la veracidad de la información.</t>
  </si>
  <si>
    <t>El(la) Director(a) de Talento Humano revisa la información del acto administrativo proyectado y devuelve para corrección cuando aplique.</t>
  </si>
  <si>
    <t>Profesional(es) Asignado(s)
Director(a) de Talento Humano</t>
  </si>
  <si>
    <t xml:space="preserve">Perdida o daño de la información física del proceso </t>
  </si>
  <si>
    <t>Posibilidad de perdida económica y reputacional por pérdida o daño de la información física del proceso debido a desastres naturales o industriales, robo, extravío, actos de vandalismo o terrorismo y daño del papel físico.</t>
  </si>
  <si>
    <t xml:space="preserve">     Entre 50 y 100 SMLMV </t>
  </si>
  <si>
    <t>El equipo de funcionarios(as) de las Subdirecciones de Gestión y Desarrollo del Talento Humano, garantizan el acceso resgtringido a personal no autorizado al espacio seguro destinado para resguardar los documentos físicos de la historia laboral y archivo de seguimiento a enfermedades laborales con el personal responsable para su custodia.</t>
  </si>
  <si>
    <t>Documentos y/o carpetas digitalizadas en one drive o servidor institucional
Número de folios insertados en las historias laborales, registrados en la hoja de control
Número de expedientes en préstamo, registrados en el formato Control consulta o préstamo de documentos de archivo</t>
  </si>
  <si>
    <t>No de documentos y/o carpetas digitalizadas en one drive o servidor institucional
Número de folios insertados en las historias laborales/ Número de folios registrados en la hoja de control
Número  de expedientes en préstamo/ Número de expedientes registrados en el formato Control consulta o préstamo de documentos de archivo</t>
  </si>
  <si>
    <t>El equipo de funcionarios(as) de las Subdirecciones de Gestión y Desarrollo del Talento Humano, cada vez que un documento sea incorporado a la historia laboral o al archivo de seguimiento a enfermedades laborales, controla su ingreso mediante el formato Hoja de Control.</t>
  </si>
  <si>
    <t>Cada vez que se solicite la consulta o préstamo de los expedientes o documentos de historias laborales o archivo de seguimiento a enferemedades laborales, el(la) funcionario(a) designado(a) por el Subdirector(a) de Gestión o de desarrollo del Talento Humano respectivamente, deberá realizar el control de dicha consulta o préstamo a través del formato vigente.</t>
  </si>
  <si>
    <t>. Ciberataques por un externo  e interno para divulgar y utilizar  información con datos personales de los funcionarios</t>
  </si>
  <si>
    <t>Exponer públicamente los soportes documentados  con información personal y confidencial de los funcionarios</t>
  </si>
  <si>
    <t xml:space="preserve">Posibilidad de perdida económica y reputacional por ciberataques realizados por un externo  e interno para divulgar y utilizar  información con datos personales de los funcionarios porque se exponen públicamente </t>
  </si>
  <si>
    <t xml:space="preserve">Socializar el Compromiso de Confidencialidad y No Divulgación de la Información  y sensibilizar sobre el uso adecuado de la información de la entidad y la seguridad informatica.
Almacenar y cifrar la información digital que contenga datos sensibles o reservados, en carpeta de ONE DRIVE o servidor institucional, con acceso restringido a personal no autorizado.
Manejar los datos consignados en las planillas y/o registros conforme a lo dispuesto en la ley de Habeas Data (Ley 1581 de 2012)
</t>
  </si>
  <si>
    <t xml:space="preserve">Compromiso de Confidencialidad y No Divulgación de la Información socializado y firmado
Número de folios insertados en las historias laborales, registrados en la hoja de control
Número de expedientes en préstamo, registrados en el formato Control consulta o préstamo de documentos de archivo 
 </t>
  </si>
  <si>
    <t>Número de Compromisos de Confidencialidad y No Divulgación de la Información socializados y firmados/ Número. total de Ingresos y/o de inducciones realizadas 
Número de folios insertados en las historias laborales/ Número de folios registrados en la hoja de control
Número  de expedientes en préstamo/ Número de expedientes registrados en el formato Control consulta o préstamo de documentos de archivo</t>
  </si>
  <si>
    <t xml:space="preserve">Aumento en la accidentalidad laboral, incidentes y enfermedades laborales de la Entidad </t>
  </si>
  <si>
    <r>
      <rPr>
        <b/>
        <sz val="11"/>
        <color theme="1"/>
        <rFont val="Arial Narrow"/>
        <family val="2"/>
      </rPr>
      <t>Para accidentes de trabajo:</t>
    </r>
    <r>
      <rPr>
        <sz val="11"/>
        <color theme="1"/>
        <rFont val="Arial Narrow"/>
        <family val="2"/>
      </rPr>
      <t xml:space="preserve">
Actos y condiciones inseguras, 
falta de toma de conciencia de los funcionarios, contratistas y partes interesadas en referencia al autocuidado y la protección de la salud.
</t>
    </r>
    <r>
      <rPr>
        <b/>
        <sz val="11"/>
        <color theme="1"/>
        <rFont val="Arial Narrow"/>
        <family val="2"/>
      </rPr>
      <t>Para enfermedades laborales:</t>
    </r>
    <r>
      <rPr>
        <sz val="11"/>
        <color theme="1"/>
        <rFont val="Arial Narrow"/>
        <family val="2"/>
      </rPr>
      <t xml:space="preserve">
Tiempos prolongados de exposición
Afectación por condiciones propias del funcionario</t>
    </r>
  </si>
  <si>
    <t>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t>
  </si>
  <si>
    <t>El equipo de profesionales de la Subdirección de Desarrollo del Talento Humano desarrolla diariamente las actividades establecidas en los Sistemas de Vigilancia Epidemiológica (Psicosocial, biomecánico), Programas, Subprogramas de intervención para impactar los riesgos identificados, campañas y acciones de prevención y promoción y plna de trabajo anual propuesto.</t>
  </si>
  <si>
    <t>Realizar campañas y acciones de intervención y toma de conciencia del riesgo y autocuidado.</t>
  </si>
  <si>
    <t>FRECUENCIA 
( NÚmero de accidentes presentados en el mes/ numero de trabajadores mes)*100.
SEVERIDAD
 (( Numero de dias perdidos por At en el periodo/número de funcionarios por mes )*100)</t>
  </si>
  <si>
    <t>Profesionales asignados(as) de la Subdirección de Desarrollo del Talento Humano.</t>
  </si>
  <si>
    <t>Inadecuada gestión del cambio frente al cumplimiento de los requisitos legales que se puedan generar en seguridad y salud en el trabajo</t>
  </si>
  <si>
    <t>Falta de compromiso de los mandos medios, funcionarios(as) y contratistas frente al cumplimiento de los requerimientos legales en SST</t>
  </si>
  <si>
    <t xml:space="preserve">Posibilidad de pérdida económica y reputacional debido a la inadecuada gestión del cambio frente al cumplimiento de los requisitos legales que se puedan generar en seguridad y salud en el trabajo, por la falta de compromiso de los mandos medios, funcionarios(as) y contratistas frente al cumplimiento de los requerimientos legales en SST.
</t>
  </si>
  <si>
    <t>Desde la Subdirección de Desarrollo del Talento Humano se establece la actualización permanente de la Matriz de Requisitos Legales en Seguridad y Salud en el Trabajo, con el fin de identificar y actualizar los requerimientos normativos aplicables a la Entidad</t>
  </si>
  <si>
    <t>Acciones evidenciables desde la matriz de requisitos legales y la evaluación legal semestral</t>
  </si>
  <si>
    <t>Requisitos legales</t>
  </si>
  <si>
    <t>(Número de requisitos legales con cumplimiento / número de requisitos legales identificados )*100</t>
  </si>
  <si>
    <t>El profesional asignado de la Subdirección de Desarrollo del Talento Humano, gestionará los cambios requeridos para dar cumplimiento al requisito legal.</t>
  </si>
  <si>
    <t>El profesional asignado de la Subdirección de Desarrollo del Talento Humano evaluará semestralmente el cumplimiento de los requisitos legales en SST aplicables a la Entidad</t>
  </si>
  <si>
    <t>Incumplimiento en las metas planteadas dentro del SGSST para la mitigación ante las declaraciones de emergencias sanitarias o pandemias</t>
  </si>
  <si>
    <t>Declaración de una pandemia que impacte el desarrollo del Sistema de Gestión de Seguridad y Salud en el Trabajo de la Entidad.</t>
  </si>
  <si>
    <t>Posibilidad de pérdida económica y reputacional debido al incumplimiento en las metas planteadas dentro del SGSST para la mitigación ante las declaraciones de emergencias sanitarias o pandemias que impacten el desarrollo del Sistema de Gestión de Seguridad y Salud en el Trabajo de la Entidad.</t>
  </si>
  <si>
    <t>El equipo de profesionales de la Subdirección de Desarrollo del Talento Humano desarrollan actividades de prevención y promoción, asi como campañas de autocuidado, actividades orientadas a la implementación de medidas de bioseguridad y autocuidado</t>
  </si>
  <si>
    <t>El(la) Subdirector(a) de Gestión del Talento Humano revisará y validará mensualmente la Nómina.</t>
  </si>
  <si>
    <t>El(la) funcionario(a) designado por el(la) Director(a) de Talento Humano, previo a la proyección de un acto administrativo, revisa las certificaciones, historias laborales, CDP´s, planta de personal, documentos soportes, aplicativos y sistemas de información de la entidad con el fin de verificar la veracidad de la información que allí reposa y actualiza cuando sea necesario.</t>
  </si>
  <si>
    <t>Levantamiento anual de inventarios y capacitaciones de bienes</t>
  </si>
  <si>
    <t>Numero de capacitaciones realizadas / Número de capacitaciones programadas</t>
  </si>
  <si>
    <t>Realizar capacitaciones a los gestores de bienes con el fin de reforzar los procesos que deben realizar.</t>
  </si>
  <si>
    <t>Gestionar ante la Subdirección de Desarrollo del Talento Humano actividades de formación certificadas para el grupo de mantenimiento de la Subdirección de Gestión Documental y Recursos Físicos, relacionadas con sus labores diarias y acordes a la modalidad virtual implementada a causa de la pandemia de COVID-19.  
Digitalización de Encuestas de Satisfacción en la MATRIZ DE REGISTRO MENSUAL DE PRESTACIÓN DEL SERVICIO 09-FR-32 para el área de mantenimiento, registrando los datos de manera mensual con el fin de verificar el cumplimiento del servicio prestado.</t>
  </si>
  <si>
    <t xml:space="preserve">Mensual </t>
  </si>
  <si>
    <t>Informes mensuales de seguimiento de la prestación de los servicios de mantenimiento</t>
  </si>
  <si>
    <t>Mantenimientos preventivos y correctivos al día, para mantener el parque automotor en condiciones de funcionalidad</t>
  </si>
  <si>
    <t>No de actividades ejecutadas / No de actividades programadas</t>
  </si>
  <si>
    <t>Acatar las normas establecidas para el uso adecuado de las TRD, donde la información repose en el espacio asignado para ser archivado</t>
  </si>
  <si>
    <t>Semesral</t>
  </si>
  <si>
    <t>• Falta de seguimiento a las condiciones psicosociales de los funcionarios responsables del proceso 
• Intereses particulares internos y externos
• Situaciones subjetivas de los funcionarios responsables que generan incumplimiento de los marcos legales y conductas no éticas
• Perfil de funcionario no competente
• Intereses políticos o personales de funcionarios responsables del proceso.</t>
  </si>
  <si>
    <t>• Pérdida de bienes o elementos de la entidad 
• Alteración de la información contable
• Hallazgos y sanciones administrativas, fiscales y penales 
• Detrimento</t>
  </si>
  <si>
    <t xml:space="preserve">4- MAYOR </t>
  </si>
  <si>
    <t>No de actividades ejecutadas / No de actividades programadas </t>
  </si>
  <si>
    <t>Subdirección de Gestión Documental y Recursos Físicos </t>
  </si>
  <si>
    <t>Involucrar a los gestores de bienes en el procedimiento, para que sean conscientes de la importancia del reporte de novedades en el cambio y/o asignación de bienes.</t>
  </si>
  <si>
    <t>Seguimiento a los servicios prestados por el área de mantenimiento, a través de la evaluación de satisfacción de la prestación del servicio</t>
  </si>
  <si>
    <t>Creación carpeta compartida que contenga los pagos realizados mensualmente a traves de caja menor para verificación y seguimiento por parte  del proceso de Gestión Adminstrativa
Actualización de las políticas de operación del procedimiento de caja menor con el fin de aclarar las exigencias para realizar solicitudes y mejorar la gestión de caja menor.</t>
  </si>
  <si>
    <t>La carpeta virtual debe ser actualizada para su posterior revisión semestral, donde se verificará que los documentos se encuentren en su respectivo orden, por otra parte el aplicativo SIRIUS es una herramienta que facilita el control de los documentos y su respectiva gestión
Revisión semestral del archivo físico en donde se verificara que la TRD cumpla con la normatividad vigente, esto se realizara con la supervisión del gestor documental del proceso, él cual indicara acerca de la organización de este
Hacer autocontroles periódicos a fin de dar cumplimiento a las actividades desarrolladas por cada área que va a ser objeto de  supervisión.</t>
  </si>
  <si>
    <t>Multa y sancion del organismo de control</t>
  </si>
  <si>
    <t>• Desconocimiento por parte de  contratistas, proveedores y supervisores de contratos, al diligenciar los formatos y documentos soportes de pago
• Revisión pevia no adecuada por parte del area de tesoreria, de los requisitos exigidos para el pago</t>
  </si>
  <si>
    <t>Posibilidad de afectacion economica y reputacional  por sancion del organismo regulador debido a la realizacion de pagos a contratistas y/o proveedores sin el lleno de los requisitos.</t>
  </si>
  <si>
    <t>La subdireccion de gestion financiera emite circular que fija lineamientos para el pago y establece el cronograma para entrega de cuentas.</t>
  </si>
  <si>
    <t>•	Elaborar, expedir y socializar Circular mediante la cual la entidad fija los lineamientos y establece cronograma de pagos para la vigencia en curso
•	Capacitar a contratistas y supervisores   de contratos
•	Revisar soportes de las cuentas radicadas para pago; en caso de encontrar inconsistencias, informar vía mail al supervisor y devolver cuenta para su corrección</t>
  </si>
  <si>
    <t>agosto a diciembre de 2021</t>
  </si>
  <si>
    <t xml:space="preserve">El profesional del área de tesoreria verifica que los formatos que contienen la información suministrada por el contratista, proveedor y supervisor de contrato, se encuentren bien diligenciados y esten publicados en plataforma SECOP II </t>
  </si>
  <si>
    <t>Reporte del organismo de control</t>
  </si>
  <si>
    <t>• Desconocimiento de los plazos para reporte de información necesaria para la consolidación contable</t>
  </si>
  <si>
    <t>Posibilidad de afectacion reputacional  por reporte del organismo de control debido a que la  información  que suministren las dependencias  de gestión, no sea entregada en el periodo contable  en que se suceden los hechos económicos.</t>
  </si>
  <si>
    <t>La subdireccion de gestion financiera elabora  y socializaza la circular que  establece  plazos y determina los responsables de suministrar  información para la  consolidación contable</t>
  </si>
  <si>
    <t>•	Elaborar y socializar Circular que establece plazos y determina los responsables de suministrar información para consolidación contable.
•	Conciliar saldos de Limay con las dependencias que suministran información para consolidación contable, soportado en actas firmadas por los responsables</t>
  </si>
  <si>
    <t xml:space="preserve">Subdirector de Gestión Financiera 
Contador  de entidad, funcionarios  y contratistas de apoyo del área contable.      </t>
  </si>
  <si>
    <t>El profesional del area de contabilidad realiza la conciliacion saldos  de Limay  con las dependencias que suministran  información  para consolidación contable, soportado en actas firmadas por los responsables</t>
  </si>
  <si>
    <t>Reporte del area de control interno</t>
  </si>
  <si>
    <t>•  Exposición de la información en zona abiertas o desde los equipos de computo
• Acceso no autorizado a los archivos y zona de almacenamiento de archivos
•  Afectación a los equipos de cómputos o servidores</t>
  </si>
  <si>
    <t>Posibilidad de afectacion reputacional  por reporte del area de control interno debido a perdida, daño o manipulación indebida de los documentos críticos del proceso y de su información contenida en medios físico y digital - electrónico.</t>
  </si>
  <si>
    <t>Restricción de acceso al archivo de gestión a personas no autorizadas</t>
  </si>
  <si>
    <t>Subdirector de Gestión Financiera
Funcionarios y contratistas de apoyo de la Subdirección que participan en la gestión documental
Funcionarios y contratistas de la Dirección de Tecnologías de la Información y las Comunicaciones</t>
  </si>
  <si>
    <t xml:space="preserve">Inventarios documentales en dependencia del archivo actualizado.      </t>
  </si>
  <si>
    <t xml:space="preserve">Salvaguardar los documentos digital - electrónicos en la carpeta de red institucional  </t>
  </si>
  <si>
    <t xml:space="preserve">• Incumplimiento de la actualizacion y gestion de la TRD por parte de la dependencia </t>
  </si>
  <si>
    <t>Posibilidad de afectacion reputacional  por reporte del area de control interno debido a que la documentación del area se encuentre desactualizada respecto a la TRD vigente.</t>
  </si>
  <si>
    <t>Realizar  inspección al proceso de gestión documental en la dependencia, lineamientos sobre gestión documental</t>
  </si>
  <si>
    <t>•	Ejecutar un plan de actualización de las TRD para ajustar la documentación existente en el proceso, de tal forma que lo reportado sea consistente con lo utilizado en el proceso</t>
  </si>
  <si>
    <t>• Retiro de personal clave del proceso sin que hubiese transmitido su conocimiento.
• Inventario inexistente o incompleto de los registros del archivo bajo custodia del area.</t>
  </si>
  <si>
    <t>Posibilidad de afectacion reputacional  por reporte del area de control interno debido a la perdida del conocimiento sobre los registros existentes.</t>
  </si>
  <si>
    <t>Realizar reuniones de gestión y dirección, por parte del Subdirector de gestión o delegado</t>
  </si>
  <si>
    <t>•	Ejecutar un plan de transferencia de conocimiento con el fin de mantener una persona de backup de las personas que manejen información importante para el proceso.
•	Verificar que el personal que administra o intervenga en el procesamiento de información importante para el proceso, la documentación de las actividades realizadas por cada uno, mediante la elaboración de formatos, guías, instructivos, imágenes, videos, manuales, etc.</t>
  </si>
  <si>
    <t>Subdirector de Gestión Financiera
Funcionarios y contratistas del area  Subdirección de Gestión Financiera</t>
  </si>
  <si>
    <t>Generar lineamientos para la entrega de la información a cargo de los funcionarios, verificando que esta se encuentre consignada en la carpeta compartida del area</t>
  </si>
  <si>
    <t>•  Averías en equipos de computo del área, programas y/o aplicaciones desactualizados o sin conexión.
•  Inconvenientes de conectividad y de velocidad de comunicación a la conexión de red privada virtual VPN</t>
  </si>
  <si>
    <t>Posibilidad de afectacion reputacional  por reporte del area de control interno debido a Hardware averiado, Software desactualizado y/o aplicaciones sin accesibilidad.</t>
  </si>
  <si>
    <t xml:space="preserve">Generar revisión y reporte cuatrimestral por parte de cada funcionario sobre el estado del Hardware asignado para su labor.  </t>
  </si>
  <si>
    <t>•	Solicitar al área de TIC el mantenimiento preventivo y/o correctivo del Hardware según sea el caso.
•	Solicitar al área de TIC el mantenimiento preventivo y/o correctivo del Software, conectividad o actualización según sea el caso.</t>
  </si>
  <si>
    <t>Subdirector de Gestión Financiera
Funcionarios y contratistas de apoyo de la Subdirección 
Funcionarios y contratistas de la Dirección de Tecnologías de la Información y las Comunicaciones</t>
  </si>
  <si>
    <t xml:space="preserve">Generar revisión y reporte cuatrimestral por parte de cada funcionario sobre el estado del Software asignado para su labor y la conectividad y actualización de los aplicativos utilizados.  </t>
  </si>
  <si>
    <t>•	Mantener la información en sitio seguro (Físico y/o digital), con acceso restringido a personal no autorizado, asignando un responsable de su custodia
•	Llevar estricto diligenciamiento del formato Hoja de control de las carpetas para permitir la descripción detallada de los soportes documentados en cada expediente.
•	Almacenar y cifrar la información digital que contenga datos sensibles o reservados, en carpeta de ONE DRIVE institucional con acceso restringido a personal no autorizado.</t>
  </si>
  <si>
    <t xml:space="preserve">Fuerza mayor o causa fortuita por parte del contratista, Negligencia en la ejecucion del contrato por parte del contratista o el supervisor del contato, No publicacion en la plataforma transaccional Secop II por parte del contratista. </t>
  </si>
  <si>
    <t>Falta de seguimiento a la correcta ejecucion de los contratos</t>
  </si>
  <si>
    <t>Posibilidad de incumplimiento de la ejecucion de contratos  de adquisición de bienes, obras y servicios por la Inadecuada supervisión de los mismos</t>
  </si>
  <si>
    <t>El supervisor del contrato revisa el informe de actividades presentado por el contratista y aprueba mediante certificación de pago de acuerdo con la periodicidad establecida en el contrato, con el fin de dar trámite al pago correspondiente. En caso de que se presenten inconsistencias o inconformidades en el informe presentado, el supervisor lo rechaza a través de la plataforma transaccional SECOP II, quedando en el rol del contratista para el ajuste pertinente</t>
  </si>
  <si>
    <t>Validacion alehatoria de la supervicion y ejecucion de un contrato</t>
  </si>
  <si>
    <t>semestral</t>
  </si>
  <si>
    <t>Cumplimiento de la ejecucion de contratos  de adquisición de bienes, obras y servicios</t>
  </si>
  <si>
    <t xml:space="preserve"># contratos en ejecucion/# contratos ejecutados a satisfaccion </t>
  </si>
  <si>
    <t>Contrato, informes de ejecucion</t>
  </si>
  <si>
    <t xml:space="preserve">Supervisor de Contrato. Subdirectora de Gestion Contractual </t>
  </si>
  <si>
    <t>Elaboración de piezas audiovisuales alusivas a las funciones de supervisión y socializaciones en temas de supervisión e interventoría.</t>
  </si>
  <si>
    <t>Gestionar con oportunidad la adquisición de bienes, obras o servicios programados en el plan anual de adquisiciones durante cada vigencia, con el propósito de cumplir los objetivos establecidos en los planes, programas y proyectos institucionales de acuerdo con la normatividad vigente y con los estándares de calidad.</t>
  </si>
  <si>
    <t>Probabilidad de manipulación del proceso contractual  para beneficio particular o de terceros en la adjudicación de un contrato</t>
  </si>
  <si>
    <t xml:space="preserve">El responsable de la Subdirección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 la plataforma transaccional  SECOP II al solicitante. - El responsable en la Subdirección de Gestión Contractual verificará el cumplimiento de los requisitos de la contratación y en caso de presentar inconsistencias se devolverá mediante lista de chequeo para las respectivas correcciones. </t>
  </si>
  <si>
    <t>*Charla informativa al equipo de trabajo, supervisores y contratistas sobre actos de corrupción y sus consecuencias</t>
  </si>
  <si>
    <t>30-06-2021   31-12-2021</t>
  </si>
  <si>
    <t>Ejecucion de actividades</t>
  </si>
  <si>
    <t># actividades ejecutdas/#actividades planeadas</t>
  </si>
  <si>
    <t>Tecnologico, Humano, Infraestructura</t>
  </si>
  <si>
    <t>Profesional especializado de la Subdireccion de Gestion Contractual</t>
  </si>
  <si>
    <t>Intereses particulares o privados sobre los documentos internos de la Entidad y sobre aquellos con reserva legal. 
Conductas no éticas de los funcionarios responsables de la custodia de los documentos, que generan incumplimiento de los marcos legales y de los controles y lineamientos establecidos para la gestión de la documentación.</t>
  </si>
  <si>
    <t>Afectación de la información de la Entidad y de las decisiones institucionales que se emitan en razón a ello.
Acciones legales contra la entidad y hallazgos y sanciones administrativas, disciplinarias, penales y fiscales.
Observaciones de los entes rectores de la política archivística a nivel Distrital y Nacional
Afectación a la intimidad, el buen nombre y otros derechos de las personas relacionadas con las actuaciones y procesos institucionales; afectación a la imagen y credibilidad de la Entidad.</t>
  </si>
  <si>
    <t>Deterioro, destrucción, extravío o pérdida de la documentación institucional en soporte físico en archivo central o archivos de gestión, y afectación a la integridad de los expedientes híbridos que se produzcan</t>
  </si>
  <si>
    <t>Realizar seguimiento a las dependencias en relación con la aplicación de instrumentos archivísticos y ejecución de los controles establecidos.
Adelantar actividades de capacitación a dependencias en gestión documental.
Recibir los documentos que las dependencia van a transferir, de acuerdo con las TRD.</t>
  </si>
  <si>
    <t>Servicio de vigilancia privada con monitoreo por cámaras internas y perimetrales y de sensores de movimiento en archivo central, junto con la instalación de estantería para conservación de archivos y monitoreo de condiciones ambientales mediante equipos instalados en archivo central</t>
  </si>
  <si>
    <t>Demoras en el reparto a las dependencias de la correspondencia recibida en la Entidad por medio del Grupo de Correspondencia</t>
  </si>
  <si>
    <t>Repartos diarios a intervalos que permitan entrega oportuna de documentación a cargo del Grupo de Correspondencia.</t>
  </si>
  <si>
    <t>Ejecutar actividades de reparto de correspondencia a través de la herramienta tecnológica SIRIUS.</t>
  </si>
  <si>
    <t>Priorización de reparto de documentos cuyos tiempos de respuesta fijados por ley requieran acciones institucionales urgentes (ejemplo: acciones de tutela)</t>
  </si>
  <si>
    <t>Datos incompletos o errados digitados por las dependencias en las comunicaciones oficiales para envío. 
Fallas operativas por parte del contratista de mensajería. 
Información incompleta y/o errada suministrada por usuarios externos, la cual es requerida por la Entidad para envío de correspondencia destinada a estos.</t>
  </si>
  <si>
    <t>Priorización de correo y seguimiento a contrato para entrega de comunicaciones oficiales a destinatarios externos.</t>
  </si>
  <si>
    <t>Priorizar envío de comunicaciones oficiales a usuarios externos por medios electrónicos, a través del aplicativo SIRIUS
Orientar a las dependencias sobre la importancia de consignar de forma correcta y completa los datos del destinatario y verificar la veracidad de la información suministrada por los usuarios a quienes dirigen sus comunicaciones.
Consolidar la información sobre devoluciones de comunicaciones producidas por dependencias y presentación de informes a competentes internos para toma de decisiones
Ejercer supervisión al contrato de mensajería y correspondencia</t>
  </si>
  <si>
    <t>Comunicaciones oficiales externas enviadas que han sido devueltas a la Personería  
/ 
Total de comunicaciones oficiales extern</t>
  </si>
  <si>
    <t>Informes periódicos a dependencias sobre devoluciones de correo por errores atribuibles a estas.</t>
  </si>
  <si>
    <t xml:space="preserve">Revisión aleatoria mediante herramientas tecnológicas (google maps) de la ubicación geográfica a donde van dirigidas las comunicaciones enviadas externas, antes de su entrega al destinatario. </t>
  </si>
  <si>
    <t>Retiro de personal clave del proceso sin que hubiese transmitido su conocimiento.
Inventario inexistente o incompleto de los registros del archivo bajo custodia de la entidad.</t>
  </si>
  <si>
    <t>Lineamiento para entrega de la información al desvincularse de la entidad o de la dependencia</t>
  </si>
  <si>
    <t>Inventarios documentales</t>
  </si>
  <si>
    <t>Carpeta compartida entre actores del proceso</t>
  </si>
  <si>
    <t>Exposición de la información en zonas abiertas o desde los equipos de cómputo
Acceso no autorizado a los archivos y zonas de almacenamiento de archivos
Información no identificada como reservada o confidencial</t>
  </si>
  <si>
    <t>No aplicación por las dependencias de medidas para evitar el acceso a documentos a personal no autorizado.</t>
  </si>
  <si>
    <t>Divulgación no autorizada de los documentos reservados o sujetos a tratamiento de datos personales bajo custodia del archivo central</t>
  </si>
  <si>
    <t>Servicio de vigilancia privada con monitoreo mediante cámaras internas y perimetrales en archivo central y de sensores de movimiento.</t>
  </si>
  <si>
    <t>Restricción de acceso al archivo por personas no autorizadas</t>
  </si>
  <si>
    <t>Controles de consulta de documentos</t>
  </si>
  <si>
    <t>Ejecutar un plan de actualización de las TRD</t>
  </si>
  <si>
    <t xml:space="preserve">Socializar las TRD en las dependencias, una vez sean actualizadas </t>
  </si>
  <si>
    <t xml:space="preserve">Estrés de usuarios internos del aplicativo SIRIUS derivado del cambio significativo en las actividades de gestión documental realizadas a través del mismo.
</t>
  </si>
  <si>
    <t>Asistencia funcional y capacitación a dependencias en el manejo del aplicativo SIRIUS</t>
  </si>
  <si>
    <t>Atención oportuna de las incidencias en el funcionamiento del aplicativo SIRIUS.</t>
  </si>
  <si>
    <t xml:space="preserve">No actualizar oportunamente o actualizar erroneamente el registro de sanciones disciplinarias, de manera intencional o suplantar los registros de sanciones con el ánimo de favorecer a un tercero
</t>
  </si>
  <si>
    <t>*Demora la actualizacion del registro de sanciones disciplinarias  de manera voluntaria e intencional
*Realizar el registro con errores en la información con el fin de favorecer a terceros.</t>
  </si>
  <si>
    <t>* BASE DE DATOS CON INFORMACION ERRADA,
*  ACARREA SANCIONES , DISCIPLINARIAS Y PENALES</t>
  </si>
  <si>
    <t>Registrar informacion errada o tardía en la base de datos de acciones constitucionalesde forma intencional, para beneficio de un tercero.</t>
  </si>
  <si>
    <t>El funcionario a cargo del manejo de bases de datos, de manera voluntaria e intencional  demora la actualizacion y registro de informacion para el reparto de acciones de tutela ocasionando fallos en contra de la entidad y favoreciendo los intereces del tercero accionante</t>
  </si>
  <si>
    <t>Base de datos de acciones de tutela para seguimiento a términos y  solicitud de rendir el informe en tiempo a las dependencias responsables</t>
  </si>
  <si>
    <t xml:space="preserve"> Pérdida de información
• Pérdida de control de términos</t>
  </si>
  <si>
    <t>•Falta de disponibilidad de abogados para el ejercicio de representación judicial.
• Desatención de los abogados en los términos judiciales para actuar</t>
  </si>
  <si>
    <t xml:space="preserve">No disponibilidad de copia de respaldo de la base de datos de control de acciones de tutela en drive institucional </t>
  </si>
  <si>
    <t>Condiciones ambientales
Desastres naturales o industriales 
Error, descuido (extravío) o acción humana malintencionada; vandalismo, terrorismo, hurto.
Dificultad para actividades de gestión documental y su control debido a que exigen presencialidad en sedes de trabajo, la cual ha disminuido por las medidas para prevenir el contagio del COVID-19.
Carencia de lineamientos sobre conformación y gestión de expedientes híbridos creados durante el trabajo en casa para prevenir el contagio del COVID-19.</t>
  </si>
  <si>
    <t xml:space="preserve">Medidas y controles insuficientes o inadecuados aplicados para la protección de la documentación
</t>
  </si>
  <si>
    <t xml:space="preserve">Aplicación de instrumentos y lineamientos archivísticos que contribuyan a la organización, identificación, control y protección de la documentación institucional impresa (TRD, inventarios documentales, control de consultas y otros), servicio de asistencia y acompañamiento a las dependencias en gestión documental (incluye aplicación de transferencia documental). </t>
  </si>
  <si>
    <t>Suministro de documento solicitado en préstamo mediante copia digitalizada del mismo, para evitar su retiro del lugar donde se conserva.</t>
  </si>
  <si>
    <t>Errores operativos o condiciones tecnológicas</t>
  </si>
  <si>
    <t>Desconocimiento de las funciones y competencias de la entidad.  
Deficiencia en el registro de los datos en el aplicativo SIRIUS.
Ajustes e interrupciones en el  sistemas de información SIRIUS</t>
  </si>
  <si>
    <t xml:space="preserve">Errores operativos </t>
  </si>
  <si>
    <t>No aplicación de medidas para su identificación y transmisión</t>
  </si>
  <si>
    <t>Incumplimiento por parte de las dependencias de la TRD vigente 
Trámite de convalidación de TRD  por el Consejo Distrital  de Archivos
Procedimiento  dispendioso para actualización de TRD</t>
  </si>
  <si>
    <t>TRD actualizadas no se socializan a todas las dependencias de la organización
 TRD desactualizadas</t>
  </si>
  <si>
    <t>Los trámites y servicios que presta la Entidad, son muy solicitados por las(os) usuario(as) en el canal presencial, lo que hace que diariamente acudan a solicitar dichos trámites y servicios, generenado altos tiempos de espera, debido a que támbien, el tiempo de atanción es diferente, dependiendo de la complegidad del tema a tratar o solucionar.</t>
  </si>
  <si>
    <t>Rotación del Personal que brinda atención al público</t>
  </si>
  <si>
    <t>Realizar análisis de la cantidad de usuarios(as) que acuden a solicitar los trámites y servicios de la Entidad y la cantidad de atenciones que realiza cada profesional, con el objeto de implementar acciones mejora que permitan la disminución de los tiempos de espera.</t>
  </si>
  <si>
    <t>Acciones realizadas/Acciones diseñadas</t>
  </si>
  <si>
    <t>Tecnológicos 
Humanos
Infraestuctura</t>
  </si>
  <si>
    <t>Profesional Especiliazado 
Secretaría General</t>
  </si>
  <si>
    <t>Ampliar los trámites y servicios virtuales que ofrece la Entidad.</t>
  </si>
  <si>
    <t>Fortalecer los medios para la atención virtual.</t>
  </si>
  <si>
    <t>Diario
Anual
Trimestral
Mensual</t>
  </si>
  <si>
    <t>Nueva tecnología que abarca todas las actividades de gestión documental, lo que exige su empleo por mayor cantidad de usuarios.
Resistencia al cambio y curva de aprendizaje por parte de los usuarios en el uso del aplicativo SIRIUS.
Fallas en el funcionamiento del nuevo aplicativo SIRIUS durante su etapa de estabilización en su implementación.
Realización de actividades de capacitación y asistencia funcional a usuarios internos del SIRIUS durante su implementación por medios virtuales debido al confinamiento y trabajo en casa para prevenir contagio del COVID.</t>
  </si>
  <si>
    <t>Documento implementado y socializado</t>
  </si>
  <si>
    <t>1.Retroceso del Proceso 
2. Riesgo de Prescripción/ Caducidad 
3.Pérdida de credibilidad en la Dependencia
4.Acciones de tutela</t>
  </si>
  <si>
    <t xml:space="preserve">1.Falta de competencia                                    
2.Violación del derecho de defensa del investigado.                                  
3.Existencia de irregularidades sustanciales que afecten el debido proceso.                                                </t>
  </si>
  <si>
    <t>Revisión por parte de un profesional experto, si existe designado,  que devuelve para correcciones. -actividades Registradas en BD control al despacho-</t>
  </si>
  <si>
    <t>PERIÓDICA</t>
  </si>
  <si>
    <t>Revisión por parte del Jefe de Oficina y devolución al Abogado si lo amerita.-actividades Registradas en BD control al despacho-</t>
  </si>
  <si>
    <t xml:space="preserve">1. Violación al principio non bis in idem.
2. Pérdida de credibilidad y mala imagen de la dependencia. 
3.Desgaste institucional y del recurso humano.
4. Nulidades en los procesos disciplinarios.  </t>
  </si>
  <si>
    <t>1.Carencia de un sistema de información que permita el control sobre pocesos activos e inactivos.
2. Imprecisión en el registro de la descripción de hechos e investigados en las bases de datos.
3. Desactualización de los hechos en la base de datos, una vez varía la etapa procesal. 
4. Falta de verificación por parte del abogado comisionado, sobre  si por los mismos  hechos cursa alguna otra invesigación en la Oficina.</t>
  </si>
  <si>
    <t>Duplicidad de investigaciones por hechos idénticos</t>
  </si>
  <si>
    <t>Actualizar las bases de datos de la OCID cada semana, por los responsables de las mismas y Compartir las bases de datos con personas autorizadas, para consultar frecuentemente si cursan otras investigaciones por hechos similares</t>
  </si>
  <si>
    <t>Revisar los hechos de cada queja nueva contra la base de datos, una vez se radica, por los responsables de las mismas.</t>
  </si>
  <si>
    <t>Antes de presentarse proyecto de apertura de indagación preliminar o investigación disciplinaria, el abogado comisionado deberá solicitar consulta en la base de datos con el fin de identificar si existe investigaciones por los mismos hechos en la OCID.</t>
  </si>
  <si>
    <t xml:space="preserve">1. Pérdida de la potestad disciplinaria
2. Generación de impunidad.               
3. Sanciones discipliarias. </t>
  </si>
  <si>
    <t>1. Mora o inactividad en el trámite del proceso y en la práctica de pruebas. 
2. Desconocimiento legal por parte del Profesional comisionado del tema objeto de debate en el expediente disciplinario.
3. Demora en la revisión y aprobación de los proyectos presentados por los abogados comisionados, al igual que en la devolución de los proyectos que deben ser corregidos.
4. Remisión de asuntos por parte de la Procuraduría General de la Nación, con inactividad y/o próximos al vencimiento de términos legales.</t>
  </si>
  <si>
    <t>Realizar seguimiento a las bases de datos de la OCID y crear alertas de caducidad y prescripción, cuando sesa del caso.</t>
  </si>
  <si>
    <t>Identificar mora, inactividad y riesgos de caducidad y prescripción al inicio de cada período, el cual se incluye en las metas y se prioriza para su pronta decisión de fondo</t>
  </si>
  <si>
    <t>1. Demora en trámite del proceso.       
2. Sanciones por tratamiento de datos personales.
3. Responsabilidad disciplinaria</t>
  </si>
  <si>
    <t>1. Errores de almacenamiento de información en medios magnéticos.                              
2. Pérdida, daño o deterioro de los expedientes físicos.                            
3. Desastres naturales  o industriales.                              4. Condicones climaticas.
5. Robo o extravio.
6. Acciones de vandalismo o terrorismo.</t>
  </si>
  <si>
    <t>Sensibilizar a todo el talento humano que cumple labores en la Oficina de Control Interno Disciplinario, con el fin de evitar la materialización de alguna fuga de información, advirtiendo los riesgos personales y para la entidad.</t>
  </si>
  <si>
    <t>1. Asignar espacio seguro (archivadores o gabeteros) con acceso restringido a personal no autorizado, para resguardar los documentos físicos que sean críticos para el proceso y designar personal responsable para su custodia.
2. Digitalizar la información crítica del proceso que se encuentre en medio físico y almacenarla en el sitio de ONE DRIVE institucional, en carpetas con acceso restringido a personal no autorizado.
3.Implementar Sistema de control de acceso a los espacios donde se resguarden los documentos físicos que sean críticos para el proceso.</t>
  </si>
  <si>
    <t>% actividades ejecutadas</t>
  </si>
  <si>
    <t># de actividades ejecutadas</t>
  </si>
  <si>
    <t>Fortalecer el control de acceso y permanencia de los sujetos disciplinables en la sede de la OCID, evitando cualuier contacto con los abogados o el Jefe de Oficina.</t>
  </si>
  <si>
    <t xml:space="preserve"> No contar con profesionales comprometidos con los principios y valores eticos.</t>
  </si>
  <si>
    <t>No se cumplan con el logro de la misión y de los objetivos propuestos, de conformidad con las normas constitucionales y legales vigente.
Desmejorar la imagen de la oficina de control interno.
Materializar el evento de corrupción en la Entidad.</t>
  </si>
  <si>
    <t>Desconocimiento de la normatividad relacionada con el proceso de Evaluación y Seguimiento.  
Falta de compromiso e interés de la Alta Dirección en la revisión y seguimiento de los informes de auditoría.
Inoportunidad en la presentación de los informes de auditoría.
Inoportunidad de la información por parte de los procesos.</t>
  </si>
  <si>
    <t>Inadecuada aplicación de los procedimientos y de los criterios de auditoría.</t>
  </si>
  <si>
    <t>Asegurar el cumplimiento de los puntos de control (documentos o registros) que se encuentran establecidos en el Procedimiento de Auditoría del Proceso de Evaluación y Seguimiento.</t>
  </si>
  <si>
    <t>1. Socialización del mapa de Riesgos de Gestión de la OCI.
2.Verificación de los documentos resultantes en de cada uno de los puntos de control (Documentos o Registros).</t>
  </si>
  <si>
    <t>Asegurar la implementación y cumplimiento de los Planes de Mejoramiento que se generen de las auditorías realizadas.</t>
  </si>
  <si>
    <t>• Desastres naturales  o industriales 
•  Robo, extravió
•  Acciones de vandalismo o terrorismo</t>
  </si>
  <si>
    <t>Daño del  papel físico
No realizar backups de forma periodica</t>
  </si>
  <si>
    <t>Continuar restringiendo el acceso al archivo de personal no autorizado, para resguardar los documentos físicos que sean críticos para el proceso y designar personal responsable para su custodia.
Digitalizar la información crítica del proceso que se encuentre en medio físico y almacenarla en el sitio de ONE DRIVE institucional, en carpetas con acceso restringido a personal no autorizado.
Mantener actualizado el formato unico de inventario documental FUID.</t>
  </si>
  <si>
    <t xml:space="preserve">Mantener los controles de acceso a personal no autorizado al área de almacenamiento de documentos en el archivo central. </t>
  </si>
  <si>
    <t>Consultas documentales en el archivo central atendidas y registradas en los controles por las personas autorizadas</t>
  </si>
  <si>
    <t xml:space="preserve">Atención de consultas de documentos del archivo central por personas autorizadas y suministro de documentos consultados a las personas designadas por las dependencias para su consulta </t>
  </si>
  <si>
    <t>Desarrollar conocimiento e innovación, mediante la gestión de la información e iniciativas, que aseguren su transferencia y transformación</t>
  </si>
  <si>
    <t>*Divulgación de información no autorizada a personas, entidades o procesos.
*Manejo inadecuado de la información.</t>
  </si>
  <si>
    <t>*Pérdida de la imagen del proceso
*Alteración en informes de proyectos de conocimiento,  investigación e innovación
* Afectación en los derechos de propiedad intelectual.
* Obtención de beneficios económicos personales por apropiación ilícita.</t>
  </si>
  <si>
    <t>Documentación de los seguimientos (actas u otros documentos que se deriven de la revisión)</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</si>
  <si>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 Revisión por parte de un profesional experto que devuelve para correcciones 
3.Revisión por parte del delegado y devolución al Abogado si lo amerita
4. Comunicación frecuente entre abogado y delegado.
5. Sensibilizar a todo el talento humano que cumple la función disciplinaria
Las tres primeras actividades quedan  registradas en BD control al despacho</t>
  </si>
  <si>
    <t>Efectuar jornadas semestrales de sensibilización con todo el talento humano del proceso misional, en temas de potestad disciplinaria y la  corrupción</t>
  </si>
  <si>
    <t xml:space="preserve">Se comparte con personas autorizadas, para consultar frecuentemente si cursa otras investigaciones por hechos similares.
</t>
  </si>
  <si>
    <t>Los responsables de las bases de datos tienen la función de revisar y actualizar los hechos en las bases de datos</t>
  </si>
  <si>
    <t>Tableros de control de seguimiento al cumplimiento de los expedientes priorizados, con el fin de evitar la materialización del riesgo</t>
  </si>
  <si>
    <t>Se aplica control y deja registro cuando el expediente es solicitado por  los sujetos procesales en la Secretaria Común se diligencian las bases correspondientes y se deja la evidencia en el expediente quien revisó el expediente y la solicitud de copias que pudo haberse efectuado.</t>
  </si>
  <si>
    <t>Cuando el expediente tiene que bajar a la Secretaria Común se debe actualizar y antes de ser recibido la hoja de control y la base para surtir el trámite para efectuar alguna comunicación o notificación se verifica y si los folios no corresponden el expediente es devuelto a la Delegada.</t>
  </si>
  <si>
    <t>Se tienen establecido unos parámetros para el control del  expedientes, en donde se relacionan los folios que conforman el expediente, se relacionan en bases de datos y cada vez que el expediente pasa por cada una de las fases en sus etapas se debe actualizar los folios cuadernos y CD que lo conforman como unidad documental, de igual manera se impime planillas para el recibo y/o entrega</t>
  </si>
  <si>
    <t>Los funcionarios(as) asignados por el Subdirector(a) de Gestión del Talento Humano alimentarán y formularán las bases de datos que contienen las novedades para cada nómina mensual, verificando su registro en el sistema Perno a través de la revisión manual de la prenómina contra la liquidación en Excel y otras bases de novedades. Así como, adelantarán la revisión y validación de la planta de personal y parametrización del Sistema Perno</t>
  </si>
  <si>
    <t>Se unifica las base de de las delegadas cada 15 días.</t>
  </si>
  <si>
    <t xml:space="preserve">Se realizan seguimientos y alertas en las bases de datos en cada una de las Delegadas del Eje donde se deja acceso de revisión por parte de los Personeros Delegados
</t>
  </si>
  <si>
    <t>Identificación de moras y riesgos de prescripción al inicio de cada periodo, el cual se incluye en las metas y prioriza para su pronta decisión de fondo.</t>
  </si>
  <si>
    <t xml:space="preserve">Revisión por parte de un profesional experto que devuelve para correcciones </t>
  </si>
  <si>
    <t>Revisión por parte del Delegado y devolución al Abogado si lo amerita</t>
  </si>
  <si>
    <t>Decretar las nulidades pertinenetes con el fin de garantizar el debido proceso o valoración probatoria pertinente, sea en primera o segunda instancia</t>
  </si>
  <si>
    <t xml:space="preserve">Autocontrol mensual de los pagos realizados por caja menor </t>
  </si>
  <si>
    <t>Digitalización permanente de los documentos producidos desde el proceso de Gestión Administrativa, salvaguardando la información en una carpeta virtual.</t>
  </si>
  <si>
    <t>• El aplicativo de inventarios no es ágil para incluir o modificar información masiva, haciendo dispendiosas las tareas de actualización.</t>
  </si>
  <si>
    <t>• Ausencia de sinergia entre las dependendencias para el reporte de novedades centralizadas en el proceso de administración de inventarios</t>
  </si>
  <si>
    <t>• Falta disponibilidad de vehículo con especificación para transporte de carga para suplir necesidades de mantenimiento en sedes externas de la Entidad.</t>
  </si>
  <si>
    <t>• Ausencia de capacitación al personal de mantenimiento para la ejecución de labores especializadas. 
• Demora en la adquisición de elementos o materiales para realizar el mantenimiento o prestar el servicio solicitado</t>
  </si>
  <si>
    <t>• Parque automor desactualizado
• Falta de un programa adecuado que permitan definir rutas efectivas</t>
  </si>
  <si>
    <t>• Insuficiencia de vehículos para cubrir la demanda
• Falta de personal para cubrir contingencias 
• Falta de programación por parte de las áreas en sus desplazamientos misionales
• Frecuentes contigencias de impactos en el distrito capital, que ameritan la presencia de la entidad</t>
  </si>
  <si>
    <t>Registro diario de servicios y rutas de desplazamientos para cubrir los servicios</t>
  </si>
  <si>
    <t xml:space="preserve">
Programación mensual de turnos de trabajo para los conductores</t>
  </si>
  <si>
    <t>• Desastres naturales  o industriales
• Robo, extravío
• Acciones de vandalismo o terrorismo</t>
  </si>
  <si>
    <t>•  Acceso no autorizado de terceros a la documentación del proceso
 • Control inadecuado de los documentos físicos del proceso
• Daño del  papel físico</t>
  </si>
  <si>
    <t>•Desconocimiento de la totalidad de los requisitos para la aprobación de pagos por caja menor</t>
  </si>
  <si>
    <t xml:space="preserve">• Incumplimiento de los procedimientos de caja menor y normas distritales relacionadas con el tema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</si>
</sst>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24" x14ac:knownFonts="1">
    <font>
      <sz val="11"/>
      <color theme="1"/>
      <name val="Calibri"/>
      <family val="2"/>
      <scheme val="minor"/>
    </font>
    <font>
      <sz val="11"/>
      <color theme="1"/>
      <name val="Arial"/>
      <family val="2"/>
    </font>
    <font>
      <b/>
      <sz val="11"/>
      <color theme="1"/>
      <name val="Arial"/>
      <family val="2"/>
    </font>
    <font>
      <sz val="10"/>
      <color rgb="FF000000"/>
      <name val="Arial"/>
      <family val="2"/>
    </font>
    <font>
      <b/>
      <sz val="10"/>
      <color rgb="FF000000"/>
      <name val="Arial"/>
      <family val="2"/>
    </font>
    <font>
      <sz val="10"/>
      <name val="Arial"/>
      <family val="2"/>
    </font>
    <font>
      <b/>
      <sz val="9"/>
      <color theme="1"/>
      <name val="Arial"/>
      <family val="2"/>
    </font>
    <font>
      <sz val="10"/>
      <color theme="1"/>
      <name val="Arial"/>
      <family val="2"/>
    </font>
    <font>
      <b/>
      <sz val="18"/>
      <color theme="1"/>
      <name val="Arial"/>
      <family val="2"/>
    </font>
    <font>
      <b/>
      <sz val="10"/>
      <color theme="1"/>
      <name val="Arial"/>
      <family val="2"/>
    </font>
    <font>
      <sz val="9"/>
      <color rgb="FF000000"/>
      <name val="Arial"/>
      <family val="2"/>
    </font>
    <font>
      <b/>
      <sz val="16"/>
      <color theme="0"/>
      <name val="Arial"/>
      <family val="2"/>
    </font>
    <font>
      <b/>
      <sz val="8"/>
      <color theme="1"/>
      <name val="Arial"/>
      <family val="2"/>
    </font>
    <font>
      <sz val="36"/>
      <color theme="1"/>
      <name val="Arial"/>
      <family val="2"/>
    </font>
    <font>
      <sz val="11"/>
      <color theme="1"/>
      <name val="Calibri"/>
      <family val="2"/>
      <scheme val="minor"/>
    </font>
    <font>
      <sz val="11"/>
      <color theme="1"/>
      <name val="Arial Narrow"/>
      <family val="2"/>
    </font>
    <font>
      <sz val="11"/>
      <name val="Arial Narrow"/>
      <family val="2"/>
    </font>
    <font>
      <b/>
      <sz val="11"/>
      <color theme="1"/>
      <name val="Arial Narrow"/>
      <family val="2"/>
    </font>
    <font>
      <sz val="10"/>
      <color theme="1"/>
      <name val="Arial Narrow"/>
      <family val="2"/>
    </font>
    <font>
      <b/>
      <sz val="30"/>
      <color theme="1"/>
      <name val="Arial"/>
      <family val="2"/>
    </font>
    <font>
      <sz val="30"/>
      <color theme="1"/>
      <name val="Calibri"/>
      <family val="2"/>
      <scheme val="minor"/>
    </font>
    <font>
      <sz val="9"/>
      <color theme="1"/>
      <name val="Arial"/>
      <family val="2"/>
    </font>
    <font>
      <b/>
      <sz val="22"/>
      <color theme="1"/>
      <name val="Arial"/>
      <family val="2"/>
    </font>
    <font>
      <b/>
      <sz val="10"/>
      <color theme="1"/>
      <name val="Arial Narrow"/>
      <family val="2"/>
    </font>
  </fonts>
  <fills count="8">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DCE6F1"/>
        <bgColor rgb="FF000000"/>
      </patternFill>
    </fill>
    <fill>
      <patternFill patternType="solid">
        <fgColor theme="0" tint="-0.14999847407452621"/>
        <bgColor indexed="64"/>
      </patternFill>
    </fill>
  </fills>
  <borders count="34">
    <border>
      <left/>
      <right/>
      <top/>
      <bottom/>
      <diagonal/>
    </border>
    <border>
      <left style="thin">
        <color theme="3" tint="0.59996337778862885"/>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0"/>
      </left>
      <right/>
      <top/>
      <bottom/>
      <diagonal/>
    </border>
    <border>
      <left style="medium">
        <color theme="3" tint="0.59996337778862885"/>
      </left>
      <right/>
      <top style="medium">
        <color theme="3" tint="0.59996337778862885"/>
      </top>
      <bottom style="medium">
        <color theme="3" tint="0.59996337778862885"/>
      </bottom>
      <diagonal/>
    </border>
    <border>
      <left/>
      <right/>
      <top style="medium">
        <color theme="3" tint="0.59996337778862885"/>
      </top>
      <bottom style="medium">
        <color theme="3" tint="0.59996337778862885"/>
      </bottom>
      <diagonal/>
    </border>
    <border>
      <left/>
      <right style="medium">
        <color theme="3" tint="0.59996337778862885"/>
      </right>
      <top style="medium">
        <color theme="3" tint="0.59996337778862885"/>
      </top>
      <bottom style="medium">
        <color theme="3" tint="0.59996337778862885"/>
      </bottom>
      <diagonal/>
    </border>
    <border>
      <left style="thin">
        <color theme="3" tint="0.59996337778862885"/>
      </left>
      <right style="thin">
        <color theme="3" tint="0.59996337778862885"/>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rgb="FF8DB4E2"/>
      </left>
      <right style="thin">
        <color rgb="FF8DB4E2"/>
      </right>
      <top style="thin">
        <color rgb="FF8DB4E2"/>
      </top>
      <bottom style="thin">
        <color rgb="FF8DB4E2"/>
      </bottom>
      <diagonal/>
    </border>
    <border>
      <left style="thin">
        <color theme="3" tint="0.59996337778862885"/>
      </left>
      <right/>
      <top style="thin">
        <color theme="3" tint="0.59996337778862885"/>
      </top>
      <bottom/>
      <diagonal/>
    </border>
    <border>
      <left/>
      <right style="thin">
        <color theme="3" tint="0.59996337778862885"/>
      </right>
      <top style="thin">
        <color theme="3" tint="0.59996337778862885"/>
      </top>
      <bottom/>
      <diagonal/>
    </border>
    <border>
      <left/>
      <right/>
      <top style="thin">
        <color theme="3" tint="0.59996337778862885"/>
      </top>
      <bottom/>
      <diagonal/>
    </border>
    <border>
      <left/>
      <right style="thin">
        <color theme="3" tint="0.59996337778862885"/>
      </right>
      <top/>
      <bottom/>
      <diagonal/>
    </border>
    <border>
      <left style="thin">
        <color theme="3" tint="0.59996337778862885"/>
      </left>
      <right/>
      <top/>
      <bottom style="thin">
        <color theme="3" tint="0.59996337778862885"/>
      </bottom>
      <diagonal/>
    </border>
    <border>
      <left/>
      <right style="thin">
        <color theme="3" tint="0.59996337778862885"/>
      </right>
      <top/>
      <bottom style="thin">
        <color theme="3" tint="0.59996337778862885"/>
      </bottom>
      <diagonal/>
    </border>
    <border>
      <left/>
      <right/>
      <top/>
      <bottom style="thin">
        <color theme="3" tint="0.59996337778862885"/>
      </bottom>
      <diagonal/>
    </border>
    <border>
      <left style="medium">
        <color theme="3" tint="0.59996337778862885"/>
      </left>
      <right style="thin">
        <color theme="3" tint="0.59996337778862885"/>
      </right>
      <top style="medium">
        <color theme="3" tint="0.59996337778862885"/>
      </top>
      <bottom style="medium">
        <color theme="3" tint="0.59996337778862885"/>
      </bottom>
      <diagonal/>
    </border>
    <border>
      <left style="thin">
        <color theme="3" tint="0.59996337778862885"/>
      </left>
      <right style="thin">
        <color theme="3" tint="0.59996337778862885"/>
      </right>
      <top style="medium">
        <color theme="3" tint="0.59996337778862885"/>
      </top>
      <bottom style="medium">
        <color theme="3" tint="0.59996337778862885"/>
      </bottom>
      <diagonal/>
    </border>
    <border>
      <left style="thin">
        <color theme="3" tint="0.59996337778862885"/>
      </left>
      <right style="medium">
        <color theme="3" tint="0.59996337778862885"/>
      </right>
      <top style="medium">
        <color theme="3" tint="0.59996337778862885"/>
      </top>
      <bottom style="medium">
        <color theme="3" tint="0.59996337778862885"/>
      </bottom>
      <diagonal/>
    </border>
    <border>
      <left style="medium">
        <color theme="3" tint="0.59996337778862885"/>
      </left>
      <right style="thin">
        <color theme="3" tint="0.59996337778862885"/>
      </right>
      <top style="medium">
        <color theme="3" tint="0.59996337778862885"/>
      </top>
      <bottom style="thin">
        <color theme="3" tint="0.59996337778862885"/>
      </bottom>
      <diagonal/>
    </border>
    <border>
      <left style="thin">
        <color theme="3" tint="0.59996337778862885"/>
      </left>
      <right style="thin">
        <color theme="3" tint="0.59996337778862885"/>
      </right>
      <top style="medium">
        <color theme="3" tint="0.59996337778862885"/>
      </top>
      <bottom style="thin">
        <color theme="3" tint="0.59996337778862885"/>
      </bottom>
      <diagonal/>
    </border>
    <border>
      <left style="thin">
        <color theme="3" tint="0.59996337778862885"/>
      </left>
      <right style="medium">
        <color theme="3" tint="0.59996337778862885"/>
      </right>
      <top style="medium">
        <color theme="3" tint="0.59996337778862885"/>
      </top>
      <bottom style="thin">
        <color theme="3" tint="0.59996337778862885"/>
      </bottom>
      <diagonal/>
    </border>
    <border>
      <left style="medium">
        <color theme="3" tint="0.59996337778862885"/>
      </left>
      <right style="thin">
        <color theme="3" tint="0.59996337778862885"/>
      </right>
      <top style="thin">
        <color theme="3" tint="0.59996337778862885"/>
      </top>
      <bottom style="medium">
        <color theme="3" tint="0.59996337778862885"/>
      </bottom>
      <diagonal/>
    </border>
    <border>
      <left style="thin">
        <color theme="3" tint="0.59996337778862885"/>
      </left>
      <right style="thin">
        <color theme="3" tint="0.59996337778862885"/>
      </right>
      <top style="thin">
        <color theme="3" tint="0.59996337778862885"/>
      </top>
      <bottom style="medium">
        <color theme="3" tint="0.59996337778862885"/>
      </bottom>
      <diagonal/>
    </border>
    <border>
      <left style="thin">
        <color theme="3" tint="0.59996337778862885"/>
      </left>
      <right style="medium">
        <color theme="3" tint="0.59996337778862885"/>
      </right>
      <top style="thin">
        <color theme="3" tint="0.59996337778862885"/>
      </top>
      <bottom style="medium">
        <color theme="3" tint="0.59996337778862885"/>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dashed">
        <color indexed="64"/>
      </left>
      <right style="dashed">
        <color indexed="64"/>
      </right>
      <top/>
      <bottom/>
      <diagonal/>
    </border>
    <border>
      <left style="dashed">
        <color indexed="64"/>
      </left>
      <right/>
      <top/>
      <bottom/>
      <diagonal/>
    </border>
  </borders>
  <cellStyleXfs count="2">
    <xf numFmtId="0" fontId="0" fillId="0" borderId="0"/>
    <xf numFmtId="9" fontId="14" fillId="0" borderId="0" applyFont="0" applyFill="0" applyBorder="0" applyAlignment="0" applyProtection="0"/>
  </cellStyleXfs>
  <cellXfs count="134">
    <xf numFmtId="0" fontId="0" fillId="0" borderId="0" xfId="0"/>
    <xf numFmtId="0" fontId="7" fillId="3" borderId="2" xfId="0" applyFont="1" applyFill="1" applyBorder="1" applyAlignment="1" applyProtection="1">
      <alignment horizontal="center" vertical="center" wrapText="1"/>
      <protection locked="0"/>
    </xf>
    <xf numFmtId="0" fontId="1" fillId="0" borderId="0" xfId="0" applyFont="1" applyAlignment="1" applyProtection="1">
      <alignment vertical="center" wrapText="1"/>
    </xf>
    <xf numFmtId="0" fontId="7" fillId="0" borderId="2" xfId="0" applyFont="1" applyBorder="1" applyAlignment="1" applyProtection="1">
      <alignment horizontal="left" vertical="center" wrapText="1"/>
    </xf>
    <xf numFmtId="0" fontId="1" fillId="0" borderId="3" xfId="0" applyFont="1" applyBorder="1" applyAlignment="1" applyProtection="1">
      <alignment vertical="center" wrapText="1"/>
    </xf>
    <xf numFmtId="0" fontId="13" fillId="0" borderId="0" xfId="0" applyFont="1" applyAlignment="1" applyProtection="1">
      <alignment vertical="center" wrapText="1"/>
    </xf>
    <xf numFmtId="0" fontId="1" fillId="0" borderId="0" xfId="0" applyFont="1" applyAlignment="1" applyProtection="1">
      <alignment horizontal="left" vertical="center" wrapText="1"/>
    </xf>
    <xf numFmtId="49" fontId="7" fillId="4" borderId="2" xfId="0" applyNumberFormat="1"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0" borderId="2"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7" fillId="4" borderId="2" xfId="0" applyFont="1" applyFill="1" applyBorder="1" applyAlignment="1" applyProtection="1">
      <alignment horizontal="left" vertical="center" wrapText="1"/>
    </xf>
    <xf numFmtId="49" fontId="3" fillId="5" borderId="9" xfId="0" applyNumberFormat="1"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3" fillId="5" borderId="9" xfId="0" applyFont="1" applyFill="1" applyBorder="1" applyAlignment="1" applyProtection="1">
      <alignment horizontal="left" vertical="center" wrapText="1"/>
    </xf>
    <xf numFmtId="14" fontId="3" fillId="5" borderId="9" xfId="0" applyNumberFormat="1" applyFont="1" applyFill="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5" borderId="9" xfId="0" applyFont="1" applyFill="1" applyBorder="1" applyAlignment="1" applyProtection="1">
      <alignment horizontal="justify" vertical="center" wrapText="1"/>
    </xf>
    <xf numFmtId="164" fontId="3" fillId="5" borderId="9" xfId="0" applyNumberFormat="1" applyFont="1" applyFill="1" applyBorder="1" applyAlignment="1" applyProtection="1">
      <alignment horizontal="center" vertical="center" wrapText="1"/>
    </xf>
    <xf numFmtId="15" fontId="10" fillId="5" borderId="9" xfId="0" applyNumberFormat="1" applyFont="1" applyFill="1" applyBorder="1" applyAlignment="1" applyProtection="1">
      <alignment horizontal="left" vertical="center" wrapText="1"/>
    </xf>
    <xf numFmtId="0" fontId="5" fillId="0" borderId="9" xfId="0" applyFont="1" applyBorder="1" applyAlignment="1" applyProtection="1">
      <alignment horizontal="justify" vertical="center" wrapText="1"/>
    </xf>
    <xf numFmtId="0" fontId="3" fillId="0" borderId="9" xfId="0" applyFont="1" applyBorder="1" applyAlignment="1" applyProtection="1">
      <alignment horizontal="justify" vertical="center" wrapText="1"/>
    </xf>
    <xf numFmtId="14" fontId="7" fillId="4" borderId="2" xfId="0" applyNumberFormat="1" applyFont="1" applyFill="1" applyBorder="1" applyAlignment="1" applyProtection="1">
      <alignment horizontal="center" vertical="center" wrapText="1"/>
    </xf>
    <xf numFmtId="164" fontId="7" fillId="4" borderId="2" xfId="0" applyNumberFormat="1" applyFont="1" applyFill="1" applyBorder="1" applyAlignment="1" applyProtection="1">
      <alignment horizontal="center" vertical="center" wrapText="1"/>
    </xf>
    <xf numFmtId="0" fontId="7" fillId="4" borderId="0" xfId="0" applyFont="1" applyFill="1" applyProtection="1"/>
    <xf numFmtId="0" fontId="7" fillId="0" borderId="0" xfId="0" applyFont="1" applyProtection="1"/>
    <xf numFmtId="0" fontId="21" fillId="4" borderId="0" xfId="0" applyFont="1" applyFill="1" applyAlignment="1" applyProtection="1">
      <alignment horizontal="center" vertical="center" wrapText="1"/>
    </xf>
    <xf numFmtId="0" fontId="7" fillId="4" borderId="0" xfId="0" applyFont="1" applyFill="1" applyAlignment="1" applyProtection="1">
      <alignment horizontal="left" vertical="center"/>
    </xf>
    <xf numFmtId="0" fontId="7" fillId="4" borderId="0" xfId="0" applyFont="1" applyFill="1" applyAlignment="1" applyProtection="1">
      <alignment horizontal="center" vertical="center"/>
    </xf>
    <xf numFmtId="0" fontId="7" fillId="4" borderId="0" xfId="0" applyFont="1" applyFill="1" applyAlignment="1" applyProtection="1">
      <alignment horizontal="center"/>
    </xf>
    <xf numFmtId="0" fontId="1" fillId="4" borderId="0" xfId="0" applyFont="1" applyFill="1" applyProtection="1"/>
    <xf numFmtId="0" fontId="1" fillId="0" borderId="0" xfId="0" applyFont="1" applyProtection="1"/>
    <xf numFmtId="0" fontId="2" fillId="7" borderId="26" xfId="0" applyFont="1" applyFill="1" applyBorder="1" applyAlignment="1" applyProtection="1">
      <alignment horizontal="center" vertical="center" textRotation="90"/>
    </xf>
    <xf numFmtId="0" fontId="2" fillId="4" borderId="0" xfId="0" applyFont="1" applyFill="1" applyAlignment="1" applyProtection="1">
      <alignment horizontal="center" vertical="center"/>
    </xf>
    <xf numFmtId="0" fontId="15" fillId="0" borderId="26" xfId="0" applyFont="1" applyBorder="1" applyAlignment="1" applyProtection="1">
      <alignment horizontal="center" vertical="center"/>
    </xf>
    <xf numFmtId="0" fontId="18" fillId="0" borderId="26" xfId="0" applyFont="1" applyBorder="1" applyAlignment="1" applyProtection="1">
      <alignment horizontal="justify" vertical="center" wrapText="1"/>
    </xf>
    <xf numFmtId="0" fontId="15" fillId="0" borderId="26" xfId="0" applyFont="1" applyBorder="1" applyAlignment="1" applyProtection="1">
      <alignment horizontal="center" vertical="center"/>
      <protection hidden="1"/>
    </xf>
    <xf numFmtId="0" fontId="15" fillId="0" borderId="26" xfId="0" applyFont="1" applyBorder="1" applyAlignment="1" applyProtection="1">
      <alignment horizontal="center" vertical="center" textRotation="90"/>
    </xf>
    <xf numFmtId="9" fontId="15" fillId="0" borderId="26" xfId="0" applyNumberFormat="1" applyFont="1" applyBorder="1" applyAlignment="1" applyProtection="1">
      <alignment horizontal="center" vertical="center"/>
      <protection hidden="1"/>
    </xf>
    <xf numFmtId="165" fontId="15" fillId="3" borderId="26" xfId="1" applyNumberFormat="1" applyFont="1" applyFill="1" applyBorder="1" applyAlignment="1" applyProtection="1">
      <alignment horizontal="center" vertical="center"/>
    </xf>
    <xf numFmtId="0" fontId="17" fillId="0" borderId="26" xfId="0" applyFont="1" applyBorder="1" applyAlignment="1" applyProtection="1">
      <alignment horizontal="center" vertical="center" textRotation="90" wrapText="1"/>
      <protection hidden="1"/>
    </xf>
    <xf numFmtId="0" fontId="17" fillId="0" borderId="26" xfId="0" applyFont="1" applyBorder="1" applyAlignment="1" applyProtection="1">
      <alignment horizontal="center" vertical="center" textRotation="90"/>
      <protection hidden="1"/>
    </xf>
    <xf numFmtId="0" fontId="7" fillId="4" borderId="0" xfId="0" applyFont="1" applyFill="1" applyAlignment="1" applyProtection="1">
      <alignment vertical="center"/>
    </xf>
    <xf numFmtId="0" fontId="15" fillId="0" borderId="0" xfId="0" applyFont="1" applyProtection="1"/>
    <xf numFmtId="0" fontId="21" fillId="0" borderId="0" xfId="0" applyFont="1" applyAlignment="1" applyProtection="1">
      <alignment horizontal="center" vertical="center" wrapText="1"/>
    </xf>
    <xf numFmtId="0" fontId="7" fillId="0" borderId="0" xfId="0" applyFont="1" applyAlignment="1" applyProtection="1">
      <alignment horizontal="center" vertical="center"/>
    </xf>
    <xf numFmtId="0" fontId="7" fillId="0" borderId="0" xfId="0" applyFont="1" applyAlignment="1" applyProtection="1">
      <alignment horizontal="center"/>
    </xf>
    <xf numFmtId="0" fontId="15" fillId="0" borderId="30" xfId="0" applyFont="1"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31" xfId="0" applyBorder="1" applyAlignment="1" applyProtection="1">
      <alignment horizontal="center" vertical="center" wrapText="1"/>
    </xf>
    <xf numFmtId="0" fontId="17" fillId="0" borderId="26" xfId="0" applyFont="1" applyBorder="1" applyAlignment="1" applyProtection="1">
      <alignment horizontal="center" vertical="center"/>
      <protection hidden="1"/>
    </xf>
    <xf numFmtId="0" fontId="21" fillId="0" borderId="30" xfId="0" applyFont="1" applyBorder="1" applyAlignment="1" applyProtection="1">
      <alignment horizontal="center" vertical="center" textRotation="90" wrapText="1"/>
    </xf>
    <xf numFmtId="0" fontId="21" fillId="0" borderId="32" xfId="0" applyFont="1" applyBorder="1" applyAlignment="1" applyProtection="1">
      <alignment horizontal="center" vertical="center" textRotation="90" wrapText="1"/>
    </xf>
    <xf numFmtId="0" fontId="21" fillId="0" borderId="31" xfId="0" applyFont="1" applyBorder="1" applyAlignment="1" applyProtection="1">
      <alignment horizontal="center" vertical="center" textRotation="90" wrapText="1"/>
    </xf>
    <xf numFmtId="0" fontId="15" fillId="0" borderId="26" xfId="0" applyFont="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15" fillId="0" borderId="26" xfId="0" applyFont="1" applyBorder="1" applyAlignment="1" applyProtection="1">
      <alignment horizontal="center" vertical="center"/>
    </xf>
    <xf numFmtId="0" fontId="17" fillId="0" borderId="26" xfId="0" applyFont="1" applyBorder="1" applyAlignment="1" applyProtection="1">
      <alignment horizontal="center" vertical="center" wrapText="1"/>
      <protection hidden="1"/>
    </xf>
    <xf numFmtId="9" fontId="15" fillId="0" borderId="26" xfId="0" applyNumberFormat="1" applyFont="1" applyBorder="1" applyAlignment="1" applyProtection="1">
      <alignment horizontal="center" vertical="center" wrapText="1"/>
      <protection hidden="1"/>
    </xf>
    <xf numFmtId="9" fontId="15" fillId="0" borderId="26" xfId="0" applyNumberFormat="1" applyFont="1" applyBorder="1" applyAlignment="1" applyProtection="1">
      <alignment horizontal="center" vertical="center" wrapText="1"/>
    </xf>
    <xf numFmtId="9" fontId="15" fillId="3" borderId="26" xfId="0" applyNumberFormat="1" applyFont="1" applyFill="1" applyBorder="1" applyAlignment="1" applyProtection="1">
      <alignment horizontal="center" vertical="center" wrapText="1"/>
      <protection hidden="1"/>
    </xf>
    <xf numFmtId="0" fontId="15" fillId="0" borderId="30" xfId="0" applyFont="1" applyBorder="1" applyAlignment="1" applyProtection="1">
      <alignment horizontal="center" vertical="center" textRotation="90" wrapText="1"/>
    </xf>
    <xf numFmtId="0" fontId="0" fillId="0" borderId="32" xfId="0"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14" fontId="15" fillId="0" borderId="30" xfId="0" applyNumberFormat="1" applyFont="1" applyBorder="1" applyAlignment="1" applyProtection="1">
      <alignment horizontal="center" vertical="center" wrapText="1"/>
    </xf>
    <xf numFmtId="0" fontId="21" fillId="0" borderId="30" xfId="0" applyFont="1" applyFill="1" applyBorder="1" applyAlignment="1" applyProtection="1">
      <alignment horizontal="center" vertical="center" textRotation="90" wrapText="1"/>
    </xf>
    <xf numFmtId="0" fontId="21" fillId="0" borderId="32" xfId="0" applyFont="1" applyFill="1" applyBorder="1" applyAlignment="1" applyProtection="1">
      <alignment horizontal="center" vertical="center" textRotation="90" wrapText="1"/>
    </xf>
    <xf numFmtId="0" fontId="21" fillId="0" borderId="31" xfId="0" applyFont="1" applyFill="1" applyBorder="1" applyAlignment="1" applyProtection="1">
      <alignment horizontal="center" vertical="center" textRotation="90" wrapText="1"/>
    </xf>
    <xf numFmtId="0" fontId="16" fillId="0" borderId="30" xfId="0" applyFont="1" applyBorder="1" applyAlignment="1" applyProtection="1">
      <alignment horizontal="center" vertical="center" wrapText="1"/>
    </xf>
    <xf numFmtId="0" fontId="16" fillId="0" borderId="32" xfId="0" applyFont="1" applyBorder="1" applyAlignment="1" applyProtection="1">
      <alignment horizontal="center" vertical="center" wrapText="1"/>
    </xf>
    <xf numFmtId="0" fontId="16" fillId="0" borderId="31" xfId="0" applyFont="1" applyBorder="1" applyAlignment="1" applyProtection="1">
      <alignment horizontal="center" vertical="center" wrapText="1"/>
    </xf>
    <xf numFmtId="0" fontId="15" fillId="0" borderId="30" xfId="0" applyFont="1" applyBorder="1" applyAlignment="1" applyProtection="1">
      <alignment horizontal="left" vertical="center" wrapText="1"/>
    </xf>
    <xf numFmtId="0" fontId="0" fillId="0" borderId="32" xfId="0" applyBorder="1" applyAlignment="1" applyProtection="1">
      <alignment horizontal="left" vertical="center" wrapText="1"/>
    </xf>
    <xf numFmtId="0" fontId="0" fillId="0" borderId="31" xfId="0" applyBorder="1" applyAlignment="1" applyProtection="1">
      <alignment horizontal="left" vertical="center" wrapText="1"/>
    </xf>
    <xf numFmtId="0" fontId="15" fillId="0" borderId="26" xfId="0" applyFont="1" applyFill="1" applyBorder="1" applyAlignment="1" applyProtection="1">
      <alignment horizontal="center" vertical="center" wrapText="1"/>
    </xf>
    <xf numFmtId="0" fontId="15" fillId="0" borderId="30" xfId="0" quotePrefix="1" applyFont="1" applyBorder="1" applyAlignment="1" applyProtection="1">
      <alignment horizontal="center" vertical="center" wrapText="1"/>
    </xf>
    <xf numFmtId="14" fontId="15" fillId="0" borderId="30" xfId="0" quotePrefix="1" applyNumberFormat="1" applyFont="1" applyBorder="1" applyAlignment="1" applyProtection="1">
      <alignment horizontal="center" vertical="center" wrapText="1"/>
    </xf>
    <xf numFmtId="0" fontId="15" fillId="0" borderId="26" xfId="0" quotePrefix="1" applyFont="1" applyBorder="1" applyAlignment="1" applyProtection="1">
      <alignment horizontal="center" vertical="center" wrapText="1"/>
    </xf>
    <xf numFmtId="17" fontId="15" fillId="0" borderId="30" xfId="0" applyNumberFormat="1" applyFont="1" applyBorder="1" applyAlignment="1" applyProtection="1">
      <alignment horizontal="center" vertical="center" wrapText="1"/>
    </xf>
    <xf numFmtId="0" fontId="19" fillId="7" borderId="33" xfId="0" applyFont="1" applyFill="1" applyBorder="1" applyAlignment="1" applyProtection="1">
      <alignment horizontal="center" vertical="center" wrapText="1"/>
    </xf>
    <xf numFmtId="0" fontId="19" fillId="7" borderId="0" xfId="0" applyFont="1" applyFill="1" applyBorder="1" applyAlignment="1" applyProtection="1">
      <alignment horizontal="center" vertical="center" wrapText="1"/>
    </xf>
    <xf numFmtId="0" fontId="20" fillId="0" borderId="0" xfId="0" applyFont="1" applyAlignment="1" applyProtection="1">
      <alignment vertical="center" wrapText="1"/>
    </xf>
    <xf numFmtId="0" fontId="2" fillId="7" borderId="26" xfId="0" applyFont="1" applyFill="1" applyBorder="1" applyAlignment="1" applyProtection="1">
      <alignment horizontal="center" vertical="center" wrapText="1"/>
    </xf>
    <xf numFmtId="0" fontId="2" fillId="7" borderId="26" xfId="0" applyFont="1" applyFill="1" applyBorder="1" applyAlignment="1" applyProtection="1">
      <alignment horizontal="center" vertical="center" textRotation="90" wrapText="1"/>
    </xf>
    <xf numFmtId="0" fontId="2" fillId="7" borderId="26" xfId="0" applyFont="1" applyFill="1" applyBorder="1" applyAlignment="1" applyProtection="1">
      <alignment horizontal="center" vertical="center"/>
    </xf>
    <xf numFmtId="0" fontId="2" fillId="7" borderId="30" xfId="0" applyFont="1" applyFill="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2" fillId="7" borderId="27" xfId="0" applyFont="1" applyFill="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0" xfId="0" applyFont="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1" fillId="0" borderId="0" xfId="0" applyFont="1" applyAlignment="1" applyProtection="1">
      <alignment vertical="center" wrapText="1"/>
    </xf>
    <xf numFmtId="0" fontId="11" fillId="2" borderId="0" xfId="0" applyFont="1" applyFill="1" applyAlignment="1" applyProtection="1">
      <alignment horizontal="center" vertical="center" wrapText="1"/>
    </xf>
    <xf numFmtId="0" fontId="8" fillId="0" borderId="0" xfId="0" applyFont="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cellXfs>
  <cellStyles count="2">
    <cellStyle name="Normal" xfId="0" builtinId="0"/>
    <cellStyle name="Porcentaje" xfId="1" builtinId="5"/>
  </cellStyles>
  <dxfs count="1036">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909C4-3685-4A57-8EEC-0633D14993D1}">
  <dimension ref="B1:BR228"/>
  <sheetViews>
    <sheetView zoomScale="55" zoomScaleNormal="55" workbookViewId="0">
      <selection activeCell="D7" sqref="D7:D9"/>
    </sheetView>
  </sheetViews>
  <sheetFormatPr baseColWidth="10" defaultColWidth="11.3984375" defaultRowHeight="12.75" x14ac:dyDescent="0.35"/>
  <cols>
    <col min="1" max="1" width="4.6640625" style="29" customWidth="1"/>
    <col min="2" max="2" width="11.9296875" style="48" customWidth="1"/>
    <col min="3" max="3" width="14.1328125" style="49" customWidth="1"/>
    <col min="4" max="4" width="27.6640625" style="49" customWidth="1"/>
    <col min="5" max="5" width="28.33203125" style="49" customWidth="1"/>
    <col min="6" max="6" width="16.1328125" style="49" customWidth="1"/>
    <col min="7" max="7" width="30.06640625" style="29" customWidth="1"/>
    <col min="8" max="8" width="19" style="50" customWidth="1"/>
    <col min="9" max="9" width="17.86328125" style="29" customWidth="1"/>
    <col min="10" max="10" width="18.86328125" style="29" customWidth="1"/>
    <col min="11" max="11" width="6.265625" style="29" bestFit="1" customWidth="1"/>
    <col min="12" max="12" width="22.265625" style="29" customWidth="1"/>
    <col min="13" max="13" width="18.86328125" style="29" customWidth="1"/>
    <col min="14" max="14" width="17.59765625" style="29" customWidth="1"/>
    <col min="15" max="15" width="5.265625" style="29" customWidth="1"/>
    <col min="16" max="16" width="18.86328125" style="29" customWidth="1"/>
    <col min="17" max="17" width="5.86328125" style="29" customWidth="1"/>
    <col min="18" max="18" width="31" style="29" customWidth="1"/>
    <col min="19" max="19" width="15.1328125" style="29" bestFit="1" customWidth="1"/>
    <col min="20" max="20" width="6.86328125" style="29" customWidth="1"/>
    <col min="21" max="21" width="5" style="29" customWidth="1"/>
    <col min="22" max="22" width="5.59765625" style="29" customWidth="1"/>
    <col min="23" max="23" width="7.1328125" style="29" customWidth="1"/>
    <col min="24" max="24" width="6.73046875" style="29" customWidth="1"/>
    <col min="25" max="25" width="7.59765625" style="29" customWidth="1"/>
    <col min="26" max="26" width="38.265625" style="29" customWidth="1"/>
    <col min="27" max="27" width="8.73046875" style="29" customWidth="1"/>
    <col min="28" max="28" width="10.3984375" style="29" customWidth="1"/>
    <col min="29" max="29" width="9.265625" style="29" customWidth="1"/>
    <col min="30" max="30" width="9.1328125" style="29" customWidth="1"/>
    <col min="31" max="31" width="8.3984375" style="29" customWidth="1"/>
    <col min="32" max="32" width="7.265625" style="29" customWidth="1"/>
    <col min="33" max="33" width="28.265625" style="29" customWidth="1"/>
    <col min="34" max="38" width="23.73046875" style="29" customWidth="1"/>
    <col min="39" max="41" width="29.6640625" style="29" customWidth="1"/>
    <col min="42" max="42" width="11.59765625" style="29" customWidth="1"/>
    <col min="43" max="43" width="11.3984375" style="29"/>
    <col min="44" max="257" width="0" style="29" hidden="1" customWidth="1"/>
    <col min="258" max="16384" width="11.3984375" style="29"/>
  </cols>
  <sheetData>
    <row r="1" spans="2:70" ht="16.5" customHeight="1" x14ac:dyDescent="0.35">
      <c r="B1" s="83" t="s">
        <v>314</v>
      </c>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5"/>
      <c r="AN1" s="85"/>
      <c r="AO1" s="85"/>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row>
    <row r="2" spans="2:70" ht="24" customHeight="1" x14ac:dyDescent="0.35">
      <c r="B2" s="83"/>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5"/>
      <c r="AN2" s="85"/>
      <c r="AO2" s="85"/>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row>
    <row r="3" spans="2:70" x14ac:dyDescent="0.35">
      <c r="B3" s="30"/>
      <c r="C3" s="31"/>
      <c r="D3" s="32"/>
      <c r="E3" s="32"/>
      <c r="F3" s="32"/>
      <c r="G3" s="28"/>
      <c r="H3" s="33"/>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row>
    <row r="4" spans="2:70" s="35" customFormat="1" ht="13.9" x14ac:dyDescent="0.35">
      <c r="B4" s="88" t="s">
        <v>1</v>
      </c>
      <c r="C4" s="88"/>
      <c r="D4" s="88"/>
      <c r="E4" s="88"/>
      <c r="F4" s="88"/>
      <c r="G4" s="88"/>
      <c r="H4" s="88"/>
      <c r="I4" s="88"/>
      <c r="J4" s="88" t="s">
        <v>315</v>
      </c>
      <c r="K4" s="88"/>
      <c r="L4" s="88"/>
      <c r="M4" s="88"/>
      <c r="N4" s="88"/>
      <c r="O4" s="88"/>
      <c r="P4" s="88"/>
      <c r="Q4" s="88" t="s">
        <v>316</v>
      </c>
      <c r="R4" s="88"/>
      <c r="S4" s="88"/>
      <c r="T4" s="88"/>
      <c r="U4" s="88"/>
      <c r="V4" s="88"/>
      <c r="W4" s="88"/>
      <c r="X4" s="88"/>
      <c r="Y4" s="88"/>
      <c r="Z4" s="88" t="s">
        <v>317</v>
      </c>
      <c r="AA4" s="88"/>
      <c r="AB4" s="88"/>
      <c r="AC4" s="88"/>
      <c r="AD4" s="88"/>
      <c r="AE4" s="88"/>
      <c r="AF4" s="88"/>
      <c r="AG4" s="91" t="s">
        <v>318</v>
      </c>
      <c r="AH4" s="92"/>
      <c r="AI4" s="92"/>
      <c r="AJ4" s="92"/>
      <c r="AK4" s="92"/>
      <c r="AL4" s="93"/>
      <c r="AM4" s="91" t="s">
        <v>319</v>
      </c>
      <c r="AN4" s="92"/>
      <c r="AO4" s="93"/>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row>
    <row r="5" spans="2:70" s="35" customFormat="1" ht="16.5" customHeight="1" x14ac:dyDescent="0.35">
      <c r="B5" s="94" t="s">
        <v>20</v>
      </c>
      <c r="C5" s="88" t="s">
        <v>27</v>
      </c>
      <c r="D5" s="86" t="s">
        <v>320</v>
      </c>
      <c r="E5" s="86" t="s">
        <v>321</v>
      </c>
      <c r="F5" s="86" t="s">
        <v>322</v>
      </c>
      <c r="G5" s="88" t="s">
        <v>323</v>
      </c>
      <c r="H5" s="86" t="s">
        <v>324</v>
      </c>
      <c r="I5" s="86" t="s">
        <v>325</v>
      </c>
      <c r="J5" s="86" t="s">
        <v>326</v>
      </c>
      <c r="K5" s="88" t="s">
        <v>327</v>
      </c>
      <c r="L5" s="86" t="s">
        <v>328</v>
      </c>
      <c r="M5" s="86" t="s">
        <v>329</v>
      </c>
      <c r="N5" s="86" t="s">
        <v>330</v>
      </c>
      <c r="O5" s="88" t="s">
        <v>327</v>
      </c>
      <c r="P5" s="86" t="s">
        <v>331</v>
      </c>
      <c r="Q5" s="87" t="s">
        <v>332</v>
      </c>
      <c r="R5" s="86" t="s">
        <v>333</v>
      </c>
      <c r="S5" s="86" t="s">
        <v>334</v>
      </c>
      <c r="T5" s="86" t="s">
        <v>335</v>
      </c>
      <c r="U5" s="86"/>
      <c r="V5" s="86"/>
      <c r="W5" s="86"/>
      <c r="X5" s="86"/>
      <c r="Y5" s="86"/>
      <c r="Z5" s="87" t="s">
        <v>336</v>
      </c>
      <c r="AA5" s="87" t="s">
        <v>337</v>
      </c>
      <c r="AB5" s="87" t="s">
        <v>327</v>
      </c>
      <c r="AC5" s="87" t="s">
        <v>338</v>
      </c>
      <c r="AD5" s="87" t="s">
        <v>327</v>
      </c>
      <c r="AE5" s="87" t="s">
        <v>339</v>
      </c>
      <c r="AF5" s="87" t="s">
        <v>11</v>
      </c>
      <c r="AG5" s="86" t="s">
        <v>12</v>
      </c>
      <c r="AH5" s="86" t="s">
        <v>340</v>
      </c>
      <c r="AI5" s="86" t="s">
        <v>341</v>
      </c>
      <c r="AJ5" s="86" t="s">
        <v>342</v>
      </c>
      <c r="AK5" s="86" t="s">
        <v>343</v>
      </c>
      <c r="AL5" s="89" t="s">
        <v>344</v>
      </c>
      <c r="AM5" s="86" t="s">
        <v>345</v>
      </c>
      <c r="AN5" s="86" t="s">
        <v>346</v>
      </c>
      <c r="AO5" s="86" t="s">
        <v>347</v>
      </c>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2:70" s="35" customFormat="1" ht="75.400000000000006" customHeight="1" x14ac:dyDescent="0.35">
      <c r="B6" s="94"/>
      <c r="C6" s="88"/>
      <c r="D6" s="86"/>
      <c r="E6" s="86"/>
      <c r="F6" s="86"/>
      <c r="G6" s="88"/>
      <c r="H6" s="86"/>
      <c r="I6" s="86"/>
      <c r="J6" s="86"/>
      <c r="K6" s="88"/>
      <c r="L6" s="86"/>
      <c r="M6" s="86"/>
      <c r="N6" s="88"/>
      <c r="O6" s="88"/>
      <c r="P6" s="86"/>
      <c r="Q6" s="87"/>
      <c r="R6" s="86"/>
      <c r="S6" s="86"/>
      <c r="T6" s="36" t="s">
        <v>348</v>
      </c>
      <c r="U6" s="36" t="s">
        <v>349</v>
      </c>
      <c r="V6" s="36" t="s">
        <v>350</v>
      </c>
      <c r="W6" s="36" t="s">
        <v>351</v>
      </c>
      <c r="X6" s="36" t="s">
        <v>352</v>
      </c>
      <c r="Y6" s="36" t="s">
        <v>353</v>
      </c>
      <c r="Z6" s="87"/>
      <c r="AA6" s="87"/>
      <c r="AB6" s="87"/>
      <c r="AC6" s="87"/>
      <c r="AD6" s="87"/>
      <c r="AE6" s="87"/>
      <c r="AF6" s="87"/>
      <c r="AG6" s="86"/>
      <c r="AH6" s="86"/>
      <c r="AI6" s="86"/>
      <c r="AJ6" s="86"/>
      <c r="AK6" s="86"/>
      <c r="AL6" s="90"/>
      <c r="AM6" s="86"/>
      <c r="AN6" s="86"/>
      <c r="AO6" s="86"/>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row>
    <row r="7" spans="2:70" ht="70.900000000000006" customHeight="1" x14ac:dyDescent="0.35">
      <c r="B7" s="55" t="s">
        <v>395</v>
      </c>
      <c r="C7" s="58" t="s">
        <v>354</v>
      </c>
      <c r="D7" s="58" t="s">
        <v>355</v>
      </c>
      <c r="E7" s="58" t="s">
        <v>356</v>
      </c>
      <c r="F7" s="58" t="s">
        <v>357</v>
      </c>
      <c r="G7" s="59" t="s">
        <v>358</v>
      </c>
      <c r="H7" s="58" t="s">
        <v>359</v>
      </c>
      <c r="I7" s="60">
        <f>27+20+84</f>
        <v>131</v>
      </c>
      <c r="J7" s="61" t="s">
        <v>383</v>
      </c>
      <c r="K7" s="62">
        <v>0.6</v>
      </c>
      <c r="L7" s="63" t="s">
        <v>361</v>
      </c>
      <c r="M7" s="64" t="s">
        <v>361</v>
      </c>
      <c r="N7" s="61" t="s">
        <v>362</v>
      </c>
      <c r="O7" s="62">
        <v>0.4</v>
      </c>
      <c r="P7" s="54" t="s">
        <v>363</v>
      </c>
      <c r="Q7" s="38">
        <v>1</v>
      </c>
      <c r="R7" s="39" t="s">
        <v>364</v>
      </c>
      <c r="S7" s="40" t="s">
        <v>26</v>
      </c>
      <c r="T7" s="41" t="s">
        <v>365</v>
      </c>
      <c r="U7" s="41" t="s">
        <v>366</v>
      </c>
      <c r="V7" s="42" t="s">
        <v>367</v>
      </c>
      <c r="W7" s="41" t="s">
        <v>368</v>
      </c>
      <c r="X7" s="41" t="s">
        <v>369</v>
      </c>
      <c r="Y7" s="41" t="s">
        <v>370</v>
      </c>
      <c r="Z7" s="43">
        <f>IFERROR(IF(S7="Probabilidad",(K7-(+K7*V7)),IF(S7="Impacto",K7,"")),"")</f>
        <v>0.36</v>
      </c>
      <c r="AA7" s="44" t="s">
        <v>360</v>
      </c>
      <c r="AB7" s="42">
        <v>0.36</v>
      </c>
      <c r="AC7" s="44" t="s">
        <v>362</v>
      </c>
      <c r="AD7" s="42">
        <v>0.4</v>
      </c>
      <c r="AE7" s="45" t="s">
        <v>363</v>
      </c>
      <c r="AF7" s="65" t="s">
        <v>371</v>
      </c>
      <c r="AG7" s="75" t="s">
        <v>180</v>
      </c>
      <c r="AH7" s="51" t="s">
        <v>95</v>
      </c>
      <c r="AI7" s="68" t="s">
        <v>372</v>
      </c>
      <c r="AJ7" s="68" t="s">
        <v>373</v>
      </c>
      <c r="AK7" s="51" t="s">
        <v>92</v>
      </c>
      <c r="AL7" s="51" t="s">
        <v>33</v>
      </c>
      <c r="AM7" s="68"/>
      <c r="AN7" s="51"/>
      <c r="AO7" s="51"/>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row>
    <row r="8" spans="2:70" ht="69" customHeight="1" x14ac:dyDescent="0.35">
      <c r="B8" s="56"/>
      <c r="C8" s="58"/>
      <c r="D8" s="58"/>
      <c r="E8" s="58"/>
      <c r="F8" s="58"/>
      <c r="G8" s="59"/>
      <c r="H8" s="58"/>
      <c r="I8" s="60"/>
      <c r="J8" s="61"/>
      <c r="K8" s="62"/>
      <c r="L8" s="63"/>
      <c r="M8" s="64">
        <v>0</v>
      </c>
      <c r="N8" s="61"/>
      <c r="O8" s="62"/>
      <c r="P8" s="54"/>
      <c r="Q8" s="38">
        <v>2</v>
      </c>
      <c r="R8" s="39" t="s">
        <v>374</v>
      </c>
      <c r="S8" s="40" t="s">
        <v>26</v>
      </c>
      <c r="T8" s="41" t="s">
        <v>365</v>
      </c>
      <c r="U8" s="41" t="s">
        <v>366</v>
      </c>
      <c r="V8" s="42" t="s">
        <v>367</v>
      </c>
      <c r="W8" s="41" t="s">
        <v>368</v>
      </c>
      <c r="X8" s="41" t="s">
        <v>375</v>
      </c>
      <c r="Y8" s="41" t="s">
        <v>370</v>
      </c>
      <c r="Z8" s="43">
        <f>IFERROR(IF(AND(S7="Probabilidad",S8="Probabilidad"),(AB7-(+AB7*V8)),IF(S8="Probabilidad",(K7-(+K7*V8)),IF(S8="Impacto",AB7,""))),"")</f>
        <v>0.216</v>
      </c>
      <c r="AA8" s="44" t="s">
        <v>360</v>
      </c>
      <c r="AB8" s="42">
        <v>0.216</v>
      </c>
      <c r="AC8" s="44" t="s">
        <v>362</v>
      </c>
      <c r="AD8" s="42">
        <v>0.4</v>
      </c>
      <c r="AE8" s="45" t="s">
        <v>363</v>
      </c>
      <c r="AF8" s="66"/>
      <c r="AG8" s="76"/>
      <c r="AH8" s="52"/>
      <c r="AI8" s="52"/>
      <c r="AJ8" s="52"/>
      <c r="AK8" s="52"/>
      <c r="AL8" s="52"/>
      <c r="AM8" s="52"/>
      <c r="AN8" s="52"/>
      <c r="AO8" s="52"/>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row>
    <row r="9" spans="2:70" ht="63" customHeight="1" x14ac:dyDescent="0.35">
      <c r="B9" s="57"/>
      <c r="C9" s="58"/>
      <c r="D9" s="58"/>
      <c r="E9" s="58"/>
      <c r="F9" s="58"/>
      <c r="G9" s="59"/>
      <c r="H9" s="58"/>
      <c r="I9" s="60"/>
      <c r="J9" s="61"/>
      <c r="K9" s="62"/>
      <c r="L9" s="63"/>
      <c r="M9" s="64">
        <v>0</v>
      </c>
      <c r="N9" s="61"/>
      <c r="O9" s="62"/>
      <c r="P9" s="54"/>
      <c r="Q9" s="38">
        <v>3</v>
      </c>
      <c r="R9" s="39"/>
      <c r="S9" s="40" t="s">
        <v>377</v>
      </c>
      <c r="T9" s="41"/>
      <c r="U9" s="41"/>
      <c r="V9" s="42" t="s">
        <v>377</v>
      </c>
      <c r="W9" s="41"/>
      <c r="X9" s="41"/>
      <c r="Y9" s="41"/>
      <c r="Z9" s="43" t="str">
        <f>IFERROR(IF(AND(S8="Probabilidad",S9="Probabilidad"),(AB8-(+AB8*V9)),IF(AND(S8="Impacto",S9="Probabilidad"),(AB7-(+AB7*V9)),IF(S9="Impacto",AB8,""))),"")</f>
        <v/>
      </c>
      <c r="AA9" s="44" t="s">
        <v>377</v>
      </c>
      <c r="AB9" s="42" t="s">
        <v>377</v>
      </c>
      <c r="AC9" s="44" t="s">
        <v>377</v>
      </c>
      <c r="AD9" s="42" t="s">
        <v>377</v>
      </c>
      <c r="AE9" s="45" t="s">
        <v>377</v>
      </c>
      <c r="AF9" s="67"/>
      <c r="AG9" s="77"/>
      <c r="AH9" s="53"/>
      <c r="AI9" s="53"/>
      <c r="AJ9" s="53"/>
      <c r="AK9" s="53"/>
      <c r="AL9" s="53"/>
      <c r="AM9" s="53"/>
      <c r="AN9" s="53"/>
      <c r="AO9" s="53"/>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row>
    <row r="10" spans="2:70" ht="75.849999999999994" customHeight="1" x14ac:dyDescent="0.35">
      <c r="B10" s="55" t="s">
        <v>395</v>
      </c>
      <c r="C10" s="58" t="s">
        <v>354</v>
      </c>
      <c r="D10" s="58" t="s">
        <v>378</v>
      </c>
      <c r="E10" s="58" t="s">
        <v>379</v>
      </c>
      <c r="F10" s="58" t="s">
        <v>380</v>
      </c>
      <c r="G10" s="59" t="s">
        <v>381</v>
      </c>
      <c r="H10" s="58" t="s">
        <v>382</v>
      </c>
      <c r="I10" s="60">
        <v>100</v>
      </c>
      <c r="J10" s="61" t="s">
        <v>383</v>
      </c>
      <c r="K10" s="62">
        <v>0.6</v>
      </c>
      <c r="L10" s="63" t="s">
        <v>384</v>
      </c>
      <c r="M10" s="64" t="s">
        <v>384</v>
      </c>
      <c r="N10" s="61" t="s">
        <v>385</v>
      </c>
      <c r="O10" s="62">
        <v>0.2</v>
      </c>
      <c r="P10" s="54" t="s">
        <v>363</v>
      </c>
      <c r="Q10" s="38">
        <v>1</v>
      </c>
      <c r="R10" s="39" t="s">
        <v>386</v>
      </c>
      <c r="S10" s="40" t="s">
        <v>26</v>
      </c>
      <c r="T10" s="41" t="s">
        <v>365</v>
      </c>
      <c r="U10" s="41" t="s">
        <v>366</v>
      </c>
      <c r="V10" s="42" t="s">
        <v>367</v>
      </c>
      <c r="W10" s="41" t="s">
        <v>387</v>
      </c>
      <c r="X10" s="41" t="s">
        <v>369</v>
      </c>
      <c r="Y10" s="41" t="s">
        <v>370</v>
      </c>
      <c r="Z10" s="43">
        <f t="shared" ref="Z10" si="0">IFERROR(IF(S10="Probabilidad",(K10-(+K10*V10)),IF(S10="Impacto",K10,"")),"")</f>
        <v>0.36</v>
      </c>
      <c r="AA10" s="44" t="s">
        <v>360</v>
      </c>
      <c r="AB10" s="42">
        <v>0.36</v>
      </c>
      <c r="AC10" s="44" t="s">
        <v>385</v>
      </c>
      <c r="AD10" s="42">
        <v>0.2</v>
      </c>
      <c r="AE10" s="45" t="s">
        <v>376</v>
      </c>
      <c r="AF10" s="65" t="s">
        <v>371</v>
      </c>
      <c r="AG10" s="75" t="s">
        <v>41</v>
      </c>
      <c r="AH10" s="68">
        <v>44561</v>
      </c>
      <c r="AI10" s="68" t="s">
        <v>388</v>
      </c>
      <c r="AJ10" s="68" t="s">
        <v>389</v>
      </c>
      <c r="AK10" s="51" t="s">
        <v>92</v>
      </c>
      <c r="AL10" s="51" t="s">
        <v>33</v>
      </c>
      <c r="AM10" s="68"/>
      <c r="AN10" s="51"/>
      <c r="AO10" s="51"/>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row>
    <row r="11" spans="2:70" ht="34.25" customHeight="1" x14ac:dyDescent="0.35">
      <c r="B11" s="56"/>
      <c r="C11" s="58"/>
      <c r="D11" s="58"/>
      <c r="E11" s="58"/>
      <c r="F11" s="58"/>
      <c r="G11" s="59"/>
      <c r="H11" s="58"/>
      <c r="I11" s="60"/>
      <c r="J11" s="61"/>
      <c r="K11" s="62"/>
      <c r="L11" s="63"/>
      <c r="M11" s="64">
        <v>0</v>
      </c>
      <c r="N11" s="61"/>
      <c r="O11" s="62"/>
      <c r="P11" s="54"/>
      <c r="Q11" s="38">
        <v>2</v>
      </c>
      <c r="R11" s="39"/>
      <c r="S11" s="40" t="s">
        <v>377</v>
      </c>
      <c r="T11" s="41"/>
      <c r="U11" s="41"/>
      <c r="V11" s="42" t="s">
        <v>377</v>
      </c>
      <c r="W11" s="41"/>
      <c r="X11" s="41"/>
      <c r="Y11" s="41"/>
      <c r="Z11" s="43" t="str">
        <f t="shared" ref="Z11" si="1">IFERROR(IF(AND(S10="Probabilidad",S11="Probabilidad"),(AB10-(+AB10*V11)),IF(S11="Probabilidad",(K10-(+K10*V11)),IF(S11="Impacto",AB10,""))),"")</f>
        <v/>
      </c>
      <c r="AA11" s="44" t="s">
        <v>377</v>
      </c>
      <c r="AB11" s="42" t="s">
        <v>377</v>
      </c>
      <c r="AC11" s="44" t="s">
        <v>377</v>
      </c>
      <c r="AD11" s="42" t="s">
        <v>377</v>
      </c>
      <c r="AE11" s="45" t="s">
        <v>377</v>
      </c>
      <c r="AF11" s="66"/>
      <c r="AG11" s="76"/>
      <c r="AH11" s="52"/>
      <c r="AI11" s="52"/>
      <c r="AJ11" s="52"/>
      <c r="AK11" s="52"/>
      <c r="AL11" s="52"/>
      <c r="AM11" s="52"/>
      <c r="AN11" s="52"/>
      <c r="AO11" s="52"/>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row>
    <row r="12" spans="2:70" ht="34.25" customHeight="1" x14ac:dyDescent="0.35">
      <c r="B12" s="57"/>
      <c r="C12" s="58"/>
      <c r="D12" s="58"/>
      <c r="E12" s="58"/>
      <c r="F12" s="58"/>
      <c r="G12" s="59"/>
      <c r="H12" s="58"/>
      <c r="I12" s="60"/>
      <c r="J12" s="61"/>
      <c r="K12" s="62"/>
      <c r="L12" s="63"/>
      <c r="M12" s="64">
        <v>0</v>
      </c>
      <c r="N12" s="61"/>
      <c r="O12" s="62"/>
      <c r="P12" s="54"/>
      <c r="Q12" s="38">
        <v>3</v>
      </c>
      <c r="R12" s="39"/>
      <c r="S12" s="40" t="s">
        <v>377</v>
      </c>
      <c r="T12" s="41"/>
      <c r="U12" s="41"/>
      <c r="V12" s="42" t="s">
        <v>377</v>
      </c>
      <c r="W12" s="41"/>
      <c r="X12" s="41"/>
      <c r="Y12" s="41"/>
      <c r="Z12" s="43" t="str">
        <f t="shared" ref="Z12" si="2">IFERROR(IF(AND(S11="Probabilidad",S12="Probabilidad"),(AB11-(+AB11*V12)),IF(AND(S11="Impacto",S12="Probabilidad"),(AB10-(+AB10*V12)),IF(S12="Impacto",AB11,""))),"")</f>
        <v/>
      </c>
      <c r="AA12" s="44" t="s">
        <v>377</v>
      </c>
      <c r="AB12" s="42" t="s">
        <v>377</v>
      </c>
      <c r="AC12" s="44" t="s">
        <v>377</v>
      </c>
      <c r="AD12" s="42" t="s">
        <v>377</v>
      </c>
      <c r="AE12" s="45" t="s">
        <v>377</v>
      </c>
      <c r="AF12" s="67"/>
      <c r="AG12" s="77"/>
      <c r="AH12" s="53"/>
      <c r="AI12" s="53"/>
      <c r="AJ12" s="53"/>
      <c r="AK12" s="53"/>
      <c r="AL12" s="53"/>
      <c r="AM12" s="53"/>
      <c r="AN12" s="53"/>
      <c r="AO12" s="53"/>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row>
    <row r="13" spans="2:70" ht="80.650000000000006" customHeight="1" x14ac:dyDescent="0.35">
      <c r="B13" s="55" t="s">
        <v>395</v>
      </c>
      <c r="C13" s="58" t="s">
        <v>354</v>
      </c>
      <c r="D13" s="58" t="s">
        <v>413</v>
      </c>
      <c r="E13" s="58" t="s">
        <v>390</v>
      </c>
      <c r="F13" s="58" t="s">
        <v>380</v>
      </c>
      <c r="G13" s="59" t="s">
        <v>391</v>
      </c>
      <c r="H13" s="58" t="s">
        <v>392</v>
      </c>
      <c r="I13" s="60">
        <v>60</v>
      </c>
      <c r="J13" s="61" t="s">
        <v>383</v>
      </c>
      <c r="K13" s="62">
        <v>0.6</v>
      </c>
      <c r="L13" s="63" t="s">
        <v>384</v>
      </c>
      <c r="M13" s="64" t="s">
        <v>384</v>
      </c>
      <c r="N13" s="61" t="s">
        <v>385</v>
      </c>
      <c r="O13" s="62">
        <v>0.2</v>
      </c>
      <c r="P13" s="54" t="s">
        <v>363</v>
      </c>
      <c r="Q13" s="38">
        <v>1</v>
      </c>
      <c r="R13" s="39" t="s">
        <v>393</v>
      </c>
      <c r="S13" s="40" t="s">
        <v>26</v>
      </c>
      <c r="T13" s="41" t="s">
        <v>365</v>
      </c>
      <c r="U13" s="41" t="s">
        <v>366</v>
      </c>
      <c r="V13" s="42" t="s">
        <v>367</v>
      </c>
      <c r="W13" s="41" t="s">
        <v>368</v>
      </c>
      <c r="X13" s="41" t="s">
        <v>369</v>
      </c>
      <c r="Y13" s="41" t="s">
        <v>370</v>
      </c>
      <c r="Z13" s="43">
        <f t="shared" ref="Z13" si="3">IFERROR(IF(S13="Probabilidad",(K13-(+K13*V13)),IF(S13="Impacto",K13,"")),"")</f>
        <v>0.36</v>
      </c>
      <c r="AA13" s="44" t="s">
        <v>360</v>
      </c>
      <c r="AB13" s="42">
        <v>0.36</v>
      </c>
      <c r="AC13" s="44" t="s">
        <v>385</v>
      </c>
      <c r="AD13" s="42">
        <v>0.2</v>
      </c>
      <c r="AE13" s="45" t="s">
        <v>376</v>
      </c>
      <c r="AF13" s="65" t="s">
        <v>371</v>
      </c>
      <c r="AG13" s="75" t="s">
        <v>42</v>
      </c>
      <c r="AH13" s="68">
        <v>44561</v>
      </c>
      <c r="AI13" s="68" t="s">
        <v>388</v>
      </c>
      <c r="AJ13" s="68" t="s">
        <v>389</v>
      </c>
      <c r="AK13" s="51" t="s">
        <v>143</v>
      </c>
      <c r="AL13" s="51" t="s">
        <v>394</v>
      </c>
      <c r="AM13" s="68"/>
      <c r="AN13" s="51"/>
      <c r="AO13" s="51"/>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row>
    <row r="14" spans="2:70" ht="29.75" customHeight="1" x14ac:dyDescent="0.35">
      <c r="B14" s="56"/>
      <c r="C14" s="58"/>
      <c r="D14" s="58"/>
      <c r="E14" s="58"/>
      <c r="F14" s="58"/>
      <c r="G14" s="59"/>
      <c r="H14" s="58"/>
      <c r="I14" s="60"/>
      <c r="J14" s="61"/>
      <c r="K14" s="62"/>
      <c r="L14" s="63"/>
      <c r="M14" s="64">
        <v>0</v>
      </c>
      <c r="N14" s="61"/>
      <c r="O14" s="62"/>
      <c r="P14" s="54"/>
      <c r="Q14" s="38">
        <v>2</v>
      </c>
      <c r="R14" s="39"/>
      <c r="S14" s="40" t="s">
        <v>377</v>
      </c>
      <c r="T14" s="41"/>
      <c r="U14" s="41"/>
      <c r="V14" s="42" t="s">
        <v>377</v>
      </c>
      <c r="W14" s="41"/>
      <c r="X14" s="41"/>
      <c r="Y14" s="41"/>
      <c r="Z14" s="43" t="str">
        <f t="shared" ref="Z14" si="4">IFERROR(IF(AND(S13="Probabilidad",S14="Probabilidad"),(AB13-(+AB13*V14)),IF(S14="Probabilidad",(K13-(+K13*V14)),IF(S14="Impacto",AB13,""))),"")</f>
        <v/>
      </c>
      <c r="AA14" s="44" t="s">
        <v>377</v>
      </c>
      <c r="AB14" s="42" t="s">
        <v>377</v>
      </c>
      <c r="AC14" s="44" t="s">
        <v>377</v>
      </c>
      <c r="AD14" s="42" t="s">
        <v>377</v>
      </c>
      <c r="AE14" s="45" t="s">
        <v>377</v>
      </c>
      <c r="AF14" s="66"/>
      <c r="AG14" s="76"/>
      <c r="AH14" s="52"/>
      <c r="AI14" s="52"/>
      <c r="AJ14" s="52"/>
      <c r="AK14" s="52"/>
      <c r="AL14" s="52"/>
      <c r="AM14" s="52"/>
      <c r="AN14" s="52"/>
      <c r="AO14" s="52"/>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row>
    <row r="15" spans="2:70" ht="29.75" customHeight="1" x14ac:dyDescent="0.35">
      <c r="B15" s="57"/>
      <c r="C15" s="58"/>
      <c r="D15" s="58"/>
      <c r="E15" s="58"/>
      <c r="F15" s="58"/>
      <c r="G15" s="59"/>
      <c r="H15" s="58"/>
      <c r="I15" s="60"/>
      <c r="J15" s="61"/>
      <c r="K15" s="62"/>
      <c r="L15" s="63"/>
      <c r="M15" s="64">
        <v>0</v>
      </c>
      <c r="N15" s="61"/>
      <c r="O15" s="62"/>
      <c r="P15" s="54"/>
      <c r="Q15" s="38">
        <v>3</v>
      </c>
      <c r="R15" s="39"/>
      <c r="S15" s="40" t="s">
        <v>377</v>
      </c>
      <c r="T15" s="41"/>
      <c r="U15" s="41"/>
      <c r="V15" s="42" t="s">
        <v>377</v>
      </c>
      <c r="W15" s="41"/>
      <c r="X15" s="41"/>
      <c r="Y15" s="41"/>
      <c r="Z15" s="43" t="str">
        <f t="shared" ref="Z15" si="5">IFERROR(IF(AND(S14="Probabilidad",S15="Probabilidad"),(AB14-(+AB14*V15)),IF(AND(S14="Impacto",S15="Probabilidad"),(AB13-(+AB13*V15)),IF(S15="Impacto",AB14,""))),"")</f>
        <v/>
      </c>
      <c r="AA15" s="44" t="s">
        <v>377</v>
      </c>
      <c r="AB15" s="42" t="s">
        <v>377</v>
      </c>
      <c r="AC15" s="44" t="s">
        <v>377</v>
      </c>
      <c r="AD15" s="42" t="s">
        <v>377</v>
      </c>
      <c r="AE15" s="45" t="s">
        <v>377</v>
      </c>
      <c r="AF15" s="67"/>
      <c r="AG15" s="77"/>
      <c r="AH15" s="53"/>
      <c r="AI15" s="53"/>
      <c r="AJ15" s="53"/>
      <c r="AK15" s="53"/>
      <c r="AL15" s="53"/>
      <c r="AM15" s="53"/>
      <c r="AN15" s="53"/>
      <c r="AO15" s="53"/>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row>
    <row r="16" spans="2:70" ht="50.35" customHeight="1" x14ac:dyDescent="0.35">
      <c r="B16" s="55" t="s">
        <v>43</v>
      </c>
      <c r="C16" s="58" t="s">
        <v>354</v>
      </c>
      <c r="D16" s="58" t="s">
        <v>396</v>
      </c>
      <c r="E16" s="58" t="s">
        <v>396</v>
      </c>
      <c r="F16" s="58" t="s">
        <v>357</v>
      </c>
      <c r="G16" s="59" t="s">
        <v>191</v>
      </c>
      <c r="H16" s="58" t="s">
        <v>359</v>
      </c>
      <c r="I16" s="60">
        <v>2</v>
      </c>
      <c r="J16" s="61" t="s">
        <v>397</v>
      </c>
      <c r="K16" s="62">
        <v>0.2</v>
      </c>
      <c r="L16" s="63" t="s">
        <v>361</v>
      </c>
      <c r="M16" s="64" t="s">
        <v>361</v>
      </c>
      <c r="N16" s="61" t="s">
        <v>362</v>
      </c>
      <c r="O16" s="62">
        <v>0.4</v>
      </c>
      <c r="P16" s="54" t="s">
        <v>376</v>
      </c>
      <c r="Q16" s="38">
        <v>1</v>
      </c>
      <c r="R16" s="39" t="s">
        <v>192</v>
      </c>
      <c r="S16" s="40" t="s">
        <v>26</v>
      </c>
      <c r="T16" s="41" t="s">
        <v>365</v>
      </c>
      <c r="U16" s="41" t="s">
        <v>366</v>
      </c>
      <c r="V16" s="42" t="s">
        <v>367</v>
      </c>
      <c r="W16" s="41" t="s">
        <v>368</v>
      </c>
      <c r="X16" s="41" t="s">
        <v>375</v>
      </c>
      <c r="Y16" s="41" t="s">
        <v>370</v>
      </c>
      <c r="Z16" s="43">
        <f>IFERROR(IF(S16="Probabilidad",(K16-(+K16*V16)),IF(S16="Impacto",K16,"")),"")</f>
        <v>0.12</v>
      </c>
      <c r="AA16" s="44" t="s">
        <v>397</v>
      </c>
      <c r="AB16" s="42">
        <v>0.12</v>
      </c>
      <c r="AC16" s="44" t="s">
        <v>362</v>
      </c>
      <c r="AD16" s="42">
        <v>0.4</v>
      </c>
      <c r="AE16" s="45" t="s">
        <v>376</v>
      </c>
      <c r="AF16" s="65" t="s">
        <v>398</v>
      </c>
      <c r="AG16" s="75" t="s">
        <v>399</v>
      </c>
      <c r="AH16" s="51" t="s">
        <v>181</v>
      </c>
      <c r="AI16" s="68" t="s">
        <v>184</v>
      </c>
      <c r="AJ16" s="68" t="s">
        <v>185</v>
      </c>
      <c r="AK16" s="51" t="s">
        <v>77</v>
      </c>
      <c r="AL16" s="51" t="s">
        <v>400</v>
      </c>
      <c r="AM16" s="68"/>
      <c r="AN16" s="51"/>
      <c r="AO16" s="51"/>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row>
    <row r="17" spans="2:70" ht="50.35" customHeight="1" x14ac:dyDescent="0.35">
      <c r="B17" s="56"/>
      <c r="C17" s="58"/>
      <c r="D17" s="58"/>
      <c r="E17" s="58"/>
      <c r="F17" s="58"/>
      <c r="G17" s="59"/>
      <c r="H17" s="58"/>
      <c r="I17" s="60"/>
      <c r="J17" s="61"/>
      <c r="K17" s="62"/>
      <c r="L17" s="63"/>
      <c r="M17" s="64">
        <v>0</v>
      </c>
      <c r="N17" s="61"/>
      <c r="O17" s="62"/>
      <c r="P17" s="54"/>
      <c r="Q17" s="38">
        <v>2</v>
      </c>
      <c r="R17" s="39"/>
      <c r="S17" s="40" t="s">
        <v>377</v>
      </c>
      <c r="T17" s="41"/>
      <c r="U17" s="41"/>
      <c r="V17" s="42" t="s">
        <v>377</v>
      </c>
      <c r="W17" s="41"/>
      <c r="X17" s="41"/>
      <c r="Y17" s="41"/>
      <c r="Z17" s="43" t="str">
        <f>IFERROR(IF(AND(S16="Probabilidad",S17="Probabilidad"),(AB16-(+AB16*V17)),IF(S17="Probabilidad",(K16-(+K16*V17)),IF(S17="Impacto",AB16,""))),"")</f>
        <v/>
      </c>
      <c r="AA17" s="44" t="s">
        <v>377</v>
      </c>
      <c r="AB17" s="42" t="s">
        <v>377</v>
      </c>
      <c r="AC17" s="44" t="s">
        <v>377</v>
      </c>
      <c r="AD17" s="42" t="s">
        <v>377</v>
      </c>
      <c r="AE17" s="45" t="s">
        <v>377</v>
      </c>
      <c r="AF17" s="66"/>
      <c r="AG17" s="76"/>
      <c r="AH17" s="52"/>
      <c r="AI17" s="52"/>
      <c r="AJ17" s="52"/>
      <c r="AK17" s="52"/>
      <c r="AL17" s="52"/>
      <c r="AM17" s="52"/>
      <c r="AN17" s="52"/>
      <c r="AO17" s="52"/>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row>
    <row r="18" spans="2:70" ht="50.35" customHeight="1" x14ac:dyDescent="0.35">
      <c r="B18" s="57"/>
      <c r="C18" s="58"/>
      <c r="D18" s="58"/>
      <c r="E18" s="58"/>
      <c r="F18" s="58"/>
      <c r="G18" s="59"/>
      <c r="H18" s="58"/>
      <c r="I18" s="60"/>
      <c r="J18" s="61"/>
      <c r="K18" s="62"/>
      <c r="L18" s="63"/>
      <c r="M18" s="64">
        <v>0</v>
      </c>
      <c r="N18" s="61"/>
      <c r="O18" s="62"/>
      <c r="P18" s="54"/>
      <c r="Q18" s="38">
        <v>3</v>
      </c>
      <c r="R18" s="39"/>
      <c r="S18" s="40" t="s">
        <v>377</v>
      </c>
      <c r="T18" s="41"/>
      <c r="U18" s="41"/>
      <c r="V18" s="42" t="s">
        <v>377</v>
      </c>
      <c r="W18" s="41"/>
      <c r="X18" s="41"/>
      <c r="Y18" s="41"/>
      <c r="Z18" s="43" t="str">
        <f>IFERROR(IF(AND(S17="Probabilidad",S18="Probabilidad"),(AB17-(+AB17*V18)),IF(AND(S17="Impacto",S18="Probabilidad"),(AB16-(+AB16*V18)),IF(S18="Impacto",AB17,""))),"")</f>
        <v/>
      </c>
      <c r="AA18" s="44" t="s">
        <v>377</v>
      </c>
      <c r="AB18" s="42" t="s">
        <v>377</v>
      </c>
      <c r="AC18" s="44" t="s">
        <v>377</v>
      </c>
      <c r="AD18" s="42" t="s">
        <v>377</v>
      </c>
      <c r="AE18" s="45" t="s">
        <v>377</v>
      </c>
      <c r="AF18" s="67"/>
      <c r="AG18" s="77"/>
      <c r="AH18" s="53"/>
      <c r="AI18" s="53"/>
      <c r="AJ18" s="53"/>
      <c r="AK18" s="53"/>
      <c r="AL18" s="53"/>
      <c r="AM18" s="53"/>
      <c r="AN18" s="53"/>
      <c r="AO18" s="53"/>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row>
    <row r="19" spans="2:70" ht="98.35" customHeight="1" x14ac:dyDescent="0.35">
      <c r="B19" s="55" t="s">
        <v>43</v>
      </c>
      <c r="C19" s="58" t="s">
        <v>354</v>
      </c>
      <c r="D19" s="58" t="s">
        <v>401</v>
      </c>
      <c r="E19" s="58" t="s">
        <v>402</v>
      </c>
      <c r="F19" s="58" t="s">
        <v>403</v>
      </c>
      <c r="G19" s="59" t="s">
        <v>190</v>
      </c>
      <c r="H19" s="58" t="s">
        <v>404</v>
      </c>
      <c r="I19" s="60">
        <v>24</v>
      </c>
      <c r="J19" s="61" t="s">
        <v>360</v>
      </c>
      <c r="K19" s="62">
        <v>0.4</v>
      </c>
      <c r="L19" s="63" t="s">
        <v>384</v>
      </c>
      <c r="M19" s="64" t="s">
        <v>384</v>
      </c>
      <c r="N19" s="61" t="s">
        <v>385</v>
      </c>
      <c r="O19" s="62">
        <v>0.2</v>
      </c>
      <c r="P19" s="54" t="s">
        <v>376</v>
      </c>
      <c r="Q19" s="38">
        <v>1</v>
      </c>
      <c r="R19" s="39" t="s">
        <v>405</v>
      </c>
      <c r="S19" s="40" t="s">
        <v>26</v>
      </c>
      <c r="T19" s="41" t="s">
        <v>365</v>
      </c>
      <c r="U19" s="41" t="s">
        <v>366</v>
      </c>
      <c r="V19" s="42" t="s">
        <v>367</v>
      </c>
      <c r="W19" s="41" t="s">
        <v>368</v>
      </c>
      <c r="X19" s="41" t="s">
        <v>369</v>
      </c>
      <c r="Y19" s="41" t="s">
        <v>370</v>
      </c>
      <c r="Z19" s="43">
        <f t="shared" ref="Z19" si="6">IFERROR(IF(S19="Probabilidad",(K19-(+K19*V19)),IF(S19="Impacto",K19,"")),"")</f>
        <v>0.24</v>
      </c>
      <c r="AA19" s="44" t="s">
        <v>360</v>
      </c>
      <c r="AB19" s="42">
        <v>0.24</v>
      </c>
      <c r="AC19" s="44" t="s">
        <v>385</v>
      </c>
      <c r="AD19" s="42">
        <v>0.2</v>
      </c>
      <c r="AE19" s="45" t="s">
        <v>376</v>
      </c>
      <c r="AF19" s="65" t="s">
        <v>398</v>
      </c>
      <c r="AG19" s="75" t="s">
        <v>406</v>
      </c>
      <c r="AH19" s="51" t="s">
        <v>181</v>
      </c>
      <c r="AI19" s="68" t="s">
        <v>182</v>
      </c>
      <c r="AJ19" s="68" t="s">
        <v>183</v>
      </c>
      <c r="AK19" s="51" t="s">
        <v>407</v>
      </c>
      <c r="AL19" s="51" t="s">
        <v>400</v>
      </c>
      <c r="AM19" s="68"/>
      <c r="AN19" s="51"/>
      <c r="AO19" s="51"/>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row>
    <row r="20" spans="2:70" ht="98.35" customHeight="1" x14ac:dyDescent="0.35">
      <c r="B20" s="56"/>
      <c r="C20" s="58"/>
      <c r="D20" s="58"/>
      <c r="E20" s="58"/>
      <c r="F20" s="58"/>
      <c r="G20" s="59"/>
      <c r="H20" s="58"/>
      <c r="I20" s="60"/>
      <c r="J20" s="61"/>
      <c r="K20" s="62"/>
      <c r="L20" s="63"/>
      <c r="M20" s="64">
        <v>0</v>
      </c>
      <c r="N20" s="61"/>
      <c r="O20" s="62"/>
      <c r="P20" s="54"/>
      <c r="Q20" s="38">
        <v>2</v>
      </c>
      <c r="R20" s="39"/>
      <c r="S20" s="40" t="s">
        <v>377</v>
      </c>
      <c r="T20" s="41"/>
      <c r="U20" s="41"/>
      <c r="V20" s="42" t="s">
        <v>377</v>
      </c>
      <c r="W20" s="41"/>
      <c r="X20" s="41"/>
      <c r="Y20" s="41"/>
      <c r="Z20" s="43" t="str">
        <f t="shared" ref="Z20" si="7">IFERROR(IF(AND(S19="Probabilidad",S20="Probabilidad"),(AB19-(+AB19*V20)),IF(S20="Probabilidad",(K19-(+K19*V20)),IF(S20="Impacto",AB19,""))),"")</f>
        <v/>
      </c>
      <c r="AA20" s="44" t="s">
        <v>377</v>
      </c>
      <c r="AB20" s="42" t="s">
        <v>377</v>
      </c>
      <c r="AC20" s="44" t="s">
        <v>377</v>
      </c>
      <c r="AD20" s="42" t="s">
        <v>377</v>
      </c>
      <c r="AE20" s="45" t="s">
        <v>377</v>
      </c>
      <c r="AF20" s="66"/>
      <c r="AG20" s="76"/>
      <c r="AH20" s="52"/>
      <c r="AI20" s="52"/>
      <c r="AJ20" s="52"/>
      <c r="AK20" s="52"/>
      <c r="AL20" s="52"/>
      <c r="AM20" s="52"/>
      <c r="AN20" s="52"/>
      <c r="AO20" s="52"/>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row>
    <row r="21" spans="2:70" ht="98.35" customHeight="1" x14ac:dyDescent="0.35">
      <c r="B21" s="57"/>
      <c r="C21" s="58"/>
      <c r="D21" s="58"/>
      <c r="E21" s="58"/>
      <c r="F21" s="58"/>
      <c r="G21" s="59"/>
      <c r="H21" s="58"/>
      <c r="I21" s="60"/>
      <c r="J21" s="61"/>
      <c r="K21" s="62"/>
      <c r="L21" s="63"/>
      <c r="M21" s="64">
        <v>0</v>
      </c>
      <c r="N21" s="61"/>
      <c r="O21" s="62"/>
      <c r="P21" s="54"/>
      <c r="Q21" s="38">
        <v>3</v>
      </c>
      <c r="R21" s="39"/>
      <c r="S21" s="40" t="s">
        <v>377</v>
      </c>
      <c r="T21" s="41"/>
      <c r="U21" s="41"/>
      <c r="V21" s="42" t="s">
        <v>377</v>
      </c>
      <c r="W21" s="41"/>
      <c r="X21" s="41"/>
      <c r="Y21" s="41"/>
      <c r="Z21" s="43" t="str">
        <f t="shared" ref="Z21" si="8">IFERROR(IF(AND(S20="Probabilidad",S21="Probabilidad"),(AB20-(+AB20*V21)),IF(AND(S20="Impacto",S21="Probabilidad"),(AB19-(+AB19*V21)),IF(S21="Impacto",AB20,""))),"")</f>
        <v/>
      </c>
      <c r="AA21" s="44" t="s">
        <v>377</v>
      </c>
      <c r="AB21" s="42" t="s">
        <v>377</v>
      </c>
      <c r="AC21" s="44" t="s">
        <v>377</v>
      </c>
      <c r="AD21" s="42" t="s">
        <v>377</v>
      </c>
      <c r="AE21" s="45" t="s">
        <v>377</v>
      </c>
      <c r="AF21" s="67"/>
      <c r="AG21" s="77"/>
      <c r="AH21" s="53"/>
      <c r="AI21" s="53"/>
      <c r="AJ21" s="53"/>
      <c r="AK21" s="53"/>
      <c r="AL21" s="53"/>
      <c r="AM21" s="53"/>
      <c r="AN21" s="53"/>
      <c r="AO21" s="53"/>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row>
    <row r="22" spans="2:70" ht="64.5" customHeight="1" x14ac:dyDescent="0.35">
      <c r="B22" s="55" t="s">
        <v>43</v>
      </c>
      <c r="C22" s="58" t="s">
        <v>354</v>
      </c>
      <c r="D22" s="58" t="s">
        <v>408</v>
      </c>
      <c r="E22" s="58" t="s">
        <v>409</v>
      </c>
      <c r="F22" s="58" t="s">
        <v>380</v>
      </c>
      <c r="G22" s="59" t="s">
        <v>193</v>
      </c>
      <c r="H22" s="58" t="s">
        <v>410</v>
      </c>
      <c r="I22" s="60">
        <v>12</v>
      </c>
      <c r="J22" s="61" t="s">
        <v>360</v>
      </c>
      <c r="K22" s="62">
        <v>0.4</v>
      </c>
      <c r="L22" s="63" t="s">
        <v>361</v>
      </c>
      <c r="M22" s="64" t="s">
        <v>361</v>
      </c>
      <c r="N22" s="61" t="s">
        <v>362</v>
      </c>
      <c r="O22" s="62">
        <v>0.4</v>
      </c>
      <c r="P22" s="54" t="s">
        <v>363</v>
      </c>
      <c r="Q22" s="38">
        <v>1</v>
      </c>
      <c r="R22" s="39" t="s">
        <v>194</v>
      </c>
      <c r="S22" s="40" t="s">
        <v>26</v>
      </c>
      <c r="T22" s="41" t="s">
        <v>365</v>
      </c>
      <c r="U22" s="41" t="s">
        <v>366</v>
      </c>
      <c r="V22" s="42" t="s">
        <v>367</v>
      </c>
      <c r="W22" s="41" t="s">
        <v>368</v>
      </c>
      <c r="X22" s="41" t="s">
        <v>369</v>
      </c>
      <c r="Y22" s="41" t="s">
        <v>370</v>
      </c>
      <c r="Z22" s="43">
        <f t="shared" ref="Z22" si="9">IFERROR(IF(S22="Probabilidad",(K22-(+K22*V22)),IF(S22="Impacto",K22,"")),"")</f>
        <v>0.24</v>
      </c>
      <c r="AA22" s="44" t="s">
        <v>360</v>
      </c>
      <c r="AB22" s="42">
        <v>0.24</v>
      </c>
      <c r="AC22" s="44" t="s">
        <v>362</v>
      </c>
      <c r="AD22" s="42">
        <v>0.4</v>
      </c>
      <c r="AE22" s="45" t="s">
        <v>363</v>
      </c>
      <c r="AF22" s="65" t="s">
        <v>398</v>
      </c>
      <c r="AG22" s="75" t="s">
        <v>411</v>
      </c>
      <c r="AH22" s="51" t="s">
        <v>181</v>
      </c>
      <c r="AI22" s="68" t="s">
        <v>186</v>
      </c>
      <c r="AJ22" s="68" t="s">
        <v>187</v>
      </c>
      <c r="AK22" s="51" t="s">
        <v>77</v>
      </c>
      <c r="AL22" s="51" t="s">
        <v>412</v>
      </c>
      <c r="AM22" s="68"/>
      <c r="AN22" s="51"/>
      <c r="AO22" s="51"/>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row>
    <row r="23" spans="2:70" ht="54.85" customHeight="1" x14ac:dyDescent="0.35">
      <c r="B23" s="56"/>
      <c r="C23" s="58"/>
      <c r="D23" s="58"/>
      <c r="E23" s="58"/>
      <c r="F23" s="58"/>
      <c r="G23" s="59"/>
      <c r="H23" s="58"/>
      <c r="I23" s="60"/>
      <c r="J23" s="61"/>
      <c r="K23" s="62"/>
      <c r="L23" s="63"/>
      <c r="M23" s="64">
        <v>0</v>
      </c>
      <c r="N23" s="61"/>
      <c r="O23" s="62"/>
      <c r="P23" s="54"/>
      <c r="Q23" s="38">
        <v>2</v>
      </c>
      <c r="R23" s="39"/>
      <c r="S23" s="40" t="s">
        <v>377</v>
      </c>
      <c r="T23" s="41"/>
      <c r="U23" s="41"/>
      <c r="V23" s="42" t="s">
        <v>377</v>
      </c>
      <c r="W23" s="41"/>
      <c r="X23" s="41"/>
      <c r="Y23" s="41"/>
      <c r="Z23" s="43" t="str">
        <f t="shared" ref="Z23" si="10">IFERROR(IF(AND(S22="Probabilidad",S23="Probabilidad"),(AB22-(+AB22*V23)),IF(S23="Probabilidad",(K22-(+K22*V23)),IF(S23="Impacto",AB22,""))),"")</f>
        <v/>
      </c>
      <c r="AA23" s="44" t="s">
        <v>377</v>
      </c>
      <c r="AB23" s="42" t="s">
        <v>377</v>
      </c>
      <c r="AC23" s="44" t="s">
        <v>377</v>
      </c>
      <c r="AD23" s="42" t="s">
        <v>377</v>
      </c>
      <c r="AE23" s="45" t="s">
        <v>377</v>
      </c>
      <c r="AF23" s="66"/>
      <c r="AG23" s="76"/>
      <c r="AH23" s="52"/>
      <c r="AI23" s="52"/>
      <c r="AJ23" s="52"/>
      <c r="AK23" s="52"/>
      <c r="AL23" s="52"/>
      <c r="AM23" s="52"/>
      <c r="AN23" s="52"/>
      <c r="AO23" s="52"/>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row>
    <row r="24" spans="2:70" ht="54.85" customHeight="1" x14ac:dyDescent="0.35">
      <c r="B24" s="57"/>
      <c r="C24" s="58"/>
      <c r="D24" s="58"/>
      <c r="E24" s="58"/>
      <c r="F24" s="58"/>
      <c r="G24" s="59"/>
      <c r="H24" s="58"/>
      <c r="I24" s="60"/>
      <c r="J24" s="61"/>
      <c r="K24" s="62"/>
      <c r="L24" s="63"/>
      <c r="M24" s="64">
        <v>0</v>
      </c>
      <c r="N24" s="61"/>
      <c r="O24" s="62"/>
      <c r="P24" s="54"/>
      <c r="Q24" s="38">
        <v>3</v>
      </c>
      <c r="R24" s="39"/>
      <c r="S24" s="40" t="s">
        <v>377</v>
      </c>
      <c r="T24" s="41"/>
      <c r="U24" s="41"/>
      <c r="V24" s="42" t="s">
        <v>377</v>
      </c>
      <c r="W24" s="41"/>
      <c r="X24" s="41"/>
      <c r="Y24" s="41"/>
      <c r="Z24" s="43" t="str">
        <f t="shared" ref="Z24" si="11">IFERROR(IF(AND(S23="Probabilidad",S24="Probabilidad"),(AB23-(+AB23*V24)),IF(AND(S23="Impacto",S24="Probabilidad"),(AB22-(+AB22*V24)),IF(S24="Impacto",AB23,""))),"")</f>
        <v/>
      </c>
      <c r="AA24" s="44" t="s">
        <v>377</v>
      </c>
      <c r="AB24" s="42" t="s">
        <v>377</v>
      </c>
      <c r="AC24" s="44" t="s">
        <v>377</v>
      </c>
      <c r="AD24" s="42" t="s">
        <v>377</v>
      </c>
      <c r="AE24" s="45" t="s">
        <v>377</v>
      </c>
      <c r="AF24" s="67"/>
      <c r="AG24" s="77"/>
      <c r="AH24" s="53"/>
      <c r="AI24" s="53"/>
      <c r="AJ24" s="53"/>
      <c r="AK24" s="53"/>
      <c r="AL24" s="53"/>
      <c r="AM24" s="53"/>
      <c r="AN24" s="53"/>
      <c r="AO24" s="53"/>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row>
    <row r="25" spans="2:70" ht="147" customHeight="1" x14ac:dyDescent="0.35">
      <c r="B25" s="55" t="s">
        <v>46</v>
      </c>
      <c r="C25" s="58" t="s">
        <v>354</v>
      </c>
      <c r="D25" s="58" t="s">
        <v>415</v>
      </c>
      <c r="E25" s="58" t="s">
        <v>416</v>
      </c>
      <c r="F25" s="58" t="s">
        <v>357</v>
      </c>
      <c r="G25" s="59" t="s">
        <v>417</v>
      </c>
      <c r="H25" s="58" t="s">
        <v>359</v>
      </c>
      <c r="I25" s="60">
        <v>15</v>
      </c>
      <c r="J25" s="61" t="s">
        <v>360</v>
      </c>
      <c r="K25" s="62">
        <v>0.4</v>
      </c>
      <c r="L25" s="63" t="s">
        <v>418</v>
      </c>
      <c r="M25" s="64" t="s">
        <v>418</v>
      </c>
      <c r="N25" s="61" t="s">
        <v>419</v>
      </c>
      <c r="O25" s="62">
        <v>0.8</v>
      </c>
      <c r="P25" s="54" t="s">
        <v>420</v>
      </c>
      <c r="Q25" s="38">
        <v>1</v>
      </c>
      <c r="R25" s="39" t="s">
        <v>421</v>
      </c>
      <c r="S25" s="40" t="s">
        <v>26</v>
      </c>
      <c r="T25" s="41" t="s">
        <v>365</v>
      </c>
      <c r="U25" s="41" t="s">
        <v>366</v>
      </c>
      <c r="V25" s="42" t="s">
        <v>367</v>
      </c>
      <c r="W25" s="41" t="s">
        <v>368</v>
      </c>
      <c r="X25" s="41" t="s">
        <v>369</v>
      </c>
      <c r="Y25" s="41" t="s">
        <v>370</v>
      </c>
      <c r="Z25" s="43">
        <f>IFERROR(IF(S25="Probabilidad",(K25-(+K25*V25)),IF(S25="Impacto",K25,"")),"")</f>
        <v>0.24</v>
      </c>
      <c r="AA25" s="44" t="s">
        <v>360</v>
      </c>
      <c r="AB25" s="42">
        <v>0.24</v>
      </c>
      <c r="AC25" s="44" t="s">
        <v>419</v>
      </c>
      <c r="AD25" s="42">
        <v>0.8</v>
      </c>
      <c r="AE25" s="45" t="s">
        <v>420</v>
      </c>
      <c r="AF25" s="65" t="s">
        <v>398</v>
      </c>
      <c r="AG25" s="75" t="s">
        <v>422</v>
      </c>
      <c r="AH25" s="51" t="s">
        <v>423</v>
      </c>
      <c r="AI25" s="68" t="s">
        <v>424</v>
      </c>
      <c r="AJ25" s="68" t="s">
        <v>425</v>
      </c>
      <c r="AK25" s="51" t="s">
        <v>426</v>
      </c>
      <c r="AL25" s="51" t="s">
        <v>57</v>
      </c>
      <c r="AM25" s="68"/>
      <c r="AN25" s="51"/>
      <c r="AO25" s="51"/>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row>
    <row r="26" spans="2:70" ht="122.35" customHeight="1" x14ac:dyDescent="0.35">
      <c r="B26" s="56"/>
      <c r="C26" s="58"/>
      <c r="D26" s="58"/>
      <c r="E26" s="58"/>
      <c r="F26" s="58"/>
      <c r="G26" s="59"/>
      <c r="H26" s="58"/>
      <c r="I26" s="60"/>
      <c r="J26" s="61"/>
      <c r="K26" s="62"/>
      <c r="L26" s="63"/>
      <c r="M26" s="64">
        <v>0</v>
      </c>
      <c r="N26" s="61"/>
      <c r="O26" s="62"/>
      <c r="P26" s="54"/>
      <c r="Q26" s="38">
        <v>2</v>
      </c>
      <c r="R26" s="39"/>
      <c r="S26" s="40" t="s">
        <v>377</v>
      </c>
      <c r="T26" s="41"/>
      <c r="U26" s="41"/>
      <c r="V26" s="42" t="s">
        <v>377</v>
      </c>
      <c r="W26" s="41"/>
      <c r="X26" s="41"/>
      <c r="Y26" s="41"/>
      <c r="Z26" s="43" t="str">
        <f>IFERROR(IF(AND(S25="Probabilidad",S26="Probabilidad"),(AB25-(+AB25*V26)),IF(S26="Probabilidad",(K25-(+K25*V26)),IF(S26="Impacto",AB25,""))),"")</f>
        <v/>
      </c>
      <c r="AA26" s="44" t="s">
        <v>377</v>
      </c>
      <c r="AB26" s="42" t="s">
        <v>377</v>
      </c>
      <c r="AC26" s="44" t="s">
        <v>377</v>
      </c>
      <c r="AD26" s="42" t="s">
        <v>377</v>
      </c>
      <c r="AE26" s="45" t="s">
        <v>377</v>
      </c>
      <c r="AF26" s="66"/>
      <c r="AG26" s="76"/>
      <c r="AH26" s="52"/>
      <c r="AI26" s="52"/>
      <c r="AJ26" s="52"/>
      <c r="AK26" s="52"/>
      <c r="AL26" s="52"/>
      <c r="AM26" s="52"/>
      <c r="AN26" s="52"/>
      <c r="AO26" s="52"/>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row>
    <row r="27" spans="2:70" ht="122.35" customHeight="1" x14ac:dyDescent="0.35">
      <c r="B27" s="57"/>
      <c r="C27" s="58"/>
      <c r="D27" s="58"/>
      <c r="E27" s="58"/>
      <c r="F27" s="58"/>
      <c r="G27" s="59"/>
      <c r="H27" s="58"/>
      <c r="I27" s="60"/>
      <c r="J27" s="61"/>
      <c r="K27" s="62"/>
      <c r="L27" s="63"/>
      <c r="M27" s="64">
        <v>0</v>
      </c>
      <c r="N27" s="61"/>
      <c r="O27" s="62"/>
      <c r="P27" s="54"/>
      <c r="Q27" s="38">
        <v>3</v>
      </c>
      <c r="R27" s="39"/>
      <c r="S27" s="40" t="s">
        <v>377</v>
      </c>
      <c r="T27" s="41"/>
      <c r="U27" s="41"/>
      <c r="V27" s="42" t="s">
        <v>377</v>
      </c>
      <c r="W27" s="41"/>
      <c r="X27" s="41"/>
      <c r="Y27" s="41"/>
      <c r="Z27" s="43" t="str">
        <f>IFERROR(IF(AND(S26="Probabilidad",S27="Probabilidad"),(AB26-(+AB26*V27)),IF(AND(S26="Impacto",S27="Probabilidad"),(AB25-(+AB25*V27)),IF(S27="Impacto",AB26,""))),"")</f>
        <v/>
      </c>
      <c r="AA27" s="44" t="s">
        <v>377</v>
      </c>
      <c r="AB27" s="42" t="s">
        <v>377</v>
      </c>
      <c r="AC27" s="44" t="s">
        <v>377</v>
      </c>
      <c r="AD27" s="42" t="s">
        <v>377</v>
      </c>
      <c r="AE27" s="45" t="s">
        <v>377</v>
      </c>
      <c r="AF27" s="67"/>
      <c r="AG27" s="77"/>
      <c r="AH27" s="53"/>
      <c r="AI27" s="53"/>
      <c r="AJ27" s="53"/>
      <c r="AK27" s="53"/>
      <c r="AL27" s="53"/>
      <c r="AM27" s="53"/>
      <c r="AN27" s="53"/>
      <c r="AO27" s="53"/>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row>
    <row r="28" spans="2:70" ht="144" customHeight="1" x14ac:dyDescent="0.35">
      <c r="B28" s="55" t="s">
        <v>46</v>
      </c>
      <c r="C28" s="58" t="s">
        <v>354</v>
      </c>
      <c r="D28" s="58" t="s">
        <v>427</v>
      </c>
      <c r="E28" s="58" t="s">
        <v>428</v>
      </c>
      <c r="F28" s="58" t="s">
        <v>403</v>
      </c>
      <c r="G28" s="59" t="s">
        <v>429</v>
      </c>
      <c r="H28" s="58" t="s">
        <v>410</v>
      </c>
      <c r="I28" s="60">
        <v>50</v>
      </c>
      <c r="J28" s="61" t="s">
        <v>383</v>
      </c>
      <c r="K28" s="62">
        <v>0.6</v>
      </c>
      <c r="L28" s="63" t="s">
        <v>430</v>
      </c>
      <c r="M28" s="64" t="s">
        <v>430</v>
      </c>
      <c r="N28" s="61" t="s">
        <v>363</v>
      </c>
      <c r="O28" s="62">
        <v>0.6</v>
      </c>
      <c r="P28" s="54" t="s">
        <v>363</v>
      </c>
      <c r="Q28" s="38">
        <v>1</v>
      </c>
      <c r="R28" s="39" t="s">
        <v>431</v>
      </c>
      <c r="S28" s="40" t="s">
        <v>26</v>
      </c>
      <c r="T28" s="41" t="s">
        <v>365</v>
      </c>
      <c r="U28" s="41" t="s">
        <v>366</v>
      </c>
      <c r="V28" s="42" t="s">
        <v>367</v>
      </c>
      <c r="W28" s="41" t="s">
        <v>368</v>
      </c>
      <c r="X28" s="41" t="s">
        <v>369</v>
      </c>
      <c r="Y28" s="41" t="s">
        <v>370</v>
      </c>
      <c r="Z28" s="43">
        <f t="shared" ref="Z28" si="12">IFERROR(IF(S28="Probabilidad",(K28-(+K28*V28)),IF(S28="Impacto",K28,"")),"")</f>
        <v>0.36</v>
      </c>
      <c r="AA28" s="44" t="s">
        <v>360</v>
      </c>
      <c r="AB28" s="42">
        <v>0.36</v>
      </c>
      <c r="AC28" s="44" t="s">
        <v>363</v>
      </c>
      <c r="AD28" s="42">
        <v>0.6</v>
      </c>
      <c r="AE28" s="45" t="s">
        <v>363</v>
      </c>
      <c r="AF28" s="65" t="s">
        <v>398</v>
      </c>
      <c r="AG28" s="75" t="s">
        <v>432</v>
      </c>
      <c r="AH28" s="51" t="s">
        <v>433</v>
      </c>
      <c r="AI28" s="68" t="s">
        <v>434</v>
      </c>
      <c r="AJ28" s="68" t="s">
        <v>435</v>
      </c>
      <c r="AK28" s="51" t="s">
        <v>436</v>
      </c>
      <c r="AL28" s="51" t="s">
        <v>57</v>
      </c>
      <c r="AM28" s="68"/>
      <c r="AN28" s="51"/>
      <c r="AO28" s="51"/>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row>
    <row r="29" spans="2:70" ht="116.35" customHeight="1" x14ac:dyDescent="0.35">
      <c r="B29" s="56"/>
      <c r="C29" s="58"/>
      <c r="D29" s="58"/>
      <c r="E29" s="58"/>
      <c r="F29" s="58"/>
      <c r="G29" s="59"/>
      <c r="H29" s="58"/>
      <c r="I29" s="60"/>
      <c r="J29" s="61"/>
      <c r="K29" s="62"/>
      <c r="L29" s="63"/>
      <c r="M29" s="64">
        <v>0</v>
      </c>
      <c r="N29" s="61"/>
      <c r="O29" s="62"/>
      <c r="P29" s="54"/>
      <c r="Q29" s="38">
        <v>2</v>
      </c>
      <c r="R29" s="39"/>
      <c r="S29" s="40" t="s">
        <v>377</v>
      </c>
      <c r="T29" s="41"/>
      <c r="U29" s="41"/>
      <c r="V29" s="42" t="s">
        <v>377</v>
      </c>
      <c r="W29" s="41"/>
      <c r="X29" s="41"/>
      <c r="Y29" s="41"/>
      <c r="Z29" s="43" t="str">
        <f t="shared" ref="Z29" si="13">IFERROR(IF(AND(S28="Probabilidad",S29="Probabilidad"),(AB28-(+AB28*V29)),IF(S29="Probabilidad",(K28-(+K28*V29)),IF(S29="Impacto",AB28,""))),"")</f>
        <v/>
      </c>
      <c r="AA29" s="44" t="s">
        <v>377</v>
      </c>
      <c r="AB29" s="42" t="s">
        <v>377</v>
      </c>
      <c r="AC29" s="44" t="s">
        <v>377</v>
      </c>
      <c r="AD29" s="42" t="s">
        <v>377</v>
      </c>
      <c r="AE29" s="45" t="s">
        <v>377</v>
      </c>
      <c r="AF29" s="66"/>
      <c r="AG29" s="76"/>
      <c r="AH29" s="52"/>
      <c r="AI29" s="52"/>
      <c r="AJ29" s="52"/>
      <c r="AK29" s="52"/>
      <c r="AL29" s="52"/>
      <c r="AM29" s="52"/>
      <c r="AN29" s="52"/>
      <c r="AO29" s="52"/>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row>
    <row r="30" spans="2:70" ht="116.35" customHeight="1" x14ac:dyDescent="0.35">
      <c r="B30" s="57"/>
      <c r="C30" s="58"/>
      <c r="D30" s="58"/>
      <c r="E30" s="58"/>
      <c r="F30" s="58"/>
      <c r="G30" s="59"/>
      <c r="H30" s="58"/>
      <c r="I30" s="60"/>
      <c r="J30" s="61"/>
      <c r="K30" s="62"/>
      <c r="L30" s="63"/>
      <c r="M30" s="64">
        <v>0</v>
      </c>
      <c r="N30" s="61"/>
      <c r="O30" s="62"/>
      <c r="P30" s="54"/>
      <c r="Q30" s="38">
        <v>3</v>
      </c>
      <c r="R30" s="39"/>
      <c r="S30" s="40" t="s">
        <v>377</v>
      </c>
      <c r="T30" s="41"/>
      <c r="U30" s="41"/>
      <c r="V30" s="42" t="s">
        <v>377</v>
      </c>
      <c r="W30" s="41"/>
      <c r="X30" s="41"/>
      <c r="Y30" s="41"/>
      <c r="Z30" s="43" t="str">
        <f t="shared" ref="Z30" si="14">IFERROR(IF(AND(S29="Probabilidad",S30="Probabilidad"),(AB29-(+AB29*V30)),IF(AND(S29="Impacto",S30="Probabilidad"),(AB28-(+AB28*V30)),IF(S30="Impacto",AB29,""))),"")</f>
        <v/>
      </c>
      <c r="AA30" s="44" t="s">
        <v>377</v>
      </c>
      <c r="AB30" s="42" t="s">
        <v>377</v>
      </c>
      <c r="AC30" s="44" t="s">
        <v>377</v>
      </c>
      <c r="AD30" s="42" t="s">
        <v>377</v>
      </c>
      <c r="AE30" s="45" t="s">
        <v>377</v>
      </c>
      <c r="AF30" s="67"/>
      <c r="AG30" s="77"/>
      <c r="AH30" s="53"/>
      <c r="AI30" s="53"/>
      <c r="AJ30" s="53"/>
      <c r="AK30" s="53"/>
      <c r="AL30" s="53"/>
      <c r="AM30" s="53"/>
      <c r="AN30" s="53"/>
      <c r="AO30" s="53"/>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row>
    <row r="31" spans="2:70" ht="128.35" customHeight="1" x14ac:dyDescent="0.35">
      <c r="B31" s="55" t="s">
        <v>46</v>
      </c>
      <c r="C31" s="58" t="s">
        <v>437</v>
      </c>
      <c r="D31" s="58" t="s">
        <v>438</v>
      </c>
      <c r="E31" s="58" t="s">
        <v>439</v>
      </c>
      <c r="F31" s="58" t="s">
        <v>403</v>
      </c>
      <c r="G31" s="59" t="s">
        <v>55</v>
      </c>
      <c r="H31" s="58" t="s">
        <v>410</v>
      </c>
      <c r="I31" s="60">
        <v>24</v>
      </c>
      <c r="J31" s="61" t="s">
        <v>360</v>
      </c>
      <c r="K31" s="62">
        <v>0.4</v>
      </c>
      <c r="L31" s="63" t="s">
        <v>440</v>
      </c>
      <c r="M31" s="64" t="s">
        <v>440</v>
      </c>
      <c r="N31" s="61" t="s">
        <v>419</v>
      </c>
      <c r="O31" s="62">
        <v>0.8</v>
      </c>
      <c r="P31" s="54" t="s">
        <v>420</v>
      </c>
      <c r="Q31" s="38">
        <v>1</v>
      </c>
      <c r="R31" s="39" t="s">
        <v>441</v>
      </c>
      <c r="S31" s="40" t="s">
        <v>26</v>
      </c>
      <c r="T31" s="41" t="s">
        <v>365</v>
      </c>
      <c r="U31" s="41" t="s">
        <v>442</v>
      </c>
      <c r="V31" s="42" t="s">
        <v>443</v>
      </c>
      <c r="W31" s="41" t="s">
        <v>368</v>
      </c>
      <c r="X31" s="41" t="s">
        <v>369</v>
      </c>
      <c r="Y31" s="41" t="s">
        <v>370</v>
      </c>
      <c r="Z31" s="43">
        <f t="shared" ref="Z31" si="15">IFERROR(IF(S31="Probabilidad",(K31-(+K31*V31)),IF(S31="Impacto",K31,"")),"")</f>
        <v>0.2</v>
      </c>
      <c r="AA31" s="44" t="s">
        <v>397</v>
      </c>
      <c r="AB31" s="42">
        <v>0.2</v>
      </c>
      <c r="AC31" s="44" t="s">
        <v>419</v>
      </c>
      <c r="AD31" s="42">
        <v>0.8</v>
      </c>
      <c r="AE31" s="45" t="s">
        <v>420</v>
      </c>
      <c r="AF31" s="65" t="s">
        <v>398</v>
      </c>
      <c r="AG31" s="75" t="s">
        <v>444</v>
      </c>
      <c r="AH31" s="51" t="s">
        <v>445</v>
      </c>
      <c r="AI31" s="68" t="s">
        <v>446</v>
      </c>
      <c r="AJ31" s="68" t="s">
        <v>447</v>
      </c>
      <c r="AK31" s="51" t="s">
        <v>56</v>
      </c>
      <c r="AL31" s="51" t="s">
        <v>57</v>
      </c>
      <c r="AM31" s="68"/>
      <c r="AN31" s="51"/>
      <c r="AO31" s="51"/>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row>
    <row r="32" spans="2:70" ht="137.35" customHeight="1" x14ac:dyDescent="0.35">
      <c r="B32" s="56"/>
      <c r="C32" s="58"/>
      <c r="D32" s="58"/>
      <c r="E32" s="58"/>
      <c r="F32" s="58"/>
      <c r="G32" s="59"/>
      <c r="H32" s="58"/>
      <c r="I32" s="60"/>
      <c r="J32" s="61"/>
      <c r="K32" s="62"/>
      <c r="L32" s="63"/>
      <c r="M32" s="64">
        <v>0</v>
      </c>
      <c r="N32" s="61"/>
      <c r="O32" s="62"/>
      <c r="P32" s="54"/>
      <c r="Q32" s="38">
        <v>2</v>
      </c>
      <c r="R32" s="39" t="s">
        <v>448</v>
      </c>
      <c r="S32" s="40" t="s">
        <v>26</v>
      </c>
      <c r="T32" s="41" t="s">
        <v>365</v>
      </c>
      <c r="U32" s="41" t="s">
        <v>366</v>
      </c>
      <c r="V32" s="42" t="s">
        <v>367</v>
      </c>
      <c r="W32" s="41" t="s">
        <v>368</v>
      </c>
      <c r="X32" s="41" t="s">
        <v>369</v>
      </c>
      <c r="Y32" s="41" t="s">
        <v>370</v>
      </c>
      <c r="Z32" s="43">
        <f t="shared" ref="Z32" si="16">IFERROR(IF(AND(S31="Probabilidad",S32="Probabilidad"),(AB31-(+AB31*V32)),IF(S32="Probabilidad",(K31-(+K31*V32)),IF(S32="Impacto",AB31,""))),"")</f>
        <v>0.12</v>
      </c>
      <c r="AA32" s="44" t="s">
        <v>397</v>
      </c>
      <c r="AB32" s="42">
        <v>0.12</v>
      </c>
      <c r="AC32" s="44" t="s">
        <v>419</v>
      </c>
      <c r="AD32" s="42">
        <v>0.8</v>
      </c>
      <c r="AE32" s="45" t="s">
        <v>420</v>
      </c>
      <c r="AF32" s="66"/>
      <c r="AG32" s="76"/>
      <c r="AH32" s="52"/>
      <c r="AI32" s="52"/>
      <c r="AJ32" s="52"/>
      <c r="AK32" s="52"/>
      <c r="AL32" s="52"/>
      <c r="AM32" s="52"/>
      <c r="AN32" s="52"/>
      <c r="AO32" s="52"/>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row>
    <row r="33" spans="2:70" ht="89.25" customHeight="1" x14ac:dyDescent="0.35">
      <c r="B33" s="57"/>
      <c r="C33" s="58"/>
      <c r="D33" s="58"/>
      <c r="E33" s="58"/>
      <c r="F33" s="58"/>
      <c r="G33" s="59"/>
      <c r="H33" s="58"/>
      <c r="I33" s="60"/>
      <c r="J33" s="61"/>
      <c r="K33" s="62"/>
      <c r="L33" s="63"/>
      <c r="M33" s="64">
        <v>0</v>
      </c>
      <c r="N33" s="61"/>
      <c r="O33" s="62"/>
      <c r="P33" s="54"/>
      <c r="Q33" s="38">
        <v>3</v>
      </c>
      <c r="R33" s="39" t="s">
        <v>449</v>
      </c>
      <c r="S33" s="40" t="s">
        <v>26</v>
      </c>
      <c r="T33" s="41" t="s">
        <v>365</v>
      </c>
      <c r="U33" s="41" t="s">
        <v>442</v>
      </c>
      <c r="V33" s="42" t="s">
        <v>443</v>
      </c>
      <c r="W33" s="41" t="s">
        <v>368</v>
      </c>
      <c r="X33" s="41" t="s">
        <v>369</v>
      </c>
      <c r="Y33" s="41" t="s">
        <v>370</v>
      </c>
      <c r="Z33" s="43">
        <f t="shared" ref="Z33" si="17">IFERROR(IF(AND(S32="Probabilidad",S33="Probabilidad"),(AB32-(+AB32*V33)),IF(AND(S32="Impacto",S33="Probabilidad"),(AB31-(+AB31*V33)),IF(S33="Impacto",AB32,""))),"")</f>
        <v>0.06</v>
      </c>
      <c r="AA33" s="44" t="s">
        <v>397</v>
      </c>
      <c r="AB33" s="42">
        <v>0.06</v>
      </c>
      <c r="AC33" s="44" t="s">
        <v>419</v>
      </c>
      <c r="AD33" s="42">
        <v>0.8</v>
      </c>
      <c r="AE33" s="45" t="s">
        <v>420</v>
      </c>
      <c r="AF33" s="67"/>
      <c r="AG33" s="77"/>
      <c r="AH33" s="53"/>
      <c r="AI33" s="53"/>
      <c r="AJ33" s="53"/>
      <c r="AK33" s="53"/>
      <c r="AL33" s="53"/>
      <c r="AM33" s="53"/>
      <c r="AN33" s="53"/>
      <c r="AO33" s="53"/>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row>
    <row r="34" spans="2:70" ht="65.349999999999994" customHeight="1" x14ac:dyDescent="0.35">
      <c r="B34" s="55" t="s">
        <v>46</v>
      </c>
      <c r="C34" s="58" t="s">
        <v>354</v>
      </c>
      <c r="D34" s="58" t="s">
        <v>450</v>
      </c>
      <c r="E34" s="58" t="s">
        <v>451</v>
      </c>
      <c r="F34" s="58" t="s">
        <v>403</v>
      </c>
      <c r="G34" s="59" t="s">
        <v>452</v>
      </c>
      <c r="H34" s="58" t="s">
        <v>410</v>
      </c>
      <c r="I34" s="60">
        <v>500</v>
      </c>
      <c r="J34" s="61" t="s">
        <v>383</v>
      </c>
      <c r="K34" s="62">
        <v>0.6</v>
      </c>
      <c r="L34" s="63" t="s">
        <v>384</v>
      </c>
      <c r="M34" s="64" t="s">
        <v>384</v>
      </c>
      <c r="N34" s="61" t="s">
        <v>385</v>
      </c>
      <c r="O34" s="62">
        <v>0.2</v>
      </c>
      <c r="P34" s="54" t="s">
        <v>363</v>
      </c>
      <c r="Q34" s="38">
        <v>1</v>
      </c>
      <c r="R34" s="39" t="s">
        <v>453</v>
      </c>
      <c r="S34" s="40" t="s">
        <v>26</v>
      </c>
      <c r="T34" s="41" t="s">
        <v>365</v>
      </c>
      <c r="U34" s="41" t="s">
        <v>366</v>
      </c>
      <c r="V34" s="42" t="s">
        <v>367</v>
      </c>
      <c r="W34" s="41" t="s">
        <v>368</v>
      </c>
      <c r="X34" s="41" t="s">
        <v>369</v>
      </c>
      <c r="Y34" s="41" t="s">
        <v>370</v>
      </c>
      <c r="Z34" s="43">
        <f t="shared" ref="Z34" si="18">IFERROR(IF(S34="Probabilidad",(K34-(+K34*V34)),IF(S34="Impacto",K34,"")),"")</f>
        <v>0.36</v>
      </c>
      <c r="AA34" s="44" t="s">
        <v>360</v>
      </c>
      <c r="AB34" s="42">
        <v>0.36</v>
      </c>
      <c r="AC34" s="44" t="s">
        <v>385</v>
      </c>
      <c r="AD34" s="42">
        <v>0.2</v>
      </c>
      <c r="AE34" s="45" t="s">
        <v>376</v>
      </c>
      <c r="AF34" s="65" t="s">
        <v>371</v>
      </c>
      <c r="AG34" s="75" t="s">
        <v>160</v>
      </c>
      <c r="AH34" s="51" t="s">
        <v>160</v>
      </c>
      <c r="AI34" s="68" t="s">
        <v>160</v>
      </c>
      <c r="AJ34" s="68" t="s">
        <v>160</v>
      </c>
      <c r="AK34" s="51" t="s">
        <v>160</v>
      </c>
      <c r="AL34" s="51" t="s">
        <v>160</v>
      </c>
      <c r="AM34" s="68"/>
      <c r="AN34" s="51"/>
      <c r="AO34" s="51"/>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row>
    <row r="35" spans="2:70" ht="73.5" customHeight="1" x14ac:dyDescent="0.35">
      <c r="B35" s="56"/>
      <c r="C35" s="58"/>
      <c r="D35" s="58"/>
      <c r="E35" s="58"/>
      <c r="F35" s="58"/>
      <c r="G35" s="59"/>
      <c r="H35" s="58"/>
      <c r="I35" s="60"/>
      <c r="J35" s="61"/>
      <c r="K35" s="62"/>
      <c r="L35" s="63"/>
      <c r="M35" s="64">
        <v>0</v>
      </c>
      <c r="N35" s="61"/>
      <c r="O35" s="62"/>
      <c r="P35" s="54"/>
      <c r="Q35" s="38">
        <v>2</v>
      </c>
      <c r="R35" s="39" t="s">
        <v>454</v>
      </c>
      <c r="S35" s="40" t="s">
        <v>26</v>
      </c>
      <c r="T35" s="41" t="s">
        <v>365</v>
      </c>
      <c r="U35" s="41" t="s">
        <v>366</v>
      </c>
      <c r="V35" s="42" t="s">
        <v>367</v>
      </c>
      <c r="W35" s="41" t="s">
        <v>368</v>
      </c>
      <c r="X35" s="41" t="s">
        <v>375</v>
      </c>
      <c r="Y35" s="41" t="s">
        <v>370</v>
      </c>
      <c r="Z35" s="43">
        <f t="shared" ref="Z35" si="19">IFERROR(IF(AND(S34="Probabilidad",S35="Probabilidad"),(AB34-(+AB34*V35)),IF(S35="Probabilidad",(K34-(+K34*V35)),IF(S35="Impacto",AB34,""))),"")</f>
        <v>0.216</v>
      </c>
      <c r="AA35" s="44" t="s">
        <v>360</v>
      </c>
      <c r="AB35" s="42">
        <v>0.216</v>
      </c>
      <c r="AC35" s="44" t="s">
        <v>385</v>
      </c>
      <c r="AD35" s="42">
        <v>0.2</v>
      </c>
      <c r="AE35" s="45" t="s">
        <v>376</v>
      </c>
      <c r="AF35" s="66"/>
      <c r="AG35" s="76"/>
      <c r="AH35" s="52"/>
      <c r="AI35" s="52"/>
      <c r="AJ35" s="52"/>
      <c r="AK35" s="52"/>
      <c r="AL35" s="52"/>
      <c r="AM35" s="52"/>
      <c r="AN35" s="52"/>
      <c r="AO35" s="52"/>
    </row>
    <row r="36" spans="2:70" ht="84" customHeight="1" x14ac:dyDescent="0.35">
      <c r="B36" s="57"/>
      <c r="C36" s="58"/>
      <c r="D36" s="58"/>
      <c r="E36" s="58"/>
      <c r="F36" s="58"/>
      <c r="G36" s="59"/>
      <c r="H36" s="58"/>
      <c r="I36" s="60"/>
      <c r="J36" s="61"/>
      <c r="K36" s="62"/>
      <c r="L36" s="63"/>
      <c r="M36" s="64">
        <v>0</v>
      </c>
      <c r="N36" s="61"/>
      <c r="O36" s="62"/>
      <c r="P36" s="54"/>
      <c r="Q36" s="38">
        <v>3</v>
      </c>
      <c r="R36" s="39" t="s">
        <v>455</v>
      </c>
      <c r="S36" s="40" t="s">
        <v>26</v>
      </c>
      <c r="T36" s="41" t="s">
        <v>365</v>
      </c>
      <c r="U36" s="41" t="s">
        <v>366</v>
      </c>
      <c r="V36" s="42" t="s">
        <v>367</v>
      </c>
      <c r="W36" s="41" t="s">
        <v>368</v>
      </c>
      <c r="X36" s="41" t="s">
        <v>375</v>
      </c>
      <c r="Y36" s="41" t="s">
        <v>370</v>
      </c>
      <c r="Z36" s="43">
        <f t="shared" ref="Z36" si="20">IFERROR(IF(AND(S35="Probabilidad",S36="Probabilidad"),(AB35-(+AB35*V36)),IF(AND(S35="Impacto",S36="Probabilidad"),(AB34-(+AB34*V36)),IF(S36="Impacto",AB35,""))),"")</f>
        <v>0.12959999999999999</v>
      </c>
      <c r="AA36" s="44" t="s">
        <v>397</v>
      </c>
      <c r="AB36" s="42">
        <v>0.12959999999999999</v>
      </c>
      <c r="AC36" s="44" t="s">
        <v>385</v>
      </c>
      <c r="AD36" s="42">
        <v>0.2</v>
      </c>
      <c r="AE36" s="45" t="s">
        <v>376</v>
      </c>
      <c r="AF36" s="67"/>
      <c r="AG36" s="77"/>
      <c r="AH36" s="53"/>
      <c r="AI36" s="53"/>
      <c r="AJ36" s="53"/>
      <c r="AK36" s="53"/>
      <c r="AL36" s="53"/>
      <c r="AM36" s="53"/>
      <c r="AN36" s="53"/>
      <c r="AO36" s="53"/>
    </row>
    <row r="37" spans="2:70" ht="78.849999999999994" customHeight="1" x14ac:dyDescent="0.35">
      <c r="B37" s="55" t="s">
        <v>46</v>
      </c>
      <c r="C37" s="58" t="s">
        <v>354</v>
      </c>
      <c r="D37" s="58" t="s">
        <v>456</v>
      </c>
      <c r="E37" s="58" t="s">
        <v>457</v>
      </c>
      <c r="F37" s="58" t="s">
        <v>380</v>
      </c>
      <c r="G37" s="59" t="s">
        <v>458</v>
      </c>
      <c r="H37" s="58" t="s">
        <v>382</v>
      </c>
      <c r="I37" s="60">
        <v>12</v>
      </c>
      <c r="J37" s="61" t="s">
        <v>360</v>
      </c>
      <c r="K37" s="62">
        <v>0.4</v>
      </c>
      <c r="L37" s="63" t="s">
        <v>418</v>
      </c>
      <c r="M37" s="64" t="s">
        <v>418</v>
      </c>
      <c r="N37" s="61" t="s">
        <v>419</v>
      </c>
      <c r="O37" s="62">
        <v>0.8</v>
      </c>
      <c r="P37" s="54" t="s">
        <v>420</v>
      </c>
      <c r="Q37" s="38">
        <v>1</v>
      </c>
      <c r="R37" s="39" t="s">
        <v>459</v>
      </c>
      <c r="S37" s="40" t="s">
        <v>26</v>
      </c>
      <c r="T37" s="41" t="s">
        <v>365</v>
      </c>
      <c r="U37" s="41" t="s">
        <v>442</v>
      </c>
      <c r="V37" s="42" t="s">
        <v>443</v>
      </c>
      <c r="W37" s="41" t="s">
        <v>368</v>
      </c>
      <c r="X37" s="41" t="s">
        <v>369</v>
      </c>
      <c r="Y37" s="41" t="s">
        <v>370</v>
      </c>
      <c r="Z37" s="43">
        <f t="shared" ref="Z37" si="21">IFERROR(IF(S37="Probabilidad",(K37-(+K37*V37)),IF(S37="Impacto",K37,"")),"")</f>
        <v>0.2</v>
      </c>
      <c r="AA37" s="44" t="s">
        <v>397</v>
      </c>
      <c r="AB37" s="42">
        <v>0.2</v>
      </c>
      <c r="AC37" s="44" t="s">
        <v>419</v>
      </c>
      <c r="AD37" s="42">
        <v>0.8</v>
      </c>
      <c r="AE37" s="45" t="s">
        <v>420</v>
      </c>
      <c r="AF37" s="65" t="s">
        <v>398</v>
      </c>
      <c r="AG37" s="75" t="s">
        <v>460</v>
      </c>
      <c r="AH37" s="68">
        <v>44561</v>
      </c>
      <c r="AI37" s="68" t="s">
        <v>461</v>
      </c>
      <c r="AJ37" s="68" t="s">
        <v>462</v>
      </c>
      <c r="AK37" s="51" t="s">
        <v>463</v>
      </c>
      <c r="AL37" s="51" t="s">
        <v>57</v>
      </c>
      <c r="AM37" s="68"/>
      <c r="AN37" s="51"/>
      <c r="AO37" s="51"/>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row>
    <row r="38" spans="2:70" ht="78.849999999999994" customHeight="1" x14ac:dyDescent="0.35">
      <c r="B38" s="56"/>
      <c r="C38" s="58"/>
      <c r="D38" s="58"/>
      <c r="E38" s="58"/>
      <c r="F38" s="58"/>
      <c r="G38" s="59"/>
      <c r="H38" s="58"/>
      <c r="I38" s="60"/>
      <c r="J38" s="61"/>
      <c r="K38" s="62"/>
      <c r="L38" s="63"/>
      <c r="M38" s="64">
        <v>0</v>
      </c>
      <c r="N38" s="61"/>
      <c r="O38" s="62"/>
      <c r="P38" s="54"/>
      <c r="Q38" s="38">
        <v>2</v>
      </c>
      <c r="R38" s="39" t="s">
        <v>464</v>
      </c>
      <c r="S38" s="40" t="s">
        <v>26</v>
      </c>
      <c r="T38" s="41" t="s">
        <v>365</v>
      </c>
      <c r="U38" s="41" t="s">
        <v>366</v>
      </c>
      <c r="V38" s="42" t="s">
        <v>367</v>
      </c>
      <c r="W38" s="41" t="s">
        <v>368</v>
      </c>
      <c r="X38" s="41" t="s">
        <v>369</v>
      </c>
      <c r="Y38" s="41" t="s">
        <v>370</v>
      </c>
      <c r="Z38" s="43">
        <f t="shared" ref="Z38" si="22">IFERROR(IF(AND(S37="Probabilidad",S38="Probabilidad"),(AB37-(+AB37*V38)),IF(S38="Probabilidad",(K37-(+K37*V38)),IF(S38="Impacto",AB37,""))),"")</f>
        <v>0.12</v>
      </c>
      <c r="AA38" s="44" t="s">
        <v>397</v>
      </c>
      <c r="AB38" s="42">
        <v>0.12</v>
      </c>
      <c r="AC38" s="44" t="s">
        <v>419</v>
      </c>
      <c r="AD38" s="42">
        <v>0.8</v>
      </c>
      <c r="AE38" s="45" t="s">
        <v>420</v>
      </c>
      <c r="AF38" s="66"/>
      <c r="AG38" s="76"/>
      <c r="AH38" s="52"/>
      <c r="AI38" s="52"/>
      <c r="AJ38" s="52"/>
      <c r="AK38" s="52"/>
      <c r="AL38" s="52"/>
      <c r="AM38" s="52"/>
      <c r="AN38" s="52"/>
      <c r="AO38" s="52"/>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row>
    <row r="39" spans="2:70" ht="78.849999999999994" customHeight="1" x14ac:dyDescent="0.35">
      <c r="B39" s="57"/>
      <c r="C39" s="58"/>
      <c r="D39" s="58"/>
      <c r="E39" s="58"/>
      <c r="F39" s="58"/>
      <c r="G39" s="59"/>
      <c r="H39" s="58"/>
      <c r="I39" s="60"/>
      <c r="J39" s="61"/>
      <c r="K39" s="62"/>
      <c r="L39" s="63"/>
      <c r="M39" s="64">
        <v>0</v>
      </c>
      <c r="N39" s="61"/>
      <c r="O39" s="62"/>
      <c r="P39" s="54"/>
      <c r="Q39" s="38">
        <v>3</v>
      </c>
      <c r="R39" s="39" t="s">
        <v>465</v>
      </c>
      <c r="S39" s="40" t="s">
        <v>26</v>
      </c>
      <c r="T39" s="41" t="s">
        <v>365</v>
      </c>
      <c r="U39" s="41" t="s">
        <v>442</v>
      </c>
      <c r="V39" s="42" t="s">
        <v>443</v>
      </c>
      <c r="W39" s="41" t="s">
        <v>368</v>
      </c>
      <c r="X39" s="41" t="s">
        <v>369</v>
      </c>
      <c r="Y39" s="41" t="s">
        <v>370</v>
      </c>
      <c r="Z39" s="43">
        <f t="shared" ref="Z39" si="23">IFERROR(IF(AND(S38="Probabilidad",S39="Probabilidad"),(AB38-(+AB38*V39)),IF(AND(S38="Impacto",S39="Probabilidad"),(AB37-(+AB37*V39)),IF(S39="Impacto",AB38,""))),"")</f>
        <v>0.06</v>
      </c>
      <c r="AA39" s="44" t="s">
        <v>397</v>
      </c>
      <c r="AB39" s="42">
        <v>0.06</v>
      </c>
      <c r="AC39" s="44" t="s">
        <v>419</v>
      </c>
      <c r="AD39" s="42">
        <v>0.8</v>
      </c>
      <c r="AE39" s="45" t="s">
        <v>420</v>
      </c>
      <c r="AF39" s="67"/>
      <c r="AG39" s="77"/>
      <c r="AH39" s="53"/>
      <c r="AI39" s="53"/>
      <c r="AJ39" s="53"/>
      <c r="AK39" s="53"/>
      <c r="AL39" s="53"/>
      <c r="AM39" s="53"/>
      <c r="AN39" s="53"/>
      <c r="AO39" s="53"/>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row>
    <row r="40" spans="2:70" ht="70.5" customHeight="1" x14ac:dyDescent="0.35">
      <c r="B40" s="55" t="s">
        <v>46</v>
      </c>
      <c r="C40" s="58" t="s">
        <v>354</v>
      </c>
      <c r="D40" s="58" t="s">
        <v>466</v>
      </c>
      <c r="E40" s="58" t="s">
        <v>467</v>
      </c>
      <c r="F40" s="58" t="s">
        <v>380</v>
      </c>
      <c r="G40" s="59" t="s">
        <v>468</v>
      </c>
      <c r="H40" s="58" t="s">
        <v>382</v>
      </c>
      <c r="I40" s="60">
        <v>24</v>
      </c>
      <c r="J40" s="61" t="s">
        <v>360</v>
      </c>
      <c r="K40" s="62">
        <v>0.4</v>
      </c>
      <c r="L40" s="63" t="s">
        <v>430</v>
      </c>
      <c r="M40" s="64" t="s">
        <v>430</v>
      </c>
      <c r="N40" s="61" t="s">
        <v>363</v>
      </c>
      <c r="O40" s="62">
        <v>0.6</v>
      </c>
      <c r="P40" s="54" t="s">
        <v>363</v>
      </c>
      <c r="Q40" s="38">
        <v>1</v>
      </c>
      <c r="R40" s="39" t="s">
        <v>469</v>
      </c>
      <c r="S40" s="40" t="s">
        <v>26</v>
      </c>
      <c r="T40" s="41" t="s">
        <v>365</v>
      </c>
      <c r="U40" s="41" t="s">
        <v>442</v>
      </c>
      <c r="V40" s="42" t="s">
        <v>443</v>
      </c>
      <c r="W40" s="41" t="s">
        <v>368</v>
      </c>
      <c r="X40" s="41" t="s">
        <v>369</v>
      </c>
      <c r="Y40" s="41" t="s">
        <v>370</v>
      </c>
      <c r="Z40" s="43">
        <f t="shared" ref="Z40" si="24">IFERROR(IF(S40="Probabilidad",(K40-(+K40*V40)),IF(S40="Impacto",K40,"")),"")</f>
        <v>0.2</v>
      </c>
      <c r="AA40" s="44" t="s">
        <v>397</v>
      </c>
      <c r="AB40" s="42">
        <v>0.2</v>
      </c>
      <c r="AC40" s="44" t="s">
        <v>363</v>
      </c>
      <c r="AD40" s="42">
        <v>0.6</v>
      </c>
      <c r="AE40" s="45" t="s">
        <v>363</v>
      </c>
      <c r="AF40" s="65" t="s">
        <v>398</v>
      </c>
      <c r="AG40" s="75" t="s">
        <v>470</v>
      </c>
      <c r="AH40" s="68">
        <v>44439</v>
      </c>
      <c r="AI40" s="68" t="s">
        <v>471</v>
      </c>
      <c r="AJ40" s="68" t="s">
        <v>472</v>
      </c>
      <c r="AK40" s="51" t="s">
        <v>473</v>
      </c>
      <c r="AL40" s="51" t="s">
        <v>474</v>
      </c>
      <c r="AM40" s="68"/>
      <c r="AN40" s="51"/>
      <c r="AO40" s="51"/>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row>
    <row r="41" spans="2:70" ht="72" customHeight="1" x14ac:dyDescent="0.35">
      <c r="B41" s="56"/>
      <c r="C41" s="58"/>
      <c r="D41" s="58"/>
      <c r="E41" s="58"/>
      <c r="F41" s="58"/>
      <c r="G41" s="59"/>
      <c r="H41" s="58"/>
      <c r="I41" s="60"/>
      <c r="J41" s="61"/>
      <c r="K41" s="62"/>
      <c r="L41" s="63"/>
      <c r="M41" s="64">
        <v>0</v>
      </c>
      <c r="N41" s="61"/>
      <c r="O41" s="62"/>
      <c r="P41" s="54"/>
      <c r="Q41" s="38">
        <v>2</v>
      </c>
      <c r="R41" s="39" t="s">
        <v>475</v>
      </c>
      <c r="S41" s="40" t="s">
        <v>26</v>
      </c>
      <c r="T41" s="41" t="s">
        <v>365</v>
      </c>
      <c r="U41" s="41" t="s">
        <v>442</v>
      </c>
      <c r="V41" s="42" t="s">
        <v>443</v>
      </c>
      <c r="W41" s="41" t="s">
        <v>368</v>
      </c>
      <c r="X41" s="41" t="s">
        <v>369</v>
      </c>
      <c r="Y41" s="41" t="s">
        <v>370</v>
      </c>
      <c r="Z41" s="43">
        <f t="shared" ref="Z41" si="25">IFERROR(IF(AND(S40="Probabilidad",S41="Probabilidad"),(AB40-(+AB40*V41)),IF(S41="Probabilidad",(K40-(+K40*V41)),IF(S41="Impacto",AB40,""))),"")</f>
        <v>0.1</v>
      </c>
      <c r="AA41" s="44" t="s">
        <v>397</v>
      </c>
      <c r="AB41" s="42">
        <v>0.1</v>
      </c>
      <c r="AC41" s="44" t="s">
        <v>363</v>
      </c>
      <c r="AD41" s="42">
        <v>0.6</v>
      </c>
      <c r="AE41" s="45" t="s">
        <v>363</v>
      </c>
      <c r="AF41" s="66"/>
      <c r="AG41" s="76"/>
      <c r="AH41" s="52"/>
      <c r="AI41" s="52"/>
      <c r="AJ41" s="52"/>
      <c r="AK41" s="52"/>
      <c r="AL41" s="52"/>
      <c r="AM41" s="52"/>
      <c r="AN41" s="52"/>
      <c r="AO41" s="52"/>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row>
    <row r="42" spans="2:70" ht="39" customHeight="1" x14ac:dyDescent="0.35">
      <c r="B42" s="57"/>
      <c r="C42" s="58"/>
      <c r="D42" s="58"/>
      <c r="E42" s="58"/>
      <c r="F42" s="58"/>
      <c r="G42" s="59"/>
      <c r="H42" s="58"/>
      <c r="I42" s="60"/>
      <c r="J42" s="61"/>
      <c r="K42" s="62"/>
      <c r="L42" s="63"/>
      <c r="M42" s="64">
        <v>0</v>
      </c>
      <c r="N42" s="61"/>
      <c r="O42" s="62"/>
      <c r="P42" s="54"/>
      <c r="Q42" s="38">
        <v>3</v>
      </c>
      <c r="R42" s="39"/>
      <c r="S42" s="40" t="s">
        <v>377</v>
      </c>
      <c r="T42" s="41"/>
      <c r="U42" s="41"/>
      <c r="V42" s="42" t="s">
        <v>377</v>
      </c>
      <c r="W42" s="41"/>
      <c r="X42" s="41"/>
      <c r="Y42" s="41"/>
      <c r="Z42" s="43" t="str">
        <f t="shared" ref="Z42" si="26">IFERROR(IF(AND(S41="Probabilidad",S42="Probabilidad"),(AB41-(+AB41*V42)),IF(AND(S41="Impacto",S42="Probabilidad"),(AB40-(+AB40*V42)),IF(S42="Impacto",AB41,""))),"")</f>
        <v/>
      </c>
      <c r="AA42" s="44" t="s">
        <v>377</v>
      </c>
      <c r="AB42" s="42" t="s">
        <v>377</v>
      </c>
      <c r="AC42" s="44" t="s">
        <v>377</v>
      </c>
      <c r="AD42" s="42" t="s">
        <v>377</v>
      </c>
      <c r="AE42" s="45" t="s">
        <v>377</v>
      </c>
      <c r="AF42" s="67"/>
      <c r="AG42" s="77"/>
      <c r="AH42" s="53"/>
      <c r="AI42" s="53"/>
      <c r="AJ42" s="53"/>
      <c r="AK42" s="53"/>
      <c r="AL42" s="53"/>
      <c r="AM42" s="53"/>
      <c r="AN42" s="53"/>
      <c r="AO42" s="53"/>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row>
    <row r="43" spans="2:70" ht="82.5" customHeight="1" x14ac:dyDescent="0.35">
      <c r="B43" s="55" t="s">
        <v>46</v>
      </c>
      <c r="C43" s="58" t="s">
        <v>437</v>
      </c>
      <c r="D43" s="58" t="s">
        <v>476</v>
      </c>
      <c r="E43" s="58" t="s">
        <v>477</v>
      </c>
      <c r="F43" s="58" t="s">
        <v>380</v>
      </c>
      <c r="G43" s="59" t="s">
        <v>478</v>
      </c>
      <c r="H43" s="58" t="s">
        <v>410</v>
      </c>
      <c r="I43" s="60">
        <v>24</v>
      </c>
      <c r="J43" s="61" t="s">
        <v>360</v>
      </c>
      <c r="K43" s="62">
        <v>0.4</v>
      </c>
      <c r="L43" s="63" t="s">
        <v>418</v>
      </c>
      <c r="M43" s="64" t="s">
        <v>418</v>
      </c>
      <c r="N43" s="61" t="s">
        <v>419</v>
      </c>
      <c r="O43" s="62">
        <v>0.8</v>
      </c>
      <c r="P43" s="54" t="s">
        <v>420</v>
      </c>
      <c r="Q43" s="38">
        <v>1</v>
      </c>
      <c r="R43" s="39" t="s">
        <v>479</v>
      </c>
      <c r="S43" s="40" t="s">
        <v>26</v>
      </c>
      <c r="T43" s="41" t="s">
        <v>365</v>
      </c>
      <c r="U43" s="41" t="s">
        <v>442</v>
      </c>
      <c r="V43" s="42" t="s">
        <v>443</v>
      </c>
      <c r="W43" s="41" t="s">
        <v>368</v>
      </c>
      <c r="X43" s="41" t="s">
        <v>369</v>
      </c>
      <c r="Y43" s="41" t="s">
        <v>370</v>
      </c>
      <c r="Z43" s="43">
        <f t="shared" ref="Z43" si="27">IFERROR(IF(S43="Probabilidad",(K43-(+K43*V43)),IF(S43="Impacto",K43,"")),"")</f>
        <v>0.2</v>
      </c>
      <c r="AA43" s="44" t="s">
        <v>397</v>
      </c>
      <c r="AB43" s="42">
        <v>0.2</v>
      </c>
      <c r="AC43" s="44" t="s">
        <v>419</v>
      </c>
      <c r="AD43" s="42">
        <v>0.8</v>
      </c>
      <c r="AE43" s="45" t="s">
        <v>420</v>
      </c>
      <c r="AF43" s="65" t="s">
        <v>398</v>
      </c>
      <c r="AG43" s="75" t="s">
        <v>480</v>
      </c>
      <c r="AH43" s="51" t="s">
        <v>481</v>
      </c>
      <c r="AI43" s="68" t="s">
        <v>482</v>
      </c>
      <c r="AJ43" s="68" t="s">
        <v>483</v>
      </c>
      <c r="AK43" s="51" t="s">
        <v>484</v>
      </c>
      <c r="AL43" s="51" t="s">
        <v>474</v>
      </c>
      <c r="AM43" s="68"/>
      <c r="AN43" s="51"/>
      <c r="AO43" s="51"/>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row>
    <row r="44" spans="2:70" ht="90.85" customHeight="1" x14ac:dyDescent="0.35">
      <c r="B44" s="56"/>
      <c r="C44" s="58"/>
      <c r="D44" s="58"/>
      <c r="E44" s="58"/>
      <c r="F44" s="58"/>
      <c r="G44" s="59"/>
      <c r="H44" s="58"/>
      <c r="I44" s="60"/>
      <c r="J44" s="61"/>
      <c r="K44" s="62"/>
      <c r="L44" s="63"/>
      <c r="M44" s="64">
        <v>0</v>
      </c>
      <c r="N44" s="61"/>
      <c r="O44" s="62"/>
      <c r="P44" s="54"/>
      <c r="Q44" s="38">
        <v>2</v>
      </c>
      <c r="R44" s="39" t="s">
        <v>485</v>
      </c>
      <c r="S44" s="40" t="s">
        <v>26</v>
      </c>
      <c r="T44" s="41" t="s">
        <v>365</v>
      </c>
      <c r="U44" s="41" t="s">
        <v>366</v>
      </c>
      <c r="V44" s="42" t="s">
        <v>367</v>
      </c>
      <c r="W44" s="41" t="s">
        <v>368</v>
      </c>
      <c r="X44" s="41" t="s">
        <v>369</v>
      </c>
      <c r="Y44" s="41" t="s">
        <v>370</v>
      </c>
      <c r="Z44" s="43">
        <f t="shared" ref="Z44" si="28">IFERROR(IF(AND(S43="Probabilidad",S44="Probabilidad"),(AB43-(+AB43*V44)),IF(S44="Probabilidad",(K43-(+K43*V44)),IF(S44="Impacto",AB43,""))),"")</f>
        <v>0.12</v>
      </c>
      <c r="AA44" s="44" t="s">
        <v>397</v>
      </c>
      <c r="AB44" s="42">
        <v>0.12</v>
      </c>
      <c r="AC44" s="44" t="s">
        <v>419</v>
      </c>
      <c r="AD44" s="42">
        <v>0.8</v>
      </c>
      <c r="AE44" s="45" t="s">
        <v>420</v>
      </c>
      <c r="AF44" s="66"/>
      <c r="AG44" s="76"/>
      <c r="AH44" s="52"/>
      <c r="AI44" s="52"/>
      <c r="AJ44" s="52"/>
      <c r="AK44" s="52"/>
      <c r="AL44" s="52"/>
      <c r="AM44" s="52"/>
      <c r="AN44" s="52"/>
      <c r="AO44" s="52"/>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row>
    <row r="45" spans="2:70" ht="68.25" customHeight="1" x14ac:dyDescent="0.35">
      <c r="B45" s="57"/>
      <c r="C45" s="58"/>
      <c r="D45" s="58"/>
      <c r="E45" s="58"/>
      <c r="F45" s="58"/>
      <c r="G45" s="59"/>
      <c r="H45" s="58"/>
      <c r="I45" s="60"/>
      <c r="J45" s="61"/>
      <c r="K45" s="62"/>
      <c r="L45" s="63"/>
      <c r="M45" s="64">
        <v>0</v>
      </c>
      <c r="N45" s="61"/>
      <c r="O45" s="62"/>
      <c r="P45" s="54"/>
      <c r="Q45" s="38">
        <v>3</v>
      </c>
      <c r="R45" s="39" t="s">
        <v>486</v>
      </c>
      <c r="S45" s="40" t="s">
        <v>26</v>
      </c>
      <c r="T45" s="41" t="s">
        <v>365</v>
      </c>
      <c r="U45" s="41" t="s">
        <v>366</v>
      </c>
      <c r="V45" s="42" t="s">
        <v>367</v>
      </c>
      <c r="W45" s="41" t="s">
        <v>368</v>
      </c>
      <c r="X45" s="41" t="s">
        <v>369</v>
      </c>
      <c r="Y45" s="41" t="s">
        <v>370</v>
      </c>
      <c r="Z45" s="43">
        <f t="shared" ref="Z45" si="29">IFERROR(IF(AND(S44="Probabilidad",S45="Probabilidad"),(AB44-(+AB44*V45)),IF(AND(S44="Impacto",S45="Probabilidad"),(AB43-(+AB43*V45)),IF(S45="Impacto",AB44,""))),"")</f>
        <v>7.1999999999999995E-2</v>
      </c>
      <c r="AA45" s="44" t="s">
        <v>397</v>
      </c>
      <c r="AB45" s="42">
        <v>7.1999999999999995E-2</v>
      </c>
      <c r="AC45" s="44" t="s">
        <v>419</v>
      </c>
      <c r="AD45" s="42">
        <v>0.8</v>
      </c>
      <c r="AE45" s="45" t="s">
        <v>420</v>
      </c>
      <c r="AF45" s="67"/>
      <c r="AG45" s="77"/>
      <c r="AH45" s="53"/>
      <c r="AI45" s="53"/>
      <c r="AJ45" s="53"/>
      <c r="AK45" s="53"/>
      <c r="AL45" s="53"/>
      <c r="AM45" s="53"/>
      <c r="AN45" s="53"/>
      <c r="AO45" s="53"/>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row>
    <row r="46" spans="2:70" ht="112.5" customHeight="1" x14ac:dyDescent="0.35">
      <c r="B46" s="55" t="s">
        <v>46</v>
      </c>
      <c r="C46" s="58" t="s">
        <v>437</v>
      </c>
      <c r="D46" s="58" t="s">
        <v>487</v>
      </c>
      <c r="E46" s="58" t="s">
        <v>488</v>
      </c>
      <c r="F46" s="58" t="s">
        <v>380</v>
      </c>
      <c r="G46" s="59" t="s">
        <v>489</v>
      </c>
      <c r="H46" s="58" t="s">
        <v>382</v>
      </c>
      <c r="I46" s="60">
        <v>12</v>
      </c>
      <c r="J46" s="61" t="s">
        <v>360</v>
      </c>
      <c r="K46" s="62">
        <v>0.4</v>
      </c>
      <c r="L46" s="63" t="s">
        <v>418</v>
      </c>
      <c r="M46" s="64" t="s">
        <v>418</v>
      </c>
      <c r="N46" s="61" t="s">
        <v>419</v>
      </c>
      <c r="O46" s="62">
        <v>0.8</v>
      </c>
      <c r="P46" s="54" t="s">
        <v>420</v>
      </c>
      <c r="Q46" s="38">
        <v>1</v>
      </c>
      <c r="R46" s="39" t="s">
        <v>490</v>
      </c>
      <c r="S46" s="40" t="s">
        <v>26</v>
      </c>
      <c r="T46" s="41" t="s">
        <v>365</v>
      </c>
      <c r="U46" s="41" t="s">
        <v>366</v>
      </c>
      <c r="V46" s="42" t="s">
        <v>367</v>
      </c>
      <c r="W46" s="41" t="s">
        <v>368</v>
      </c>
      <c r="X46" s="41" t="s">
        <v>369</v>
      </c>
      <c r="Y46" s="41" t="s">
        <v>370</v>
      </c>
      <c r="Z46" s="43">
        <f t="shared" ref="Z46" si="30">IFERROR(IF(S46="Probabilidad",(K46-(+K46*V46)),IF(S46="Impacto",K46,"")),"")</f>
        <v>0.24</v>
      </c>
      <c r="AA46" s="44" t="s">
        <v>360</v>
      </c>
      <c r="AB46" s="42">
        <v>0.24</v>
      </c>
      <c r="AC46" s="44" t="s">
        <v>419</v>
      </c>
      <c r="AD46" s="42">
        <v>0.8</v>
      </c>
      <c r="AE46" s="45" t="s">
        <v>420</v>
      </c>
      <c r="AF46" s="65" t="s">
        <v>398</v>
      </c>
      <c r="AG46" s="75" t="s">
        <v>491</v>
      </c>
      <c r="AH46" s="51" t="s">
        <v>492</v>
      </c>
      <c r="AI46" s="68" t="s">
        <v>493</v>
      </c>
      <c r="AJ46" s="68" t="s">
        <v>494</v>
      </c>
      <c r="AK46" s="51" t="s">
        <v>495</v>
      </c>
      <c r="AL46" s="51" t="s">
        <v>57</v>
      </c>
      <c r="AM46" s="68"/>
      <c r="AN46" s="51"/>
      <c r="AO46" s="51"/>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row>
    <row r="47" spans="2:70" ht="129.85" customHeight="1" x14ac:dyDescent="0.35">
      <c r="B47" s="56"/>
      <c r="C47" s="58"/>
      <c r="D47" s="58"/>
      <c r="E47" s="58"/>
      <c r="F47" s="58"/>
      <c r="G47" s="59"/>
      <c r="H47" s="58"/>
      <c r="I47" s="60"/>
      <c r="J47" s="61"/>
      <c r="K47" s="62"/>
      <c r="L47" s="63"/>
      <c r="M47" s="64">
        <v>0</v>
      </c>
      <c r="N47" s="61"/>
      <c r="O47" s="62"/>
      <c r="P47" s="54"/>
      <c r="Q47" s="38">
        <v>2</v>
      </c>
      <c r="R47" s="39" t="s">
        <v>509</v>
      </c>
      <c r="S47" s="40" t="s">
        <v>26</v>
      </c>
      <c r="T47" s="41" t="s">
        <v>365</v>
      </c>
      <c r="U47" s="41" t="s">
        <v>442</v>
      </c>
      <c r="V47" s="42" t="s">
        <v>443</v>
      </c>
      <c r="W47" s="41" t="s">
        <v>368</v>
      </c>
      <c r="X47" s="41" t="s">
        <v>369</v>
      </c>
      <c r="Y47" s="41" t="s">
        <v>370</v>
      </c>
      <c r="Z47" s="43">
        <f t="shared" ref="Z47" si="31">IFERROR(IF(AND(S46="Probabilidad",S47="Probabilidad"),(AB46-(+AB46*V47)),IF(S47="Probabilidad",(K46-(+K46*V47)),IF(S47="Impacto",AB46,""))),"")</f>
        <v>0.12</v>
      </c>
      <c r="AA47" s="44" t="s">
        <v>397</v>
      </c>
      <c r="AB47" s="42">
        <v>0.12</v>
      </c>
      <c r="AC47" s="44" t="s">
        <v>419</v>
      </c>
      <c r="AD47" s="42">
        <v>0.8</v>
      </c>
      <c r="AE47" s="45" t="s">
        <v>420</v>
      </c>
      <c r="AF47" s="66"/>
      <c r="AG47" s="76"/>
      <c r="AH47" s="52"/>
      <c r="AI47" s="52"/>
      <c r="AJ47" s="52"/>
      <c r="AK47" s="52"/>
      <c r="AL47" s="52"/>
      <c r="AM47" s="52"/>
      <c r="AN47" s="52"/>
      <c r="AO47" s="52"/>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row>
    <row r="48" spans="2:70" ht="88.5" customHeight="1" x14ac:dyDescent="0.35">
      <c r="B48" s="57"/>
      <c r="C48" s="58"/>
      <c r="D48" s="58"/>
      <c r="E48" s="58"/>
      <c r="F48" s="58"/>
      <c r="G48" s="59"/>
      <c r="H48" s="58"/>
      <c r="I48" s="60"/>
      <c r="J48" s="61"/>
      <c r="K48" s="62"/>
      <c r="L48" s="63"/>
      <c r="M48" s="64">
        <v>0</v>
      </c>
      <c r="N48" s="61"/>
      <c r="O48" s="62"/>
      <c r="P48" s="54"/>
      <c r="Q48" s="38">
        <v>3</v>
      </c>
      <c r="R48" s="39" t="s">
        <v>510</v>
      </c>
      <c r="S48" s="40" t="s">
        <v>26</v>
      </c>
      <c r="T48" s="41" t="s">
        <v>365</v>
      </c>
      <c r="U48" s="41" t="s">
        <v>442</v>
      </c>
      <c r="V48" s="42" t="s">
        <v>443</v>
      </c>
      <c r="W48" s="41" t="s">
        <v>368</v>
      </c>
      <c r="X48" s="41" t="s">
        <v>369</v>
      </c>
      <c r="Y48" s="41" t="s">
        <v>370</v>
      </c>
      <c r="Z48" s="43">
        <f t="shared" ref="Z48" si="32">IFERROR(IF(AND(S47="Probabilidad",S48="Probabilidad"),(AB47-(+AB47*V48)),IF(AND(S47="Impacto",S48="Probabilidad"),(AB46-(+AB46*V48)),IF(S48="Impacto",AB47,""))),"")</f>
        <v>0.06</v>
      </c>
      <c r="AA48" s="44" t="s">
        <v>397</v>
      </c>
      <c r="AB48" s="42">
        <v>0.06</v>
      </c>
      <c r="AC48" s="44" t="s">
        <v>419</v>
      </c>
      <c r="AD48" s="42">
        <v>0.8</v>
      </c>
      <c r="AE48" s="45" t="s">
        <v>420</v>
      </c>
      <c r="AF48" s="67"/>
      <c r="AG48" s="77"/>
      <c r="AH48" s="53"/>
      <c r="AI48" s="53"/>
      <c r="AJ48" s="53"/>
      <c r="AK48" s="53"/>
      <c r="AL48" s="53"/>
      <c r="AM48" s="53"/>
      <c r="AN48" s="53"/>
      <c r="AO48" s="53"/>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row>
    <row r="49" spans="2:70" ht="90.75" customHeight="1" x14ac:dyDescent="0.35">
      <c r="B49" s="55" t="s">
        <v>46</v>
      </c>
      <c r="C49" s="58" t="s">
        <v>437</v>
      </c>
      <c r="D49" s="58" t="s">
        <v>496</v>
      </c>
      <c r="E49" s="58" t="s">
        <v>497</v>
      </c>
      <c r="F49" s="58" t="s">
        <v>380</v>
      </c>
      <c r="G49" s="59" t="s">
        <v>498</v>
      </c>
      <c r="H49" s="58" t="s">
        <v>382</v>
      </c>
      <c r="I49" s="60">
        <v>12</v>
      </c>
      <c r="J49" s="61" t="s">
        <v>360</v>
      </c>
      <c r="K49" s="62">
        <v>0.4</v>
      </c>
      <c r="L49" s="63" t="s">
        <v>418</v>
      </c>
      <c r="M49" s="64" t="s">
        <v>418</v>
      </c>
      <c r="N49" s="61" t="s">
        <v>419</v>
      </c>
      <c r="O49" s="62">
        <v>0.8</v>
      </c>
      <c r="P49" s="54" t="s">
        <v>420</v>
      </c>
      <c r="Q49" s="38">
        <v>1</v>
      </c>
      <c r="R49" s="39" t="s">
        <v>510</v>
      </c>
      <c r="S49" s="40" t="s">
        <v>26</v>
      </c>
      <c r="T49" s="41" t="s">
        <v>365</v>
      </c>
      <c r="U49" s="41" t="s">
        <v>442</v>
      </c>
      <c r="V49" s="42" t="s">
        <v>443</v>
      </c>
      <c r="W49" s="41" t="s">
        <v>368</v>
      </c>
      <c r="X49" s="41" t="s">
        <v>369</v>
      </c>
      <c r="Y49" s="41" t="s">
        <v>370</v>
      </c>
      <c r="Z49" s="43">
        <f t="shared" ref="Z49" si="33">IFERROR(IF(S49="Probabilidad",(K49-(+K49*V49)),IF(S49="Impacto",K49,"")),"")</f>
        <v>0.2</v>
      </c>
      <c r="AA49" s="44" t="s">
        <v>397</v>
      </c>
      <c r="AB49" s="42">
        <v>0.2</v>
      </c>
      <c r="AC49" s="44" t="s">
        <v>419</v>
      </c>
      <c r="AD49" s="42">
        <v>0.8</v>
      </c>
      <c r="AE49" s="45" t="s">
        <v>420</v>
      </c>
      <c r="AF49" s="65" t="s">
        <v>398</v>
      </c>
      <c r="AG49" s="75" t="s">
        <v>499</v>
      </c>
      <c r="AH49" s="68">
        <v>44561</v>
      </c>
      <c r="AI49" s="68" t="s">
        <v>461</v>
      </c>
      <c r="AJ49" s="68" t="s">
        <v>462</v>
      </c>
      <c r="AK49" s="51" t="s">
        <v>463</v>
      </c>
      <c r="AL49" s="51" t="s">
        <v>474</v>
      </c>
      <c r="AM49" s="68"/>
      <c r="AN49" s="51"/>
      <c r="AO49" s="51"/>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row>
    <row r="50" spans="2:70" ht="68.349999999999994" customHeight="1" x14ac:dyDescent="0.35">
      <c r="B50" s="56"/>
      <c r="C50" s="58"/>
      <c r="D50" s="58"/>
      <c r="E50" s="58"/>
      <c r="F50" s="58"/>
      <c r="G50" s="59"/>
      <c r="H50" s="58"/>
      <c r="I50" s="60"/>
      <c r="J50" s="61"/>
      <c r="K50" s="62"/>
      <c r="L50" s="63"/>
      <c r="M50" s="64">
        <v>0</v>
      </c>
      <c r="N50" s="61"/>
      <c r="O50" s="62"/>
      <c r="P50" s="54"/>
      <c r="Q50" s="38">
        <v>2</v>
      </c>
      <c r="R50" s="39" t="s">
        <v>465</v>
      </c>
      <c r="S50" s="40" t="s">
        <v>26</v>
      </c>
      <c r="T50" s="41" t="s">
        <v>365</v>
      </c>
      <c r="U50" s="41" t="s">
        <v>442</v>
      </c>
      <c r="V50" s="42" t="s">
        <v>443</v>
      </c>
      <c r="W50" s="41" t="s">
        <v>368</v>
      </c>
      <c r="X50" s="41" t="s">
        <v>369</v>
      </c>
      <c r="Y50" s="41" t="s">
        <v>370</v>
      </c>
      <c r="Z50" s="43">
        <f t="shared" ref="Z50" si="34">IFERROR(IF(AND(S49="Probabilidad",S50="Probabilidad"),(AB49-(+AB49*V50)),IF(S50="Probabilidad",(K49-(+K49*V50)),IF(S50="Impacto",AB49,""))),"")</f>
        <v>0.1</v>
      </c>
      <c r="AA50" s="44" t="s">
        <v>397</v>
      </c>
      <c r="AB50" s="42">
        <v>0.1</v>
      </c>
      <c r="AC50" s="44" t="s">
        <v>419</v>
      </c>
      <c r="AD50" s="42">
        <v>0.8</v>
      </c>
      <c r="AE50" s="45" t="s">
        <v>420</v>
      </c>
      <c r="AF50" s="66"/>
      <c r="AG50" s="76"/>
      <c r="AH50" s="52"/>
      <c r="AI50" s="52"/>
      <c r="AJ50" s="52"/>
      <c r="AK50" s="52"/>
      <c r="AL50" s="52"/>
      <c r="AM50" s="52"/>
      <c r="AN50" s="52"/>
      <c r="AO50" s="52"/>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row>
    <row r="51" spans="2:70" ht="69" customHeight="1" x14ac:dyDescent="0.35">
      <c r="B51" s="57"/>
      <c r="C51" s="58"/>
      <c r="D51" s="58"/>
      <c r="E51" s="58"/>
      <c r="F51" s="58"/>
      <c r="G51" s="59"/>
      <c r="H51" s="58"/>
      <c r="I51" s="60"/>
      <c r="J51" s="61"/>
      <c r="K51" s="62"/>
      <c r="L51" s="63"/>
      <c r="M51" s="64">
        <v>0</v>
      </c>
      <c r="N51" s="61"/>
      <c r="O51" s="62"/>
      <c r="P51" s="54"/>
      <c r="Q51" s="38">
        <v>3</v>
      </c>
      <c r="R51" s="39" t="s">
        <v>500</v>
      </c>
      <c r="S51" s="40" t="s">
        <v>26</v>
      </c>
      <c r="T51" s="41" t="s">
        <v>365</v>
      </c>
      <c r="U51" s="41" t="s">
        <v>366</v>
      </c>
      <c r="V51" s="42" t="s">
        <v>367</v>
      </c>
      <c r="W51" s="41" t="s">
        <v>368</v>
      </c>
      <c r="X51" s="41" t="s">
        <v>369</v>
      </c>
      <c r="Y51" s="41" t="s">
        <v>370</v>
      </c>
      <c r="Z51" s="43">
        <f t="shared" ref="Z51" si="35">IFERROR(IF(AND(S50="Probabilidad",S51="Probabilidad"),(AB50-(+AB50*V51)),IF(AND(S50="Impacto",S51="Probabilidad"),(AB49-(+AB49*V51)),IF(S51="Impacto",AB50,""))),"")</f>
        <v>0.06</v>
      </c>
      <c r="AA51" s="44" t="s">
        <v>397</v>
      </c>
      <c r="AB51" s="42">
        <v>0.06</v>
      </c>
      <c r="AC51" s="44" t="s">
        <v>419</v>
      </c>
      <c r="AD51" s="42">
        <v>0.8</v>
      </c>
      <c r="AE51" s="45" t="s">
        <v>420</v>
      </c>
      <c r="AF51" s="67"/>
      <c r="AG51" s="77"/>
      <c r="AH51" s="53"/>
      <c r="AI51" s="53"/>
      <c r="AJ51" s="53"/>
      <c r="AK51" s="53"/>
      <c r="AL51" s="53"/>
      <c r="AM51" s="53"/>
      <c r="AN51" s="53"/>
      <c r="AO51" s="53"/>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row>
    <row r="52" spans="2:70" ht="118.5" customHeight="1" x14ac:dyDescent="0.35">
      <c r="B52" s="55" t="s">
        <v>46</v>
      </c>
      <c r="C52" s="58" t="s">
        <v>437</v>
      </c>
      <c r="D52" s="58" t="s">
        <v>501</v>
      </c>
      <c r="E52" s="58" t="s">
        <v>54</v>
      </c>
      <c r="F52" s="58" t="s">
        <v>380</v>
      </c>
      <c r="G52" s="59" t="s">
        <v>53</v>
      </c>
      <c r="H52" s="58" t="s">
        <v>410</v>
      </c>
      <c r="I52" s="60">
        <v>5000</v>
      </c>
      <c r="J52" s="61" t="s">
        <v>502</v>
      </c>
      <c r="K52" s="62">
        <v>0.8</v>
      </c>
      <c r="L52" s="63" t="s">
        <v>384</v>
      </c>
      <c r="M52" s="64" t="s">
        <v>384</v>
      </c>
      <c r="N52" s="61" t="s">
        <v>385</v>
      </c>
      <c r="O52" s="62">
        <v>0.2</v>
      </c>
      <c r="P52" s="54" t="s">
        <v>363</v>
      </c>
      <c r="Q52" s="38">
        <v>1</v>
      </c>
      <c r="R52" s="39" t="s">
        <v>503</v>
      </c>
      <c r="S52" s="40" t="s">
        <v>26</v>
      </c>
      <c r="T52" s="41" t="s">
        <v>365</v>
      </c>
      <c r="U52" s="41" t="s">
        <v>366</v>
      </c>
      <c r="V52" s="42" t="s">
        <v>367</v>
      </c>
      <c r="W52" s="41" t="s">
        <v>368</v>
      </c>
      <c r="X52" s="41" t="s">
        <v>369</v>
      </c>
      <c r="Y52" s="41" t="s">
        <v>370</v>
      </c>
      <c r="Z52" s="43">
        <f t="shared" ref="Z52" si="36">IFERROR(IF(S52="Probabilidad",(K52-(+K52*V52)),IF(S52="Impacto",K52,"")),"")</f>
        <v>0.48</v>
      </c>
      <c r="AA52" s="44" t="s">
        <v>383</v>
      </c>
      <c r="AB52" s="42">
        <v>0.48</v>
      </c>
      <c r="AC52" s="44" t="s">
        <v>385</v>
      </c>
      <c r="AD52" s="42">
        <v>0.2</v>
      </c>
      <c r="AE52" s="45" t="s">
        <v>363</v>
      </c>
      <c r="AF52" s="65" t="s">
        <v>398</v>
      </c>
      <c r="AG52" s="75" t="s">
        <v>504</v>
      </c>
      <c r="AH52" s="68">
        <v>44500</v>
      </c>
      <c r="AI52" s="68" t="s">
        <v>505</v>
      </c>
      <c r="AJ52" s="68" t="s">
        <v>506</v>
      </c>
      <c r="AK52" s="51" t="s">
        <v>507</v>
      </c>
      <c r="AL52" s="51" t="s">
        <v>474</v>
      </c>
      <c r="AM52" s="68"/>
      <c r="AN52" s="51"/>
      <c r="AO52" s="51"/>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row>
    <row r="53" spans="2:70" ht="136.5" customHeight="1" x14ac:dyDescent="0.35">
      <c r="B53" s="56"/>
      <c r="C53" s="58"/>
      <c r="D53" s="58"/>
      <c r="E53" s="58"/>
      <c r="F53" s="58"/>
      <c r="G53" s="59"/>
      <c r="H53" s="58"/>
      <c r="I53" s="60"/>
      <c r="J53" s="61"/>
      <c r="K53" s="62"/>
      <c r="L53" s="63"/>
      <c r="M53" s="64">
        <v>0</v>
      </c>
      <c r="N53" s="61"/>
      <c r="O53" s="62"/>
      <c r="P53" s="54"/>
      <c r="Q53" s="38">
        <v>2</v>
      </c>
      <c r="R53" s="39" t="s">
        <v>508</v>
      </c>
      <c r="S53" s="40" t="s">
        <v>26</v>
      </c>
      <c r="T53" s="41" t="s">
        <v>365</v>
      </c>
      <c r="U53" s="41" t="s">
        <v>366</v>
      </c>
      <c r="V53" s="42" t="s">
        <v>367</v>
      </c>
      <c r="W53" s="41" t="s">
        <v>368</v>
      </c>
      <c r="X53" s="41" t="s">
        <v>369</v>
      </c>
      <c r="Y53" s="41" t="s">
        <v>370</v>
      </c>
      <c r="Z53" s="43">
        <f t="shared" ref="Z53" si="37">IFERROR(IF(AND(S52="Probabilidad",S53="Probabilidad"),(AB52-(+AB52*V53)),IF(S53="Probabilidad",(K52-(+K52*V53)),IF(S53="Impacto",AB52,""))),"")</f>
        <v>0.28799999999999998</v>
      </c>
      <c r="AA53" s="44" t="s">
        <v>360</v>
      </c>
      <c r="AB53" s="42">
        <v>0.28799999999999998</v>
      </c>
      <c r="AC53" s="44" t="s">
        <v>385</v>
      </c>
      <c r="AD53" s="42">
        <v>0.2</v>
      </c>
      <c r="AE53" s="45" t="s">
        <v>376</v>
      </c>
      <c r="AF53" s="66"/>
      <c r="AG53" s="76"/>
      <c r="AH53" s="52"/>
      <c r="AI53" s="52"/>
      <c r="AJ53" s="52"/>
      <c r="AK53" s="52"/>
      <c r="AL53" s="52"/>
      <c r="AM53" s="52"/>
      <c r="AN53" s="52"/>
      <c r="AO53" s="52"/>
    </row>
    <row r="54" spans="2:70" ht="42.85" customHeight="1" x14ac:dyDescent="0.35">
      <c r="B54" s="57"/>
      <c r="C54" s="58"/>
      <c r="D54" s="58"/>
      <c r="E54" s="58"/>
      <c r="F54" s="58"/>
      <c r="G54" s="59"/>
      <c r="H54" s="58"/>
      <c r="I54" s="60"/>
      <c r="J54" s="61"/>
      <c r="K54" s="62"/>
      <c r="L54" s="63"/>
      <c r="M54" s="64">
        <v>0</v>
      </c>
      <c r="N54" s="61"/>
      <c r="O54" s="62"/>
      <c r="P54" s="54"/>
      <c r="Q54" s="38">
        <v>3</v>
      </c>
      <c r="R54" s="39"/>
      <c r="S54" s="40" t="s">
        <v>377</v>
      </c>
      <c r="T54" s="41"/>
      <c r="U54" s="41"/>
      <c r="V54" s="42" t="s">
        <v>377</v>
      </c>
      <c r="W54" s="41"/>
      <c r="X54" s="41"/>
      <c r="Y54" s="41"/>
      <c r="Z54" s="43" t="str">
        <f t="shared" ref="Z54" si="38">IFERROR(IF(AND(S53="Probabilidad",S54="Probabilidad"),(AB53-(+AB53*V54)),IF(AND(S53="Impacto",S54="Probabilidad"),(AB52-(+AB52*V54)),IF(S54="Impacto",AB53,""))),"")</f>
        <v/>
      </c>
      <c r="AA54" s="44" t="s">
        <v>377</v>
      </c>
      <c r="AB54" s="42" t="s">
        <v>377</v>
      </c>
      <c r="AC54" s="44" t="s">
        <v>377</v>
      </c>
      <c r="AD54" s="42" t="s">
        <v>377</v>
      </c>
      <c r="AE54" s="45" t="s">
        <v>377</v>
      </c>
      <c r="AF54" s="67"/>
      <c r="AG54" s="77"/>
      <c r="AH54" s="53"/>
      <c r="AI54" s="53"/>
      <c r="AJ54" s="53"/>
      <c r="AK54" s="53"/>
      <c r="AL54" s="53"/>
      <c r="AM54" s="53"/>
      <c r="AN54" s="53"/>
      <c r="AO54" s="53"/>
    </row>
    <row r="55" spans="2:70" ht="66" customHeight="1" x14ac:dyDescent="0.35">
      <c r="B55" s="55" t="s">
        <v>58</v>
      </c>
      <c r="C55" s="58" t="s">
        <v>354</v>
      </c>
      <c r="D55" s="58" t="s">
        <v>526</v>
      </c>
      <c r="E55" s="58" t="s">
        <v>527</v>
      </c>
      <c r="F55" s="58" t="s">
        <v>357</v>
      </c>
      <c r="G55" s="59" t="s">
        <v>197</v>
      </c>
      <c r="H55" s="58" t="s">
        <v>410</v>
      </c>
      <c r="I55" s="60">
        <v>110</v>
      </c>
      <c r="J55" s="61" t="s">
        <v>383</v>
      </c>
      <c r="K55" s="62">
        <v>0.6</v>
      </c>
      <c r="L55" s="63" t="s">
        <v>361</v>
      </c>
      <c r="M55" s="64" t="s">
        <v>361</v>
      </c>
      <c r="N55" s="61" t="s">
        <v>362</v>
      </c>
      <c r="O55" s="62">
        <v>0.4</v>
      </c>
      <c r="P55" s="54" t="s">
        <v>363</v>
      </c>
      <c r="Q55" s="38">
        <v>1</v>
      </c>
      <c r="R55" s="39" t="s">
        <v>540</v>
      </c>
      <c r="S55" s="40" t="s">
        <v>26</v>
      </c>
      <c r="T55" s="41" t="s">
        <v>365</v>
      </c>
      <c r="U55" s="41" t="s">
        <v>366</v>
      </c>
      <c r="V55" s="42" t="s">
        <v>367</v>
      </c>
      <c r="W55" s="41" t="s">
        <v>368</v>
      </c>
      <c r="X55" s="41" t="s">
        <v>369</v>
      </c>
      <c r="Y55" s="41" t="s">
        <v>528</v>
      </c>
      <c r="Z55" s="43">
        <f>IFERROR(IF(S55="Probabilidad",(K55-(+K55*V55)),IF(S55="Impacto",K55,"")),"")</f>
        <v>0.36</v>
      </c>
      <c r="AA55" s="44" t="s">
        <v>360</v>
      </c>
      <c r="AB55" s="42">
        <v>0.36</v>
      </c>
      <c r="AC55" s="44" t="s">
        <v>362</v>
      </c>
      <c r="AD55" s="42">
        <v>0.4</v>
      </c>
      <c r="AE55" s="45" t="s">
        <v>363</v>
      </c>
      <c r="AF55" s="65" t="s">
        <v>371</v>
      </c>
      <c r="AG55" s="75"/>
      <c r="AH55" s="51"/>
      <c r="AI55" s="68"/>
      <c r="AJ55" s="68"/>
      <c r="AK55" s="51"/>
      <c r="AL55" s="51"/>
      <c r="AM55" s="68"/>
      <c r="AN55" s="51"/>
      <c r="AO55" s="51"/>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row>
    <row r="56" spans="2:70" ht="64.5" customHeight="1" x14ac:dyDescent="0.35">
      <c r="B56" s="56"/>
      <c r="C56" s="58"/>
      <c r="D56" s="58"/>
      <c r="E56" s="58"/>
      <c r="F56" s="58"/>
      <c r="G56" s="59"/>
      <c r="H56" s="58"/>
      <c r="I56" s="60"/>
      <c r="J56" s="61"/>
      <c r="K56" s="62"/>
      <c r="L56" s="63"/>
      <c r="M56" s="64">
        <v>0</v>
      </c>
      <c r="N56" s="61"/>
      <c r="O56" s="62"/>
      <c r="P56" s="54"/>
      <c r="Q56" s="38">
        <v>2</v>
      </c>
      <c r="R56" s="39" t="s">
        <v>529</v>
      </c>
      <c r="S56" s="40" t="s">
        <v>26</v>
      </c>
      <c r="T56" s="41" t="s">
        <v>365</v>
      </c>
      <c r="U56" s="41" t="s">
        <v>366</v>
      </c>
      <c r="V56" s="42" t="s">
        <v>367</v>
      </c>
      <c r="W56" s="41" t="s">
        <v>368</v>
      </c>
      <c r="X56" s="41" t="s">
        <v>369</v>
      </c>
      <c r="Y56" s="41" t="s">
        <v>370</v>
      </c>
      <c r="Z56" s="43">
        <f>IFERROR(IF(AND(S55="Probabilidad",S56="Probabilidad"),(AB55-(+AB55*V56)),IF(S56="Probabilidad",(K55-(+K55*V56)),IF(S56="Impacto",AB55,""))),"")</f>
        <v>0.216</v>
      </c>
      <c r="AA56" s="44" t="s">
        <v>360</v>
      </c>
      <c r="AB56" s="42">
        <v>0.216</v>
      </c>
      <c r="AC56" s="44" t="s">
        <v>362</v>
      </c>
      <c r="AD56" s="42">
        <v>0.4</v>
      </c>
      <c r="AE56" s="45" t="s">
        <v>363</v>
      </c>
      <c r="AF56" s="66"/>
      <c r="AG56" s="76"/>
      <c r="AH56" s="52"/>
      <c r="AI56" s="52"/>
      <c r="AJ56" s="52"/>
      <c r="AK56" s="52"/>
      <c r="AL56" s="52"/>
      <c r="AM56" s="52"/>
      <c r="AN56" s="52"/>
      <c r="AO56" s="52"/>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row>
    <row r="57" spans="2:70" ht="64.5" customHeight="1" x14ac:dyDescent="0.35">
      <c r="B57" s="57"/>
      <c r="C57" s="58"/>
      <c r="D57" s="58"/>
      <c r="E57" s="58"/>
      <c r="F57" s="58"/>
      <c r="G57" s="59"/>
      <c r="H57" s="58"/>
      <c r="I57" s="60"/>
      <c r="J57" s="61"/>
      <c r="K57" s="62"/>
      <c r="L57" s="63"/>
      <c r="M57" s="64">
        <v>0</v>
      </c>
      <c r="N57" s="61"/>
      <c r="O57" s="62"/>
      <c r="P57" s="54"/>
      <c r="Q57" s="38">
        <v>3</v>
      </c>
      <c r="R57" s="39" t="s">
        <v>530</v>
      </c>
      <c r="S57" s="40" t="s">
        <v>26</v>
      </c>
      <c r="T57" s="41" t="s">
        <v>365</v>
      </c>
      <c r="U57" s="41" t="s">
        <v>366</v>
      </c>
      <c r="V57" s="42" t="s">
        <v>367</v>
      </c>
      <c r="W57" s="41" t="s">
        <v>368</v>
      </c>
      <c r="X57" s="41" t="s">
        <v>369</v>
      </c>
      <c r="Y57" s="41" t="s">
        <v>528</v>
      </c>
      <c r="Z57" s="43">
        <f>IFERROR(IF(AND(S56="Probabilidad",S57="Probabilidad"),(AB56-(+AB56*V57)),IF(AND(S56="Impacto",S57="Probabilidad"),(AB55-(+AB55*V57)),IF(S57="Impacto",AB56,""))),"")</f>
        <v>0.12959999999999999</v>
      </c>
      <c r="AA57" s="44" t="s">
        <v>397</v>
      </c>
      <c r="AB57" s="42">
        <v>0.12959999999999999</v>
      </c>
      <c r="AC57" s="44" t="s">
        <v>362</v>
      </c>
      <c r="AD57" s="42">
        <v>0.4</v>
      </c>
      <c r="AE57" s="45" t="s">
        <v>376</v>
      </c>
      <c r="AF57" s="67"/>
      <c r="AG57" s="77"/>
      <c r="AH57" s="53"/>
      <c r="AI57" s="53"/>
      <c r="AJ57" s="53"/>
      <c r="AK57" s="53"/>
      <c r="AL57" s="53"/>
      <c r="AM57" s="53"/>
      <c r="AN57" s="53"/>
      <c r="AO57" s="53"/>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row>
    <row r="58" spans="2:70" ht="115.5" customHeight="1" x14ac:dyDescent="0.35">
      <c r="B58" s="55" t="s">
        <v>58</v>
      </c>
      <c r="C58" s="58" t="s">
        <v>354</v>
      </c>
      <c r="D58" s="58" t="s">
        <v>526</v>
      </c>
      <c r="E58" s="58" t="s">
        <v>199</v>
      </c>
      <c r="F58" s="58" t="s">
        <v>403</v>
      </c>
      <c r="G58" s="59" t="s">
        <v>198</v>
      </c>
      <c r="H58" s="58" t="s">
        <v>410</v>
      </c>
      <c r="I58" s="60">
        <v>900</v>
      </c>
      <c r="J58" s="61" t="s">
        <v>502</v>
      </c>
      <c r="K58" s="62">
        <v>0.8</v>
      </c>
      <c r="L58" s="63" t="s">
        <v>361</v>
      </c>
      <c r="M58" s="64" t="s">
        <v>361</v>
      </c>
      <c r="N58" s="61" t="s">
        <v>362</v>
      </c>
      <c r="O58" s="62">
        <v>0.4</v>
      </c>
      <c r="P58" s="54" t="s">
        <v>363</v>
      </c>
      <c r="Q58" s="38">
        <v>1</v>
      </c>
      <c r="R58" s="39" t="s">
        <v>531</v>
      </c>
      <c r="S58" s="40" t="s">
        <v>26</v>
      </c>
      <c r="T58" s="41" t="s">
        <v>365</v>
      </c>
      <c r="U58" s="41" t="s">
        <v>366</v>
      </c>
      <c r="V58" s="42" t="s">
        <v>367</v>
      </c>
      <c r="W58" s="41" t="s">
        <v>368</v>
      </c>
      <c r="X58" s="41" t="s">
        <v>369</v>
      </c>
      <c r="Y58" s="41" t="s">
        <v>370</v>
      </c>
      <c r="Z58" s="43">
        <f t="shared" ref="Z58" si="39">IFERROR(IF(S58="Probabilidad",(K58-(+K58*V58)),IF(S58="Impacto",K58,"")),"")</f>
        <v>0.48</v>
      </c>
      <c r="AA58" s="44" t="s">
        <v>383</v>
      </c>
      <c r="AB58" s="42">
        <v>0.48</v>
      </c>
      <c r="AC58" s="44" t="s">
        <v>362</v>
      </c>
      <c r="AD58" s="42">
        <v>0.4</v>
      </c>
      <c r="AE58" s="45" t="s">
        <v>363</v>
      </c>
      <c r="AF58" s="65" t="s">
        <v>371</v>
      </c>
      <c r="AG58" s="75"/>
      <c r="AH58" s="51"/>
      <c r="AI58" s="68"/>
      <c r="AJ58" s="68"/>
      <c r="AK58" s="51"/>
      <c r="AL58" s="51"/>
      <c r="AM58" s="68"/>
      <c r="AN58" s="51"/>
      <c r="AO58" s="51"/>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row>
    <row r="59" spans="2:70" ht="115.5" customHeight="1" x14ac:dyDescent="0.35">
      <c r="B59" s="56"/>
      <c r="C59" s="58"/>
      <c r="D59" s="58"/>
      <c r="E59" s="58"/>
      <c r="F59" s="58"/>
      <c r="G59" s="59"/>
      <c r="H59" s="58"/>
      <c r="I59" s="60"/>
      <c r="J59" s="61"/>
      <c r="K59" s="62"/>
      <c r="L59" s="63"/>
      <c r="M59" s="64">
        <v>0</v>
      </c>
      <c r="N59" s="61"/>
      <c r="O59" s="62"/>
      <c r="P59" s="54"/>
      <c r="Q59" s="38">
        <v>2</v>
      </c>
      <c r="R59" s="39" t="s">
        <v>532</v>
      </c>
      <c r="S59" s="40" t="s">
        <v>26</v>
      </c>
      <c r="T59" s="41" t="s">
        <v>365</v>
      </c>
      <c r="U59" s="41" t="s">
        <v>366</v>
      </c>
      <c r="V59" s="42" t="s">
        <v>367</v>
      </c>
      <c r="W59" s="41" t="s">
        <v>368</v>
      </c>
      <c r="X59" s="41" t="s">
        <v>369</v>
      </c>
      <c r="Y59" s="41" t="s">
        <v>370</v>
      </c>
      <c r="Z59" s="43">
        <f t="shared" ref="Z59" si="40">IFERROR(IF(AND(S58="Probabilidad",S59="Probabilidad"),(AB58-(+AB58*V59)),IF(S59="Probabilidad",(K58-(+K58*V59)),IF(S59="Impacto",AB58,""))),"")</f>
        <v>0.28799999999999998</v>
      </c>
      <c r="AA59" s="44" t="s">
        <v>360</v>
      </c>
      <c r="AB59" s="42">
        <v>0.28799999999999998</v>
      </c>
      <c r="AC59" s="44" t="s">
        <v>362</v>
      </c>
      <c r="AD59" s="42">
        <v>0.4</v>
      </c>
      <c r="AE59" s="45" t="s">
        <v>363</v>
      </c>
      <c r="AF59" s="66"/>
      <c r="AG59" s="76"/>
      <c r="AH59" s="52"/>
      <c r="AI59" s="52"/>
      <c r="AJ59" s="52"/>
      <c r="AK59" s="52"/>
      <c r="AL59" s="52"/>
      <c r="AM59" s="52"/>
      <c r="AN59" s="52"/>
      <c r="AO59" s="52"/>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row>
    <row r="60" spans="2:70" ht="115.5" customHeight="1" x14ac:dyDescent="0.35">
      <c r="B60" s="57"/>
      <c r="C60" s="58"/>
      <c r="D60" s="58"/>
      <c r="E60" s="58"/>
      <c r="F60" s="58"/>
      <c r="G60" s="59"/>
      <c r="H60" s="58"/>
      <c r="I60" s="60"/>
      <c r="J60" s="61"/>
      <c r="K60" s="62"/>
      <c r="L60" s="63"/>
      <c r="M60" s="64">
        <v>0</v>
      </c>
      <c r="N60" s="61"/>
      <c r="O60" s="62"/>
      <c r="P60" s="54"/>
      <c r="Q60" s="38">
        <v>3</v>
      </c>
      <c r="R60" s="39" t="s">
        <v>533</v>
      </c>
      <c r="S60" s="40" t="s">
        <v>26</v>
      </c>
      <c r="T60" s="41" t="s">
        <v>365</v>
      </c>
      <c r="U60" s="41" t="s">
        <v>366</v>
      </c>
      <c r="V60" s="42" t="s">
        <v>367</v>
      </c>
      <c r="W60" s="41" t="s">
        <v>368</v>
      </c>
      <c r="X60" s="41" t="s">
        <v>369</v>
      </c>
      <c r="Y60" s="41" t="s">
        <v>370</v>
      </c>
      <c r="Z60" s="43">
        <f t="shared" ref="Z60" si="41">IFERROR(IF(AND(S59="Probabilidad",S60="Probabilidad"),(AB59-(+AB59*V60)),IF(AND(S59="Impacto",S60="Probabilidad"),(AB58-(+AB58*V60)),IF(S60="Impacto",AB59,""))),"")</f>
        <v>0.17279999999999998</v>
      </c>
      <c r="AA60" s="44" t="s">
        <v>397</v>
      </c>
      <c r="AB60" s="42">
        <v>0.17279999999999998</v>
      </c>
      <c r="AC60" s="44" t="s">
        <v>362</v>
      </c>
      <c r="AD60" s="42">
        <v>0.4</v>
      </c>
      <c r="AE60" s="45" t="s">
        <v>376</v>
      </c>
      <c r="AF60" s="67"/>
      <c r="AG60" s="77"/>
      <c r="AH60" s="53"/>
      <c r="AI60" s="53"/>
      <c r="AJ60" s="53"/>
      <c r="AK60" s="53"/>
      <c r="AL60" s="53"/>
      <c r="AM60" s="53"/>
      <c r="AN60" s="53"/>
      <c r="AO60" s="53"/>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row>
    <row r="61" spans="2:70" ht="105.85" customHeight="1" x14ac:dyDescent="0.35">
      <c r="B61" s="55" t="s">
        <v>58</v>
      </c>
      <c r="C61" s="58" t="s">
        <v>354</v>
      </c>
      <c r="D61" s="58" t="s">
        <v>526</v>
      </c>
      <c r="E61" s="58" t="s">
        <v>534</v>
      </c>
      <c r="F61" s="58" t="s">
        <v>380</v>
      </c>
      <c r="G61" s="59" t="s">
        <v>535</v>
      </c>
      <c r="H61" s="58" t="s">
        <v>392</v>
      </c>
      <c r="I61" s="60">
        <v>110</v>
      </c>
      <c r="J61" s="61" t="s">
        <v>383</v>
      </c>
      <c r="K61" s="62">
        <v>0.6</v>
      </c>
      <c r="L61" s="63" t="s">
        <v>384</v>
      </c>
      <c r="M61" s="64" t="s">
        <v>384</v>
      </c>
      <c r="N61" s="61" t="s">
        <v>385</v>
      </c>
      <c r="O61" s="62">
        <v>0.2</v>
      </c>
      <c r="P61" s="54" t="s">
        <v>363</v>
      </c>
      <c r="Q61" s="38">
        <v>1</v>
      </c>
      <c r="R61" s="39" t="s">
        <v>200</v>
      </c>
      <c r="S61" s="40" t="s">
        <v>26</v>
      </c>
      <c r="T61" s="41" t="s">
        <v>365</v>
      </c>
      <c r="U61" s="41" t="s">
        <v>366</v>
      </c>
      <c r="V61" s="42" t="s">
        <v>367</v>
      </c>
      <c r="W61" s="41" t="s">
        <v>387</v>
      </c>
      <c r="X61" s="41" t="s">
        <v>369</v>
      </c>
      <c r="Y61" s="41" t="s">
        <v>370</v>
      </c>
      <c r="Z61" s="43">
        <f t="shared" ref="Z61" si="42">IFERROR(IF(S61="Probabilidad",(K61-(+K61*V61)),IF(S61="Impacto",K61,"")),"")</f>
        <v>0.36</v>
      </c>
      <c r="AA61" s="44" t="s">
        <v>360</v>
      </c>
      <c r="AB61" s="42">
        <v>0.36</v>
      </c>
      <c r="AC61" s="44" t="s">
        <v>385</v>
      </c>
      <c r="AD61" s="42">
        <v>0.2</v>
      </c>
      <c r="AE61" s="45" t="s">
        <v>376</v>
      </c>
      <c r="AF61" s="65" t="s">
        <v>371</v>
      </c>
      <c r="AG61" s="75"/>
      <c r="AH61" s="51"/>
      <c r="AI61" s="68"/>
      <c r="AJ61" s="68"/>
      <c r="AK61" s="51"/>
      <c r="AL61" s="51"/>
      <c r="AM61" s="68"/>
      <c r="AN61" s="51"/>
      <c r="AO61" s="51"/>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row>
    <row r="62" spans="2:70" ht="67.5" customHeight="1" x14ac:dyDescent="0.35">
      <c r="B62" s="56"/>
      <c r="C62" s="58"/>
      <c r="D62" s="58"/>
      <c r="E62" s="58"/>
      <c r="F62" s="58"/>
      <c r="G62" s="59"/>
      <c r="H62" s="58"/>
      <c r="I62" s="60"/>
      <c r="J62" s="61"/>
      <c r="K62" s="62"/>
      <c r="L62" s="63"/>
      <c r="M62" s="64">
        <v>0</v>
      </c>
      <c r="N62" s="61"/>
      <c r="O62" s="62"/>
      <c r="P62" s="54"/>
      <c r="Q62" s="38">
        <v>2</v>
      </c>
      <c r="R62" s="39"/>
      <c r="S62" s="40" t="s">
        <v>377</v>
      </c>
      <c r="T62" s="41"/>
      <c r="U62" s="41"/>
      <c r="V62" s="42" t="s">
        <v>377</v>
      </c>
      <c r="W62" s="41"/>
      <c r="X62" s="41"/>
      <c r="Y62" s="41"/>
      <c r="Z62" s="43" t="str">
        <f t="shared" ref="Z62" si="43">IFERROR(IF(AND(S61="Probabilidad",S62="Probabilidad"),(AB61-(+AB61*V62)),IF(S62="Probabilidad",(K61-(+K61*V62)),IF(S62="Impacto",AB61,""))),"")</f>
        <v/>
      </c>
      <c r="AA62" s="44" t="s">
        <v>377</v>
      </c>
      <c r="AB62" s="42" t="s">
        <v>377</v>
      </c>
      <c r="AC62" s="44" t="s">
        <v>377</v>
      </c>
      <c r="AD62" s="42" t="s">
        <v>377</v>
      </c>
      <c r="AE62" s="45" t="s">
        <v>377</v>
      </c>
      <c r="AF62" s="66"/>
      <c r="AG62" s="76"/>
      <c r="AH62" s="52"/>
      <c r="AI62" s="52"/>
      <c r="AJ62" s="52"/>
      <c r="AK62" s="52"/>
      <c r="AL62" s="52"/>
      <c r="AM62" s="52"/>
      <c r="AN62" s="52"/>
      <c r="AO62" s="52"/>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row>
    <row r="63" spans="2:70" ht="67.5" customHeight="1" x14ac:dyDescent="0.35">
      <c r="B63" s="57"/>
      <c r="C63" s="58"/>
      <c r="D63" s="58"/>
      <c r="E63" s="58"/>
      <c r="F63" s="58"/>
      <c r="G63" s="59"/>
      <c r="H63" s="58"/>
      <c r="I63" s="60"/>
      <c r="J63" s="61"/>
      <c r="K63" s="62"/>
      <c r="L63" s="63"/>
      <c r="M63" s="64">
        <v>0</v>
      </c>
      <c r="N63" s="61"/>
      <c r="O63" s="62"/>
      <c r="P63" s="54"/>
      <c r="Q63" s="38">
        <v>3</v>
      </c>
      <c r="R63" s="39"/>
      <c r="S63" s="40" t="s">
        <v>377</v>
      </c>
      <c r="T63" s="41"/>
      <c r="U63" s="41"/>
      <c r="V63" s="42" t="s">
        <v>377</v>
      </c>
      <c r="W63" s="41"/>
      <c r="X63" s="41"/>
      <c r="Y63" s="41"/>
      <c r="Z63" s="43" t="str">
        <f t="shared" ref="Z63" si="44">IFERROR(IF(AND(S62="Probabilidad",S63="Probabilidad"),(AB62-(+AB62*V63)),IF(AND(S62="Impacto",S63="Probabilidad"),(AB61-(+AB61*V63)),IF(S63="Impacto",AB62,""))),"")</f>
        <v/>
      </c>
      <c r="AA63" s="44" t="s">
        <v>377</v>
      </c>
      <c r="AB63" s="42" t="s">
        <v>377</v>
      </c>
      <c r="AC63" s="44" t="s">
        <v>377</v>
      </c>
      <c r="AD63" s="42" t="s">
        <v>377</v>
      </c>
      <c r="AE63" s="45" t="s">
        <v>377</v>
      </c>
      <c r="AF63" s="67"/>
      <c r="AG63" s="77"/>
      <c r="AH63" s="53"/>
      <c r="AI63" s="53"/>
      <c r="AJ63" s="53"/>
      <c r="AK63" s="53"/>
      <c r="AL63" s="53"/>
      <c r="AM63" s="53"/>
      <c r="AN63" s="53"/>
      <c r="AO63" s="53"/>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row>
    <row r="64" spans="2:70" ht="78.849999999999994" customHeight="1" x14ac:dyDescent="0.35">
      <c r="B64" s="55" t="s">
        <v>58</v>
      </c>
      <c r="C64" s="58" t="s">
        <v>354</v>
      </c>
      <c r="D64" s="58" t="s">
        <v>526</v>
      </c>
      <c r="E64" s="58" t="s">
        <v>201</v>
      </c>
      <c r="F64" s="58" t="s">
        <v>380</v>
      </c>
      <c r="G64" s="59" t="s">
        <v>60</v>
      </c>
      <c r="H64" s="58" t="s">
        <v>392</v>
      </c>
      <c r="I64" s="60">
        <v>24</v>
      </c>
      <c r="J64" s="61" t="s">
        <v>360</v>
      </c>
      <c r="K64" s="62">
        <v>0.4</v>
      </c>
      <c r="L64" s="63" t="s">
        <v>384</v>
      </c>
      <c r="M64" s="64" t="s">
        <v>384</v>
      </c>
      <c r="N64" s="61" t="s">
        <v>385</v>
      </c>
      <c r="O64" s="62">
        <v>0.2</v>
      </c>
      <c r="P64" s="54" t="s">
        <v>376</v>
      </c>
      <c r="Q64" s="38" t="s">
        <v>5</v>
      </c>
      <c r="R64" s="39" t="s">
        <v>536</v>
      </c>
      <c r="S64" s="40" t="s">
        <v>26</v>
      </c>
      <c r="T64" s="41" t="s">
        <v>365</v>
      </c>
      <c r="U64" s="41" t="s">
        <v>366</v>
      </c>
      <c r="V64" s="42" t="s">
        <v>367</v>
      </c>
      <c r="W64" s="41" t="s">
        <v>387</v>
      </c>
      <c r="X64" s="41" t="s">
        <v>369</v>
      </c>
      <c r="Y64" s="41" t="s">
        <v>370</v>
      </c>
      <c r="Z64" s="43">
        <f t="shared" ref="Z64" si="45">IFERROR(IF(S64="Probabilidad",(K64-(+K64*V64)),IF(S64="Impacto",K64,"")),"")</f>
        <v>0.24</v>
      </c>
      <c r="AA64" s="44" t="s">
        <v>360</v>
      </c>
      <c r="AB64" s="42">
        <v>0.24</v>
      </c>
      <c r="AC64" s="44" t="s">
        <v>385</v>
      </c>
      <c r="AD64" s="42">
        <v>0.2</v>
      </c>
      <c r="AE64" s="45" t="s">
        <v>376</v>
      </c>
      <c r="AF64" s="65" t="s">
        <v>371</v>
      </c>
      <c r="AG64" s="75"/>
      <c r="AH64" s="51"/>
      <c r="AI64" s="68"/>
      <c r="AJ64" s="68"/>
      <c r="AK64" s="51"/>
      <c r="AL64" s="51"/>
      <c r="AM64" s="68"/>
      <c r="AN64" s="51"/>
      <c r="AO64" s="51"/>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row>
    <row r="65" spans="2:70" ht="33" customHeight="1" x14ac:dyDescent="0.35">
      <c r="B65" s="56"/>
      <c r="C65" s="58"/>
      <c r="D65" s="58"/>
      <c r="E65" s="58"/>
      <c r="F65" s="58"/>
      <c r="G65" s="59"/>
      <c r="H65" s="58"/>
      <c r="I65" s="60"/>
      <c r="J65" s="61"/>
      <c r="K65" s="62"/>
      <c r="L65" s="63"/>
      <c r="M65" s="64">
        <v>0</v>
      </c>
      <c r="N65" s="61"/>
      <c r="O65" s="62"/>
      <c r="P65" s="54"/>
      <c r="Q65" s="38">
        <v>2</v>
      </c>
      <c r="R65" s="39"/>
      <c r="S65" s="40" t="s">
        <v>377</v>
      </c>
      <c r="T65" s="41"/>
      <c r="U65" s="41"/>
      <c r="V65" s="42" t="s">
        <v>377</v>
      </c>
      <c r="W65" s="41"/>
      <c r="X65" s="41"/>
      <c r="Y65" s="41"/>
      <c r="Z65" s="43" t="str">
        <f t="shared" ref="Z65" si="46">IFERROR(IF(AND(S64="Probabilidad",S65="Probabilidad"),(AB64-(+AB64*V65)),IF(S65="Probabilidad",(K64-(+K64*V65)),IF(S65="Impacto",AB64,""))),"")</f>
        <v/>
      </c>
      <c r="AA65" s="44" t="s">
        <v>377</v>
      </c>
      <c r="AB65" s="42" t="s">
        <v>377</v>
      </c>
      <c r="AC65" s="44" t="s">
        <v>377</v>
      </c>
      <c r="AD65" s="42" t="s">
        <v>377</v>
      </c>
      <c r="AE65" s="45" t="s">
        <v>377</v>
      </c>
      <c r="AF65" s="66"/>
      <c r="AG65" s="76"/>
      <c r="AH65" s="52"/>
      <c r="AI65" s="52"/>
      <c r="AJ65" s="52"/>
      <c r="AK65" s="52"/>
      <c r="AL65" s="52"/>
      <c r="AM65" s="52"/>
      <c r="AN65" s="52"/>
      <c r="AO65" s="52"/>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row>
    <row r="66" spans="2:70" ht="33" customHeight="1" x14ac:dyDescent="0.35">
      <c r="B66" s="57"/>
      <c r="C66" s="58"/>
      <c r="D66" s="58"/>
      <c r="E66" s="58"/>
      <c r="F66" s="58"/>
      <c r="G66" s="59"/>
      <c r="H66" s="58"/>
      <c r="I66" s="60"/>
      <c r="J66" s="61"/>
      <c r="K66" s="62"/>
      <c r="L66" s="63"/>
      <c r="M66" s="64">
        <v>0</v>
      </c>
      <c r="N66" s="61"/>
      <c r="O66" s="62"/>
      <c r="P66" s="54"/>
      <c r="Q66" s="38">
        <v>3</v>
      </c>
      <c r="R66" s="39"/>
      <c r="S66" s="40" t="s">
        <v>377</v>
      </c>
      <c r="T66" s="41"/>
      <c r="U66" s="41"/>
      <c r="V66" s="42" t="s">
        <v>377</v>
      </c>
      <c r="W66" s="41"/>
      <c r="X66" s="41"/>
      <c r="Y66" s="41"/>
      <c r="Z66" s="43" t="str">
        <f t="shared" ref="Z66" si="47">IFERROR(IF(AND(S65="Probabilidad",S66="Probabilidad"),(AB65-(+AB65*V66)),IF(AND(S65="Impacto",S66="Probabilidad"),(AB64-(+AB64*V66)),IF(S66="Impacto",AB65,""))),"")</f>
        <v/>
      </c>
      <c r="AA66" s="44" t="s">
        <v>377</v>
      </c>
      <c r="AB66" s="42" t="s">
        <v>377</v>
      </c>
      <c r="AC66" s="44" t="s">
        <v>377</v>
      </c>
      <c r="AD66" s="42" t="s">
        <v>377</v>
      </c>
      <c r="AE66" s="45" t="s">
        <v>377</v>
      </c>
      <c r="AF66" s="67"/>
      <c r="AG66" s="77"/>
      <c r="AH66" s="53"/>
      <c r="AI66" s="53"/>
      <c r="AJ66" s="53"/>
      <c r="AK66" s="53"/>
      <c r="AL66" s="53"/>
      <c r="AM66" s="53"/>
      <c r="AN66" s="53"/>
      <c r="AO66" s="53"/>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row>
    <row r="67" spans="2:70" ht="79.5" customHeight="1" x14ac:dyDescent="0.35">
      <c r="B67" s="55" t="s">
        <v>58</v>
      </c>
      <c r="C67" s="58" t="s">
        <v>437</v>
      </c>
      <c r="D67" s="58" t="s">
        <v>537</v>
      </c>
      <c r="E67" s="58" t="s">
        <v>203</v>
      </c>
      <c r="F67" s="58" t="s">
        <v>380</v>
      </c>
      <c r="G67" s="59" t="s">
        <v>202</v>
      </c>
      <c r="H67" s="58" t="s">
        <v>410</v>
      </c>
      <c r="I67" s="60">
        <v>12</v>
      </c>
      <c r="J67" s="61" t="s">
        <v>360</v>
      </c>
      <c r="K67" s="62">
        <v>0.4</v>
      </c>
      <c r="L67" s="63" t="s">
        <v>384</v>
      </c>
      <c r="M67" s="64" t="s">
        <v>384</v>
      </c>
      <c r="N67" s="61" t="s">
        <v>385</v>
      </c>
      <c r="O67" s="62">
        <v>0.2</v>
      </c>
      <c r="P67" s="54" t="s">
        <v>376</v>
      </c>
      <c r="Q67" s="38">
        <v>1</v>
      </c>
      <c r="R67" s="39" t="s">
        <v>538</v>
      </c>
      <c r="S67" s="40" t="s">
        <v>26</v>
      </c>
      <c r="T67" s="41" t="s">
        <v>365</v>
      </c>
      <c r="U67" s="41" t="s">
        <v>366</v>
      </c>
      <c r="V67" s="42" t="s">
        <v>367</v>
      </c>
      <c r="W67" s="41" t="s">
        <v>387</v>
      </c>
      <c r="X67" s="41" t="s">
        <v>369</v>
      </c>
      <c r="Y67" s="41" t="s">
        <v>528</v>
      </c>
      <c r="Z67" s="43">
        <f t="shared" ref="Z67" si="48">IFERROR(IF(S67="Probabilidad",(K67-(+K67*V67)),IF(S67="Impacto",K67,"")),"")</f>
        <v>0.24</v>
      </c>
      <c r="AA67" s="44" t="s">
        <v>360</v>
      </c>
      <c r="AB67" s="42">
        <v>0.24</v>
      </c>
      <c r="AC67" s="44" t="s">
        <v>385</v>
      </c>
      <c r="AD67" s="42">
        <v>0.2</v>
      </c>
      <c r="AE67" s="45" t="s">
        <v>376</v>
      </c>
      <c r="AF67" s="65" t="s">
        <v>371</v>
      </c>
      <c r="AG67" s="75"/>
      <c r="AH67" s="51"/>
      <c r="AI67" s="68"/>
      <c r="AJ67" s="68"/>
      <c r="AK67" s="51"/>
      <c r="AL67" s="51"/>
      <c r="AM67" s="68"/>
      <c r="AN67" s="51"/>
      <c r="AO67" s="51"/>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row>
    <row r="68" spans="2:70" ht="63" customHeight="1" x14ac:dyDescent="0.35">
      <c r="B68" s="56"/>
      <c r="C68" s="58"/>
      <c r="D68" s="58"/>
      <c r="E68" s="58"/>
      <c r="F68" s="58"/>
      <c r="G68" s="59"/>
      <c r="H68" s="58"/>
      <c r="I68" s="60"/>
      <c r="J68" s="61"/>
      <c r="K68" s="62"/>
      <c r="L68" s="63"/>
      <c r="M68" s="64">
        <v>0</v>
      </c>
      <c r="N68" s="61"/>
      <c r="O68" s="62"/>
      <c r="P68" s="54"/>
      <c r="Q68" s="38">
        <v>2</v>
      </c>
      <c r="R68" s="39" t="s">
        <v>539</v>
      </c>
      <c r="S68" s="40" t="s">
        <v>26</v>
      </c>
      <c r="T68" s="41" t="s">
        <v>365</v>
      </c>
      <c r="U68" s="41" t="s">
        <v>366</v>
      </c>
      <c r="V68" s="42" t="s">
        <v>367</v>
      </c>
      <c r="W68" s="41" t="s">
        <v>368</v>
      </c>
      <c r="X68" s="41" t="s">
        <v>369</v>
      </c>
      <c r="Y68" s="41" t="s">
        <v>370</v>
      </c>
      <c r="Z68" s="43">
        <f t="shared" ref="Z68" si="49">IFERROR(IF(AND(S67="Probabilidad",S68="Probabilidad"),(AB67-(+AB67*V68)),IF(S68="Probabilidad",(K67-(+K67*V68)),IF(S68="Impacto",AB67,""))),"")</f>
        <v>0.14399999999999999</v>
      </c>
      <c r="AA68" s="44" t="s">
        <v>397</v>
      </c>
      <c r="AB68" s="42">
        <v>0.14399999999999999</v>
      </c>
      <c r="AC68" s="44" t="s">
        <v>385</v>
      </c>
      <c r="AD68" s="42">
        <v>0.2</v>
      </c>
      <c r="AE68" s="45" t="s">
        <v>376</v>
      </c>
      <c r="AF68" s="66"/>
      <c r="AG68" s="76"/>
      <c r="AH68" s="52"/>
      <c r="AI68" s="52"/>
      <c r="AJ68" s="52"/>
      <c r="AK68" s="52"/>
      <c r="AL68" s="52"/>
      <c r="AM68" s="52"/>
      <c r="AN68" s="52"/>
      <c r="AO68" s="52"/>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row>
    <row r="69" spans="2:70" ht="63" customHeight="1" x14ac:dyDescent="0.35">
      <c r="B69" s="57"/>
      <c r="C69" s="58"/>
      <c r="D69" s="58"/>
      <c r="E69" s="58"/>
      <c r="F69" s="58"/>
      <c r="G69" s="59"/>
      <c r="H69" s="58"/>
      <c r="I69" s="60"/>
      <c r="J69" s="61"/>
      <c r="K69" s="62"/>
      <c r="L69" s="63"/>
      <c r="M69" s="64">
        <v>0</v>
      </c>
      <c r="N69" s="61"/>
      <c r="O69" s="62"/>
      <c r="P69" s="54"/>
      <c r="Q69" s="38">
        <v>3</v>
      </c>
      <c r="R69" s="39"/>
      <c r="S69" s="40" t="s">
        <v>377</v>
      </c>
      <c r="T69" s="41"/>
      <c r="U69" s="41"/>
      <c r="V69" s="42" t="s">
        <v>377</v>
      </c>
      <c r="W69" s="41"/>
      <c r="X69" s="41"/>
      <c r="Y69" s="41"/>
      <c r="Z69" s="43" t="str">
        <f t="shared" ref="Z69" si="50">IFERROR(IF(AND(S68="Probabilidad",S69="Probabilidad"),(AB68-(+AB68*V69)),IF(AND(S68="Impacto",S69="Probabilidad"),(AB67-(+AB67*V69)),IF(S69="Impacto",AB68,""))),"")</f>
        <v/>
      </c>
      <c r="AA69" s="44" t="s">
        <v>377</v>
      </c>
      <c r="AB69" s="42" t="s">
        <v>377</v>
      </c>
      <c r="AC69" s="44" t="s">
        <v>377</v>
      </c>
      <c r="AD69" s="42" t="s">
        <v>377</v>
      </c>
      <c r="AE69" s="45" t="s">
        <v>377</v>
      </c>
      <c r="AF69" s="67"/>
      <c r="AG69" s="77"/>
      <c r="AH69" s="53"/>
      <c r="AI69" s="53"/>
      <c r="AJ69" s="53"/>
      <c r="AK69" s="53"/>
      <c r="AL69" s="53"/>
      <c r="AM69" s="53"/>
      <c r="AN69" s="53"/>
      <c r="AO69" s="53"/>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row>
    <row r="70" spans="2:70" ht="129.85" customHeight="1" x14ac:dyDescent="0.35">
      <c r="B70" s="55" t="s">
        <v>61</v>
      </c>
      <c r="C70" s="58" t="s">
        <v>354</v>
      </c>
      <c r="D70" s="58" t="s">
        <v>548</v>
      </c>
      <c r="E70" s="58" t="s">
        <v>549</v>
      </c>
      <c r="F70" s="58" t="s">
        <v>403</v>
      </c>
      <c r="G70" s="59" t="s">
        <v>219</v>
      </c>
      <c r="H70" s="58" t="s">
        <v>359</v>
      </c>
      <c r="I70" s="60">
        <v>9600</v>
      </c>
      <c r="J70" s="61" t="s">
        <v>550</v>
      </c>
      <c r="K70" s="62">
        <v>1</v>
      </c>
      <c r="L70" s="63" t="s">
        <v>418</v>
      </c>
      <c r="M70" s="64" t="s">
        <v>418</v>
      </c>
      <c r="N70" s="61" t="s">
        <v>419</v>
      </c>
      <c r="O70" s="62">
        <v>0.8</v>
      </c>
      <c r="P70" s="54" t="s">
        <v>420</v>
      </c>
      <c r="Q70" s="38">
        <v>1</v>
      </c>
      <c r="R70" s="39" t="s">
        <v>551</v>
      </c>
      <c r="S70" s="40" t="s">
        <v>27</v>
      </c>
      <c r="T70" s="41" t="s">
        <v>552</v>
      </c>
      <c r="U70" s="41" t="s">
        <v>366</v>
      </c>
      <c r="V70" s="42" t="s">
        <v>553</v>
      </c>
      <c r="W70" s="41" t="s">
        <v>368</v>
      </c>
      <c r="X70" s="41" t="s">
        <v>369</v>
      </c>
      <c r="Y70" s="41" t="s">
        <v>370</v>
      </c>
      <c r="Z70" s="43">
        <f>IFERROR(IF(S70="Probabilidad",(K70-(+K70*V70)),IF(S70="Impacto",K70,"")),"")</f>
        <v>1</v>
      </c>
      <c r="AA70" s="44" t="s">
        <v>550</v>
      </c>
      <c r="AB70" s="42">
        <v>1</v>
      </c>
      <c r="AC70" s="44" t="s">
        <v>363</v>
      </c>
      <c r="AD70" s="42">
        <v>0.60000000000000009</v>
      </c>
      <c r="AE70" s="45" t="s">
        <v>420</v>
      </c>
      <c r="AF70" s="65" t="s">
        <v>398</v>
      </c>
      <c r="AG70" s="75" t="s">
        <v>204</v>
      </c>
      <c r="AH70" s="68">
        <v>44561</v>
      </c>
      <c r="AI70" s="68" t="s">
        <v>62</v>
      </c>
      <c r="AJ70" s="68" t="s">
        <v>554</v>
      </c>
      <c r="AK70" s="51" t="s">
        <v>64</v>
      </c>
      <c r="AL70" s="51" t="s">
        <v>205</v>
      </c>
      <c r="AM70" s="68"/>
      <c r="AN70" s="51"/>
      <c r="AO70" s="51"/>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row>
    <row r="71" spans="2:70" ht="75" customHeight="1" x14ac:dyDescent="0.35">
      <c r="B71" s="56"/>
      <c r="C71" s="58"/>
      <c r="D71" s="58"/>
      <c r="E71" s="58"/>
      <c r="F71" s="58"/>
      <c r="G71" s="59"/>
      <c r="H71" s="58"/>
      <c r="I71" s="60"/>
      <c r="J71" s="61"/>
      <c r="K71" s="62"/>
      <c r="L71" s="63"/>
      <c r="M71" s="64">
        <v>0</v>
      </c>
      <c r="N71" s="61"/>
      <c r="O71" s="62"/>
      <c r="P71" s="54"/>
      <c r="Q71" s="38">
        <v>2</v>
      </c>
      <c r="R71" s="39"/>
      <c r="S71" s="40" t="s">
        <v>377</v>
      </c>
      <c r="T71" s="41"/>
      <c r="U71" s="41"/>
      <c r="V71" s="42" t="s">
        <v>377</v>
      </c>
      <c r="W71" s="41"/>
      <c r="X71" s="41"/>
      <c r="Y71" s="41"/>
      <c r="Z71" s="43" t="str">
        <f>IFERROR(IF(AND(S70="Probabilidad",S71="Probabilidad"),(AB70-(+AB70*V71)),IF(S71="Probabilidad",(K70-(+K70*V71)),IF(S71="Impacto",AB70,""))),"")</f>
        <v/>
      </c>
      <c r="AA71" s="44" t="s">
        <v>377</v>
      </c>
      <c r="AB71" s="42" t="s">
        <v>377</v>
      </c>
      <c r="AC71" s="44" t="s">
        <v>377</v>
      </c>
      <c r="AD71" s="42" t="s">
        <v>377</v>
      </c>
      <c r="AE71" s="45" t="s">
        <v>377</v>
      </c>
      <c r="AF71" s="66"/>
      <c r="AG71" s="76"/>
      <c r="AH71" s="52"/>
      <c r="AI71" s="52"/>
      <c r="AJ71" s="52"/>
      <c r="AK71" s="52"/>
      <c r="AL71" s="52"/>
      <c r="AM71" s="52"/>
      <c r="AN71" s="52"/>
      <c r="AO71" s="52"/>
    </row>
    <row r="72" spans="2:70" ht="75" customHeight="1" x14ac:dyDescent="0.35">
      <c r="B72" s="57"/>
      <c r="C72" s="58"/>
      <c r="D72" s="58"/>
      <c r="E72" s="58"/>
      <c r="F72" s="58"/>
      <c r="G72" s="59"/>
      <c r="H72" s="58"/>
      <c r="I72" s="60"/>
      <c r="J72" s="61"/>
      <c r="K72" s="62"/>
      <c r="L72" s="63"/>
      <c r="M72" s="64">
        <v>0</v>
      </c>
      <c r="N72" s="61"/>
      <c r="O72" s="62"/>
      <c r="P72" s="54"/>
      <c r="Q72" s="38">
        <v>3</v>
      </c>
      <c r="R72" s="39"/>
      <c r="S72" s="40" t="s">
        <v>377</v>
      </c>
      <c r="T72" s="41"/>
      <c r="U72" s="41"/>
      <c r="V72" s="42" t="s">
        <v>377</v>
      </c>
      <c r="W72" s="41"/>
      <c r="X72" s="41"/>
      <c r="Y72" s="41"/>
      <c r="Z72" s="43" t="str">
        <f>IFERROR(IF(AND(S71="Probabilidad",S72="Probabilidad"),(AB71-(+AB71*V72)),IF(AND(S71="Impacto",S72="Probabilidad"),(AB70-(+AB70*V72)),IF(S72="Impacto",AB71,""))),"")</f>
        <v/>
      </c>
      <c r="AA72" s="44" t="s">
        <v>377</v>
      </c>
      <c r="AB72" s="42" t="s">
        <v>377</v>
      </c>
      <c r="AC72" s="44" t="s">
        <v>377</v>
      </c>
      <c r="AD72" s="42" t="s">
        <v>377</v>
      </c>
      <c r="AE72" s="45" t="s">
        <v>377</v>
      </c>
      <c r="AF72" s="67"/>
      <c r="AG72" s="77"/>
      <c r="AH72" s="53"/>
      <c r="AI72" s="53"/>
      <c r="AJ72" s="53"/>
      <c r="AK72" s="53"/>
      <c r="AL72" s="53"/>
      <c r="AM72" s="53"/>
      <c r="AN72" s="53"/>
      <c r="AO72" s="53"/>
    </row>
    <row r="73" spans="2:70" ht="126" customHeight="1" x14ac:dyDescent="0.35">
      <c r="B73" s="55" t="s">
        <v>61</v>
      </c>
      <c r="C73" s="58" t="s">
        <v>437</v>
      </c>
      <c r="D73" s="58" t="s">
        <v>555</v>
      </c>
      <c r="E73" s="58" t="s">
        <v>556</v>
      </c>
      <c r="F73" s="58" t="s">
        <v>357</v>
      </c>
      <c r="G73" s="59" t="s">
        <v>220</v>
      </c>
      <c r="H73" s="58" t="s">
        <v>359</v>
      </c>
      <c r="I73" s="60">
        <v>264</v>
      </c>
      <c r="J73" s="61" t="s">
        <v>383</v>
      </c>
      <c r="K73" s="62">
        <v>0.6</v>
      </c>
      <c r="L73" s="63" t="s">
        <v>418</v>
      </c>
      <c r="M73" s="64" t="s">
        <v>418</v>
      </c>
      <c r="N73" s="61" t="s">
        <v>419</v>
      </c>
      <c r="O73" s="62">
        <v>0.8</v>
      </c>
      <c r="P73" s="54" t="s">
        <v>420</v>
      </c>
      <c r="Q73" s="38">
        <v>1</v>
      </c>
      <c r="R73" s="39" t="s">
        <v>557</v>
      </c>
      <c r="S73" s="40" t="s">
        <v>26</v>
      </c>
      <c r="T73" s="41" t="s">
        <v>365</v>
      </c>
      <c r="U73" s="41" t="s">
        <v>366</v>
      </c>
      <c r="V73" s="42" t="s">
        <v>367</v>
      </c>
      <c r="W73" s="41" t="s">
        <v>387</v>
      </c>
      <c r="X73" s="41" t="s">
        <v>375</v>
      </c>
      <c r="Y73" s="41" t="s">
        <v>370</v>
      </c>
      <c r="Z73" s="43">
        <f t="shared" ref="Z73" si="51">IFERROR(IF(S73="Probabilidad",(K73-(+K73*V73)),IF(S73="Impacto",K73,"")),"")</f>
        <v>0.36</v>
      </c>
      <c r="AA73" s="44" t="s">
        <v>360</v>
      </c>
      <c r="AB73" s="42">
        <v>0.36</v>
      </c>
      <c r="AC73" s="44" t="s">
        <v>419</v>
      </c>
      <c r="AD73" s="42">
        <v>0.8</v>
      </c>
      <c r="AE73" s="45" t="s">
        <v>420</v>
      </c>
      <c r="AF73" s="65" t="s">
        <v>398</v>
      </c>
      <c r="AG73" s="75" t="s">
        <v>206</v>
      </c>
      <c r="AH73" s="68">
        <v>44561</v>
      </c>
      <c r="AI73" s="68" t="s">
        <v>62</v>
      </c>
      <c r="AJ73" s="68" t="s">
        <v>554</v>
      </c>
      <c r="AK73" s="51" t="s">
        <v>64</v>
      </c>
      <c r="AL73" s="51" t="s">
        <v>207</v>
      </c>
      <c r="AM73" s="68"/>
      <c r="AN73" s="51"/>
      <c r="AO73" s="51"/>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row>
    <row r="74" spans="2:70" ht="81" customHeight="1" x14ac:dyDescent="0.35">
      <c r="B74" s="56"/>
      <c r="C74" s="58"/>
      <c r="D74" s="58"/>
      <c r="E74" s="58"/>
      <c r="F74" s="58"/>
      <c r="G74" s="59"/>
      <c r="H74" s="58"/>
      <c r="I74" s="60"/>
      <c r="J74" s="61"/>
      <c r="K74" s="62"/>
      <c r="L74" s="63"/>
      <c r="M74" s="64">
        <v>0</v>
      </c>
      <c r="N74" s="61"/>
      <c r="O74" s="62"/>
      <c r="P74" s="54"/>
      <c r="Q74" s="38">
        <v>2</v>
      </c>
      <c r="R74" s="39"/>
      <c r="S74" s="40" t="s">
        <v>377</v>
      </c>
      <c r="T74" s="41"/>
      <c r="U74" s="41"/>
      <c r="V74" s="42" t="s">
        <v>377</v>
      </c>
      <c r="W74" s="41"/>
      <c r="X74" s="41"/>
      <c r="Y74" s="41"/>
      <c r="Z74" s="43" t="str">
        <f t="shared" ref="Z74" si="52">IFERROR(IF(AND(S73="Probabilidad",S74="Probabilidad"),(AB73-(+AB73*V74)),IF(S74="Probabilidad",(K73-(+K73*V74)),IF(S74="Impacto",AB73,""))),"")</f>
        <v/>
      </c>
      <c r="AA74" s="44" t="s">
        <v>377</v>
      </c>
      <c r="AB74" s="42" t="s">
        <v>377</v>
      </c>
      <c r="AC74" s="44" t="s">
        <v>377</v>
      </c>
      <c r="AD74" s="42" t="s">
        <v>377</v>
      </c>
      <c r="AE74" s="45" t="s">
        <v>377</v>
      </c>
      <c r="AF74" s="66"/>
      <c r="AG74" s="76"/>
      <c r="AH74" s="52"/>
      <c r="AI74" s="52"/>
      <c r="AJ74" s="52"/>
      <c r="AK74" s="52"/>
      <c r="AL74" s="52"/>
      <c r="AM74" s="52"/>
      <c r="AN74" s="52"/>
      <c r="AO74" s="52"/>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row>
    <row r="75" spans="2:70" ht="81" customHeight="1" x14ac:dyDescent="0.35">
      <c r="B75" s="57"/>
      <c r="C75" s="58"/>
      <c r="D75" s="58"/>
      <c r="E75" s="58"/>
      <c r="F75" s="58"/>
      <c r="G75" s="59"/>
      <c r="H75" s="58"/>
      <c r="I75" s="60"/>
      <c r="J75" s="61"/>
      <c r="K75" s="62"/>
      <c r="L75" s="63"/>
      <c r="M75" s="64">
        <v>0</v>
      </c>
      <c r="N75" s="61"/>
      <c r="O75" s="62"/>
      <c r="P75" s="54"/>
      <c r="Q75" s="38">
        <v>3</v>
      </c>
      <c r="R75" s="39"/>
      <c r="S75" s="40" t="s">
        <v>377</v>
      </c>
      <c r="T75" s="41"/>
      <c r="U75" s="41"/>
      <c r="V75" s="42" t="s">
        <v>377</v>
      </c>
      <c r="W75" s="41"/>
      <c r="X75" s="41"/>
      <c r="Y75" s="41"/>
      <c r="Z75" s="43" t="str">
        <f t="shared" ref="Z75" si="53">IFERROR(IF(AND(S74="Probabilidad",S75="Probabilidad"),(AB74-(+AB74*V75)),IF(AND(S74="Impacto",S75="Probabilidad"),(AB73-(+AB73*V75)),IF(S75="Impacto",AB74,""))),"")</f>
        <v/>
      </c>
      <c r="AA75" s="44" t="s">
        <v>377</v>
      </c>
      <c r="AB75" s="42" t="s">
        <v>377</v>
      </c>
      <c r="AC75" s="44" t="s">
        <v>377</v>
      </c>
      <c r="AD75" s="42" t="s">
        <v>377</v>
      </c>
      <c r="AE75" s="45" t="s">
        <v>377</v>
      </c>
      <c r="AF75" s="67"/>
      <c r="AG75" s="77"/>
      <c r="AH75" s="53"/>
      <c r="AI75" s="53"/>
      <c r="AJ75" s="53"/>
      <c r="AK75" s="53"/>
      <c r="AL75" s="53"/>
      <c r="AM75" s="53"/>
      <c r="AN75" s="53"/>
      <c r="AO75" s="53"/>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row>
    <row r="76" spans="2:70" ht="104.35" customHeight="1" x14ac:dyDescent="0.35">
      <c r="B76" s="55" t="s">
        <v>61</v>
      </c>
      <c r="C76" s="58" t="s">
        <v>437</v>
      </c>
      <c r="D76" s="58" t="s">
        <v>558</v>
      </c>
      <c r="E76" s="58" t="s">
        <v>559</v>
      </c>
      <c r="F76" s="58" t="s">
        <v>403</v>
      </c>
      <c r="G76" s="59" t="s">
        <v>560</v>
      </c>
      <c r="H76" s="58" t="s">
        <v>359</v>
      </c>
      <c r="I76" s="60">
        <v>2640</v>
      </c>
      <c r="J76" s="61" t="s">
        <v>502</v>
      </c>
      <c r="K76" s="62">
        <v>0.8</v>
      </c>
      <c r="L76" s="63" t="s">
        <v>430</v>
      </c>
      <c r="M76" s="64" t="s">
        <v>430</v>
      </c>
      <c r="N76" s="61" t="s">
        <v>363</v>
      </c>
      <c r="O76" s="62">
        <v>0.6</v>
      </c>
      <c r="P76" s="54" t="s">
        <v>420</v>
      </c>
      <c r="Q76" s="38">
        <v>1</v>
      </c>
      <c r="R76" s="39" t="s">
        <v>561</v>
      </c>
      <c r="S76" s="40" t="s">
        <v>26</v>
      </c>
      <c r="T76" s="41" t="s">
        <v>365</v>
      </c>
      <c r="U76" s="41" t="s">
        <v>366</v>
      </c>
      <c r="V76" s="42" t="s">
        <v>367</v>
      </c>
      <c r="W76" s="41" t="s">
        <v>387</v>
      </c>
      <c r="X76" s="41" t="s">
        <v>369</v>
      </c>
      <c r="Y76" s="41" t="s">
        <v>370</v>
      </c>
      <c r="Z76" s="43">
        <f t="shared" ref="Z76" si="54">IFERROR(IF(S76="Probabilidad",(K76-(+K76*V76)),IF(S76="Impacto",K76,"")),"")</f>
        <v>0.48</v>
      </c>
      <c r="AA76" s="44" t="s">
        <v>383</v>
      </c>
      <c r="AB76" s="42">
        <v>0.48</v>
      </c>
      <c r="AC76" s="44" t="s">
        <v>363</v>
      </c>
      <c r="AD76" s="42">
        <v>0.6</v>
      </c>
      <c r="AE76" s="45" t="s">
        <v>363</v>
      </c>
      <c r="AF76" s="65" t="s">
        <v>398</v>
      </c>
      <c r="AG76" s="75" t="s">
        <v>208</v>
      </c>
      <c r="AH76" s="68">
        <v>44561</v>
      </c>
      <c r="AI76" s="68" t="s">
        <v>62</v>
      </c>
      <c r="AJ76" s="68" t="s">
        <v>554</v>
      </c>
      <c r="AK76" s="51" t="s">
        <v>64</v>
      </c>
      <c r="AL76" s="51" t="s">
        <v>205</v>
      </c>
      <c r="AM76" s="68"/>
      <c r="AN76" s="51"/>
      <c r="AO76" s="51"/>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row>
    <row r="77" spans="2:70" ht="107.35" customHeight="1" x14ac:dyDescent="0.35">
      <c r="B77" s="56"/>
      <c r="C77" s="58"/>
      <c r="D77" s="58"/>
      <c r="E77" s="58"/>
      <c r="F77" s="58"/>
      <c r="G77" s="59"/>
      <c r="H77" s="58"/>
      <c r="I77" s="60"/>
      <c r="J77" s="61"/>
      <c r="K77" s="62"/>
      <c r="L77" s="63"/>
      <c r="M77" s="64">
        <v>0</v>
      </c>
      <c r="N77" s="61"/>
      <c r="O77" s="62"/>
      <c r="P77" s="54"/>
      <c r="Q77" s="38">
        <v>2</v>
      </c>
      <c r="R77" s="39"/>
      <c r="S77" s="40" t="s">
        <v>377</v>
      </c>
      <c r="T77" s="41"/>
      <c r="U77" s="41"/>
      <c r="V77" s="42" t="s">
        <v>377</v>
      </c>
      <c r="W77" s="41"/>
      <c r="X77" s="41"/>
      <c r="Y77" s="41"/>
      <c r="Z77" s="43" t="str">
        <f t="shared" ref="Z77" si="55">IFERROR(IF(AND(S76="Probabilidad",S77="Probabilidad"),(AB76-(+AB76*V77)),IF(S77="Probabilidad",(K76-(+K76*V77)),IF(S77="Impacto",AB76,""))),"")</f>
        <v/>
      </c>
      <c r="AA77" s="44" t="s">
        <v>377</v>
      </c>
      <c r="AB77" s="42" t="s">
        <v>377</v>
      </c>
      <c r="AC77" s="44" t="s">
        <v>377</v>
      </c>
      <c r="AD77" s="42" t="s">
        <v>377</v>
      </c>
      <c r="AE77" s="45" t="s">
        <v>377</v>
      </c>
      <c r="AF77" s="66"/>
      <c r="AG77" s="76"/>
      <c r="AH77" s="52"/>
      <c r="AI77" s="52"/>
      <c r="AJ77" s="52"/>
      <c r="AK77" s="52"/>
      <c r="AL77" s="52"/>
      <c r="AM77" s="52"/>
      <c r="AN77" s="52"/>
      <c r="AO77" s="52"/>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row>
    <row r="78" spans="2:70" ht="107.35" customHeight="1" x14ac:dyDescent="0.35">
      <c r="B78" s="57"/>
      <c r="C78" s="58"/>
      <c r="D78" s="58"/>
      <c r="E78" s="58"/>
      <c r="F78" s="58"/>
      <c r="G78" s="59"/>
      <c r="H78" s="58"/>
      <c r="I78" s="60"/>
      <c r="J78" s="61"/>
      <c r="K78" s="62"/>
      <c r="L78" s="63"/>
      <c r="M78" s="64">
        <v>0</v>
      </c>
      <c r="N78" s="61"/>
      <c r="O78" s="62"/>
      <c r="P78" s="54"/>
      <c r="Q78" s="38">
        <v>3</v>
      </c>
      <c r="R78" s="39"/>
      <c r="S78" s="40" t="s">
        <v>377</v>
      </c>
      <c r="T78" s="41"/>
      <c r="U78" s="41"/>
      <c r="V78" s="42" t="s">
        <v>377</v>
      </c>
      <c r="W78" s="41"/>
      <c r="X78" s="41"/>
      <c r="Y78" s="41"/>
      <c r="Z78" s="43" t="str">
        <f t="shared" ref="Z78" si="56">IFERROR(IF(AND(S77="Probabilidad",S78="Probabilidad"),(AB77-(+AB77*V78)),IF(AND(S77="Impacto",S78="Probabilidad"),(AB76-(+AB76*V78)),IF(S78="Impacto",AB77,""))),"")</f>
        <v/>
      </c>
      <c r="AA78" s="44" t="s">
        <v>377</v>
      </c>
      <c r="AB78" s="42" t="s">
        <v>377</v>
      </c>
      <c r="AC78" s="44" t="s">
        <v>377</v>
      </c>
      <c r="AD78" s="42" t="s">
        <v>377</v>
      </c>
      <c r="AE78" s="45" t="s">
        <v>377</v>
      </c>
      <c r="AF78" s="67"/>
      <c r="AG78" s="77"/>
      <c r="AH78" s="53"/>
      <c r="AI78" s="53"/>
      <c r="AJ78" s="53"/>
      <c r="AK78" s="53"/>
      <c r="AL78" s="53"/>
      <c r="AM78" s="53"/>
      <c r="AN78" s="53"/>
      <c r="AO78" s="53"/>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row>
    <row r="79" spans="2:70" ht="196.5" customHeight="1" x14ac:dyDescent="0.35">
      <c r="B79" s="55" t="s">
        <v>61</v>
      </c>
      <c r="C79" s="58" t="s">
        <v>437</v>
      </c>
      <c r="D79" s="58" t="s">
        <v>562</v>
      </c>
      <c r="E79" s="58" t="s">
        <v>563</v>
      </c>
      <c r="F79" s="58" t="s">
        <v>403</v>
      </c>
      <c r="G79" s="59" t="s">
        <v>221</v>
      </c>
      <c r="H79" s="58" t="s">
        <v>359</v>
      </c>
      <c r="I79" s="60">
        <v>1338</v>
      </c>
      <c r="J79" s="61" t="s">
        <v>502</v>
      </c>
      <c r="K79" s="62">
        <v>0.8</v>
      </c>
      <c r="L79" s="63" t="s">
        <v>418</v>
      </c>
      <c r="M79" s="64" t="s">
        <v>418</v>
      </c>
      <c r="N79" s="61" t="s">
        <v>419</v>
      </c>
      <c r="O79" s="62">
        <v>0.8</v>
      </c>
      <c r="P79" s="54" t="s">
        <v>420</v>
      </c>
      <c r="Q79" s="38">
        <v>1</v>
      </c>
      <c r="R79" s="39" t="s">
        <v>564</v>
      </c>
      <c r="S79" s="40" t="s">
        <v>26</v>
      </c>
      <c r="T79" s="41" t="s">
        <v>565</v>
      </c>
      <c r="U79" s="41" t="s">
        <v>366</v>
      </c>
      <c r="V79" s="42" t="s">
        <v>566</v>
      </c>
      <c r="W79" s="41" t="s">
        <v>387</v>
      </c>
      <c r="X79" s="41" t="s">
        <v>369</v>
      </c>
      <c r="Y79" s="41" t="s">
        <v>370</v>
      </c>
      <c r="Z79" s="43">
        <f t="shared" ref="Z79" si="57">IFERROR(IF(S79="Probabilidad",(K79-(+K79*V79)),IF(S79="Impacto",K79,"")),"")</f>
        <v>0.56000000000000005</v>
      </c>
      <c r="AA79" s="44" t="s">
        <v>383</v>
      </c>
      <c r="AB79" s="42">
        <v>0.56000000000000005</v>
      </c>
      <c r="AC79" s="44" t="s">
        <v>419</v>
      </c>
      <c r="AD79" s="42">
        <v>0.8</v>
      </c>
      <c r="AE79" s="45" t="s">
        <v>420</v>
      </c>
      <c r="AF79" s="65" t="s">
        <v>398</v>
      </c>
      <c r="AG79" s="75" t="s">
        <v>209</v>
      </c>
      <c r="AH79" s="68">
        <v>44561</v>
      </c>
      <c r="AI79" s="68" t="s">
        <v>62</v>
      </c>
      <c r="AJ79" s="68" t="s">
        <v>554</v>
      </c>
      <c r="AK79" s="51" t="s">
        <v>64</v>
      </c>
      <c r="AL79" s="51" t="s">
        <v>205</v>
      </c>
      <c r="AM79" s="68"/>
      <c r="AN79" s="51"/>
      <c r="AO79" s="51"/>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row>
    <row r="80" spans="2:70" ht="37.5" customHeight="1" x14ac:dyDescent="0.35">
      <c r="B80" s="56"/>
      <c r="C80" s="58"/>
      <c r="D80" s="58"/>
      <c r="E80" s="58"/>
      <c r="F80" s="58"/>
      <c r="G80" s="59"/>
      <c r="H80" s="58"/>
      <c r="I80" s="60"/>
      <c r="J80" s="61"/>
      <c r="K80" s="62"/>
      <c r="L80" s="63"/>
      <c r="M80" s="64">
        <v>0</v>
      </c>
      <c r="N80" s="61"/>
      <c r="O80" s="62"/>
      <c r="P80" s="54"/>
      <c r="Q80" s="38">
        <v>2</v>
      </c>
      <c r="R80" s="39"/>
      <c r="S80" s="40" t="s">
        <v>377</v>
      </c>
      <c r="T80" s="41"/>
      <c r="U80" s="41"/>
      <c r="V80" s="42" t="s">
        <v>377</v>
      </c>
      <c r="W80" s="41"/>
      <c r="X80" s="41"/>
      <c r="Y80" s="41"/>
      <c r="Z80" s="43" t="str">
        <f t="shared" ref="Z80" si="58">IFERROR(IF(AND(S79="Probabilidad",S80="Probabilidad"),(AB79-(+AB79*V80)),IF(S80="Probabilidad",(K79-(+K79*V80)),IF(S80="Impacto",AB79,""))),"")</f>
        <v/>
      </c>
      <c r="AA80" s="44" t="s">
        <v>377</v>
      </c>
      <c r="AB80" s="42" t="s">
        <v>377</v>
      </c>
      <c r="AC80" s="44" t="s">
        <v>377</v>
      </c>
      <c r="AD80" s="42" t="s">
        <v>377</v>
      </c>
      <c r="AE80" s="45" t="s">
        <v>377</v>
      </c>
      <c r="AF80" s="66"/>
      <c r="AG80" s="76"/>
      <c r="AH80" s="52"/>
      <c r="AI80" s="52"/>
      <c r="AJ80" s="52"/>
      <c r="AK80" s="52"/>
      <c r="AL80" s="52"/>
      <c r="AM80" s="52"/>
      <c r="AN80" s="52"/>
      <c r="AO80" s="52"/>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row>
    <row r="81" spans="2:70" ht="37.5" customHeight="1" x14ac:dyDescent="0.35">
      <c r="B81" s="57"/>
      <c r="C81" s="58"/>
      <c r="D81" s="58"/>
      <c r="E81" s="58"/>
      <c r="F81" s="58"/>
      <c r="G81" s="59"/>
      <c r="H81" s="58"/>
      <c r="I81" s="60"/>
      <c r="J81" s="61"/>
      <c r="K81" s="62"/>
      <c r="L81" s="63"/>
      <c r="M81" s="64">
        <v>0</v>
      </c>
      <c r="N81" s="61"/>
      <c r="O81" s="62"/>
      <c r="P81" s="54"/>
      <c r="Q81" s="38">
        <v>3</v>
      </c>
      <c r="R81" s="39"/>
      <c r="S81" s="40" t="s">
        <v>377</v>
      </c>
      <c r="T81" s="41"/>
      <c r="U81" s="41"/>
      <c r="V81" s="42" t="s">
        <v>377</v>
      </c>
      <c r="W81" s="41"/>
      <c r="X81" s="41"/>
      <c r="Y81" s="41"/>
      <c r="Z81" s="43" t="str">
        <f t="shared" ref="Z81" si="59">IFERROR(IF(AND(S80="Probabilidad",S81="Probabilidad"),(AB80-(+AB80*V81)),IF(AND(S80="Impacto",S81="Probabilidad"),(AB79-(+AB79*V81)),IF(S81="Impacto",AB80,""))),"")</f>
        <v/>
      </c>
      <c r="AA81" s="44" t="s">
        <v>377</v>
      </c>
      <c r="AB81" s="42" t="s">
        <v>377</v>
      </c>
      <c r="AC81" s="44" t="s">
        <v>377</v>
      </c>
      <c r="AD81" s="42" t="s">
        <v>377</v>
      </c>
      <c r="AE81" s="45" t="s">
        <v>377</v>
      </c>
      <c r="AF81" s="67"/>
      <c r="AG81" s="77"/>
      <c r="AH81" s="53"/>
      <c r="AI81" s="53"/>
      <c r="AJ81" s="53"/>
      <c r="AK81" s="53"/>
      <c r="AL81" s="53"/>
      <c r="AM81" s="53"/>
      <c r="AN81" s="53"/>
      <c r="AO81" s="53"/>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row>
    <row r="82" spans="2:70" ht="118.5" customHeight="1" x14ac:dyDescent="0.35">
      <c r="B82" s="55" t="s">
        <v>61</v>
      </c>
      <c r="C82" s="58" t="s">
        <v>567</v>
      </c>
      <c r="D82" s="58" t="s">
        <v>568</v>
      </c>
      <c r="E82" s="58" t="s">
        <v>569</v>
      </c>
      <c r="F82" s="58" t="s">
        <v>380</v>
      </c>
      <c r="G82" s="59" t="s">
        <v>570</v>
      </c>
      <c r="H82" s="58" t="s">
        <v>359</v>
      </c>
      <c r="I82" s="60">
        <v>2640</v>
      </c>
      <c r="J82" s="61" t="s">
        <v>502</v>
      </c>
      <c r="K82" s="62">
        <v>0.8</v>
      </c>
      <c r="L82" s="63" t="s">
        <v>430</v>
      </c>
      <c r="M82" s="64" t="s">
        <v>430</v>
      </c>
      <c r="N82" s="61" t="s">
        <v>363</v>
      </c>
      <c r="O82" s="62">
        <v>0.6</v>
      </c>
      <c r="P82" s="54" t="s">
        <v>420</v>
      </c>
      <c r="Q82" s="38">
        <v>1</v>
      </c>
      <c r="R82" s="39" t="s">
        <v>571</v>
      </c>
      <c r="S82" s="40" t="s">
        <v>26</v>
      </c>
      <c r="T82" s="41" t="s">
        <v>365</v>
      </c>
      <c r="U82" s="41" t="s">
        <v>366</v>
      </c>
      <c r="V82" s="42" t="s">
        <v>367</v>
      </c>
      <c r="W82" s="41" t="s">
        <v>387</v>
      </c>
      <c r="X82" s="41" t="s">
        <v>369</v>
      </c>
      <c r="Y82" s="41" t="s">
        <v>370</v>
      </c>
      <c r="Z82" s="43">
        <f t="shared" ref="Z82" si="60">IFERROR(IF(S82="Probabilidad",(K82-(+K82*V82)),IF(S82="Impacto",K82,"")),"")</f>
        <v>0.48</v>
      </c>
      <c r="AA82" s="44" t="s">
        <v>383</v>
      </c>
      <c r="AB82" s="42">
        <v>0.48</v>
      </c>
      <c r="AC82" s="44" t="s">
        <v>363</v>
      </c>
      <c r="AD82" s="42">
        <v>0.6</v>
      </c>
      <c r="AE82" s="45" t="s">
        <v>363</v>
      </c>
      <c r="AF82" s="65" t="s">
        <v>398</v>
      </c>
      <c r="AG82" s="75" t="s">
        <v>214</v>
      </c>
      <c r="AH82" s="68">
        <v>44561</v>
      </c>
      <c r="AI82" s="68" t="s">
        <v>62</v>
      </c>
      <c r="AJ82" s="68" t="s">
        <v>554</v>
      </c>
      <c r="AK82" s="51" t="s">
        <v>64</v>
      </c>
      <c r="AL82" s="51" t="s">
        <v>205</v>
      </c>
      <c r="AM82" s="68"/>
      <c r="AN82" s="51"/>
      <c r="AO82" s="51"/>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row>
    <row r="83" spans="2:70" ht="76.5" customHeight="1" x14ac:dyDescent="0.35">
      <c r="B83" s="56"/>
      <c r="C83" s="58"/>
      <c r="D83" s="58"/>
      <c r="E83" s="58"/>
      <c r="F83" s="58"/>
      <c r="G83" s="59"/>
      <c r="H83" s="58"/>
      <c r="I83" s="60"/>
      <c r="J83" s="61"/>
      <c r="K83" s="62"/>
      <c r="L83" s="63"/>
      <c r="M83" s="64">
        <v>0</v>
      </c>
      <c r="N83" s="61"/>
      <c r="O83" s="62"/>
      <c r="P83" s="54"/>
      <c r="Q83" s="38">
        <v>2</v>
      </c>
      <c r="R83" s="39"/>
      <c r="S83" s="40" t="s">
        <v>377</v>
      </c>
      <c r="T83" s="41"/>
      <c r="U83" s="41"/>
      <c r="V83" s="42" t="s">
        <v>377</v>
      </c>
      <c r="W83" s="41"/>
      <c r="X83" s="41"/>
      <c r="Y83" s="41"/>
      <c r="Z83" s="43" t="str">
        <f t="shared" ref="Z83" si="61">IFERROR(IF(AND(S82="Probabilidad",S83="Probabilidad"),(AB82-(+AB82*V83)),IF(S83="Probabilidad",(K82-(+K82*V83)),IF(S83="Impacto",AB82,""))),"")</f>
        <v/>
      </c>
      <c r="AA83" s="44" t="s">
        <v>377</v>
      </c>
      <c r="AB83" s="42" t="s">
        <v>377</v>
      </c>
      <c r="AC83" s="44" t="s">
        <v>377</v>
      </c>
      <c r="AD83" s="42" t="s">
        <v>377</v>
      </c>
      <c r="AE83" s="45" t="s">
        <v>377</v>
      </c>
      <c r="AF83" s="66"/>
      <c r="AG83" s="76"/>
      <c r="AH83" s="52"/>
      <c r="AI83" s="52"/>
      <c r="AJ83" s="52"/>
      <c r="AK83" s="52"/>
      <c r="AL83" s="52"/>
      <c r="AM83" s="52"/>
      <c r="AN83" s="52"/>
      <c r="AO83" s="52"/>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row>
    <row r="84" spans="2:70" ht="76.5" customHeight="1" x14ac:dyDescent="0.35">
      <c r="B84" s="57"/>
      <c r="C84" s="58"/>
      <c r="D84" s="58"/>
      <c r="E84" s="58"/>
      <c r="F84" s="58"/>
      <c r="G84" s="59"/>
      <c r="H84" s="58"/>
      <c r="I84" s="60"/>
      <c r="J84" s="61"/>
      <c r="K84" s="62"/>
      <c r="L84" s="63"/>
      <c r="M84" s="64">
        <v>0</v>
      </c>
      <c r="N84" s="61"/>
      <c r="O84" s="62"/>
      <c r="P84" s="54"/>
      <c r="Q84" s="38">
        <v>3</v>
      </c>
      <c r="R84" s="39"/>
      <c r="S84" s="40" t="s">
        <v>377</v>
      </c>
      <c r="T84" s="41"/>
      <c r="U84" s="41"/>
      <c r="V84" s="42" t="s">
        <v>377</v>
      </c>
      <c r="W84" s="41"/>
      <c r="X84" s="41"/>
      <c r="Y84" s="41"/>
      <c r="Z84" s="43" t="str">
        <f t="shared" ref="Z84" si="62">IFERROR(IF(AND(S83="Probabilidad",S84="Probabilidad"),(AB83-(+AB83*V84)),IF(AND(S83="Impacto",S84="Probabilidad"),(AB82-(+AB82*V84)),IF(S84="Impacto",AB83,""))),"")</f>
        <v/>
      </c>
      <c r="AA84" s="44" t="s">
        <v>377</v>
      </c>
      <c r="AB84" s="42" t="s">
        <v>377</v>
      </c>
      <c r="AC84" s="44" t="s">
        <v>377</v>
      </c>
      <c r="AD84" s="42" t="s">
        <v>377</v>
      </c>
      <c r="AE84" s="45" t="s">
        <v>377</v>
      </c>
      <c r="AF84" s="67"/>
      <c r="AG84" s="77"/>
      <c r="AH84" s="53"/>
      <c r="AI84" s="53"/>
      <c r="AJ84" s="53"/>
      <c r="AK84" s="53"/>
      <c r="AL84" s="53"/>
      <c r="AM84" s="53"/>
      <c r="AN84" s="53"/>
      <c r="AO84" s="53"/>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row>
    <row r="85" spans="2:70" ht="100.5" customHeight="1" x14ac:dyDescent="0.35">
      <c r="B85" s="55" t="s">
        <v>61</v>
      </c>
      <c r="C85" s="58" t="s">
        <v>567</v>
      </c>
      <c r="D85" s="58" t="s">
        <v>572</v>
      </c>
      <c r="E85" s="58" t="s">
        <v>573</v>
      </c>
      <c r="F85" s="58" t="s">
        <v>380</v>
      </c>
      <c r="G85" s="59" t="s">
        <v>574</v>
      </c>
      <c r="H85" s="58" t="s">
        <v>382</v>
      </c>
      <c r="I85" s="60">
        <v>2640</v>
      </c>
      <c r="J85" s="61" t="s">
        <v>502</v>
      </c>
      <c r="K85" s="62">
        <v>0.8</v>
      </c>
      <c r="L85" s="63" t="s">
        <v>430</v>
      </c>
      <c r="M85" s="64" t="s">
        <v>430</v>
      </c>
      <c r="N85" s="61" t="s">
        <v>363</v>
      </c>
      <c r="O85" s="62">
        <v>0.6</v>
      </c>
      <c r="P85" s="54" t="s">
        <v>420</v>
      </c>
      <c r="Q85" s="38">
        <v>1</v>
      </c>
      <c r="R85" s="39" t="s">
        <v>575</v>
      </c>
      <c r="S85" s="40" t="s">
        <v>26</v>
      </c>
      <c r="T85" s="41" t="s">
        <v>365</v>
      </c>
      <c r="U85" s="41" t="s">
        <v>366</v>
      </c>
      <c r="V85" s="42" t="s">
        <v>367</v>
      </c>
      <c r="W85" s="41" t="s">
        <v>387</v>
      </c>
      <c r="X85" s="41" t="s">
        <v>369</v>
      </c>
      <c r="Y85" s="41" t="s">
        <v>370</v>
      </c>
      <c r="Z85" s="43">
        <f t="shared" ref="Z85" si="63">IFERROR(IF(S85="Probabilidad",(K85-(+K85*V85)),IF(S85="Impacto",K85,"")),"")</f>
        <v>0.48</v>
      </c>
      <c r="AA85" s="44" t="s">
        <v>383</v>
      </c>
      <c r="AB85" s="42">
        <v>0.48</v>
      </c>
      <c r="AC85" s="44" t="s">
        <v>363</v>
      </c>
      <c r="AD85" s="42">
        <v>0.6</v>
      </c>
      <c r="AE85" s="45" t="s">
        <v>363</v>
      </c>
      <c r="AF85" s="65" t="s">
        <v>398</v>
      </c>
      <c r="AG85" s="75" t="s">
        <v>215</v>
      </c>
      <c r="AH85" s="68">
        <v>44561</v>
      </c>
      <c r="AI85" s="68" t="s">
        <v>62</v>
      </c>
      <c r="AJ85" s="68" t="s">
        <v>554</v>
      </c>
      <c r="AK85" s="51" t="s">
        <v>64</v>
      </c>
      <c r="AL85" s="51" t="s">
        <v>205</v>
      </c>
      <c r="AM85" s="68"/>
      <c r="AN85" s="51"/>
      <c r="AO85" s="51"/>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row>
    <row r="86" spans="2:70" ht="45.85" customHeight="1" x14ac:dyDescent="0.35">
      <c r="B86" s="56"/>
      <c r="C86" s="58"/>
      <c r="D86" s="58"/>
      <c r="E86" s="58"/>
      <c r="F86" s="58"/>
      <c r="G86" s="59"/>
      <c r="H86" s="58"/>
      <c r="I86" s="60"/>
      <c r="J86" s="61"/>
      <c r="K86" s="62"/>
      <c r="L86" s="63"/>
      <c r="M86" s="64">
        <v>0</v>
      </c>
      <c r="N86" s="61"/>
      <c r="O86" s="62"/>
      <c r="P86" s="54"/>
      <c r="Q86" s="38">
        <v>2</v>
      </c>
      <c r="R86" s="39"/>
      <c r="S86" s="40" t="s">
        <v>377</v>
      </c>
      <c r="T86" s="41"/>
      <c r="U86" s="41"/>
      <c r="V86" s="42" t="s">
        <v>377</v>
      </c>
      <c r="W86" s="41"/>
      <c r="X86" s="41"/>
      <c r="Y86" s="41"/>
      <c r="Z86" s="43" t="str">
        <f t="shared" ref="Z86" si="64">IFERROR(IF(AND(S85="Probabilidad",S86="Probabilidad"),(AB85-(+AB85*V86)),IF(S86="Probabilidad",(K85-(+K85*V86)),IF(S86="Impacto",AB85,""))),"")</f>
        <v/>
      </c>
      <c r="AA86" s="44" t="s">
        <v>377</v>
      </c>
      <c r="AB86" s="42" t="s">
        <v>377</v>
      </c>
      <c r="AC86" s="44" t="s">
        <v>377</v>
      </c>
      <c r="AD86" s="42" t="s">
        <v>377</v>
      </c>
      <c r="AE86" s="45" t="s">
        <v>377</v>
      </c>
      <c r="AF86" s="66"/>
      <c r="AG86" s="76"/>
      <c r="AH86" s="52"/>
      <c r="AI86" s="52"/>
      <c r="AJ86" s="52"/>
      <c r="AK86" s="52"/>
      <c r="AL86" s="52"/>
      <c r="AM86" s="52"/>
      <c r="AN86" s="52"/>
      <c r="AO86" s="52"/>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row>
    <row r="87" spans="2:70" ht="45.85" customHeight="1" x14ac:dyDescent="0.35">
      <c r="B87" s="57"/>
      <c r="C87" s="58"/>
      <c r="D87" s="58"/>
      <c r="E87" s="58"/>
      <c r="F87" s="58"/>
      <c r="G87" s="59"/>
      <c r="H87" s="58"/>
      <c r="I87" s="60"/>
      <c r="J87" s="61"/>
      <c r="K87" s="62"/>
      <c r="L87" s="63"/>
      <c r="M87" s="64">
        <v>0</v>
      </c>
      <c r="N87" s="61"/>
      <c r="O87" s="62"/>
      <c r="P87" s="54"/>
      <c r="Q87" s="38">
        <v>3</v>
      </c>
      <c r="R87" s="39"/>
      <c r="S87" s="40" t="s">
        <v>377</v>
      </c>
      <c r="T87" s="41"/>
      <c r="U87" s="41"/>
      <c r="V87" s="42" t="s">
        <v>377</v>
      </c>
      <c r="W87" s="41"/>
      <c r="X87" s="41"/>
      <c r="Y87" s="41"/>
      <c r="Z87" s="43" t="str">
        <f t="shared" ref="Z87" si="65">IFERROR(IF(AND(S86="Probabilidad",S87="Probabilidad"),(AB86-(+AB86*V87)),IF(AND(S86="Impacto",S87="Probabilidad"),(AB85-(+AB85*V87)),IF(S87="Impacto",AB86,""))),"")</f>
        <v/>
      </c>
      <c r="AA87" s="44" t="s">
        <v>377</v>
      </c>
      <c r="AB87" s="42" t="s">
        <v>377</v>
      </c>
      <c r="AC87" s="44" t="s">
        <v>377</v>
      </c>
      <c r="AD87" s="42" t="s">
        <v>377</v>
      </c>
      <c r="AE87" s="45" t="s">
        <v>377</v>
      </c>
      <c r="AF87" s="67"/>
      <c r="AG87" s="77"/>
      <c r="AH87" s="53"/>
      <c r="AI87" s="53"/>
      <c r="AJ87" s="53"/>
      <c r="AK87" s="53"/>
      <c r="AL87" s="53"/>
      <c r="AM87" s="53"/>
      <c r="AN87" s="53"/>
      <c r="AO87" s="53"/>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row>
    <row r="88" spans="2:70" ht="84" customHeight="1" x14ac:dyDescent="0.35">
      <c r="B88" s="55" t="s">
        <v>61</v>
      </c>
      <c r="C88" s="58" t="s">
        <v>437</v>
      </c>
      <c r="D88" s="58" t="s">
        <v>576</v>
      </c>
      <c r="E88" s="58" t="s">
        <v>577</v>
      </c>
      <c r="F88" s="58" t="s">
        <v>380</v>
      </c>
      <c r="G88" s="59" t="s">
        <v>578</v>
      </c>
      <c r="H88" s="58" t="s">
        <v>359</v>
      </c>
      <c r="I88" s="60">
        <v>9600</v>
      </c>
      <c r="J88" s="61" t="s">
        <v>550</v>
      </c>
      <c r="K88" s="62">
        <v>1</v>
      </c>
      <c r="L88" s="63" t="s">
        <v>418</v>
      </c>
      <c r="M88" s="64" t="s">
        <v>418</v>
      </c>
      <c r="N88" s="61" t="s">
        <v>419</v>
      </c>
      <c r="O88" s="62">
        <v>0.8</v>
      </c>
      <c r="P88" s="54" t="s">
        <v>420</v>
      </c>
      <c r="Q88" s="38">
        <v>1</v>
      </c>
      <c r="R88" s="39" t="s">
        <v>579</v>
      </c>
      <c r="S88" s="40" t="s">
        <v>26</v>
      </c>
      <c r="T88" s="41" t="s">
        <v>365</v>
      </c>
      <c r="U88" s="41" t="s">
        <v>366</v>
      </c>
      <c r="V88" s="42" t="s">
        <v>367</v>
      </c>
      <c r="W88" s="41" t="s">
        <v>387</v>
      </c>
      <c r="X88" s="41" t="s">
        <v>375</v>
      </c>
      <c r="Y88" s="41" t="s">
        <v>528</v>
      </c>
      <c r="Z88" s="43">
        <f t="shared" ref="Z88" si="66">IFERROR(IF(S88="Probabilidad",(K88-(+K88*V88)),IF(S88="Impacto",K88,"")),"")</f>
        <v>0.6</v>
      </c>
      <c r="AA88" s="44" t="s">
        <v>383</v>
      </c>
      <c r="AB88" s="42">
        <v>0.6</v>
      </c>
      <c r="AC88" s="44" t="s">
        <v>419</v>
      </c>
      <c r="AD88" s="42">
        <v>0.8</v>
      </c>
      <c r="AE88" s="45" t="s">
        <v>420</v>
      </c>
      <c r="AF88" s="65" t="s">
        <v>398</v>
      </c>
      <c r="AG88" s="75" t="s">
        <v>216</v>
      </c>
      <c r="AH88" s="68">
        <v>44561</v>
      </c>
      <c r="AI88" s="68" t="s">
        <v>62</v>
      </c>
      <c r="AJ88" s="68" t="s">
        <v>554</v>
      </c>
      <c r="AK88" s="51" t="s">
        <v>64</v>
      </c>
      <c r="AL88" s="51" t="s">
        <v>205</v>
      </c>
      <c r="AM88" s="68"/>
      <c r="AN88" s="51"/>
      <c r="AO88" s="51"/>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row>
    <row r="89" spans="2:70" ht="51" customHeight="1" x14ac:dyDescent="0.35">
      <c r="B89" s="56"/>
      <c r="C89" s="58"/>
      <c r="D89" s="58"/>
      <c r="E89" s="58"/>
      <c r="F89" s="58"/>
      <c r="G89" s="59"/>
      <c r="H89" s="58"/>
      <c r="I89" s="60"/>
      <c r="J89" s="61"/>
      <c r="K89" s="62"/>
      <c r="L89" s="63"/>
      <c r="M89" s="64">
        <v>0</v>
      </c>
      <c r="N89" s="61"/>
      <c r="O89" s="62"/>
      <c r="P89" s="54"/>
      <c r="Q89" s="38">
        <v>2</v>
      </c>
      <c r="R89" s="39"/>
      <c r="S89" s="40" t="s">
        <v>377</v>
      </c>
      <c r="T89" s="41"/>
      <c r="U89" s="41"/>
      <c r="V89" s="42" t="s">
        <v>377</v>
      </c>
      <c r="W89" s="41"/>
      <c r="X89" s="41"/>
      <c r="Y89" s="41"/>
      <c r="Z89" s="43" t="str">
        <f t="shared" ref="Z89" si="67">IFERROR(IF(AND(S88="Probabilidad",S89="Probabilidad"),(AB88-(+AB88*V89)),IF(S89="Probabilidad",(K88-(+K88*V89)),IF(S89="Impacto",AB88,""))),"")</f>
        <v/>
      </c>
      <c r="AA89" s="44" t="s">
        <v>377</v>
      </c>
      <c r="AB89" s="42" t="s">
        <v>377</v>
      </c>
      <c r="AC89" s="44" t="s">
        <v>377</v>
      </c>
      <c r="AD89" s="42" t="s">
        <v>377</v>
      </c>
      <c r="AE89" s="45" t="s">
        <v>377</v>
      </c>
      <c r="AF89" s="66"/>
      <c r="AG89" s="76"/>
      <c r="AH89" s="52"/>
      <c r="AI89" s="52"/>
      <c r="AJ89" s="52"/>
      <c r="AK89" s="52"/>
      <c r="AL89" s="52"/>
      <c r="AM89" s="52"/>
      <c r="AN89" s="52"/>
      <c r="AO89" s="52"/>
    </row>
    <row r="90" spans="2:70" ht="51" customHeight="1" x14ac:dyDescent="0.35">
      <c r="B90" s="57"/>
      <c r="C90" s="58"/>
      <c r="D90" s="58"/>
      <c r="E90" s="58"/>
      <c r="F90" s="58"/>
      <c r="G90" s="59"/>
      <c r="H90" s="58"/>
      <c r="I90" s="60"/>
      <c r="J90" s="61"/>
      <c r="K90" s="62"/>
      <c r="L90" s="63"/>
      <c r="M90" s="64">
        <v>0</v>
      </c>
      <c r="N90" s="61"/>
      <c r="O90" s="62"/>
      <c r="P90" s="54"/>
      <c r="Q90" s="38">
        <v>3</v>
      </c>
      <c r="R90" s="39"/>
      <c r="S90" s="40" t="s">
        <v>377</v>
      </c>
      <c r="T90" s="41"/>
      <c r="U90" s="41"/>
      <c r="V90" s="42" t="s">
        <v>377</v>
      </c>
      <c r="W90" s="41"/>
      <c r="X90" s="41"/>
      <c r="Y90" s="41"/>
      <c r="Z90" s="43" t="str">
        <f t="shared" ref="Z90" si="68">IFERROR(IF(AND(S89="Probabilidad",S90="Probabilidad"),(AB89-(+AB89*V90)),IF(AND(S89="Impacto",S90="Probabilidad"),(AB88-(+AB88*V90)),IF(S90="Impacto",AB89,""))),"")</f>
        <v/>
      </c>
      <c r="AA90" s="44" t="s">
        <v>377</v>
      </c>
      <c r="AB90" s="42" t="s">
        <v>377</v>
      </c>
      <c r="AC90" s="44" t="s">
        <v>377</v>
      </c>
      <c r="AD90" s="42" t="s">
        <v>377</v>
      </c>
      <c r="AE90" s="45" t="s">
        <v>377</v>
      </c>
      <c r="AF90" s="67"/>
      <c r="AG90" s="77"/>
      <c r="AH90" s="53"/>
      <c r="AI90" s="53"/>
      <c r="AJ90" s="53"/>
      <c r="AK90" s="53"/>
      <c r="AL90" s="53"/>
      <c r="AM90" s="53"/>
      <c r="AN90" s="53"/>
      <c r="AO90" s="53"/>
    </row>
    <row r="91" spans="2:70" ht="90" customHeight="1" x14ac:dyDescent="0.35">
      <c r="B91" s="55" t="s">
        <v>61</v>
      </c>
      <c r="C91" s="58" t="s">
        <v>354</v>
      </c>
      <c r="D91" s="58" t="s">
        <v>580</v>
      </c>
      <c r="E91" s="58" t="s">
        <v>581</v>
      </c>
      <c r="F91" s="58" t="s">
        <v>403</v>
      </c>
      <c r="G91" s="59" t="s">
        <v>582</v>
      </c>
      <c r="H91" s="58" t="s">
        <v>359</v>
      </c>
      <c r="I91" s="60">
        <v>99060</v>
      </c>
      <c r="J91" s="61" t="s">
        <v>550</v>
      </c>
      <c r="K91" s="62">
        <v>1</v>
      </c>
      <c r="L91" s="63" t="s">
        <v>418</v>
      </c>
      <c r="M91" s="64" t="s">
        <v>418</v>
      </c>
      <c r="N91" s="61" t="s">
        <v>419</v>
      </c>
      <c r="O91" s="62">
        <v>0.8</v>
      </c>
      <c r="P91" s="54" t="s">
        <v>420</v>
      </c>
      <c r="Q91" s="38">
        <v>1</v>
      </c>
      <c r="R91" s="39" t="s">
        <v>583</v>
      </c>
      <c r="S91" s="40" t="s">
        <v>26</v>
      </c>
      <c r="T91" s="41" t="s">
        <v>365</v>
      </c>
      <c r="U91" s="41" t="s">
        <v>366</v>
      </c>
      <c r="V91" s="42" t="s">
        <v>367</v>
      </c>
      <c r="W91" s="41" t="s">
        <v>387</v>
      </c>
      <c r="X91" s="41" t="s">
        <v>375</v>
      </c>
      <c r="Y91" s="41" t="s">
        <v>528</v>
      </c>
      <c r="Z91" s="43">
        <f t="shared" ref="Z91" si="69">IFERROR(IF(S91="Probabilidad",(K91-(+K91*V91)),IF(S91="Impacto",K91,"")),"")</f>
        <v>0.6</v>
      </c>
      <c r="AA91" s="44" t="s">
        <v>383</v>
      </c>
      <c r="AB91" s="42">
        <v>0.6</v>
      </c>
      <c r="AC91" s="44" t="s">
        <v>419</v>
      </c>
      <c r="AD91" s="42">
        <v>0.8</v>
      </c>
      <c r="AE91" s="45" t="s">
        <v>420</v>
      </c>
      <c r="AF91" s="65" t="s">
        <v>398</v>
      </c>
      <c r="AG91" s="75" t="s">
        <v>217</v>
      </c>
      <c r="AH91" s="68">
        <v>44561</v>
      </c>
      <c r="AI91" s="68" t="s">
        <v>62</v>
      </c>
      <c r="AJ91" s="68" t="s">
        <v>554</v>
      </c>
      <c r="AK91" s="51" t="s">
        <v>64</v>
      </c>
      <c r="AL91" s="51" t="s">
        <v>218</v>
      </c>
      <c r="AM91" s="68"/>
      <c r="AN91" s="51"/>
      <c r="AO91" s="51"/>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row>
    <row r="92" spans="2:70" ht="69.75" customHeight="1" x14ac:dyDescent="0.35">
      <c r="B92" s="56"/>
      <c r="C92" s="58"/>
      <c r="D92" s="58"/>
      <c r="E92" s="58"/>
      <c r="F92" s="58"/>
      <c r="G92" s="59"/>
      <c r="H92" s="58"/>
      <c r="I92" s="60"/>
      <c r="J92" s="61"/>
      <c r="K92" s="62"/>
      <c r="L92" s="63"/>
      <c r="M92" s="64">
        <v>0</v>
      </c>
      <c r="N92" s="61"/>
      <c r="O92" s="62"/>
      <c r="P92" s="54"/>
      <c r="Q92" s="38">
        <v>2</v>
      </c>
      <c r="R92" s="39"/>
      <c r="S92" s="40" t="s">
        <v>377</v>
      </c>
      <c r="T92" s="41"/>
      <c r="U92" s="41"/>
      <c r="V92" s="42" t="s">
        <v>377</v>
      </c>
      <c r="W92" s="41"/>
      <c r="X92" s="41"/>
      <c r="Y92" s="41"/>
      <c r="Z92" s="43" t="str">
        <f t="shared" ref="Z92" si="70">IFERROR(IF(AND(S91="Probabilidad",S92="Probabilidad"),(AB91-(+AB91*V92)),IF(S92="Probabilidad",(K91-(+K91*V92)),IF(S92="Impacto",AB91,""))),"")</f>
        <v/>
      </c>
      <c r="AA92" s="44" t="s">
        <v>377</v>
      </c>
      <c r="AB92" s="42" t="s">
        <v>377</v>
      </c>
      <c r="AC92" s="44" t="s">
        <v>377</v>
      </c>
      <c r="AD92" s="42" t="s">
        <v>377</v>
      </c>
      <c r="AE92" s="45" t="s">
        <v>377</v>
      </c>
      <c r="AF92" s="66"/>
      <c r="AG92" s="76"/>
      <c r="AH92" s="52"/>
      <c r="AI92" s="52"/>
      <c r="AJ92" s="52"/>
      <c r="AK92" s="52"/>
      <c r="AL92" s="52"/>
      <c r="AM92" s="52"/>
      <c r="AN92" s="52"/>
      <c r="AO92" s="52"/>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row>
    <row r="93" spans="2:70" ht="90" customHeight="1" x14ac:dyDescent="0.35">
      <c r="B93" s="57"/>
      <c r="C93" s="58"/>
      <c r="D93" s="58"/>
      <c r="E93" s="58"/>
      <c r="F93" s="58"/>
      <c r="G93" s="59"/>
      <c r="H93" s="58"/>
      <c r="I93" s="60"/>
      <c r="J93" s="61"/>
      <c r="K93" s="62"/>
      <c r="L93" s="63"/>
      <c r="M93" s="64">
        <v>0</v>
      </c>
      <c r="N93" s="61"/>
      <c r="O93" s="62"/>
      <c r="P93" s="54"/>
      <c r="Q93" s="38">
        <v>3</v>
      </c>
      <c r="R93" s="39"/>
      <c r="S93" s="40" t="s">
        <v>377</v>
      </c>
      <c r="T93" s="41"/>
      <c r="U93" s="41"/>
      <c r="V93" s="42" t="s">
        <v>377</v>
      </c>
      <c r="W93" s="41"/>
      <c r="X93" s="41"/>
      <c r="Y93" s="41"/>
      <c r="Z93" s="43" t="str">
        <f t="shared" ref="Z93" si="71">IFERROR(IF(AND(S92="Probabilidad",S93="Probabilidad"),(AB92-(+AB92*V93)),IF(AND(S92="Impacto",S93="Probabilidad"),(AB91-(+AB91*V93)),IF(S93="Impacto",AB92,""))),"")</f>
        <v/>
      </c>
      <c r="AA93" s="44" t="s">
        <v>377</v>
      </c>
      <c r="AB93" s="42" t="s">
        <v>377</v>
      </c>
      <c r="AC93" s="44" t="s">
        <v>377</v>
      </c>
      <c r="AD93" s="42" t="s">
        <v>377</v>
      </c>
      <c r="AE93" s="45" t="s">
        <v>377</v>
      </c>
      <c r="AF93" s="67"/>
      <c r="AG93" s="77"/>
      <c r="AH93" s="53"/>
      <c r="AI93" s="53"/>
      <c r="AJ93" s="53"/>
      <c r="AK93" s="53"/>
      <c r="AL93" s="53"/>
      <c r="AM93" s="53"/>
      <c r="AN93" s="53"/>
      <c r="AO93" s="53"/>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row>
    <row r="94" spans="2:70" ht="91.5" customHeight="1" x14ac:dyDescent="0.35">
      <c r="B94" s="55" t="s">
        <v>70</v>
      </c>
      <c r="C94" s="58" t="s">
        <v>354</v>
      </c>
      <c r="D94" s="58" t="s">
        <v>587</v>
      </c>
      <c r="E94" s="58" t="s">
        <v>588</v>
      </c>
      <c r="F94" s="58" t="s">
        <v>403</v>
      </c>
      <c r="G94" s="59" t="s">
        <v>589</v>
      </c>
      <c r="H94" s="58" t="s">
        <v>359</v>
      </c>
      <c r="I94" s="60">
        <v>224</v>
      </c>
      <c r="J94" s="61" t="s">
        <v>383</v>
      </c>
      <c r="K94" s="62">
        <v>0.6</v>
      </c>
      <c r="L94" s="63" t="s">
        <v>430</v>
      </c>
      <c r="M94" s="64" t="s">
        <v>430</v>
      </c>
      <c r="N94" s="61" t="s">
        <v>363</v>
      </c>
      <c r="O94" s="62">
        <v>0.6</v>
      </c>
      <c r="P94" s="54" t="s">
        <v>363</v>
      </c>
      <c r="Q94" s="38">
        <v>1</v>
      </c>
      <c r="R94" s="39" t="s">
        <v>590</v>
      </c>
      <c r="S94" s="40" t="s">
        <v>26</v>
      </c>
      <c r="T94" s="41" t="s">
        <v>365</v>
      </c>
      <c r="U94" s="41" t="s">
        <v>366</v>
      </c>
      <c r="V94" s="42" t="s">
        <v>367</v>
      </c>
      <c r="W94" s="41" t="s">
        <v>368</v>
      </c>
      <c r="X94" s="41" t="s">
        <v>369</v>
      </c>
      <c r="Y94" s="41" t="s">
        <v>370</v>
      </c>
      <c r="Z94" s="43">
        <f>IFERROR(IF(S94="Probabilidad",(K94-(+K94*V94)),IF(S94="Impacto",K94,"")),"")</f>
        <v>0.36</v>
      </c>
      <c r="AA94" s="44" t="s">
        <v>360</v>
      </c>
      <c r="AB94" s="42">
        <v>0.36</v>
      </c>
      <c r="AC94" s="44" t="s">
        <v>363</v>
      </c>
      <c r="AD94" s="42">
        <v>0.6</v>
      </c>
      <c r="AE94" s="45" t="s">
        <v>363</v>
      </c>
      <c r="AF94" s="65" t="s">
        <v>398</v>
      </c>
      <c r="AG94" s="75" t="s">
        <v>591</v>
      </c>
      <c r="AH94" s="51" t="s">
        <v>592</v>
      </c>
      <c r="AI94" s="68" t="s">
        <v>593</v>
      </c>
      <c r="AJ94" s="68" t="s">
        <v>594</v>
      </c>
      <c r="AK94" s="51" t="s">
        <v>74</v>
      </c>
      <c r="AL94" s="51" t="s">
        <v>595</v>
      </c>
      <c r="AM94" s="68"/>
      <c r="AN94" s="51"/>
      <c r="AO94" s="51"/>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row>
    <row r="95" spans="2:70" ht="33" customHeight="1" x14ac:dyDescent="0.35">
      <c r="B95" s="56"/>
      <c r="C95" s="58"/>
      <c r="D95" s="58"/>
      <c r="E95" s="58"/>
      <c r="F95" s="58"/>
      <c r="G95" s="59"/>
      <c r="H95" s="58"/>
      <c r="I95" s="60"/>
      <c r="J95" s="61"/>
      <c r="K95" s="62"/>
      <c r="L95" s="63"/>
      <c r="M95" s="64">
        <v>0</v>
      </c>
      <c r="N95" s="61"/>
      <c r="O95" s="62"/>
      <c r="P95" s="54"/>
      <c r="Q95" s="38">
        <v>2</v>
      </c>
      <c r="R95" s="39"/>
      <c r="S95" s="40" t="s">
        <v>377</v>
      </c>
      <c r="T95" s="41"/>
      <c r="U95" s="41"/>
      <c r="V95" s="42" t="s">
        <v>377</v>
      </c>
      <c r="W95" s="41"/>
      <c r="X95" s="41"/>
      <c r="Y95" s="41"/>
      <c r="Z95" s="43" t="str">
        <f>IFERROR(IF(AND(S94="Probabilidad",S95="Probabilidad"),(AB94-(+AB94*V95)),IF(S95="Probabilidad",(K94-(+K94*V95)),IF(S95="Impacto",AB94,""))),"")</f>
        <v/>
      </c>
      <c r="AA95" s="44" t="s">
        <v>377</v>
      </c>
      <c r="AB95" s="42" t="s">
        <v>377</v>
      </c>
      <c r="AC95" s="44" t="s">
        <v>377</v>
      </c>
      <c r="AD95" s="42" t="s">
        <v>377</v>
      </c>
      <c r="AE95" s="45" t="s">
        <v>377</v>
      </c>
      <c r="AF95" s="66"/>
      <c r="AG95" s="76"/>
      <c r="AH95" s="52"/>
      <c r="AI95" s="52"/>
      <c r="AJ95" s="52"/>
      <c r="AK95" s="52"/>
      <c r="AL95" s="52"/>
      <c r="AM95" s="52"/>
      <c r="AN95" s="52"/>
      <c r="AO95" s="52"/>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row>
    <row r="96" spans="2:70" ht="33" customHeight="1" x14ac:dyDescent="0.35">
      <c r="B96" s="57"/>
      <c r="C96" s="58"/>
      <c r="D96" s="58"/>
      <c r="E96" s="58"/>
      <c r="F96" s="58"/>
      <c r="G96" s="59"/>
      <c r="H96" s="58"/>
      <c r="I96" s="60"/>
      <c r="J96" s="61"/>
      <c r="K96" s="62"/>
      <c r="L96" s="63"/>
      <c r="M96" s="64">
        <v>0</v>
      </c>
      <c r="N96" s="61"/>
      <c r="O96" s="62"/>
      <c r="P96" s="54"/>
      <c r="Q96" s="38">
        <v>3</v>
      </c>
      <c r="R96" s="39"/>
      <c r="S96" s="40" t="s">
        <v>377</v>
      </c>
      <c r="T96" s="41"/>
      <c r="U96" s="41"/>
      <c r="V96" s="42" t="s">
        <v>377</v>
      </c>
      <c r="W96" s="41"/>
      <c r="X96" s="41"/>
      <c r="Y96" s="41"/>
      <c r="Z96" s="43" t="str">
        <f>IFERROR(IF(AND(S95="Probabilidad",S96="Probabilidad"),(AB95-(+AB95*V96)),IF(AND(S95="Impacto",S96="Probabilidad"),(AB94-(+AB94*V96)),IF(S96="Impacto",AB95,""))),"")</f>
        <v/>
      </c>
      <c r="AA96" s="44" t="s">
        <v>377</v>
      </c>
      <c r="AB96" s="42" t="s">
        <v>377</v>
      </c>
      <c r="AC96" s="44" t="s">
        <v>377</v>
      </c>
      <c r="AD96" s="42" t="s">
        <v>377</v>
      </c>
      <c r="AE96" s="45" t="s">
        <v>377</v>
      </c>
      <c r="AF96" s="67"/>
      <c r="AG96" s="77"/>
      <c r="AH96" s="53"/>
      <c r="AI96" s="53"/>
      <c r="AJ96" s="53"/>
      <c r="AK96" s="53"/>
      <c r="AL96" s="53"/>
      <c r="AM96" s="53"/>
      <c r="AN96" s="53"/>
      <c r="AO96" s="53"/>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row>
    <row r="97" spans="2:70" ht="109.5" customHeight="1" x14ac:dyDescent="0.35">
      <c r="B97" s="55" t="s">
        <v>70</v>
      </c>
      <c r="C97" s="58" t="s">
        <v>354</v>
      </c>
      <c r="D97" s="58" t="s">
        <v>227</v>
      </c>
      <c r="E97" s="58" t="s">
        <v>596</v>
      </c>
      <c r="F97" s="58" t="s">
        <v>403</v>
      </c>
      <c r="G97" s="59" t="s">
        <v>597</v>
      </c>
      <c r="H97" s="58" t="s">
        <v>359</v>
      </c>
      <c r="I97" s="60">
        <v>224</v>
      </c>
      <c r="J97" s="61" t="s">
        <v>383</v>
      </c>
      <c r="K97" s="62">
        <v>0.6</v>
      </c>
      <c r="L97" s="63" t="s">
        <v>430</v>
      </c>
      <c r="M97" s="64" t="s">
        <v>430</v>
      </c>
      <c r="N97" s="61" t="s">
        <v>363</v>
      </c>
      <c r="O97" s="62">
        <v>0.6</v>
      </c>
      <c r="P97" s="54" t="s">
        <v>363</v>
      </c>
      <c r="Q97" s="38">
        <v>1</v>
      </c>
      <c r="R97" s="39" t="s">
        <v>598</v>
      </c>
      <c r="S97" s="40" t="s">
        <v>26</v>
      </c>
      <c r="T97" s="41" t="s">
        <v>365</v>
      </c>
      <c r="U97" s="41" t="s">
        <v>366</v>
      </c>
      <c r="V97" s="42" t="s">
        <v>367</v>
      </c>
      <c r="W97" s="41" t="s">
        <v>368</v>
      </c>
      <c r="X97" s="41" t="s">
        <v>369</v>
      </c>
      <c r="Y97" s="41" t="s">
        <v>370</v>
      </c>
      <c r="Z97" s="43">
        <f t="shared" ref="Z97" si="72">IFERROR(IF(S97="Probabilidad",(K97-(+K97*V97)),IF(S97="Impacto",K97,"")),"")</f>
        <v>0.36</v>
      </c>
      <c r="AA97" s="44" t="s">
        <v>360</v>
      </c>
      <c r="AB97" s="42">
        <v>0.36</v>
      </c>
      <c r="AC97" s="44" t="s">
        <v>363</v>
      </c>
      <c r="AD97" s="42">
        <v>0.6</v>
      </c>
      <c r="AE97" s="45" t="s">
        <v>363</v>
      </c>
      <c r="AF97" s="65" t="s">
        <v>398</v>
      </c>
      <c r="AG97" s="75" t="s">
        <v>599</v>
      </c>
      <c r="AH97" s="51" t="s">
        <v>600</v>
      </c>
      <c r="AI97" s="68" t="s">
        <v>601</v>
      </c>
      <c r="AJ97" s="68" t="s">
        <v>602</v>
      </c>
      <c r="AK97" s="51" t="s">
        <v>74</v>
      </c>
      <c r="AL97" s="51" t="s">
        <v>603</v>
      </c>
      <c r="AM97" s="68"/>
      <c r="AN97" s="51"/>
      <c r="AO97" s="51"/>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row>
    <row r="98" spans="2:70" ht="36.85" customHeight="1" x14ac:dyDescent="0.35">
      <c r="B98" s="56"/>
      <c r="C98" s="58"/>
      <c r="D98" s="58"/>
      <c r="E98" s="58"/>
      <c r="F98" s="58"/>
      <c r="G98" s="59"/>
      <c r="H98" s="58"/>
      <c r="I98" s="60"/>
      <c r="J98" s="61"/>
      <c r="K98" s="62"/>
      <c r="L98" s="63"/>
      <c r="M98" s="64">
        <v>0</v>
      </c>
      <c r="N98" s="61"/>
      <c r="O98" s="62"/>
      <c r="P98" s="54"/>
      <c r="Q98" s="38">
        <v>2</v>
      </c>
      <c r="R98" s="39"/>
      <c r="S98" s="40" t="s">
        <v>377</v>
      </c>
      <c r="T98" s="41"/>
      <c r="U98" s="41"/>
      <c r="V98" s="42" t="s">
        <v>377</v>
      </c>
      <c r="W98" s="41"/>
      <c r="X98" s="41"/>
      <c r="Y98" s="41"/>
      <c r="Z98" s="43" t="str">
        <f t="shared" ref="Z98" si="73">IFERROR(IF(AND(S97="Probabilidad",S98="Probabilidad"),(AB97-(+AB97*V98)),IF(S98="Probabilidad",(K97-(+K97*V98)),IF(S98="Impacto",AB97,""))),"")</f>
        <v/>
      </c>
      <c r="AA98" s="44" t="s">
        <v>377</v>
      </c>
      <c r="AB98" s="42" t="s">
        <v>377</v>
      </c>
      <c r="AC98" s="44" t="s">
        <v>377</v>
      </c>
      <c r="AD98" s="42" t="s">
        <v>377</v>
      </c>
      <c r="AE98" s="45" t="s">
        <v>377</v>
      </c>
      <c r="AF98" s="66"/>
      <c r="AG98" s="76"/>
      <c r="AH98" s="52"/>
      <c r="AI98" s="52"/>
      <c r="AJ98" s="52"/>
      <c r="AK98" s="52"/>
      <c r="AL98" s="52"/>
      <c r="AM98" s="52"/>
      <c r="AN98" s="52"/>
      <c r="AO98" s="52"/>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row>
    <row r="99" spans="2:70" ht="36.85" customHeight="1" x14ac:dyDescent="0.35">
      <c r="B99" s="57"/>
      <c r="C99" s="58"/>
      <c r="D99" s="58"/>
      <c r="E99" s="58"/>
      <c r="F99" s="58"/>
      <c r="G99" s="59"/>
      <c r="H99" s="58"/>
      <c r="I99" s="60"/>
      <c r="J99" s="61"/>
      <c r="K99" s="62"/>
      <c r="L99" s="63"/>
      <c r="M99" s="64">
        <v>0</v>
      </c>
      <c r="N99" s="61"/>
      <c r="O99" s="62"/>
      <c r="P99" s="54"/>
      <c r="Q99" s="38">
        <v>3</v>
      </c>
      <c r="R99" s="39"/>
      <c r="S99" s="40" t="s">
        <v>377</v>
      </c>
      <c r="T99" s="41"/>
      <c r="U99" s="41"/>
      <c r="V99" s="42" t="s">
        <v>377</v>
      </c>
      <c r="W99" s="41"/>
      <c r="X99" s="41"/>
      <c r="Y99" s="41"/>
      <c r="Z99" s="43" t="str">
        <f t="shared" ref="Z99" si="74">IFERROR(IF(AND(S98="Probabilidad",S99="Probabilidad"),(AB98-(+AB98*V99)),IF(AND(S98="Impacto",S99="Probabilidad"),(AB97-(+AB97*V99)),IF(S99="Impacto",AB98,""))),"")</f>
        <v/>
      </c>
      <c r="AA99" s="44" t="s">
        <v>377</v>
      </c>
      <c r="AB99" s="42" t="s">
        <v>377</v>
      </c>
      <c r="AC99" s="44" t="s">
        <v>377</v>
      </c>
      <c r="AD99" s="42" t="s">
        <v>377</v>
      </c>
      <c r="AE99" s="45" t="s">
        <v>377</v>
      </c>
      <c r="AF99" s="67"/>
      <c r="AG99" s="77"/>
      <c r="AH99" s="53"/>
      <c r="AI99" s="53"/>
      <c r="AJ99" s="53"/>
      <c r="AK99" s="53"/>
      <c r="AL99" s="53"/>
      <c r="AM99" s="53"/>
      <c r="AN99" s="53"/>
      <c r="AO99" s="53"/>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row>
    <row r="100" spans="2:70" ht="96.85" customHeight="1" x14ac:dyDescent="0.35">
      <c r="B100" s="55" t="s">
        <v>70</v>
      </c>
      <c r="C100" s="58" t="s">
        <v>354</v>
      </c>
      <c r="D100" s="58" t="s">
        <v>228</v>
      </c>
      <c r="E100" s="58" t="s">
        <v>604</v>
      </c>
      <c r="F100" s="58" t="s">
        <v>357</v>
      </c>
      <c r="G100" s="59" t="s">
        <v>605</v>
      </c>
      <c r="H100" s="58" t="s">
        <v>359</v>
      </c>
      <c r="I100" s="60">
        <v>291</v>
      </c>
      <c r="J100" s="61" t="s">
        <v>383</v>
      </c>
      <c r="K100" s="62">
        <v>0.6</v>
      </c>
      <c r="L100" s="63" t="s">
        <v>361</v>
      </c>
      <c r="M100" s="64" t="s">
        <v>361</v>
      </c>
      <c r="N100" s="61" t="s">
        <v>362</v>
      </c>
      <c r="O100" s="62">
        <v>0.4</v>
      </c>
      <c r="P100" s="54" t="s">
        <v>363</v>
      </c>
      <c r="Q100" s="38">
        <v>1</v>
      </c>
      <c r="R100" s="39" t="s">
        <v>606</v>
      </c>
      <c r="S100" s="40" t="s">
        <v>26</v>
      </c>
      <c r="T100" s="41" t="s">
        <v>365</v>
      </c>
      <c r="U100" s="41" t="s">
        <v>366</v>
      </c>
      <c r="V100" s="42" t="s">
        <v>367</v>
      </c>
      <c r="W100" s="41" t="s">
        <v>387</v>
      </c>
      <c r="X100" s="41" t="s">
        <v>369</v>
      </c>
      <c r="Y100" s="41" t="s">
        <v>370</v>
      </c>
      <c r="Z100" s="43">
        <f t="shared" ref="Z100" si="75">IFERROR(IF(S100="Probabilidad",(K100-(+K100*V100)),IF(S100="Impacto",K100,"")),"")</f>
        <v>0.36</v>
      </c>
      <c r="AA100" s="44" t="s">
        <v>360</v>
      </c>
      <c r="AB100" s="42">
        <v>0.36</v>
      </c>
      <c r="AC100" s="44" t="s">
        <v>362</v>
      </c>
      <c r="AD100" s="42">
        <v>0.4</v>
      </c>
      <c r="AE100" s="45" t="s">
        <v>363</v>
      </c>
      <c r="AF100" s="65" t="s">
        <v>398</v>
      </c>
      <c r="AG100" s="75" t="s">
        <v>607</v>
      </c>
      <c r="AH100" s="51" t="s">
        <v>76</v>
      </c>
      <c r="AI100" s="68" t="s">
        <v>608</v>
      </c>
      <c r="AJ100" s="68" t="s">
        <v>609</v>
      </c>
      <c r="AK100" s="51" t="s">
        <v>74</v>
      </c>
      <c r="AL100" s="51" t="s">
        <v>610</v>
      </c>
      <c r="AM100" s="68"/>
      <c r="AN100" s="51"/>
      <c r="AO100" s="51"/>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row>
    <row r="101" spans="2:70" ht="42" customHeight="1" x14ac:dyDescent="0.35">
      <c r="B101" s="56"/>
      <c r="C101" s="58"/>
      <c r="D101" s="58"/>
      <c r="E101" s="58"/>
      <c r="F101" s="58"/>
      <c r="G101" s="59"/>
      <c r="H101" s="58"/>
      <c r="I101" s="60"/>
      <c r="J101" s="61"/>
      <c r="K101" s="62"/>
      <c r="L101" s="63"/>
      <c r="M101" s="64">
        <v>0</v>
      </c>
      <c r="N101" s="61"/>
      <c r="O101" s="62"/>
      <c r="P101" s="54"/>
      <c r="Q101" s="38">
        <v>2</v>
      </c>
      <c r="R101" s="39"/>
      <c r="S101" s="40" t="s">
        <v>377</v>
      </c>
      <c r="T101" s="41"/>
      <c r="U101" s="41"/>
      <c r="V101" s="42" t="s">
        <v>377</v>
      </c>
      <c r="W101" s="41"/>
      <c r="X101" s="41"/>
      <c r="Y101" s="41"/>
      <c r="Z101" s="43" t="str">
        <f t="shared" ref="Z101" si="76">IFERROR(IF(AND(S100="Probabilidad",S101="Probabilidad"),(AB100-(+AB100*V101)),IF(S101="Probabilidad",(K100-(+K100*V101)),IF(S101="Impacto",AB100,""))),"")</f>
        <v/>
      </c>
      <c r="AA101" s="44" t="s">
        <v>377</v>
      </c>
      <c r="AB101" s="42" t="s">
        <v>377</v>
      </c>
      <c r="AC101" s="44" t="s">
        <v>377</v>
      </c>
      <c r="AD101" s="42" t="s">
        <v>377</v>
      </c>
      <c r="AE101" s="45" t="s">
        <v>377</v>
      </c>
      <c r="AF101" s="66"/>
      <c r="AG101" s="76"/>
      <c r="AH101" s="52"/>
      <c r="AI101" s="52"/>
      <c r="AJ101" s="52"/>
      <c r="AK101" s="52"/>
      <c r="AL101" s="52"/>
      <c r="AM101" s="52"/>
      <c r="AN101" s="52"/>
      <c r="AO101" s="52"/>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row>
    <row r="102" spans="2:70" ht="42" customHeight="1" x14ac:dyDescent="0.35">
      <c r="B102" s="57"/>
      <c r="C102" s="58"/>
      <c r="D102" s="58"/>
      <c r="E102" s="58"/>
      <c r="F102" s="58"/>
      <c r="G102" s="59"/>
      <c r="H102" s="58"/>
      <c r="I102" s="60"/>
      <c r="J102" s="61"/>
      <c r="K102" s="62"/>
      <c r="L102" s="63"/>
      <c r="M102" s="64">
        <v>0</v>
      </c>
      <c r="N102" s="61"/>
      <c r="O102" s="62"/>
      <c r="P102" s="54"/>
      <c r="Q102" s="38">
        <v>3</v>
      </c>
      <c r="R102" s="39"/>
      <c r="S102" s="40" t="s">
        <v>377</v>
      </c>
      <c r="T102" s="41"/>
      <c r="U102" s="41"/>
      <c r="V102" s="42" t="s">
        <v>377</v>
      </c>
      <c r="W102" s="41"/>
      <c r="X102" s="41"/>
      <c r="Y102" s="41"/>
      <c r="Z102" s="43" t="str">
        <f t="shared" ref="Z102" si="77">IFERROR(IF(AND(S101="Probabilidad",S102="Probabilidad"),(AB101-(+AB101*V102)),IF(AND(S101="Impacto",S102="Probabilidad"),(AB100-(+AB100*V102)),IF(S102="Impacto",AB101,""))),"")</f>
        <v/>
      </c>
      <c r="AA102" s="44" t="s">
        <v>377</v>
      </c>
      <c r="AB102" s="42" t="s">
        <v>377</v>
      </c>
      <c r="AC102" s="44" t="s">
        <v>377</v>
      </c>
      <c r="AD102" s="42" t="s">
        <v>377</v>
      </c>
      <c r="AE102" s="45" t="s">
        <v>377</v>
      </c>
      <c r="AF102" s="67"/>
      <c r="AG102" s="77"/>
      <c r="AH102" s="53"/>
      <c r="AI102" s="53"/>
      <c r="AJ102" s="53"/>
      <c r="AK102" s="53"/>
      <c r="AL102" s="53"/>
      <c r="AM102" s="53"/>
      <c r="AN102" s="53"/>
      <c r="AO102" s="53"/>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row>
    <row r="103" spans="2:70" ht="76.5" customHeight="1" x14ac:dyDescent="0.35">
      <c r="B103" s="55" t="s">
        <v>70</v>
      </c>
      <c r="C103" s="58" t="s">
        <v>354</v>
      </c>
      <c r="D103" s="58" t="s">
        <v>611</v>
      </c>
      <c r="E103" s="58" t="s">
        <v>612</v>
      </c>
      <c r="F103" s="58" t="s">
        <v>380</v>
      </c>
      <c r="G103" s="59" t="s">
        <v>613</v>
      </c>
      <c r="H103" s="58" t="s">
        <v>392</v>
      </c>
      <c r="I103" s="60">
        <v>291</v>
      </c>
      <c r="J103" s="61" t="s">
        <v>383</v>
      </c>
      <c r="K103" s="62">
        <v>0.6</v>
      </c>
      <c r="L103" s="63" t="s">
        <v>430</v>
      </c>
      <c r="M103" s="64" t="s">
        <v>430</v>
      </c>
      <c r="N103" s="61" t="s">
        <v>363</v>
      </c>
      <c r="O103" s="62">
        <v>0.6</v>
      </c>
      <c r="P103" s="54" t="s">
        <v>363</v>
      </c>
      <c r="Q103" s="38">
        <v>1</v>
      </c>
      <c r="R103" s="39" t="s">
        <v>614</v>
      </c>
      <c r="S103" s="40" t="s">
        <v>26</v>
      </c>
      <c r="T103" s="41" t="s">
        <v>365</v>
      </c>
      <c r="U103" s="41" t="s">
        <v>366</v>
      </c>
      <c r="V103" s="42" t="s">
        <v>367</v>
      </c>
      <c r="W103" s="41" t="s">
        <v>387</v>
      </c>
      <c r="X103" s="41" t="s">
        <v>369</v>
      </c>
      <c r="Y103" s="41" t="s">
        <v>528</v>
      </c>
      <c r="Z103" s="43">
        <f t="shared" ref="Z103" si="78">IFERROR(IF(S103="Probabilidad",(K103-(+K103*V103)),IF(S103="Impacto",K103,"")),"")</f>
        <v>0.36</v>
      </c>
      <c r="AA103" s="44" t="s">
        <v>360</v>
      </c>
      <c r="AB103" s="42">
        <v>0.36</v>
      </c>
      <c r="AC103" s="44" t="s">
        <v>363</v>
      </c>
      <c r="AD103" s="42">
        <v>0.6</v>
      </c>
      <c r="AE103" s="45" t="s">
        <v>363</v>
      </c>
      <c r="AF103" s="65" t="s">
        <v>398</v>
      </c>
      <c r="AG103" s="75" t="s">
        <v>615</v>
      </c>
      <c r="AH103" s="68">
        <v>44469</v>
      </c>
      <c r="AI103" s="68" t="s">
        <v>616</v>
      </c>
      <c r="AJ103" s="68" t="s">
        <v>617</v>
      </c>
      <c r="AK103" s="51" t="s">
        <v>74</v>
      </c>
      <c r="AL103" s="51" t="s">
        <v>618</v>
      </c>
      <c r="AM103" s="68"/>
      <c r="AN103" s="51"/>
      <c r="AO103" s="51"/>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row>
    <row r="104" spans="2:70" ht="49.5" customHeight="1" x14ac:dyDescent="0.35">
      <c r="B104" s="56"/>
      <c r="C104" s="58"/>
      <c r="D104" s="58"/>
      <c r="E104" s="58"/>
      <c r="F104" s="58"/>
      <c r="G104" s="59"/>
      <c r="H104" s="58"/>
      <c r="I104" s="60"/>
      <c r="J104" s="61"/>
      <c r="K104" s="62"/>
      <c r="L104" s="63"/>
      <c r="M104" s="64">
        <v>0</v>
      </c>
      <c r="N104" s="61"/>
      <c r="O104" s="62"/>
      <c r="P104" s="54"/>
      <c r="Q104" s="38">
        <v>2</v>
      </c>
      <c r="R104" s="39"/>
      <c r="S104" s="40" t="s">
        <v>377</v>
      </c>
      <c r="T104" s="41"/>
      <c r="U104" s="41"/>
      <c r="V104" s="42" t="s">
        <v>377</v>
      </c>
      <c r="W104" s="41"/>
      <c r="X104" s="41"/>
      <c r="Y104" s="41"/>
      <c r="Z104" s="43" t="str">
        <f t="shared" ref="Z104" si="79">IFERROR(IF(AND(S103="Probabilidad",S104="Probabilidad"),(AB103-(+AB103*V104)),IF(S104="Probabilidad",(K103-(+K103*V104)),IF(S104="Impacto",AB103,""))),"")</f>
        <v/>
      </c>
      <c r="AA104" s="44" t="s">
        <v>377</v>
      </c>
      <c r="AB104" s="42" t="s">
        <v>377</v>
      </c>
      <c r="AC104" s="44" t="s">
        <v>377</v>
      </c>
      <c r="AD104" s="42" t="s">
        <v>377</v>
      </c>
      <c r="AE104" s="45" t="s">
        <v>377</v>
      </c>
      <c r="AF104" s="66"/>
      <c r="AG104" s="76"/>
      <c r="AH104" s="52"/>
      <c r="AI104" s="52"/>
      <c r="AJ104" s="52"/>
      <c r="AK104" s="52"/>
      <c r="AL104" s="52"/>
      <c r="AM104" s="52"/>
      <c r="AN104" s="52"/>
      <c r="AO104" s="52"/>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row>
    <row r="105" spans="2:70" ht="49.5" customHeight="1" x14ac:dyDescent="0.35">
      <c r="B105" s="57"/>
      <c r="C105" s="58"/>
      <c r="D105" s="58"/>
      <c r="E105" s="58"/>
      <c r="F105" s="58"/>
      <c r="G105" s="59"/>
      <c r="H105" s="58"/>
      <c r="I105" s="60"/>
      <c r="J105" s="61"/>
      <c r="K105" s="62"/>
      <c r="L105" s="63"/>
      <c r="M105" s="64">
        <v>0</v>
      </c>
      <c r="N105" s="61"/>
      <c r="O105" s="62"/>
      <c r="P105" s="54"/>
      <c r="Q105" s="38">
        <v>3</v>
      </c>
      <c r="R105" s="39"/>
      <c r="S105" s="40" t="s">
        <v>377</v>
      </c>
      <c r="T105" s="41"/>
      <c r="U105" s="41"/>
      <c r="V105" s="42" t="s">
        <v>377</v>
      </c>
      <c r="W105" s="41"/>
      <c r="X105" s="41"/>
      <c r="Y105" s="41"/>
      <c r="Z105" s="43" t="str">
        <f t="shared" ref="Z105" si="80">IFERROR(IF(AND(S104="Probabilidad",S105="Probabilidad"),(AB104-(+AB104*V105)),IF(AND(S104="Impacto",S105="Probabilidad"),(AB103-(+AB103*V105)),IF(S105="Impacto",AB104,""))),"")</f>
        <v/>
      </c>
      <c r="AA105" s="44" t="s">
        <v>377</v>
      </c>
      <c r="AB105" s="42" t="s">
        <v>377</v>
      </c>
      <c r="AC105" s="44" t="s">
        <v>377</v>
      </c>
      <c r="AD105" s="42" t="s">
        <v>377</v>
      </c>
      <c r="AE105" s="45" t="s">
        <v>377</v>
      </c>
      <c r="AF105" s="67"/>
      <c r="AG105" s="77"/>
      <c r="AH105" s="53"/>
      <c r="AI105" s="53"/>
      <c r="AJ105" s="53"/>
      <c r="AK105" s="53"/>
      <c r="AL105" s="53"/>
      <c r="AM105" s="53"/>
      <c r="AN105" s="53"/>
      <c r="AO105" s="53"/>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row>
    <row r="106" spans="2:70" ht="90" customHeight="1" x14ac:dyDescent="0.35">
      <c r="B106" s="55" t="s">
        <v>81</v>
      </c>
      <c r="C106" s="58" t="s">
        <v>354</v>
      </c>
      <c r="D106" s="58" t="s">
        <v>630</v>
      </c>
      <c r="E106" s="58" t="s">
        <v>631</v>
      </c>
      <c r="F106" s="58" t="s">
        <v>403</v>
      </c>
      <c r="G106" s="58" t="s">
        <v>84</v>
      </c>
      <c r="H106" s="58" t="s">
        <v>359</v>
      </c>
      <c r="I106" s="60">
        <v>180</v>
      </c>
      <c r="J106" s="61" t="s">
        <v>383</v>
      </c>
      <c r="K106" s="62">
        <v>0.6</v>
      </c>
      <c r="L106" s="63" t="s">
        <v>361</v>
      </c>
      <c r="M106" s="64" t="s">
        <v>361</v>
      </c>
      <c r="N106" s="61" t="s">
        <v>362</v>
      </c>
      <c r="O106" s="62">
        <v>0.4</v>
      </c>
      <c r="P106" s="54" t="s">
        <v>363</v>
      </c>
      <c r="Q106" s="38">
        <v>1</v>
      </c>
      <c r="R106" s="39" t="s">
        <v>904</v>
      </c>
      <c r="S106" s="40" t="s">
        <v>26</v>
      </c>
      <c r="T106" s="41" t="s">
        <v>365</v>
      </c>
      <c r="U106" s="41" t="s">
        <v>366</v>
      </c>
      <c r="V106" s="42" t="s">
        <v>367</v>
      </c>
      <c r="W106" s="41" t="s">
        <v>368</v>
      </c>
      <c r="X106" s="41" t="s">
        <v>369</v>
      </c>
      <c r="Y106" s="41" t="s">
        <v>370</v>
      </c>
      <c r="Z106" s="43">
        <f>IFERROR(IF(S106="Probabilidad",(K106-(+K106*V106)),IF(S106="Impacto",K106,"")),"")</f>
        <v>0.36</v>
      </c>
      <c r="AA106" s="44" t="s">
        <v>360</v>
      </c>
      <c r="AB106" s="42">
        <v>0.36</v>
      </c>
      <c r="AC106" s="44" t="s">
        <v>362</v>
      </c>
      <c r="AD106" s="42">
        <v>0.4</v>
      </c>
      <c r="AE106" s="45" t="s">
        <v>363</v>
      </c>
      <c r="AF106" s="65" t="s">
        <v>398</v>
      </c>
      <c r="AG106" s="75" t="s">
        <v>632</v>
      </c>
      <c r="AH106" s="82">
        <v>44561</v>
      </c>
      <c r="AI106" s="68" t="s">
        <v>633</v>
      </c>
      <c r="AJ106" s="68" t="s">
        <v>634</v>
      </c>
      <c r="AK106" s="51" t="s">
        <v>635</v>
      </c>
      <c r="AL106" s="51" t="s">
        <v>636</v>
      </c>
      <c r="AM106" s="68"/>
      <c r="AN106" s="51"/>
      <c r="AO106" s="51"/>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row>
    <row r="107" spans="2:70" ht="97.5" customHeight="1" x14ac:dyDescent="0.35">
      <c r="B107" s="56"/>
      <c r="C107" s="58"/>
      <c r="D107" s="58"/>
      <c r="E107" s="58"/>
      <c r="F107" s="58"/>
      <c r="G107" s="58"/>
      <c r="H107" s="58"/>
      <c r="I107" s="60"/>
      <c r="J107" s="61"/>
      <c r="K107" s="62"/>
      <c r="L107" s="63"/>
      <c r="M107" s="64">
        <v>0</v>
      </c>
      <c r="N107" s="61"/>
      <c r="O107" s="62"/>
      <c r="P107" s="54"/>
      <c r="Q107" s="38">
        <v>2</v>
      </c>
      <c r="R107" s="39" t="s">
        <v>897</v>
      </c>
      <c r="S107" s="40" t="s">
        <v>26</v>
      </c>
      <c r="T107" s="41" t="s">
        <v>365</v>
      </c>
      <c r="U107" s="41" t="s">
        <v>442</v>
      </c>
      <c r="V107" s="42" t="s">
        <v>443</v>
      </c>
      <c r="W107" s="41" t="s">
        <v>368</v>
      </c>
      <c r="X107" s="41" t="s">
        <v>369</v>
      </c>
      <c r="Y107" s="41" t="s">
        <v>370</v>
      </c>
      <c r="Z107" s="43">
        <f>IFERROR(IF(AND(S106="Probabilidad",S107="Probabilidad"),(AB106-(+AB106*V107)),IF(S107="Probabilidad",(K106-(+K106*V107)),IF(S107="Impacto",AB106,""))),"")</f>
        <v>0.18</v>
      </c>
      <c r="AA107" s="44" t="s">
        <v>397</v>
      </c>
      <c r="AB107" s="42">
        <v>0.18</v>
      </c>
      <c r="AC107" s="44" t="s">
        <v>362</v>
      </c>
      <c r="AD107" s="42">
        <v>0.4</v>
      </c>
      <c r="AE107" s="45" t="s">
        <v>376</v>
      </c>
      <c r="AF107" s="66"/>
      <c r="AG107" s="76"/>
      <c r="AH107" s="52"/>
      <c r="AI107" s="52"/>
      <c r="AJ107" s="52"/>
      <c r="AK107" s="52"/>
      <c r="AL107" s="52"/>
      <c r="AM107" s="52"/>
      <c r="AN107" s="52"/>
      <c r="AO107" s="52"/>
    </row>
    <row r="108" spans="2:70" ht="97.5" customHeight="1" x14ac:dyDescent="0.35">
      <c r="B108" s="57"/>
      <c r="C108" s="58"/>
      <c r="D108" s="58"/>
      <c r="E108" s="58"/>
      <c r="F108" s="58"/>
      <c r="G108" s="58"/>
      <c r="H108" s="58"/>
      <c r="I108" s="60"/>
      <c r="J108" s="61"/>
      <c r="K108" s="62"/>
      <c r="L108" s="63"/>
      <c r="M108" s="64">
        <v>0</v>
      </c>
      <c r="N108" s="61"/>
      <c r="O108" s="62"/>
      <c r="P108" s="54"/>
      <c r="Q108" s="38">
        <v>3</v>
      </c>
      <c r="R108" s="39" t="s">
        <v>898</v>
      </c>
      <c r="S108" s="40" t="s">
        <v>26</v>
      </c>
      <c r="T108" s="41" t="s">
        <v>365</v>
      </c>
      <c r="U108" s="41" t="s">
        <v>366</v>
      </c>
      <c r="V108" s="42" t="s">
        <v>367</v>
      </c>
      <c r="W108" s="41" t="s">
        <v>368</v>
      </c>
      <c r="X108" s="41" t="s">
        <v>369</v>
      </c>
      <c r="Y108" s="41" t="s">
        <v>370</v>
      </c>
      <c r="Z108" s="43">
        <f>IFERROR(IF(AND(S107="Probabilidad",S108="Probabilidad"),(AB107-(+AB107*V108)),IF(AND(S107="Impacto",S108="Probabilidad"),(AB106-(+AB106*V108)),IF(S108="Impacto",AB107,""))),"")</f>
        <v>0.108</v>
      </c>
      <c r="AA108" s="44" t="s">
        <v>397</v>
      </c>
      <c r="AB108" s="42">
        <v>0.108</v>
      </c>
      <c r="AC108" s="44" t="s">
        <v>362</v>
      </c>
      <c r="AD108" s="42">
        <v>0.4</v>
      </c>
      <c r="AE108" s="45" t="s">
        <v>376</v>
      </c>
      <c r="AF108" s="67"/>
      <c r="AG108" s="77"/>
      <c r="AH108" s="53"/>
      <c r="AI108" s="53"/>
      <c r="AJ108" s="53"/>
      <c r="AK108" s="53"/>
      <c r="AL108" s="53"/>
      <c r="AM108" s="53"/>
      <c r="AN108" s="53"/>
      <c r="AO108" s="53"/>
    </row>
    <row r="109" spans="2:70" ht="118.5" customHeight="1" x14ac:dyDescent="0.35">
      <c r="B109" s="55" t="s">
        <v>81</v>
      </c>
      <c r="C109" s="58" t="s">
        <v>354</v>
      </c>
      <c r="D109" s="58" t="s">
        <v>637</v>
      </c>
      <c r="E109" s="58" t="s">
        <v>638</v>
      </c>
      <c r="F109" s="58" t="s">
        <v>403</v>
      </c>
      <c r="G109" s="59" t="s">
        <v>85</v>
      </c>
      <c r="H109" s="58" t="s">
        <v>359</v>
      </c>
      <c r="I109" s="60">
        <v>480</v>
      </c>
      <c r="J109" s="61" t="s">
        <v>383</v>
      </c>
      <c r="K109" s="62">
        <v>0.6</v>
      </c>
      <c r="L109" s="63" t="s">
        <v>430</v>
      </c>
      <c r="M109" s="64" t="s">
        <v>430</v>
      </c>
      <c r="N109" s="61" t="s">
        <v>363</v>
      </c>
      <c r="O109" s="62">
        <v>0.6</v>
      </c>
      <c r="P109" s="54" t="s">
        <v>363</v>
      </c>
      <c r="Q109" s="38">
        <v>1</v>
      </c>
      <c r="R109" s="39" t="s">
        <v>905</v>
      </c>
      <c r="S109" s="40" t="s">
        <v>26</v>
      </c>
      <c r="T109" s="41" t="s">
        <v>365</v>
      </c>
      <c r="U109" s="41" t="s">
        <v>442</v>
      </c>
      <c r="V109" s="42" t="s">
        <v>443</v>
      </c>
      <c r="W109" s="41" t="s">
        <v>368</v>
      </c>
      <c r="X109" s="41" t="s">
        <v>369</v>
      </c>
      <c r="Y109" s="41" t="s">
        <v>370</v>
      </c>
      <c r="Z109" s="43">
        <f t="shared" ref="Z109" si="81">IFERROR(IF(S109="Probabilidad",(K109-(+K109*V109)),IF(S109="Impacto",K109,"")),"")</f>
        <v>0.3</v>
      </c>
      <c r="AA109" s="44" t="s">
        <v>360</v>
      </c>
      <c r="AB109" s="42">
        <v>0.3</v>
      </c>
      <c r="AC109" s="44" t="s">
        <v>363</v>
      </c>
      <c r="AD109" s="42">
        <v>0.6</v>
      </c>
      <c r="AE109" s="45" t="s">
        <v>363</v>
      </c>
      <c r="AF109" s="65" t="s">
        <v>398</v>
      </c>
      <c r="AG109" s="75" t="s">
        <v>639</v>
      </c>
      <c r="AH109" s="68">
        <v>44561</v>
      </c>
      <c r="AI109" s="68" t="s">
        <v>640</v>
      </c>
      <c r="AJ109" s="68" t="s">
        <v>641</v>
      </c>
      <c r="AK109" s="51" t="str">
        <f>+AK106</f>
        <v>Fisiicos, humanos, técnologicos</v>
      </c>
      <c r="AL109" s="51" t="str">
        <f>+AL106</f>
        <v>PD Coordinación de Potestad Disciplinaria, PD Disciplinarios I,II,III, IV , DIE y Secretaria comun</v>
      </c>
      <c r="AM109" s="68"/>
      <c r="AN109" s="51"/>
      <c r="AO109" s="51"/>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row>
    <row r="110" spans="2:70" ht="118.5" customHeight="1" x14ac:dyDescent="0.35">
      <c r="B110" s="56"/>
      <c r="C110" s="58"/>
      <c r="D110" s="58"/>
      <c r="E110" s="58"/>
      <c r="F110" s="58"/>
      <c r="G110" s="59"/>
      <c r="H110" s="58"/>
      <c r="I110" s="60"/>
      <c r="J110" s="61"/>
      <c r="K110" s="62"/>
      <c r="L110" s="63"/>
      <c r="M110" s="64">
        <v>0</v>
      </c>
      <c r="N110" s="61"/>
      <c r="O110" s="62"/>
      <c r="P110" s="54"/>
      <c r="Q110" s="38">
        <v>2</v>
      </c>
      <c r="R110" s="39" t="s">
        <v>906</v>
      </c>
      <c r="S110" s="40" t="s">
        <v>26</v>
      </c>
      <c r="T110" s="41" t="s">
        <v>365</v>
      </c>
      <c r="U110" s="41" t="s">
        <v>442</v>
      </c>
      <c r="V110" s="42" t="s">
        <v>443</v>
      </c>
      <c r="W110" s="41" t="s">
        <v>368</v>
      </c>
      <c r="X110" s="41" t="s">
        <v>369</v>
      </c>
      <c r="Y110" s="41" t="s">
        <v>370</v>
      </c>
      <c r="Z110" s="43">
        <f t="shared" ref="Z110" si="82">IFERROR(IF(AND(S109="Probabilidad",S110="Probabilidad"),(AB109-(+AB109*V110)),IF(S110="Probabilidad",(K109-(+K109*V110)),IF(S110="Impacto",AB109,""))),"")</f>
        <v>0.15</v>
      </c>
      <c r="AA110" s="44" t="s">
        <v>397</v>
      </c>
      <c r="AB110" s="42">
        <v>0.15</v>
      </c>
      <c r="AC110" s="44" t="s">
        <v>363</v>
      </c>
      <c r="AD110" s="42">
        <v>0.6</v>
      </c>
      <c r="AE110" s="45" t="s">
        <v>363</v>
      </c>
      <c r="AF110" s="66"/>
      <c r="AG110" s="76"/>
      <c r="AH110" s="52"/>
      <c r="AI110" s="52"/>
      <c r="AJ110" s="52"/>
      <c r="AK110" s="52"/>
      <c r="AL110" s="52"/>
      <c r="AM110" s="52"/>
      <c r="AN110" s="52"/>
      <c r="AO110" s="52"/>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row>
    <row r="111" spans="2:70" ht="118.5" customHeight="1" x14ac:dyDescent="0.35">
      <c r="B111" s="57"/>
      <c r="C111" s="58"/>
      <c r="D111" s="58"/>
      <c r="E111" s="58"/>
      <c r="F111" s="58"/>
      <c r="G111" s="59"/>
      <c r="H111" s="58"/>
      <c r="I111" s="60"/>
      <c r="J111" s="61"/>
      <c r="K111" s="62"/>
      <c r="L111" s="63"/>
      <c r="M111" s="64">
        <v>0</v>
      </c>
      <c r="N111" s="61"/>
      <c r="O111" s="62"/>
      <c r="P111" s="54"/>
      <c r="Q111" s="38">
        <v>3</v>
      </c>
      <c r="R111" s="39" t="s">
        <v>899</v>
      </c>
      <c r="S111" s="40" t="s">
        <v>26</v>
      </c>
      <c r="T111" s="41" t="s">
        <v>365</v>
      </c>
      <c r="U111" s="41" t="s">
        <v>442</v>
      </c>
      <c r="V111" s="42" t="s">
        <v>443</v>
      </c>
      <c r="W111" s="41" t="s">
        <v>368</v>
      </c>
      <c r="X111" s="41" t="s">
        <v>369</v>
      </c>
      <c r="Y111" s="41" t="s">
        <v>370</v>
      </c>
      <c r="Z111" s="43">
        <f t="shared" ref="Z111" si="83">IFERROR(IF(AND(S110="Probabilidad",S111="Probabilidad"),(AB110-(+AB110*V111)),IF(AND(S110="Impacto",S111="Probabilidad"),(AB109-(+AB109*V111)),IF(S111="Impacto",AB110,""))),"")</f>
        <v>7.4999999999999997E-2</v>
      </c>
      <c r="AA111" s="44" t="s">
        <v>397</v>
      </c>
      <c r="AB111" s="42">
        <v>7.4999999999999997E-2</v>
      </c>
      <c r="AC111" s="44" t="s">
        <v>363</v>
      </c>
      <c r="AD111" s="42">
        <v>0.6</v>
      </c>
      <c r="AE111" s="45" t="s">
        <v>363</v>
      </c>
      <c r="AF111" s="67"/>
      <c r="AG111" s="77"/>
      <c r="AH111" s="53"/>
      <c r="AI111" s="53"/>
      <c r="AJ111" s="53"/>
      <c r="AK111" s="53"/>
      <c r="AL111" s="53"/>
      <c r="AM111" s="53"/>
      <c r="AN111" s="53"/>
      <c r="AO111" s="53"/>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row>
    <row r="112" spans="2:70" ht="138.75" customHeight="1" x14ac:dyDescent="0.35">
      <c r="B112" s="55" t="s">
        <v>81</v>
      </c>
      <c r="C112" s="58" t="s">
        <v>354</v>
      </c>
      <c r="D112" s="58" t="s">
        <v>642</v>
      </c>
      <c r="E112" s="58" t="s">
        <v>643</v>
      </c>
      <c r="F112" s="58" t="s">
        <v>380</v>
      </c>
      <c r="G112" s="59" t="s">
        <v>644</v>
      </c>
      <c r="H112" s="58" t="s">
        <v>410</v>
      </c>
      <c r="I112" s="60">
        <v>200</v>
      </c>
      <c r="J112" s="61" t="s">
        <v>383</v>
      </c>
      <c r="K112" s="62">
        <v>0.6</v>
      </c>
      <c r="L112" s="63" t="s">
        <v>384</v>
      </c>
      <c r="M112" s="64" t="s">
        <v>384</v>
      </c>
      <c r="N112" s="61" t="s">
        <v>385</v>
      </c>
      <c r="O112" s="62">
        <v>0.2</v>
      </c>
      <c r="P112" s="54" t="s">
        <v>363</v>
      </c>
      <c r="Q112" s="38">
        <v>1</v>
      </c>
      <c r="R112" s="39" t="s">
        <v>902</v>
      </c>
      <c r="S112" s="40" t="s">
        <v>26</v>
      </c>
      <c r="T112" s="41" t="s">
        <v>565</v>
      </c>
      <c r="U112" s="41" t="s">
        <v>366</v>
      </c>
      <c r="V112" s="42" t="s">
        <v>566</v>
      </c>
      <c r="W112" s="41" t="s">
        <v>368</v>
      </c>
      <c r="X112" s="41" t="s">
        <v>369</v>
      </c>
      <c r="Y112" s="41" t="s">
        <v>370</v>
      </c>
      <c r="Z112" s="43">
        <f t="shared" ref="Z112" si="84">IFERROR(IF(S112="Probabilidad",(K112-(+K112*V112)),IF(S112="Impacto",K112,"")),"")</f>
        <v>0.42</v>
      </c>
      <c r="AA112" s="44" t="s">
        <v>383</v>
      </c>
      <c r="AB112" s="42">
        <v>0.42</v>
      </c>
      <c r="AC112" s="44" t="s">
        <v>385</v>
      </c>
      <c r="AD112" s="42">
        <v>0.2</v>
      </c>
      <c r="AE112" s="45" t="s">
        <v>363</v>
      </c>
      <c r="AF112" s="65" t="s">
        <v>645</v>
      </c>
      <c r="AG112" s="75"/>
      <c r="AH112" s="51"/>
      <c r="AI112" s="68"/>
      <c r="AJ112" s="68"/>
      <c r="AK112" s="51"/>
      <c r="AL112" s="51"/>
      <c r="AM112" s="68"/>
      <c r="AN112" s="51"/>
      <c r="AO112" s="51"/>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row>
    <row r="113" spans="2:70" ht="98.25" customHeight="1" x14ac:dyDescent="0.35">
      <c r="B113" s="56"/>
      <c r="C113" s="58"/>
      <c r="D113" s="58"/>
      <c r="E113" s="58"/>
      <c r="F113" s="58"/>
      <c r="G113" s="59"/>
      <c r="H113" s="58"/>
      <c r="I113" s="60"/>
      <c r="J113" s="61"/>
      <c r="K113" s="62"/>
      <c r="L113" s="63"/>
      <c r="M113" s="64">
        <v>0</v>
      </c>
      <c r="N113" s="61"/>
      <c r="O113" s="62"/>
      <c r="P113" s="54"/>
      <c r="Q113" s="38">
        <v>2</v>
      </c>
      <c r="R113" s="39" t="s">
        <v>901</v>
      </c>
      <c r="S113" s="40" t="s">
        <v>26</v>
      </c>
      <c r="T113" s="41" t="s">
        <v>565</v>
      </c>
      <c r="U113" s="41" t="s">
        <v>366</v>
      </c>
      <c r="V113" s="42" t="s">
        <v>566</v>
      </c>
      <c r="W113" s="41" t="s">
        <v>368</v>
      </c>
      <c r="X113" s="41" t="s">
        <v>369</v>
      </c>
      <c r="Y113" s="41" t="s">
        <v>370</v>
      </c>
      <c r="Z113" s="43">
        <f t="shared" ref="Z113" si="85">IFERROR(IF(AND(S112="Probabilidad",S113="Probabilidad"),(AB112-(+AB112*V113)),IF(S113="Probabilidad",(K112-(+K112*V113)),IF(S113="Impacto",AB112,""))),"")</f>
        <v>0.29399999999999998</v>
      </c>
      <c r="AA113" s="44" t="s">
        <v>360</v>
      </c>
      <c r="AB113" s="42">
        <v>0.29399999999999998</v>
      </c>
      <c r="AC113" s="44" t="s">
        <v>385</v>
      </c>
      <c r="AD113" s="42">
        <v>0.2</v>
      </c>
      <c r="AE113" s="45" t="s">
        <v>376</v>
      </c>
      <c r="AF113" s="66"/>
      <c r="AG113" s="76"/>
      <c r="AH113" s="52"/>
      <c r="AI113" s="52"/>
      <c r="AJ113" s="52"/>
      <c r="AK113" s="52"/>
      <c r="AL113" s="52"/>
      <c r="AM113" s="52"/>
      <c r="AN113" s="52"/>
      <c r="AO113" s="52"/>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row>
    <row r="114" spans="2:70" ht="100.5" customHeight="1" x14ac:dyDescent="0.35">
      <c r="B114" s="57"/>
      <c r="C114" s="58"/>
      <c r="D114" s="58"/>
      <c r="E114" s="58"/>
      <c r="F114" s="58"/>
      <c r="G114" s="59"/>
      <c r="H114" s="58"/>
      <c r="I114" s="60"/>
      <c r="J114" s="61"/>
      <c r="K114" s="62"/>
      <c r="L114" s="63"/>
      <c r="M114" s="64">
        <v>0</v>
      </c>
      <c r="N114" s="61"/>
      <c r="O114" s="62"/>
      <c r="P114" s="54"/>
      <c r="Q114" s="38">
        <v>3</v>
      </c>
      <c r="R114" s="39" t="s">
        <v>900</v>
      </c>
      <c r="S114" s="40" t="s">
        <v>26</v>
      </c>
      <c r="T114" s="41" t="s">
        <v>565</v>
      </c>
      <c r="U114" s="41" t="s">
        <v>366</v>
      </c>
      <c r="V114" s="42" t="s">
        <v>566</v>
      </c>
      <c r="W114" s="41" t="s">
        <v>368</v>
      </c>
      <c r="X114" s="41" t="s">
        <v>369</v>
      </c>
      <c r="Y114" s="41" t="s">
        <v>370</v>
      </c>
      <c r="Z114" s="43">
        <f t="shared" ref="Z114" si="86">IFERROR(IF(AND(S113="Probabilidad",S114="Probabilidad"),(AB113-(+AB113*V114)),IF(AND(S113="Impacto",S114="Probabilidad"),(AB112-(+AB112*V114)),IF(S114="Impacto",AB113,""))),"")</f>
        <v>0.20579999999999998</v>
      </c>
      <c r="AA114" s="44" t="s">
        <v>360</v>
      </c>
      <c r="AB114" s="42">
        <v>0.20579999999999998</v>
      </c>
      <c r="AC114" s="44" t="s">
        <v>385</v>
      </c>
      <c r="AD114" s="42">
        <v>0.2</v>
      </c>
      <c r="AE114" s="45" t="s">
        <v>376</v>
      </c>
      <c r="AF114" s="67"/>
      <c r="AG114" s="77"/>
      <c r="AH114" s="53"/>
      <c r="AI114" s="53"/>
      <c r="AJ114" s="53"/>
      <c r="AK114" s="53"/>
      <c r="AL114" s="53"/>
      <c r="AM114" s="53"/>
      <c r="AN114" s="53"/>
      <c r="AO114" s="53"/>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row>
    <row r="115" spans="2:70" ht="66" customHeight="1" x14ac:dyDescent="0.35">
      <c r="B115" s="55" t="s">
        <v>81</v>
      </c>
      <c r="C115" s="58" t="s">
        <v>567</v>
      </c>
      <c r="D115" s="58" t="s">
        <v>646</v>
      </c>
      <c r="E115" s="58" t="s">
        <v>647</v>
      </c>
      <c r="F115" s="58" t="s">
        <v>403</v>
      </c>
      <c r="G115" s="59" t="s">
        <v>648</v>
      </c>
      <c r="H115" s="58" t="s">
        <v>359</v>
      </c>
      <c r="I115" s="60">
        <v>70</v>
      </c>
      <c r="J115" s="61" t="s">
        <v>383</v>
      </c>
      <c r="K115" s="62">
        <v>0.6</v>
      </c>
      <c r="L115" s="63" t="s">
        <v>430</v>
      </c>
      <c r="M115" s="64" t="s">
        <v>430</v>
      </c>
      <c r="N115" s="61" t="s">
        <v>363</v>
      </c>
      <c r="O115" s="62">
        <v>0.6</v>
      </c>
      <c r="P115" s="54" t="s">
        <v>363</v>
      </c>
      <c r="Q115" s="38">
        <v>1</v>
      </c>
      <c r="R115" s="39" t="s">
        <v>907</v>
      </c>
      <c r="S115" s="40" t="s">
        <v>26</v>
      </c>
      <c r="T115" s="41" t="s">
        <v>365</v>
      </c>
      <c r="U115" s="41" t="s">
        <v>366</v>
      </c>
      <c r="V115" s="42" t="s">
        <v>367</v>
      </c>
      <c r="W115" s="41" t="s">
        <v>368</v>
      </c>
      <c r="X115" s="41" t="s">
        <v>369</v>
      </c>
      <c r="Y115" s="41" t="s">
        <v>370</v>
      </c>
      <c r="Z115" s="43">
        <f t="shared" ref="Z115" si="87">IFERROR(IF(S115="Probabilidad",(K115-(+K115*V115)),IF(S115="Impacto",K115,"")),"")</f>
        <v>0.36</v>
      </c>
      <c r="AA115" s="44" t="s">
        <v>360</v>
      </c>
      <c r="AB115" s="42">
        <v>0.36</v>
      </c>
      <c r="AC115" s="44" t="s">
        <v>363</v>
      </c>
      <c r="AD115" s="42">
        <v>0.6</v>
      </c>
      <c r="AE115" s="45" t="s">
        <v>363</v>
      </c>
      <c r="AF115" s="65" t="s">
        <v>398</v>
      </c>
      <c r="AG115" s="75" t="s">
        <v>649</v>
      </c>
      <c r="AH115" s="68">
        <v>44561</v>
      </c>
      <c r="AI115" s="68" t="s">
        <v>650</v>
      </c>
      <c r="AJ115" s="68" t="s">
        <v>651</v>
      </c>
      <c r="AK115" s="51" t="s">
        <v>635</v>
      </c>
      <c r="AL115" s="51" t="s">
        <v>636</v>
      </c>
      <c r="AM115" s="68"/>
      <c r="AN115" s="51"/>
      <c r="AO115" s="51"/>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row>
    <row r="116" spans="2:70" ht="66" customHeight="1" x14ac:dyDescent="0.35">
      <c r="B116" s="56"/>
      <c r="C116" s="58"/>
      <c r="D116" s="58"/>
      <c r="E116" s="58"/>
      <c r="F116" s="58"/>
      <c r="G116" s="59"/>
      <c r="H116" s="58"/>
      <c r="I116" s="60"/>
      <c r="J116" s="61"/>
      <c r="K116" s="62"/>
      <c r="L116" s="63"/>
      <c r="M116" s="64">
        <v>0</v>
      </c>
      <c r="N116" s="61"/>
      <c r="O116" s="62"/>
      <c r="P116" s="54"/>
      <c r="Q116" s="38">
        <v>2</v>
      </c>
      <c r="R116" s="39" t="s">
        <v>908</v>
      </c>
      <c r="S116" s="40" t="s">
        <v>26</v>
      </c>
      <c r="T116" s="41" t="s">
        <v>565</v>
      </c>
      <c r="U116" s="41" t="s">
        <v>366</v>
      </c>
      <c r="V116" s="42" t="s">
        <v>566</v>
      </c>
      <c r="W116" s="41" t="s">
        <v>368</v>
      </c>
      <c r="X116" s="41" t="s">
        <v>369</v>
      </c>
      <c r="Y116" s="41" t="s">
        <v>370</v>
      </c>
      <c r="Z116" s="43">
        <f t="shared" ref="Z116" si="88">IFERROR(IF(AND(S115="Probabilidad",S116="Probabilidad"),(AB115-(+AB115*V116)),IF(S116="Probabilidad",(K115-(+K115*V116)),IF(S116="Impacto",AB115,""))),"")</f>
        <v>0.252</v>
      </c>
      <c r="AA116" s="44" t="s">
        <v>360</v>
      </c>
      <c r="AB116" s="42">
        <v>0.252</v>
      </c>
      <c r="AC116" s="44" t="s">
        <v>363</v>
      </c>
      <c r="AD116" s="42">
        <v>0.6</v>
      </c>
      <c r="AE116" s="45" t="s">
        <v>363</v>
      </c>
      <c r="AF116" s="66"/>
      <c r="AG116" s="76"/>
      <c r="AH116" s="52"/>
      <c r="AI116" s="52"/>
      <c r="AJ116" s="52"/>
      <c r="AK116" s="52"/>
      <c r="AL116" s="52"/>
      <c r="AM116" s="52"/>
      <c r="AN116" s="52"/>
      <c r="AO116" s="52"/>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row>
    <row r="117" spans="2:70" ht="66" customHeight="1" x14ac:dyDescent="0.35">
      <c r="B117" s="57"/>
      <c r="C117" s="58"/>
      <c r="D117" s="58"/>
      <c r="E117" s="58"/>
      <c r="F117" s="58"/>
      <c r="G117" s="59"/>
      <c r="H117" s="58"/>
      <c r="I117" s="60"/>
      <c r="J117" s="61"/>
      <c r="K117" s="62"/>
      <c r="L117" s="63"/>
      <c r="M117" s="64">
        <v>0</v>
      </c>
      <c r="N117" s="61"/>
      <c r="O117" s="62"/>
      <c r="P117" s="54"/>
      <c r="Q117" s="38">
        <v>3</v>
      </c>
      <c r="R117" s="39" t="s">
        <v>909</v>
      </c>
      <c r="S117" s="40" t="s">
        <v>27</v>
      </c>
      <c r="T117" s="41" t="s">
        <v>552</v>
      </c>
      <c r="U117" s="41" t="s">
        <v>366</v>
      </c>
      <c r="V117" s="42" t="s">
        <v>553</v>
      </c>
      <c r="W117" s="41" t="s">
        <v>368</v>
      </c>
      <c r="X117" s="41" t="s">
        <v>369</v>
      </c>
      <c r="Y117" s="41" t="s">
        <v>370</v>
      </c>
      <c r="Z117" s="43">
        <f t="shared" ref="Z117" si="89">IFERROR(IF(AND(S116="Probabilidad",S117="Probabilidad"),(AB116-(+AB116*V117)),IF(AND(S116="Impacto",S117="Probabilidad"),(AB115-(+AB115*V117)),IF(S117="Impacto",AB116,""))),"")</f>
        <v>0.252</v>
      </c>
      <c r="AA117" s="44" t="s">
        <v>360</v>
      </c>
      <c r="AB117" s="42">
        <v>0.252</v>
      </c>
      <c r="AC117" s="44" t="s">
        <v>362</v>
      </c>
      <c r="AD117" s="42">
        <v>0.30000000000000004</v>
      </c>
      <c r="AE117" s="45" t="s">
        <v>363</v>
      </c>
      <c r="AF117" s="67"/>
      <c r="AG117" s="77"/>
      <c r="AH117" s="53"/>
      <c r="AI117" s="53"/>
      <c r="AJ117" s="53"/>
      <c r="AK117" s="53"/>
      <c r="AL117" s="53"/>
      <c r="AM117" s="53"/>
      <c r="AN117" s="53"/>
      <c r="AO117" s="53"/>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row>
    <row r="118" spans="2:70" ht="148.5" customHeight="1" x14ac:dyDescent="0.35">
      <c r="B118" s="55" t="s">
        <v>88</v>
      </c>
      <c r="C118" s="58" t="s">
        <v>567</v>
      </c>
      <c r="D118" s="78" t="s">
        <v>663</v>
      </c>
      <c r="E118" s="81" t="s">
        <v>664</v>
      </c>
      <c r="F118" s="58" t="s">
        <v>403</v>
      </c>
      <c r="G118" s="59" t="s">
        <v>665</v>
      </c>
      <c r="H118" s="58" t="s">
        <v>359</v>
      </c>
      <c r="I118" s="60">
        <v>18</v>
      </c>
      <c r="J118" s="61" t="s">
        <v>360</v>
      </c>
      <c r="K118" s="62">
        <v>0.4</v>
      </c>
      <c r="L118" s="63" t="s">
        <v>666</v>
      </c>
      <c r="M118" s="64" t="s">
        <v>666</v>
      </c>
      <c r="N118" s="61" t="s">
        <v>362</v>
      </c>
      <c r="O118" s="62">
        <v>0.4</v>
      </c>
      <c r="P118" s="54" t="s">
        <v>363</v>
      </c>
      <c r="Q118" s="38">
        <v>1</v>
      </c>
      <c r="R118" s="39" t="s">
        <v>903</v>
      </c>
      <c r="S118" s="40" t="s">
        <v>26</v>
      </c>
      <c r="T118" s="41" t="s">
        <v>365</v>
      </c>
      <c r="U118" s="41" t="s">
        <v>366</v>
      </c>
      <c r="V118" s="42" t="s">
        <v>367</v>
      </c>
      <c r="W118" s="41" t="s">
        <v>368</v>
      </c>
      <c r="X118" s="41" t="s">
        <v>369</v>
      </c>
      <c r="Y118" s="41" t="s">
        <v>370</v>
      </c>
      <c r="Z118" s="43">
        <f>IFERROR(IF(S118="Probabilidad",(K118-(+K118*V118)),IF(S118="Impacto",K118,"")),"")</f>
        <v>0.24</v>
      </c>
      <c r="AA118" s="44" t="s">
        <v>360</v>
      </c>
      <c r="AB118" s="42">
        <v>0.24</v>
      </c>
      <c r="AC118" s="44" t="s">
        <v>362</v>
      </c>
      <c r="AD118" s="42">
        <v>0.4</v>
      </c>
      <c r="AE118" s="45" t="s">
        <v>363</v>
      </c>
      <c r="AF118" s="65" t="s">
        <v>398</v>
      </c>
      <c r="AG118" s="75" t="s">
        <v>667</v>
      </c>
      <c r="AH118" s="51" t="s">
        <v>668</v>
      </c>
      <c r="AI118" s="68" t="s">
        <v>90</v>
      </c>
      <c r="AJ118" s="68" t="s">
        <v>91</v>
      </c>
      <c r="AK118" s="79" t="s">
        <v>92</v>
      </c>
      <c r="AL118" s="51" t="s">
        <v>669</v>
      </c>
      <c r="AM118" s="68"/>
      <c r="AN118" s="51"/>
      <c r="AO118" s="51"/>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row>
    <row r="119" spans="2:70" ht="73.5" customHeight="1" x14ac:dyDescent="0.35">
      <c r="B119" s="56"/>
      <c r="C119" s="58"/>
      <c r="D119" s="78"/>
      <c r="E119" s="58"/>
      <c r="F119" s="58"/>
      <c r="G119" s="59"/>
      <c r="H119" s="58"/>
      <c r="I119" s="60"/>
      <c r="J119" s="61"/>
      <c r="K119" s="62"/>
      <c r="L119" s="63"/>
      <c r="M119" s="64">
        <v>0</v>
      </c>
      <c r="N119" s="61"/>
      <c r="O119" s="62"/>
      <c r="P119" s="54"/>
      <c r="Q119" s="38">
        <v>2</v>
      </c>
      <c r="R119" s="39" t="s">
        <v>717</v>
      </c>
      <c r="S119" s="40" t="s">
        <v>26</v>
      </c>
      <c r="T119" s="41" t="s">
        <v>365</v>
      </c>
      <c r="U119" s="41" t="s">
        <v>366</v>
      </c>
      <c r="V119" s="42" t="s">
        <v>367</v>
      </c>
      <c r="W119" s="41" t="s">
        <v>368</v>
      </c>
      <c r="X119" s="41" t="s">
        <v>369</v>
      </c>
      <c r="Y119" s="41" t="s">
        <v>370</v>
      </c>
      <c r="Z119" s="43">
        <f>IFERROR(IF(AND(S118="Probabilidad",S119="Probabilidad"),(AB118-(+AB118*V119)),IF(S119="Probabilidad",(K118-(+K118*V119)),IF(S119="Impacto",AB118,""))),"")</f>
        <v>0.14399999999999999</v>
      </c>
      <c r="AA119" s="44" t="s">
        <v>397</v>
      </c>
      <c r="AB119" s="42">
        <v>0.14399999999999999</v>
      </c>
      <c r="AC119" s="44" t="s">
        <v>362</v>
      </c>
      <c r="AD119" s="42">
        <v>0.4</v>
      </c>
      <c r="AE119" s="45" t="s">
        <v>376</v>
      </c>
      <c r="AF119" s="66"/>
      <c r="AG119" s="76"/>
      <c r="AH119" s="52"/>
      <c r="AI119" s="52"/>
      <c r="AJ119" s="52"/>
      <c r="AK119" s="52"/>
      <c r="AL119" s="52"/>
      <c r="AM119" s="52"/>
      <c r="AN119" s="52"/>
      <c r="AO119" s="52"/>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row>
    <row r="120" spans="2:70" ht="73.5" customHeight="1" x14ac:dyDescent="0.35">
      <c r="B120" s="57"/>
      <c r="C120" s="58"/>
      <c r="D120" s="78"/>
      <c r="E120" s="58"/>
      <c r="F120" s="58"/>
      <c r="G120" s="59"/>
      <c r="H120" s="58"/>
      <c r="I120" s="60"/>
      <c r="J120" s="61"/>
      <c r="K120" s="62"/>
      <c r="L120" s="63"/>
      <c r="M120" s="64">
        <v>0</v>
      </c>
      <c r="N120" s="61"/>
      <c r="O120" s="62"/>
      <c r="P120" s="54"/>
      <c r="Q120" s="38">
        <v>3</v>
      </c>
      <c r="R120" s="39"/>
      <c r="S120" s="40" t="s">
        <v>377</v>
      </c>
      <c r="T120" s="41"/>
      <c r="U120" s="41"/>
      <c r="V120" s="42" t="s">
        <v>377</v>
      </c>
      <c r="W120" s="41"/>
      <c r="X120" s="41"/>
      <c r="Y120" s="41"/>
      <c r="Z120" s="43" t="str">
        <f>IFERROR(IF(AND(S119="Probabilidad",S120="Probabilidad"),(AB119-(+AB119*V120)),IF(AND(S119="Impacto",S120="Probabilidad"),(AB118-(+AB118*V120)),IF(S120="Impacto",AB119,""))),"")</f>
        <v/>
      </c>
      <c r="AA120" s="44" t="s">
        <v>377</v>
      </c>
      <c r="AB120" s="42" t="s">
        <v>377</v>
      </c>
      <c r="AC120" s="44" t="s">
        <v>377</v>
      </c>
      <c r="AD120" s="42" t="s">
        <v>377</v>
      </c>
      <c r="AE120" s="45" t="s">
        <v>377</v>
      </c>
      <c r="AF120" s="67"/>
      <c r="AG120" s="77"/>
      <c r="AH120" s="53"/>
      <c r="AI120" s="53"/>
      <c r="AJ120" s="53"/>
      <c r="AK120" s="53"/>
      <c r="AL120" s="53"/>
      <c r="AM120" s="53"/>
      <c r="AN120" s="53"/>
      <c r="AO120" s="53"/>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row>
    <row r="121" spans="2:70" ht="73.5" customHeight="1" x14ac:dyDescent="0.35">
      <c r="B121" s="55" t="s">
        <v>88</v>
      </c>
      <c r="C121" s="58" t="s">
        <v>437</v>
      </c>
      <c r="D121" s="78" t="s">
        <v>670</v>
      </c>
      <c r="E121" s="58" t="s">
        <v>671</v>
      </c>
      <c r="F121" s="58" t="s">
        <v>403</v>
      </c>
      <c r="G121" s="59" t="s">
        <v>672</v>
      </c>
      <c r="H121" s="58" t="s">
        <v>359</v>
      </c>
      <c r="I121" s="60">
        <v>51</v>
      </c>
      <c r="J121" s="61" t="s">
        <v>383</v>
      </c>
      <c r="K121" s="62">
        <v>0.6</v>
      </c>
      <c r="L121" s="63" t="s">
        <v>430</v>
      </c>
      <c r="M121" s="64" t="s">
        <v>430</v>
      </c>
      <c r="N121" s="61" t="s">
        <v>363</v>
      </c>
      <c r="O121" s="62">
        <v>0.6</v>
      </c>
      <c r="P121" s="54" t="s">
        <v>363</v>
      </c>
      <c r="Q121" s="38">
        <v>1</v>
      </c>
      <c r="R121" s="39" t="s">
        <v>673</v>
      </c>
      <c r="S121" s="40" t="s">
        <v>26</v>
      </c>
      <c r="T121" s="41" t="s">
        <v>365</v>
      </c>
      <c r="U121" s="41" t="s">
        <v>366</v>
      </c>
      <c r="V121" s="42" t="s">
        <v>367</v>
      </c>
      <c r="W121" s="41" t="s">
        <v>368</v>
      </c>
      <c r="X121" s="41" t="s">
        <v>369</v>
      </c>
      <c r="Y121" s="41" t="s">
        <v>370</v>
      </c>
      <c r="Z121" s="43">
        <f t="shared" ref="Z121" si="90">IFERROR(IF(S121="Probabilidad",(K121-(+K121*V121)),IF(S121="Impacto",K121,"")),"")</f>
        <v>0.36</v>
      </c>
      <c r="AA121" s="44" t="s">
        <v>360</v>
      </c>
      <c r="AB121" s="42">
        <v>0.36</v>
      </c>
      <c r="AC121" s="44" t="s">
        <v>363</v>
      </c>
      <c r="AD121" s="42">
        <v>0.6</v>
      </c>
      <c r="AE121" s="45" t="s">
        <v>363</v>
      </c>
      <c r="AF121" s="65" t="s">
        <v>398</v>
      </c>
      <c r="AG121" s="75" t="s">
        <v>674</v>
      </c>
      <c r="AH121" s="51" t="s">
        <v>675</v>
      </c>
      <c r="AI121" s="68" t="s">
        <v>676</v>
      </c>
      <c r="AJ121" s="68" t="s">
        <v>677</v>
      </c>
      <c r="AK121" s="79" t="s">
        <v>93</v>
      </c>
      <c r="AL121" s="51" t="s">
        <v>94</v>
      </c>
      <c r="AM121" s="68"/>
      <c r="AN121" s="51"/>
      <c r="AO121" s="51"/>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row>
    <row r="122" spans="2:70" ht="56.35" customHeight="1" x14ac:dyDescent="0.35">
      <c r="B122" s="56"/>
      <c r="C122" s="58"/>
      <c r="D122" s="78"/>
      <c r="E122" s="58"/>
      <c r="F122" s="58"/>
      <c r="G122" s="59"/>
      <c r="H122" s="58"/>
      <c r="I122" s="60"/>
      <c r="J122" s="61"/>
      <c r="K122" s="62"/>
      <c r="L122" s="63"/>
      <c r="M122" s="64">
        <v>0</v>
      </c>
      <c r="N122" s="61"/>
      <c r="O122" s="62"/>
      <c r="P122" s="54"/>
      <c r="Q122" s="38">
        <v>2</v>
      </c>
      <c r="R122" s="39"/>
      <c r="S122" s="40" t="s">
        <v>377</v>
      </c>
      <c r="T122" s="41"/>
      <c r="U122" s="41"/>
      <c r="V122" s="42" t="s">
        <v>377</v>
      </c>
      <c r="W122" s="41"/>
      <c r="X122" s="41"/>
      <c r="Y122" s="41"/>
      <c r="Z122" s="43" t="str">
        <f t="shared" ref="Z122" si="91">IFERROR(IF(AND(S121="Probabilidad",S122="Probabilidad"),(AB121-(+AB121*V122)),IF(S122="Probabilidad",(K121-(+K121*V122)),IF(S122="Impacto",AB121,""))),"")</f>
        <v/>
      </c>
      <c r="AA122" s="44" t="s">
        <v>377</v>
      </c>
      <c r="AB122" s="42" t="s">
        <v>377</v>
      </c>
      <c r="AC122" s="44" t="s">
        <v>377</v>
      </c>
      <c r="AD122" s="42" t="s">
        <v>377</v>
      </c>
      <c r="AE122" s="45" t="s">
        <v>377</v>
      </c>
      <c r="AF122" s="66"/>
      <c r="AG122" s="76"/>
      <c r="AH122" s="52"/>
      <c r="AI122" s="52"/>
      <c r="AJ122" s="52"/>
      <c r="AK122" s="52"/>
      <c r="AL122" s="52"/>
      <c r="AM122" s="52"/>
      <c r="AN122" s="52"/>
      <c r="AO122" s="52"/>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row>
    <row r="123" spans="2:70" ht="56.35" customHeight="1" x14ac:dyDescent="0.35">
      <c r="B123" s="57"/>
      <c r="C123" s="58"/>
      <c r="D123" s="78"/>
      <c r="E123" s="58"/>
      <c r="F123" s="58"/>
      <c r="G123" s="59"/>
      <c r="H123" s="58"/>
      <c r="I123" s="60"/>
      <c r="J123" s="61"/>
      <c r="K123" s="62"/>
      <c r="L123" s="63"/>
      <c r="M123" s="64">
        <v>0</v>
      </c>
      <c r="N123" s="61"/>
      <c r="O123" s="62"/>
      <c r="P123" s="54"/>
      <c r="Q123" s="38">
        <v>3</v>
      </c>
      <c r="R123" s="39"/>
      <c r="S123" s="40" t="s">
        <v>377</v>
      </c>
      <c r="T123" s="41"/>
      <c r="U123" s="41"/>
      <c r="V123" s="42" t="s">
        <v>377</v>
      </c>
      <c r="W123" s="41"/>
      <c r="X123" s="41"/>
      <c r="Y123" s="41"/>
      <c r="Z123" s="43" t="str">
        <f t="shared" ref="Z123" si="92">IFERROR(IF(AND(S122="Probabilidad",S123="Probabilidad"),(AB122-(+AB122*V123)),IF(AND(S122="Impacto",S123="Probabilidad"),(AB121-(+AB121*V123)),IF(S123="Impacto",AB122,""))),"")</f>
        <v/>
      </c>
      <c r="AA123" s="44" t="s">
        <v>377</v>
      </c>
      <c r="AB123" s="42" t="s">
        <v>377</v>
      </c>
      <c r="AC123" s="44" t="s">
        <v>377</v>
      </c>
      <c r="AD123" s="42" t="s">
        <v>377</v>
      </c>
      <c r="AE123" s="45" t="s">
        <v>377</v>
      </c>
      <c r="AF123" s="67"/>
      <c r="AG123" s="77"/>
      <c r="AH123" s="53"/>
      <c r="AI123" s="53"/>
      <c r="AJ123" s="53"/>
      <c r="AK123" s="53"/>
      <c r="AL123" s="53"/>
      <c r="AM123" s="53"/>
      <c r="AN123" s="53"/>
      <c r="AO123" s="53"/>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row>
    <row r="124" spans="2:70" ht="121.5" customHeight="1" x14ac:dyDescent="0.35">
      <c r="B124" s="55" t="s">
        <v>88</v>
      </c>
      <c r="C124" s="58" t="s">
        <v>437</v>
      </c>
      <c r="D124" s="78" t="s">
        <v>678</v>
      </c>
      <c r="E124" s="58" t="s">
        <v>679</v>
      </c>
      <c r="F124" s="58" t="s">
        <v>403</v>
      </c>
      <c r="G124" s="59" t="s">
        <v>680</v>
      </c>
      <c r="H124" s="58" t="s">
        <v>359</v>
      </c>
      <c r="I124" s="60">
        <v>600</v>
      </c>
      <c r="J124" s="61" t="s">
        <v>502</v>
      </c>
      <c r="K124" s="62">
        <v>0.8</v>
      </c>
      <c r="L124" s="63" t="s">
        <v>666</v>
      </c>
      <c r="M124" s="64" t="s">
        <v>666</v>
      </c>
      <c r="N124" s="61" t="s">
        <v>362</v>
      </c>
      <c r="O124" s="62">
        <v>0.4</v>
      </c>
      <c r="P124" s="54" t="s">
        <v>363</v>
      </c>
      <c r="Q124" s="38">
        <v>1</v>
      </c>
      <c r="R124" s="39" t="s">
        <v>718</v>
      </c>
      <c r="S124" s="40" t="s">
        <v>26</v>
      </c>
      <c r="T124" s="41" t="s">
        <v>365</v>
      </c>
      <c r="U124" s="41" t="s">
        <v>366</v>
      </c>
      <c r="V124" s="42" t="s">
        <v>367</v>
      </c>
      <c r="W124" s="41" t="s">
        <v>368</v>
      </c>
      <c r="X124" s="41" t="s">
        <v>369</v>
      </c>
      <c r="Y124" s="41" t="s">
        <v>370</v>
      </c>
      <c r="Z124" s="43">
        <f t="shared" ref="Z124" si="93">IFERROR(IF(S124="Probabilidad",(K124-(+K124*V124)),IF(S124="Impacto",K124,"")),"")</f>
        <v>0.48</v>
      </c>
      <c r="AA124" s="44" t="s">
        <v>383</v>
      </c>
      <c r="AB124" s="42">
        <v>0.48</v>
      </c>
      <c r="AC124" s="44" t="s">
        <v>362</v>
      </c>
      <c r="AD124" s="42">
        <v>0.4</v>
      </c>
      <c r="AE124" s="45" t="s">
        <v>363</v>
      </c>
      <c r="AF124" s="65" t="s">
        <v>398</v>
      </c>
      <c r="AG124" s="75" t="s">
        <v>681</v>
      </c>
      <c r="AH124" s="51" t="s">
        <v>95</v>
      </c>
      <c r="AI124" s="80" t="s">
        <v>96</v>
      </c>
      <c r="AJ124" s="80" t="s">
        <v>97</v>
      </c>
      <c r="AK124" s="79" t="s">
        <v>92</v>
      </c>
      <c r="AL124" s="79" t="s">
        <v>682</v>
      </c>
      <c r="AM124" s="68"/>
      <c r="AN124" s="51"/>
      <c r="AO124" s="51"/>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row>
    <row r="125" spans="2:70" ht="48" customHeight="1" x14ac:dyDescent="0.35">
      <c r="B125" s="56"/>
      <c r="C125" s="58"/>
      <c r="D125" s="78"/>
      <c r="E125" s="58"/>
      <c r="F125" s="58"/>
      <c r="G125" s="59"/>
      <c r="H125" s="58"/>
      <c r="I125" s="60"/>
      <c r="J125" s="61"/>
      <c r="K125" s="62"/>
      <c r="L125" s="63"/>
      <c r="M125" s="64">
        <v>0</v>
      </c>
      <c r="N125" s="61"/>
      <c r="O125" s="62"/>
      <c r="P125" s="54"/>
      <c r="Q125" s="38">
        <v>2</v>
      </c>
      <c r="R125" s="39"/>
      <c r="S125" s="40" t="s">
        <v>377</v>
      </c>
      <c r="T125" s="41"/>
      <c r="U125" s="41"/>
      <c r="V125" s="42" t="s">
        <v>377</v>
      </c>
      <c r="W125" s="41"/>
      <c r="X125" s="41"/>
      <c r="Y125" s="41"/>
      <c r="Z125" s="43" t="str">
        <f t="shared" ref="Z125" si="94">IFERROR(IF(AND(S124="Probabilidad",S125="Probabilidad"),(AB124-(+AB124*V125)),IF(S125="Probabilidad",(K124-(+K124*V125)),IF(S125="Impacto",AB124,""))),"")</f>
        <v/>
      </c>
      <c r="AA125" s="44" t="s">
        <v>377</v>
      </c>
      <c r="AB125" s="42" t="s">
        <v>377</v>
      </c>
      <c r="AC125" s="44" t="s">
        <v>377</v>
      </c>
      <c r="AD125" s="42" t="s">
        <v>377</v>
      </c>
      <c r="AE125" s="45" t="s">
        <v>377</v>
      </c>
      <c r="AF125" s="66"/>
      <c r="AG125" s="76"/>
      <c r="AH125" s="52"/>
      <c r="AI125" s="52"/>
      <c r="AJ125" s="52"/>
      <c r="AK125" s="52"/>
      <c r="AL125" s="52"/>
      <c r="AM125" s="52"/>
      <c r="AN125" s="52"/>
      <c r="AO125" s="52"/>
    </row>
    <row r="126" spans="2:70" ht="48" customHeight="1" x14ac:dyDescent="0.35">
      <c r="B126" s="57"/>
      <c r="C126" s="58"/>
      <c r="D126" s="78"/>
      <c r="E126" s="58"/>
      <c r="F126" s="58"/>
      <c r="G126" s="59"/>
      <c r="H126" s="58"/>
      <c r="I126" s="60"/>
      <c r="J126" s="61"/>
      <c r="K126" s="62"/>
      <c r="L126" s="63"/>
      <c r="M126" s="64">
        <v>0</v>
      </c>
      <c r="N126" s="61"/>
      <c r="O126" s="62"/>
      <c r="P126" s="54"/>
      <c r="Q126" s="38">
        <v>3</v>
      </c>
      <c r="R126" s="39"/>
      <c r="S126" s="40" t="s">
        <v>377</v>
      </c>
      <c r="T126" s="41"/>
      <c r="U126" s="41"/>
      <c r="V126" s="42" t="s">
        <v>377</v>
      </c>
      <c r="W126" s="41"/>
      <c r="X126" s="41"/>
      <c r="Y126" s="41"/>
      <c r="Z126" s="43" t="str">
        <f t="shared" ref="Z126" si="95">IFERROR(IF(AND(S125="Probabilidad",S126="Probabilidad"),(AB125-(+AB125*V126)),IF(AND(S125="Impacto",S126="Probabilidad"),(AB124-(+AB124*V126)),IF(S126="Impacto",AB125,""))),"")</f>
        <v/>
      </c>
      <c r="AA126" s="44" t="s">
        <v>377</v>
      </c>
      <c r="AB126" s="42" t="s">
        <v>377</v>
      </c>
      <c r="AC126" s="44" t="s">
        <v>377</v>
      </c>
      <c r="AD126" s="42" t="s">
        <v>377</v>
      </c>
      <c r="AE126" s="45" t="s">
        <v>377</v>
      </c>
      <c r="AF126" s="67"/>
      <c r="AG126" s="77"/>
      <c r="AH126" s="53"/>
      <c r="AI126" s="53"/>
      <c r="AJ126" s="53"/>
      <c r="AK126" s="53"/>
      <c r="AL126" s="53"/>
      <c r="AM126" s="53"/>
      <c r="AN126" s="53"/>
      <c r="AO126" s="53"/>
    </row>
    <row r="127" spans="2:70" ht="126.85" customHeight="1" x14ac:dyDescent="0.35">
      <c r="B127" s="55" t="s">
        <v>88</v>
      </c>
      <c r="C127" s="58" t="s">
        <v>437</v>
      </c>
      <c r="D127" s="78" t="s">
        <v>683</v>
      </c>
      <c r="E127" s="58" t="s">
        <v>59</v>
      </c>
      <c r="F127" s="58" t="s">
        <v>380</v>
      </c>
      <c r="G127" s="59" t="s">
        <v>684</v>
      </c>
      <c r="H127" s="58" t="s">
        <v>392</v>
      </c>
      <c r="I127" s="60">
        <v>365</v>
      </c>
      <c r="J127" s="61" t="s">
        <v>383</v>
      </c>
      <c r="K127" s="62">
        <v>0.6</v>
      </c>
      <c r="L127" s="63" t="s">
        <v>685</v>
      </c>
      <c r="M127" s="64" t="s">
        <v>685</v>
      </c>
      <c r="N127" s="61" t="s">
        <v>363</v>
      </c>
      <c r="O127" s="62">
        <v>0.6</v>
      </c>
      <c r="P127" s="54" t="s">
        <v>363</v>
      </c>
      <c r="Q127" s="38">
        <v>1</v>
      </c>
      <c r="R127" s="39" t="s">
        <v>686</v>
      </c>
      <c r="S127" s="40" t="s">
        <v>26</v>
      </c>
      <c r="T127" s="41" t="s">
        <v>365</v>
      </c>
      <c r="U127" s="41" t="s">
        <v>366</v>
      </c>
      <c r="V127" s="42" t="s">
        <v>367</v>
      </c>
      <c r="W127" s="41" t="s">
        <v>368</v>
      </c>
      <c r="X127" s="41" t="s">
        <v>369</v>
      </c>
      <c r="Y127" s="41" t="s">
        <v>528</v>
      </c>
      <c r="Z127" s="43">
        <f t="shared" ref="Z127" si="96">IFERROR(IF(S127="Probabilidad",(K127-(+K127*V127)),IF(S127="Impacto",K127,"")),"")</f>
        <v>0.36</v>
      </c>
      <c r="AA127" s="44" t="s">
        <v>360</v>
      </c>
      <c r="AB127" s="42">
        <v>0.36</v>
      </c>
      <c r="AC127" s="44" t="s">
        <v>363</v>
      </c>
      <c r="AD127" s="42">
        <v>0.6</v>
      </c>
      <c r="AE127" s="45" t="s">
        <v>363</v>
      </c>
      <c r="AF127" s="65" t="s">
        <v>398</v>
      </c>
      <c r="AG127" s="75" t="s">
        <v>105</v>
      </c>
      <c r="AH127" s="51" t="s">
        <v>231</v>
      </c>
      <c r="AI127" s="68" t="s">
        <v>687</v>
      </c>
      <c r="AJ127" s="68" t="s">
        <v>688</v>
      </c>
      <c r="AK127" s="79" t="s">
        <v>93</v>
      </c>
      <c r="AL127" s="51" t="s">
        <v>106</v>
      </c>
      <c r="AM127" s="68"/>
      <c r="AN127" s="51"/>
      <c r="AO127" s="51"/>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row>
    <row r="128" spans="2:70" ht="105" customHeight="1" x14ac:dyDescent="0.35">
      <c r="B128" s="56"/>
      <c r="C128" s="58"/>
      <c r="D128" s="78"/>
      <c r="E128" s="58"/>
      <c r="F128" s="58"/>
      <c r="G128" s="59"/>
      <c r="H128" s="58"/>
      <c r="I128" s="60"/>
      <c r="J128" s="61"/>
      <c r="K128" s="62"/>
      <c r="L128" s="63"/>
      <c r="M128" s="64">
        <v>0</v>
      </c>
      <c r="N128" s="61"/>
      <c r="O128" s="62"/>
      <c r="P128" s="54"/>
      <c r="Q128" s="38">
        <v>2</v>
      </c>
      <c r="R128" s="39" t="s">
        <v>689</v>
      </c>
      <c r="S128" s="40" t="s">
        <v>26</v>
      </c>
      <c r="T128" s="41" t="s">
        <v>365</v>
      </c>
      <c r="U128" s="41" t="s">
        <v>366</v>
      </c>
      <c r="V128" s="42" t="s">
        <v>367</v>
      </c>
      <c r="W128" s="41" t="s">
        <v>368</v>
      </c>
      <c r="X128" s="41" t="s">
        <v>369</v>
      </c>
      <c r="Y128" s="41" t="s">
        <v>370</v>
      </c>
      <c r="Z128" s="43">
        <f t="shared" ref="Z128" si="97">IFERROR(IF(AND(S127="Probabilidad",S128="Probabilidad"),(AB127-(+AB127*V128)),IF(S128="Probabilidad",(K127-(+K127*V128)),IF(S128="Impacto",AB127,""))),"")</f>
        <v>0.216</v>
      </c>
      <c r="AA128" s="44" t="s">
        <v>360</v>
      </c>
      <c r="AB128" s="42">
        <v>0.216</v>
      </c>
      <c r="AC128" s="44" t="s">
        <v>363</v>
      </c>
      <c r="AD128" s="42">
        <v>0.6</v>
      </c>
      <c r="AE128" s="45" t="s">
        <v>363</v>
      </c>
      <c r="AF128" s="66"/>
      <c r="AG128" s="76"/>
      <c r="AH128" s="52"/>
      <c r="AI128" s="52"/>
      <c r="AJ128" s="52"/>
      <c r="AK128" s="52"/>
      <c r="AL128" s="52"/>
      <c r="AM128" s="52"/>
      <c r="AN128" s="52"/>
      <c r="AO128" s="52"/>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row>
    <row r="129" spans="2:70" ht="126.85" customHeight="1" x14ac:dyDescent="0.35">
      <c r="B129" s="57"/>
      <c r="C129" s="58"/>
      <c r="D129" s="78"/>
      <c r="E129" s="58"/>
      <c r="F129" s="58"/>
      <c r="G129" s="59"/>
      <c r="H129" s="58"/>
      <c r="I129" s="60"/>
      <c r="J129" s="61"/>
      <c r="K129" s="62"/>
      <c r="L129" s="63"/>
      <c r="M129" s="64">
        <v>0</v>
      </c>
      <c r="N129" s="61"/>
      <c r="O129" s="62"/>
      <c r="P129" s="54"/>
      <c r="Q129" s="38">
        <v>3</v>
      </c>
      <c r="R129" s="39" t="s">
        <v>690</v>
      </c>
      <c r="S129" s="40" t="s">
        <v>26</v>
      </c>
      <c r="T129" s="41" t="s">
        <v>365</v>
      </c>
      <c r="U129" s="41" t="s">
        <v>366</v>
      </c>
      <c r="V129" s="42" t="s">
        <v>367</v>
      </c>
      <c r="W129" s="41" t="s">
        <v>368</v>
      </c>
      <c r="X129" s="41" t="s">
        <v>369</v>
      </c>
      <c r="Y129" s="41" t="s">
        <v>370</v>
      </c>
      <c r="Z129" s="43">
        <f t="shared" ref="Z129" si="98">IFERROR(IF(AND(S128="Probabilidad",S129="Probabilidad"),(AB128-(+AB128*V129)),IF(AND(S128="Impacto",S129="Probabilidad"),(AB127-(+AB127*V129)),IF(S129="Impacto",AB128,""))),"")</f>
        <v>0.12959999999999999</v>
      </c>
      <c r="AA129" s="44" t="s">
        <v>397</v>
      </c>
      <c r="AB129" s="42">
        <v>0.12959999999999999</v>
      </c>
      <c r="AC129" s="44" t="s">
        <v>363</v>
      </c>
      <c r="AD129" s="42">
        <v>0.6</v>
      </c>
      <c r="AE129" s="45" t="s">
        <v>363</v>
      </c>
      <c r="AF129" s="67"/>
      <c r="AG129" s="77"/>
      <c r="AH129" s="53"/>
      <c r="AI129" s="53"/>
      <c r="AJ129" s="53"/>
      <c r="AK129" s="53"/>
      <c r="AL129" s="53"/>
      <c r="AM129" s="53"/>
      <c r="AN129" s="53"/>
      <c r="AO129" s="53"/>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row>
    <row r="130" spans="2:70" ht="126.85" customHeight="1" x14ac:dyDescent="0.35">
      <c r="B130" s="55" t="s">
        <v>88</v>
      </c>
      <c r="C130" s="58" t="s">
        <v>437</v>
      </c>
      <c r="D130" s="78" t="s">
        <v>691</v>
      </c>
      <c r="E130" s="58" t="s">
        <v>692</v>
      </c>
      <c r="F130" s="58" t="s">
        <v>380</v>
      </c>
      <c r="G130" s="59" t="s">
        <v>693</v>
      </c>
      <c r="H130" s="58" t="s">
        <v>359</v>
      </c>
      <c r="I130" s="60">
        <v>365</v>
      </c>
      <c r="J130" s="61" t="s">
        <v>383</v>
      </c>
      <c r="K130" s="62">
        <v>0.6</v>
      </c>
      <c r="L130" s="63" t="s">
        <v>440</v>
      </c>
      <c r="M130" s="64" t="s">
        <v>440</v>
      </c>
      <c r="N130" s="61" t="s">
        <v>419</v>
      </c>
      <c r="O130" s="62">
        <v>0.8</v>
      </c>
      <c r="P130" s="54" t="s">
        <v>420</v>
      </c>
      <c r="Q130" s="38">
        <v>1</v>
      </c>
      <c r="R130" s="39" t="s">
        <v>686</v>
      </c>
      <c r="S130" s="40" t="s">
        <v>26</v>
      </c>
      <c r="T130" s="41" t="s">
        <v>365</v>
      </c>
      <c r="U130" s="41" t="s">
        <v>366</v>
      </c>
      <c r="V130" s="42" t="s">
        <v>367</v>
      </c>
      <c r="W130" s="41" t="s">
        <v>368</v>
      </c>
      <c r="X130" s="41" t="s">
        <v>369</v>
      </c>
      <c r="Y130" s="41" t="s">
        <v>528</v>
      </c>
      <c r="Z130" s="43">
        <f t="shared" ref="Z130" si="99">IFERROR(IF(S130="Probabilidad",(K130-(+K130*V130)),IF(S130="Impacto",K130,"")),"")</f>
        <v>0.36</v>
      </c>
      <c r="AA130" s="44" t="s">
        <v>360</v>
      </c>
      <c r="AB130" s="42">
        <v>0.36</v>
      </c>
      <c r="AC130" s="44" t="s">
        <v>419</v>
      </c>
      <c r="AD130" s="42">
        <v>0.8</v>
      </c>
      <c r="AE130" s="45" t="s">
        <v>420</v>
      </c>
      <c r="AF130" s="65" t="s">
        <v>398</v>
      </c>
      <c r="AG130" s="75" t="s">
        <v>694</v>
      </c>
      <c r="AH130" s="51" t="s">
        <v>231</v>
      </c>
      <c r="AI130" s="68" t="s">
        <v>695</v>
      </c>
      <c r="AJ130" s="68" t="s">
        <v>696</v>
      </c>
      <c r="AK130" s="79" t="s">
        <v>93</v>
      </c>
      <c r="AL130" s="51" t="s">
        <v>106</v>
      </c>
      <c r="AM130" s="68"/>
      <c r="AN130" s="51"/>
      <c r="AO130" s="51"/>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row>
    <row r="131" spans="2:70" ht="96" customHeight="1" x14ac:dyDescent="0.35">
      <c r="B131" s="56"/>
      <c r="C131" s="58"/>
      <c r="D131" s="78"/>
      <c r="E131" s="58"/>
      <c r="F131" s="58"/>
      <c r="G131" s="59"/>
      <c r="H131" s="58"/>
      <c r="I131" s="60"/>
      <c r="J131" s="61"/>
      <c r="K131" s="62"/>
      <c r="L131" s="63"/>
      <c r="M131" s="64">
        <v>0</v>
      </c>
      <c r="N131" s="61"/>
      <c r="O131" s="62"/>
      <c r="P131" s="54"/>
      <c r="Q131" s="38">
        <v>2</v>
      </c>
      <c r="R131" s="39" t="s">
        <v>689</v>
      </c>
      <c r="S131" s="40" t="s">
        <v>26</v>
      </c>
      <c r="T131" s="41" t="s">
        <v>365</v>
      </c>
      <c r="U131" s="41" t="s">
        <v>366</v>
      </c>
      <c r="V131" s="42" t="s">
        <v>367</v>
      </c>
      <c r="W131" s="41" t="s">
        <v>368</v>
      </c>
      <c r="X131" s="41" t="s">
        <v>369</v>
      </c>
      <c r="Y131" s="41" t="s">
        <v>370</v>
      </c>
      <c r="Z131" s="43">
        <f t="shared" ref="Z131" si="100">IFERROR(IF(AND(S130="Probabilidad",S131="Probabilidad"),(AB130-(+AB130*V131)),IF(S131="Probabilidad",(K130-(+K130*V131)),IF(S131="Impacto",AB130,""))),"")</f>
        <v>0.216</v>
      </c>
      <c r="AA131" s="44" t="s">
        <v>360</v>
      </c>
      <c r="AB131" s="42">
        <v>0.216</v>
      </c>
      <c r="AC131" s="44" t="s">
        <v>419</v>
      </c>
      <c r="AD131" s="42">
        <v>0.8</v>
      </c>
      <c r="AE131" s="45" t="s">
        <v>420</v>
      </c>
      <c r="AF131" s="66"/>
      <c r="AG131" s="76"/>
      <c r="AH131" s="52"/>
      <c r="AI131" s="52"/>
      <c r="AJ131" s="52"/>
      <c r="AK131" s="52"/>
      <c r="AL131" s="52"/>
      <c r="AM131" s="52"/>
      <c r="AN131" s="52"/>
      <c r="AO131" s="52"/>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row>
    <row r="132" spans="2:70" ht="124.5" customHeight="1" x14ac:dyDescent="0.35">
      <c r="B132" s="57"/>
      <c r="C132" s="58"/>
      <c r="D132" s="78"/>
      <c r="E132" s="58"/>
      <c r="F132" s="58"/>
      <c r="G132" s="59"/>
      <c r="H132" s="58"/>
      <c r="I132" s="60"/>
      <c r="J132" s="61"/>
      <c r="K132" s="62"/>
      <c r="L132" s="63"/>
      <c r="M132" s="64">
        <v>0</v>
      </c>
      <c r="N132" s="61"/>
      <c r="O132" s="62"/>
      <c r="P132" s="54"/>
      <c r="Q132" s="38">
        <v>3</v>
      </c>
      <c r="R132" s="39" t="s">
        <v>690</v>
      </c>
      <c r="S132" s="40" t="s">
        <v>26</v>
      </c>
      <c r="T132" s="41" t="s">
        <v>365</v>
      </c>
      <c r="U132" s="41" t="s">
        <v>366</v>
      </c>
      <c r="V132" s="42" t="s">
        <v>367</v>
      </c>
      <c r="W132" s="41" t="s">
        <v>368</v>
      </c>
      <c r="X132" s="41" t="s">
        <v>369</v>
      </c>
      <c r="Y132" s="41" t="s">
        <v>370</v>
      </c>
      <c r="Z132" s="43">
        <f t="shared" ref="Z132" si="101">IFERROR(IF(AND(S131="Probabilidad",S132="Probabilidad"),(AB131-(+AB131*V132)),IF(AND(S131="Impacto",S132="Probabilidad"),(AB130-(+AB130*V132)),IF(S132="Impacto",AB131,""))),"")</f>
        <v>0.12959999999999999</v>
      </c>
      <c r="AA132" s="44" t="s">
        <v>397</v>
      </c>
      <c r="AB132" s="42">
        <v>0.12959999999999999</v>
      </c>
      <c r="AC132" s="44" t="s">
        <v>419</v>
      </c>
      <c r="AD132" s="42">
        <v>0.8</v>
      </c>
      <c r="AE132" s="45" t="s">
        <v>420</v>
      </c>
      <c r="AF132" s="67"/>
      <c r="AG132" s="77"/>
      <c r="AH132" s="53"/>
      <c r="AI132" s="53"/>
      <c r="AJ132" s="53"/>
      <c r="AK132" s="53"/>
      <c r="AL132" s="53"/>
      <c r="AM132" s="53"/>
      <c r="AN132" s="53"/>
      <c r="AO132" s="53"/>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row>
    <row r="133" spans="2:70" ht="129" customHeight="1" x14ac:dyDescent="0.35">
      <c r="B133" s="55" t="s">
        <v>88</v>
      </c>
      <c r="C133" s="58" t="s">
        <v>437</v>
      </c>
      <c r="D133" s="78" t="s">
        <v>697</v>
      </c>
      <c r="E133" s="58" t="s">
        <v>698</v>
      </c>
      <c r="F133" s="58" t="s">
        <v>403</v>
      </c>
      <c r="G133" s="59" t="s">
        <v>699</v>
      </c>
      <c r="H133" s="58" t="s">
        <v>410</v>
      </c>
      <c r="I133" s="60">
        <v>14</v>
      </c>
      <c r="J133" s="61" t="s">
        <v>360</v>
      </c>
      <c r="K133" s="62">
        <v>0.4</v>
      </c>
      <c r="L133" s="63" t="s">
        <v>430</v>
      </c>
      <c r="M133" s="64" t="s">
        <v>430</v>
      </c>
      <c r="N133" s="61" t="s">
        <v>363</v>
      </c>
      <c r="O133" s="62">
        <v>0.6</v>
      </c>
      <c r="P133" s="54" t="s">
        <v>363</v>
      </c>
      <c r="Q133" s="38">
        <v>1</v>
      </c>
      <c r="R133" s="39" t="s">
        <v>700</v>
      </c>
      <c r="S133" s="40" t="s">
        <v>26</v>
      </c>
      <c r="T133" s="41" t="s">
        <v>365</v>
      </c>
      <c r="U133" s="41" t="s">
        <v>366</v>
      </c>
      <c r="V133" s="42" t="s">
        <v>367</v>
      </c>
      <c r="W133" s="41" t="s">
        <v>368</v>
      </c>
      <c r="X133" s="41" t="s">
        <v>369</v>
      </c>
      <c r="Y133" s="41" t="s">
        <v>370</v>
      </c>
      <c r="Z133" s="43">
        <f t="shared" ref="Z133" si="102">IFERROR(IF(S133="Probabilidad",(K133-(+K133*V133)),IF(S133="Impacto",K133,"")),"")</f>
        <v>0.24</v>
      </c>
      <c r="AA133" s="44" t="s">
        <v>360</v>
      </c>
      <c r="AB133" s="42">
        <v>0.24</v>
      </c>
      <c r="AC133" s="44" t="s">
        <v>363</v>
      </c>
      <c r="AD133" s="42">
        <v>0.6</v>
      </c>
      <c r="AE133" s="45" t="s">
        <v>363</v>
      </c>
      <c r="AF133" s="65" t="s">
        <v>398</v>
      </c>
      <c r="AG133" s="75" t="s">
        <v>701</v>
      </c>
      <c r="AH133" s="68">
        <v>44561</v>
      </c>
      <c r="AI133" s="68" t="s">
        <v>107</v>
      </c>
      <c r="AJ133" s="68" t="s">
        <v>702</v>
      </c>
      <c r="AK133" s="51" t="s">
        <v>108</v>
      </c>
      <c r="AL133" s="51" t="s">
        <v>703</v>
      </c>
      <c r="AM133" s="68"/>
      <c r="AN133" s="51"/>
      <c r="AO133" s="51"/>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row>
    <row r="134" spans="2:70" ht="51" customHeight="1" x14ac:dyDescent="0.35">
      <c r="B134" s="56"/>
      <c r="C134" s="58"/>
      <c r="D134" s="78"/>
      <c r="E134" s="58"/>
      <c r="F134" s="58"/>
      <c r="G134" s="59"/>
      <c r="H134" s="58"/>
      <c r="I134" s="60"/>
      <c r="J134" s="61"/>
      <c r="K134" s="62"/>
      <c r="L134" s="63"/>
      <c r="M134" s="64">
        <v>0</v>
      </c>
      <c r="N134" s="61"/>
      <c r="O134" s="62"/>
      <c r="P134" s="54"/>
      <c r="Q134" s="38">
        <v>2</v>
      </c>
      <c r="R134" s="39"/>
      <c r="S134" s="40" t="s">
        <v>377</v>
      </c>
      <c r="T134" s="41"/>
      <c r="U134" s="41"/>
      <c r="V134" s="42" t="s">
        <v>377</v>
      </c>
      <c r="W134" s="41"/>
      <c r="X134" s="41"/>
      <c r="Y134" s="41"/>
      <c r="Z134" s="43" t="str">
        <f t="shared" ref="Z134" si="103">IFERROR(IF(AND(S133="Probabilidad",S134="Probabilidad"),(AB133-(+AB133*V134)),IF(S134="Probabilidad",(K133-(+K133*V134)),IF(S134="Impacto",AB133,""))),"")</f>
        <v/>
      </c>
      <c r="AA134" s="44" t="s">
        <v>377</v>
      </c>
      <c r="AB134" s="42" t="s">
        <v>377</v>
      </c>
      <c r="AC134" s="44" t="s">
        <v>377</v>
      </c>
      <c r="AD134" s="42" t="s">
        <v>377</v>
      </c>
      <c r="AE134" s="45" t="s">
        <v>377</v>
      </c>
      <c r="AF134" s="66"/>
      <c r="AG134" s="76"/>
      <c r="AH134" s="52"/>
      <c r="AI134" s="52"/>
      <c r="AJ134" s="52"/>
      <c r="AK134" s="52"/>
      <c r="AL134" s="52"/>
      <c r="AM134" s="52"/>
      <c r="AN134" s="52"/>
      <c r="AO134" s="52"/>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row>
    <row r="135" spans="2:70" ht="51" customHeight="1" x14ac:dyDescent="0.35">
      <c r="B135" s="57"/>
      <c r="C135" s="58"/>
      <c r="D135" s="78"/>
      <c r="E135" s="58"/>
      <c r="F135" s="58"/>
      <c r="G135" s="59"/>
      <c r="H135" s="58"/>
      <c r="I135" s="60"/>
      <c r="J135" s="61"/>
      <c r="K135" s="62"/>
      <c r="L135" s="63"/>
      <c r="M135" s="64">
        <v>0</v>
      </c>
      <c r="N135" s="61"/>
      <c r="O135" s="62"/>
      <c r="P135" s="54"/>
      <c r="Q135" s="38">
        <v>3</v>
      </c>
      <c r="R135" s="39"/>
      <c r="S135" s="40" t="s">
        <v>377</v>
      </c>
      <c r="T135" s="41"/>
      <c r="U135" s="41"/>
      <c r="V135" s="42" t="s">
        <v>377</v>
      </c>
      <c r="W135" s="41"/>
      <c r="X135" s="41"/>
      <c r="Y135" s="41"/>
      <c r="Z135" s="43" t="str">
        <f t="shared" ref="Z135" si="104">IFERROR(IF(AND(S134="Probabilidad",S135="Probabilidad"),(AB134-(+AB134*V135)),IF(AND(S134="Impacto",S135="Probabilidad"),(AB133-(+AB133*V135)),IF(S135="Impacto",AB134,""))),"")</f>
        <v/>
      </c>
      <c r="AA135" s="44" t="s">
        <v>377</v>
      </c>
      <c r="AB135" s="42" t="s">
        <v>377</v>
      </c>
      <c r="AC135" s="44" t="s">
        <v>377</v>
      </c>
      <c r="AD135" s="42" t="s">
        <v>377</v>
      </c>
      <c r="AE135" s="45" t="s">
        <v>377</v>
      </c>
      <c r="AF135" s="67"/>
      <c r="AG135" s="77"/>
      <c r="AH135" s="53"/>
      <c r="AI135" s="53"/>
      <c r="AJ135" s="53"/>
      <c r="AK135" s="53"/>
      <c r="AL135" s="53"/>
      <c r="AM135" s="53"/>
      <c r="AN135" s="53"/>
      <c r="AO135" s="53"/>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row>
    <row r="136" spans="2:70" ht="96.85" customHeight="1" x14ac:dyDescent="0.35">
      <c r="B136" s="55" t="s">
        <v>88</v>
      </c>
      <c r="C136" s="58" t="s">
        <v>437</v>
      </c>
      <c r="D136" s="78" t="s">
        <v>704</v>
      </c>
      <c r="E136" s="58" t="s">
        <v>705</v>
      </c>
      <c r="F136" s="58" t="s">
        <v>403</v>
      </c>
      <c r="G136" s="59" t="s">
        <v>706</v>
      </c>
      <c r="H136" s="58" t="s">
        <v>410</v>
      </c>
      <c r="I136" s="60">
        <v>12</v>
      </c>
      <c r="J136" s="61" t="s">
        <v>360</v>
      </c>
      <c r="K136" s="62">
        <v>0.4</v>
      </c>
      <c r="L136" s="63" t="s">
        <v>430</v>
      </c>
      <c r="M136" s="64" t="s">
        <v>430</v>
      </c>
      <c r="N136" s="61" t="s">
        <v>363</v>
      </c>
      <c r="O136" s="62">
        <v>0.6</v>
      </c>
      <c r="P136" s="54" t="s">
        <v>363</v>
      </c>
      <c r="Q136" s="38">
        <v>1</v>
      </c>
      <c r="R136" s="39" t="s">
        <v>707</v>
      </c>
      <c r="S136" s="40" t="s">
        <v>26</v>
      </c>
      <c r="T136" s="41" t="s">
        <v>365</v>
      </c>
      <c r="U136" s="41" t="s">
        <v>366</v>
      </c>
      <c r="V136" s="42" t="s">
        <v>367</v>
      </c>
      <c r="W136" s="41" t="s">
        <v>368</v>
      </c>
      <c r="X136" s="41" t="s">
        <v>369</v>
      </c>
      <c r="Y136" s="41" t="s">
        <v>370</v>
      </c>
      <c r="Z136" s="43">
        <f t="shared" ref="Z136" si="105">IFERROR(IF(S136="Probabilidad",(K136-(+K136*V136)),IF(S136="Impacto",K136,"")),"")</f>
        <v>0.24</v>
      </c>
      <c r="AA136" s="44" t="s">
        <v>360</v>
      </c>
      <c r="AB136" s="42">
        <v>0.24</v>
      </c>
      <c r="AC136" s="44" t="s">
        <v>363</v>
      </c>
      <c r="AD136" s="42">
        <v>0.6</v>
      </c>
      <c r="AE136" s="45" t="s">
        <v>363</v>
      </c>
      <c r="AF136" s="65" t="s">
        <v>398</v>
      </c>
      <c r="AG136" s="75" t="s">
        <v>708</v>
      </c>
      <c r="AH136" s="68">
        <v>44561</v>
      </c>
      <c r="AI136" s="68" t="s">
        <v>709</v>
      </c>
      <c r="AJ136" s="68" t="s">
        <v>710</v>
      </c>
      <c r="AK136" s="51" t="s">
        <v>108</v>
      </c>
      <c r="AL136" s="51" t="s">
        <v>703</v>
      </c>
      <c r="AM136" s="68"/>
      <c r="AN136" s="51"/>
      <c r="AO136" s="51"/>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row>
    <row r="137" spans="2:70" ht="68.349999999999994" customHeight="1" x14ac:dyDescent="0.35">
      <c r="B137" s="56"/>
      <c r="C137" s="58"/>
      <c r="D137" s="78"/>
      <c r="E137" s="58"/>
      <c r="F137" s="58"/>
      <c r="G137" s="59"/>
      <c r="H137" s="58"/>
      <c r="I137" s="60"/>
      <c r="J137" s="61"/>
      <c r="K137" s="62"/>
      <c r="L137" s="63"/>
      <c r="M137" s="64">
        <v>0</v>
      </c>
      <c r="N137" s="61"/>
      <c r="O137" s="62"/>
      <c r="P137" s="54"/>
      <c r="Q137" s="38">
        <v>2</v>
      </c>
      <c r="R137" s="39" t="s">
        <v>711</v>
      </c>
      <c r="S137" s="40" t="s">
        <v>26</v>
      </c>
      <c r="T137" s="41" t="s">
        <v>365</v>
      </c>
      <c r="U137" s="41" t="s">
        <v>366</v>
      </c>
      <c r="V137" s="42" t="s">
        <v>367</v>
      </c>
      <c r="W137" s="41" t="s">
        <v>368</v>
      </c>
      <c r="X137" s="41" t="s">
        <v>375</v>
      </c>
      <c r="Y137" s="41" t="s">
        <v>370</v>
      </c>
      <c r="Z137" s="43">
        <f t="shared" ref="Z137" si="106">IFERROR(IF(AND(S136="Probabilidad",S137="Probabilidad"),(AB136-(+AB136*V137)),IF(S137="Probabilidad",(K136-(+K136*V137)),IF(S137="Impacto",AB136,""))),"")</f>
        <v>0.14399999999999999</v>
      </c>
      <c r="AA137" s="44" t="s">
        <v>397</v>
      </c>
      <c r="AB137" s="42">
        <v>0.14399999999999999</v>
      </c>
      <c r="AC137" s="44" t="s">
        <v>363</v>
      </c>
      <c r="AD137" s="42">
        <v>0.6</v>
      </c>
      <c r="AE137" s="45" t="s">
        <v>363</v>
      </c>
      <c r="AF137" s="66"/>
      <c r="AG137" s="76"/>
      <c r="AH137" s="52"/>
      <c r="AI137" s="52"/>
      <c r="AJ137" s="52"/>
      <c r="AK137" s="52"/>
      <c r="AL137" s="52"/>
      <c r="AM137" s="52"/>
      <c r="AN137" s="52"/>
      <c r="AO137" s="52"/>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row>
    <row r="138" spans="2:70" ht="68.349999999999994" customHeight="1" x14ac:dyDescent="0.35">
      <c r="B138" s="57"/>
      <c r="C138" s="58"/>
      <c r="D138" s="78"/>
      <c r="E138" s="58"/>
      <c r="F138" s="58"/>
      <c r="G138" s="59"/>
      <c r="H138" s="58"/>
      <c r="I138" s="60"/>
      <c r="J138" s="61"/>
      <c r="K138" s="62"/>
      <c r="L138" s="63"/>
      <c r="M138" s="64">
        <v>0</v>
      </c>
      <c r="N138" s="61"/>
      <c r="O138" s="62"/>
      <c r="P138" s="54"/>
      <c r="Q138" s="38">
        <v>3</v>
      </c>
      <c r="R138" s="39" t="s">
        <v>712</v>
      </c>
      <c r="S138" s="40" t="s">
        <v>26</v>
      </c>
      <c r="T138" s="41" t="s">
        <v>365</v>
      </c>
      <c r="U138" s="41" t="s">
        <v>366</v>
      </c>
      <c r="V138" s="42" t="s">
        <v>367</v>
      </c>
      <c r="W138" s="41" t="s">
        <v>368</v>
      </c>
      <c r="X138" s="41" t="s">
        <v>375</v>
      </c>
      <c r="Y138" s="41" t="s">
        <v>370</v>
      </c>
      <c r="Z138" s="43">
        <f t="shared" ref="Z138" si="107">IFERROR(IF(AND(S137="Probabilidad",S138="Probabilidad"),(AB137-(+AB137*V138)),IF(AND(S137="Impacto",S138="Probabilidad"),(AB136-(+AB136*V138)),IF(S138="Impacto",AB137,""))),"")</f>
        <v>8.6399999999999991E-2</v>
      </c>
      <c r="AA138" s="44" t="s">
        <v>397</v>
      </c>
      <c r="AB138" s="42">
        <v>8.6399999999999991E-2</v>
      </c>
      <c r="AC138" s="44" t="s">
        <v>363</v>
      </c>
      <c r="AD138" s="42">
        <v>0.6</v>
      </c>
      <c r="AE138" s="45" t="s">
        <v>363</v>
      </c>
      <c r="AF138" s="67"/>
      <c r="AG138" s="77"/>
      <c r="AH138" s="53"/>
      <c r="AI138" s="53"/>
      <c r="AJ138" s="53"/>
      <c r="AK138" s="53"/>
      <c r="AL138" s="53"/>
      <c r="AM138" s="53"/>
      <c r="AN138" s="53"/>
      <c r="AO138" s="53"/>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row>
    <row r="139" spans="2:70" ht="95.25" customHeight="1" x14ac:dyDescent="0.35">
      <c r="B139" s="55" t="s">
        <v>88</v>
      </c>
      <c r="C139" s="58" t="s">
        <v>437</v>
      </c>
      <c r="D139" s="78" t="s">
        <v>713</v>
      </c>
      <c r="E139" s="58" t="s">
        <v>714</v>
      </c>
      <c r="F139" s="58" t="s">
        <v>357</v>
      </c>
      <c r="G139" s="59" t="s">
        <v>715</v>
      </c>
      <c r="H139" s="58" t="s">
        <v>410</v>
      </c>
      <c r="I139" s="60">
        <v>2</v>
      </c>
      <c r="J139" s="61" t="s">
        <v>397</v>
      </c>
      <c r="K139" s="62">
        <v>0.2</v>
      </c>
      <c r="L139" s="63" t="s">
        <v>430</v>
      </c>
      <c r="M139" s="64" t="s">
        <v>430</v>
      </c>
      <c r="N139" s="61" t="s">
        <v>363</v>
      </c>
      <c r="O139" s="62">
        <v>0.6</v>
      </c>
      <c r="P139" s="54" t="s">
        <v>363</v>
      </c>
      <c r="Q139" s="38">
        <v>1</v>
      </c>
      <c r="R139" s="39" t="s">
        <v>716</v>
      </c>
      <c r="S139" s="40" t="s">
        <v>26</v>
      </c>
      <c r="T139" s="41" t="s">
        <v>365</v>
      </c>
      <c r="U139" s="41" t="s">
        <v>366</v>
      </c>
      <c r="V139" s="42" t="s">
        <v>367</v>
      </c>
      <c r="W139" s="41" t="s">
        <v>368</v>
      </c>
      <c r="X139" s="41" t="s">
        <v>369</v>
      </c>
      <c r="Y139" s="41" t="s">
        <v>370</v>
      </c>
      <c r="Z139" s="43">
        <f t="shared" ref="Z139" si="108">IFERROR(IF(S139="Probabilidad",(K139-(+K139*V139)),IF(S139="Impacto",K139,"")),"")</f>
        <v>0.12</v>
      </c>
      <c r="AA139" s="44" t="s">
        <v>397</v>
      </c>
      <c r="AB139" s="42">
        <v>0.12</v>
      </c>
      <c r="AC139" s="44" t="s">
        <v>363</v>
      </c>
      <c r="AD139" s="42">
        <v>0.6</v>
      </c>
      <c r="AE139" s="45" t="s">
        <v>363</v>
      </c>
      <c r="AF139" s="65" t="s">
        <v>398</v>
      </c>
      <c r="AG139" s="75" t="s">
        <v>109</v>
      </c>
      <c r="AH139" s="68">
        <v>44561</v>
      </c>
      <c r="AI139" s="68" t="s">
        <v>110</v>
      </c>
      <c r="AJ139" s="68" t="s">
        <v>111</v>
      </c>
      <c r="AK139" s="51" t="s">
        <v>108</v>
      </c>
      <c r="AL139" s="51" t="s">
        <v>703</v>
      </c>
      <c r="AM139" s="68"/>
      <c r="AN139" s="51"/>
      <c r="AO139" s="51"/>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row>
    <row r="140" spans="2:70" ht="51" customHeight="1" x14ac:dyDescent="0.35">
      <c r="B140" s="56"/>
      <c r="C140" s="58"/>
      <c r="D140" s="78"/>
      <c r="E140" s="58"/>
      <c r="F140" s="58"/>
      <c r="G140" s="59"/>
      <c r="H140" s="58"/>
      <c r="I140" s="60"/>
      <c r="J140" s="61"/>
      <c r="K140" s="62"/>
      <c r="L140" s="63"/>
      <c r="M140" s="64">
        <v>0</v>
      </c>
      <c r="N140" s="61"/>
      <c r="O140" s="62"/>
      <c r="P140" s="54"/>
      <c r="Q140" s="38">
        <v>2</v>
      </c>
      <c r="R140" s="39"/>
      <c r="S140" s="40" t="s">
        <v>377</v>
      </c>
      <c r="T140" s="41"/>
      <c r="U140" s="41"/>
      <c r="V140" s="42" t="s">
        <v>377</v>
      </c>
      <c r="W140" s="41"/>
      <c r="X140" s="41"/>
      <c r="Y140" s="41"/>
      <c r="Z140" s="43" t="str">
        <f t="shared" ref="Z140" si="109">IFERROR(IF(AND(S139="Probabilidad",S140="Probabilidad"),(AB139-(+AB139*V140)),IF(S140="Probabilidad",(K139-(+K139*V140)),IF(S140="Impacto",AB139,""))),"")</f>
        <v/>
      </c>
      <c r="AA140" s="44" t="s">
        <v>377</v>
      </c>
      <c r="AB140" s="42" t="s">
        <v>377</v>
      </c>
      <c r="AC140" s="44" t="s">
        <v>377</v>
      </c>
      <c r="AD140" s="42" t="s">
        <v>377</v>
      </c>
      <c r="AE140" s="45" t="s">
        <v>377</v>
      </c>
      <c r="AF140" s="66"/>
      <c r="AG140" s="76"/>
      <c r="AH140" s="52"/>
      <c r="AI140" s="52"/>
      <c r="AJ140" s="52"/>
      <c r="AK140" s="52"/>
      <c r="AL140" s="52"/>
      <c r="AM140" s="52"/>
      <c r="AN140" s="52"/>
      <c r="AO140" s="52"/>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row>
    <row r="141" spans="2:70" ht="51" customHeight="1" x14ac:dyDescent="0.35">
      <c r="B141" s="57"/>
      <c r="C141" s="58"/>
      <c r="D141" s="78"/>
      <c r="E141" s="58"/>
      <c r="F141" s="58"/>
      <c r="G141" s="59"/>
      <c r="H141" s="58"/>
      <c r="I141" s="60"/>
      <c r="J141" s="61"/>
      <c r="K141" s="62"/>
      <c r="L141" s="63"/>
      <c r="M141" s="64">
        <v>0</v>
      </c>
      <c r="N141" s="61"/>
      <c r="O141" s="62"/>
      <c r="P141" s="54"/>
      <c r="Q141" s="38">
        <v>3</v>
      </c>
      <c r="R141" s="39"/>
      <c r="S141" s="40" t="s">
        <v>377</v>
      </c>
      <c r="T141" s="41"/>
      <c r="U141" s="41"/>
      <c r="V141" s="42" t="s">
        <v>377</v>
      </c>
      <c r="W141" s="41"/>
      <c r="X141" s="41"/>
      <c r="Y141" s="41"/>
      <c r="Z141" s="43" t="str">
        <f t="shared" ref="Z141" si="110">IFERROR(IF(AND(S140="Probabilidad",S141="Probabilidad"),(AB140-(+AB140*V141)),IF(AND(S140="Impacto",S141="Probabilidad"),(AB139-(+AB139*V141)),IF(S141="Impacto",AB140,""))),"")</f>
        <v/>
      </c>
      <c r="AA141" s="44" t="s">
        <v>377</v>
      </c>
      <c r="AB141" s="42" t="s">
        <v>377</v>
      </c>
      <c r="AC141" s="44" t="s">
        <v>377</v>
      </c>
      <c r="AD141" s="42" t="s">
        <v>377</v>
      </c>
      <c r="AE141" s="45" t="s">
        <v>377</v>
      </c>
      <c r="AF141" s="67"/>
      <c r="AG141" s="77"/>
      <c r="AH141" s="53"/>
      <c r="AI141" s="53"/>
      <c r="AJ141" s="53"/>
      <c r="AK141" s="53"/>
      <c r="AL141" s="53"/>
      <c r="AM141" s="53"/>
      <c r="AN141" s="53"/>
      <c r="AO141" s="53"/>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row>
    <row r="142" spans="2:70" ht="63" customHeight="1" x14ac:dyDescent="0.35">
      <c r="B142" s="55" t="s">
        <v>112</v>
      </c>
      <c r="C142" s="58" t="s">
        <v>567</v>
      </c>
      <c r="D142" s="58" t="s">
        <v>912</v>
      </c>
      <c r="E142" s="58" t="s">
        <v>913</v>
      </c>
      <c r="F142" s="58" t="s">
        <v>403</v>
      </c>
      <c r="G142" s="59" t="s">
        <v>114</v>
      </c>
      <c r="H142" s="58" t="s">
        <v>392</v>
      </c>
      <c r="I142" s="60">
        <v>75</v>
      </c>
      <c r="J142" s="61" t="s">
        <v>383</v>
      </c>
      <c r="K142" s="62">
        <v>0.6</v>
      </c>
      <c r="L142" s="63" t="s">
        <v>685</v>
      </c>
      <c r="M142" s="64" t="s">
        <v>685</v>
      </c>
      <c r="N142" s="61" t="s">
        <v>363</v>
      </c>
      <c r="O142" s="62">
        <v>0.6</v>
      </c>
      <c r="P142" s="54" t="s">
        <v>363</v>
      </c>
      <c r="Q142" s="38">
        <v>1</v>
      </c>
      <c r="R142" s="39" t="s">
        <v>734</v>
      </c>
      <c r="S142" s="40" t="s">
        <v>26</v>
      </c>
      <c r="T142" s="41" t="s">
        <v>365</v>
      </c>
      <c r="U142" s="41" t="s">
        <v>366</v>
      </c>
      <c r="V142" s="42" t="s">
        <v>367</v>
      </c>
      <c r="W142" s="41" t="s">
        <v>368</v>
      </c>
      <c r="X142" s="41" t="s">
        <v>369</v>
      </c>
      <c r="Y142" s="41" t="s">
        <v>370</v>
      </c>
      <c r="Z142" s="43">
        <f>IFERROR(IF(S142="Probabilidad",(K142-(+K142*V142)),IF(S142="Impacto",K142,"")),"")</f>
        <v>0.36</v>
      </c>
      <c r="AA142" s="44" t="s">
        <v>360</v>
      </c>
      <c r="AB142" s="42">
        <v>0.36</v>
      </c>
      <c r="AC142" s="44" t="s">
        <v>363</v>
      </c>
      <c r="AD142" s="42">
        <v>0.6</v>
      </c>
      <c r="AE142" s="45" t="s">
        <v>363</v>
      </c>
      <c r="AF142" s="65" t="s">
        <v>398</v>
      </c>
      <c r="AG142" s="75" t="s">
        <v>719</v>
      </c>
      <c r="AH142" s="51" t="s">
        <v>140</v>
      </c>
      <c r="AI142" s="68" t="s">
        <v>115</v>
      </c>
      <c r="AJ142" s="68" t="s">
        <v>720</v>
      </c>
      <c r="AK142" s="51" t="s">
        <v>117</v>
      </c>
      <c r="AL142" s="51" t="s">
        <v>118</v>
      </c>
      <c r="AM142" s="68"/>
      <c r="AN142" s="51"/>
      <c r="AO142" s="51"/>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row>
    <row r="143" spans="2:70" ht="63" customHeight="1" x14ac:dyDescent="0.35">
      <c r="B143" s="56"/>
      <c r="C143" s="58"/>
      <c r="D143" s="58"/>
      <c r="E143" s="58"/>
      <c r="F143" s="58"/>
      <c r="G143" s="59"/>
      <c r="H143" s="58"/>
      <c r="I143" s="60"/>
      <c r="J143" s="61"/>
      <c r="K143" s="62"/>
      <c r="L143" s="63"/>
      <c r="M143" s="64">
        <v>0</v>
      </c>
      <c r="N143" s="61"/>
      <c r="O143" s="62"/>
      <c r="P143" s="54"/>
      <c r="Q143" s="38">
        <v>2</v>
      </c>
      <c r="R143" s="39" t="s">
        <v>721</v>
      </c>
      <c r="S143" s="40" t="s">
        <v>26</v>
      </c>
      <c r="T143" s="41" t="s">
        <v>365</v>
      </c>
      <c r="U143" s="41" t="s">
        <v>366</v>
      </c>
      <c r="V143" s="42" t="s">
        <v>367</v>
      </c>
      <c r="W143" s="41" t="s">
        <v>387</v>
      </c>
      <c r="X143" s="41" t="s">
        <v>375</v>
      </c>
      <c r="Y143" s="41" t="s">
        <v>370</v>
      </c>
      <c r="Z143" s="43">
        <f>IFERROR(IF(AND(S142="Probabilidad",S143="Probabilidad"),(AB142-(+AB142*V143)),IF(S143="Probabilidad",(K142-(+K142*V143)),IF(S143="Impacto",AB142,""))),"")</f>
        <v>0.216</v>
      </c>
      <c r="AA143" s="44" t="s">
        <v>360</v>
      </c>
      <c r="AB143" s="42">
        <v>0.216</v>
      </c>
      <c r="AC143" s="44" t="s">
        <v>363</v>
      </c>
      <c r="AD143" s="42">
        <v>0.6</v>
      </c>
      <c r="AE143" s="45" t="s">
        <v>363</v>
      </c>
      <c r="AF143" s="66"/>
      <c r="AG143" s="76"/>
      <c r="AH143" s="52"/>
      <c r="AI143" s="52"/>
      <c r="AJ143" s="52"/>
      <c r="AK143" s="52"/>
      <c r="AL143" s="52"/>
      <c r="AM143" s="52"/>
      <c r="AN143" s="52"/>
      <c r="AO143" s="52"/>
    </row>
    <row r="144" spans="2:70" ht="43.5" customHeight="1" x14ac:dyDescent="0.35">
      <c r="B144" s="57"/>
      <c r="C144" s="58"/>
      <c r="D144" s="58"/>
      <c r="E144" s="58"/>
      <c r="F144" s="58"/>
      <c r="G144" s="59"/>
      <c r="H144" s="58"/>
      <c r="I144" s="60"/>
      <c r="J144" s="61"/>
      <c r="K144" s="62"/>
      <c r="L144" s="63"/>
      <c r="M144" s="64">
        <v>0</v>
      </c>
      <c r="N144" s="61"/>
      <c r="O144" s="62"/>
      <c r="P144" s="54"/>
      <c r="Q144" s="38">
        <v>3</v>
      </c>
      <c r="R144" s="39"/>
      <c r="S144" s="40" t="s">
        <v>377</v>
      </c>
      <c r="T144" s="41"/>
      <c r="U144" s="41"/>
      <c r="V144" s="42" t="s">
        <v>377</v>
      </c>
      <c r="W144" s="41"/>
      <c r="X144" s="41"/>
      <c r="Y144" s="41"/>
      <c r="Z144" s="43" t="str">
        <f>IFERROR(IF(AND(S143="Probabilidad",S144="Probabilidad"),(AB143-(+AB143*V144)),IF(AND(S143="Impacto",S144="Probabilidad"),(AB142-(+AB142*V144)),IF(S144="Impacto",AB143,""))),"")</f>
        <v/>
      </c>
      <c r="AA144" s="44" t="s">
        <v>377</v>
      </c>
      <c r="AB144" s="42" t="s">
        <v>377</v>
      </c>
      <c r="AC144" s="44" t="s">
        <v>377</v>
      </c>
      <c r="AD144" s="42" t="s">
        <v>377</v>
      </c>
      <c r="AE144" s="45" t="s">
        <v>377</v>
      </c>
      <c r="AF144" s="67"/>
      <c r="AG144" s="77"/>
      <c r="AH144" s="53"/>
      <c r="AI144" s="53"/>
      <c r="AJ144" s="53"/>
      <c r="AK144" s="53"/>
      <c r="AL144" s="53"/>
      <c r="AM144" s="53"/>
      <c r="AN144" s="53"/>
      <c r="AO144" s="53"/>
    </row>
    <row r="145" spans="2:70" ht="92.35" customHeight="1" x14ac:dyDescent="0.35">
      <c r="B145" s="55" t="s">
        <v>112</v>
      </c>
      <c r="C145" s="58" t="s">
        <v>567</v>
      </c>
      <c r="D145" s="58" t="s">
        <v>914</v>
      </c>
      <c r="E145" s="58" t="s">
        <v>915</v>
      </c>
      <c r="F145" s="58" t="s">
        <v>403</v>
      </c>
      <c r="G145" s="59" t="s">
        <v>240</v>
      </c>
      <c r="H145" s="58" t="s">
        <v>359</v>
      </c>
      <c r="I145" s="60">
        <v>96</v>
      </c>
      <c r="J145" s="61" t="s">
        <v>383</v>
      </c>
      <c r="K145" s="62">
        <v>0.6</v>
      </c>
      <c r="L145" s="63" t="s">
        <v>685</v>
      </c>
      <c r="M145" s="64" t="s">
        <v>685</v>
      </c>
      <c r="N145" s="61" t="s">
        <v>363</v>
      </c>
      <c r="O145" s="62">
        <v>0.6</v>
      </c>
      <c r="P145" s="54" t="s">
        <v>363</v>
      </c>
      <c r="Q145" s="38">
        <v>1</v>
      </c>
      <c r="R145" s="39" t="s">
        <v>735</v>
      </c>
      <c r="S145" s="40" t="s">
        <v>26</v>
      </c>
      <c r="T145" s="41" t="s">
        <v>565</v>
      </c>
      <c r="U145" s="41" t="s">
        <v>442</v>
      </c>
      <c r="V145" s="42" t="s">
        <v>367</v>
      </c>
      <c r="W145" s="41" t="s">
        <v>368</v>
      </c>
      <c r="X145" s="41" t="s">
        <v>369</v>
      </c>
      <c r="Y145" s="41" t="s">
        <v>370</v>
      </c>
      <c r="Z145" s="43">
        <f t="shared" ref="Z145" si="111">IFERROR(IF(S145="Probabilidad",(K145-(+K145*V145)),IF(S145="Impacto",K145,"")),"")</f>
        <v>0.36</v>
      </c>
      <c r="AA145" s="44" t="s">
        <v>360</v>
      </c>
      <c r="AB145" s="42">
        <v>0.36</v>
      </c>
      <c r="AC145" s="44" t="s">
        <v>363</v>
      </c>
      <c r="AD145" s="42">
        <v>0.6</v>
      </c>
      <c r="AE145" s="45" t="s">
        <v>363</v>
      </c>
      <c r="AF145" s="65" t="s">
        <v>398</v>
      </c>
      <c r="AG145" s="75" t="s">
        <v>722</v>
      </c>
      <c r="AH145" s="51" t="s">
        <v>723</v>
      </c>
      <c r="AI145" s="68" t="s">
        <v>125</v>
      </c>
      <c r="AJ145" s="68" t="s">
        <v>116</v>
      </c>
      <c r="AK145" s="51" t="s">
        <v>123</v>
      </c>
      <c r="AL145" s="51" t="s">
        <v>118</v>
      </c>
      <c r="AM145" s="68"/>
      <c r="AN145" s="51"/>
      <c r="AO145" s="51"/>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row>
    <row r="146" spans="2:70" ht="92.35" customHeight="1" x14ac:dyDescent="0.35">
      <c r="B146" s="56"/>
      <c r="C146" s="58"/>
      <c r="D146" s="58"/>
      <c r="E146" s="58"/>
      <c r="F146" s="58"/>
      <c r="G146" s="59"/>
      <c r="H146" s="58"/>
      <c r="I146" s="60"/>
      <c r="J146" s="61"/>
      <c r="K146" s="62"/>
      <c r="L146" s="63"/>
      <c r="M146" s="64">
        <v>0</v>
      </c>
      <c r="N146" s="61"/>
      <c r="O146" s="62"/>
      <c r="P146" s="54"/>
      <c r="Q146" s="38">
        <v>2</v>
      </c>
      <c r="R146" s="39" t="s">
        <v>724</v>
      </c>
      <c r="S146" s="40" t="s">
        <v>26</v>
      </c>
      <c r="T146" s="41" t="s">
        <v>365</v>
      </c>
      <c r="U146" s="41" t="s">
        <v>442</v>
      </c>
      <c r="V146" s="42" t="s">
        <v>443</v>
      </c>
      <c r="W146" s="41" t="s">
        <v>368</v>
      </c>
      <c r="X146" s="41" t="s">
        <v>369</v>
      </c>
      <c r="Y146" s="41" t="s">
        <v>370</v>
      </c>
      <c r="Z146" s="43">
        <f t="shared" ref="Z146" si="112">IFERROR(IF(AND(S145="Probabilidad",S146="Probabilidad"),(AB145-(+AB145*V146)),IF(S146="Probabilidad",(K145-(+K145*V146)),IF(S146="Impacto",AB145,""))),"")</f>
        <v>0.18</v>
      </c>
      <c r="AA146" s="44" t="s">
        <v>397</v>
      </c>
      <c r="AB146" s="42">
        <v>0.18</v>
      </c>
      <c r="AC146" s="44" t="s">
        <v>363</v>
      </c>
      <c r="AD146" s="42">
        <v>0.6</v>
      </c>
      <c r="AE146" s="45" t="s">
        <v>363</v>
      </c>
      <c r="AF146" s="66"/>
      <c r="AG146" s="76"/>
      <c r="AH146" s="52"/>
      <c r="AI146" s="52"/>
      <c r="AJ146" s="52"/>
      <c r="AK146" s="52"/>
      <c r="AL146" s="52"/>
      <c r="AM146" s="52"/>
      <c r="AN146" s="52"/>
      <c r="AO146" s="52"/>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row>
    <row r="147" spans="2:70" ht="81" customHeight="1" x14ac:dyDescent="0.35">
      <c r="B147" s="57"/>
      <c r="C147" s="58"/>
      <c r="D147" s="58"/>
      <c r="E147" s="58"/>
      <c r="F147" s="58"/>
      <c r="G147" s="59"/>
      <c r="H147" s="58"/>
      <c r="I147" s="60"/>
      <c r="J147" s="61"/>
      <c r="K147" s="62"/>
      <c r="L147" s="63"/>
      <c r="M147" s="64">
        <v>0</v>
      </c>
      <c r="N147" s="61"/>
      <c r="O147" s="62"/>
      <c r="P147" s="54"/>
      <c r="Q147" s="38">
        <v>3</v>
      </c>
      <c r="R147" s="39"/>
      <c r="S147" s="40" t="s">
        <v>377</v>
      </c>
      <c r="T147" s="41"/>
      <c r="U147" s="41"/>
      <c r="V147" s="42" t="s">
        <v>377</v>
      </c>
      <c r="W147" s="41"/>
      <c r="X147" s="41"/>
      <c r="Y147" s="41"/>
      <c r="Z147" s="43" t="str">
        <f t="shared" ref="Z147" si="113">IFERROR(IF(AND(S146="Probabilidad",S147="Probabilidad"),(AB146-(+AB146*V147)),IF(AND(S146="Impacto",S147="Probabilidad"),(AB145-(+AB145*V147)),IF(S147="Impacto",AB146,""))),"")</f>
        <v/>
      </c>
      <c r="AA147" s="44" t="s">
        <v>377</v>
      </c>
      <c r="AB147" s="42" t="s">
        <v>377</v>
      </c>
      <c r="AC147" s="44" t="s">
        <v>377</v>
      </c>
      <c r="AD147" s="42" t="s">
        <v>377</v>
      </c>
      <c r="AE147" s="45" t="s">
        <v>377</v>
      </c>
      <c r="AF147" s="67"/>
      <c r="AG147" s="77"/>
      <c r="AH147" s="53"/>
      <c r="AI147" s="53"/>
      <c r="AJ147" s="53"/>
      <c r="AK147" s="53"/>
      <c r="AL147" s="53"/>
      <c r="AM147" s="53"/>
      <c r="AN147" s="53"/>
      <c r="AO147" s="53"/>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row>
    <row r="148" spans="2:70" ht="128.75" customHeight="1" x14ac:dyDescent="0.35">
      <c r="B148" s="55" t="s">
        <v>112</v>
      </c>
      <c r="C148" s="58" t="s">
        <v>354</v>
      </c>
      <c r="D148" s="58" t="s">
        <v>916</v>
      </c>
      <c r="E148" s="58" t="s">
        <v>917</v>
      </c>
      <c r="F148" s="58" t="s">
        <v>403</v>
      </c>
      <c r="G148" s="59" t="s">
        <v>120</v>
      </c>
      <c r="H148" s="58" t="s">
        <v>359</v>
      </c>
      <c r="I148" s="60">
        <v>1500</v>
      </c>
      <c r="J148" s="61" t="s">
        <v>502</v>
      </c>
      <c r="K148" s="62">
        <v>0.8</v>
      </c>
      <c r="L148" s="63" t="s">
        <v>430</v>
      </c>
      <c r="M148" s="64" t="s">
        <v>430</v>
      </c>
      <c r="N148" s="61" t="s">
        <v>363</v>
      </c>
      <c r="O148" s="62">
        <v>0.6</v>
      </c>
      <c r="P148" s="54" t="s">
        <v>420</v>
      </c>
      <c r="Q148" s="38">
        <v>1</v>
      </c>
      <c r="R148" s="39" t="s">
        <v>918</v>
      </c>
      <c r="S148" s="40" t="s">
        <v>26</v>
      </c>
      <c r="T148" s="41" t="s">
        <v>365</v>
      </c>
      <c r="U148" s="41" t="s">
        <v>366</v>
      </c>
      <c r="V148" s="42" t="s">
        <v>367</v>
      </c>
      <c r="W148" s="41" t="s">
        <v>368</v>
      </c>
      <c r="X148" s="41" t="s">
        <v>369</v>
      </c>
      <c r="Y148" s="41" t="s">
        <v>370</v>
      </c>
      <c r="Z148" s="43">
        <f t="shared" ref="Z148" si="114">IFERROR(IF(S148="Probabilidad",(K148-(+K148*V148)),IF(S148="Impacto",K148,"")),"")</f>
        <v>0.48</v>
      </c>
      <c r="AA148" s="44" t="s">
        <v>383</v>
      </c>
      <c r="AB148" s="42">
        <v>0.48</v>
      </c>
      <c r="AC148" s="44" t="s">
        <v>363</v>
      </c>
      <c r="AD148" s="42">
        <v>0.6</v>
      </c>
      <c r="AE148" s="45" t="s">
        <v>363</v>
      </c>
      <c r="AF148" s="65" t="s">
        <v>398</v>
      </c>
      <c r="AG148" s="51" t="s">
        <v>238</v>
      </c>
      <c r="AH148" s="51" t="s">
        <v>723</v>
      </c>
      <c r="AI148" s="68" t="s">
        <v>121</v>
      </c>
      <c r="AJ148" s="68" t="s">
        <v>122</v>
      </c>
      <c r="AK148" s="51" t="s">
        <v>123</v>
      </c>
      <c r="AL148" s="51" t="s">
        <v>118</v>
      </c>
      <c r="AM148" s="68"/>
      <c r="AN148" s="51"/>
      <c r="AO148" s="51"/>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row>
    <row r="149" spans="2:70" ht="128.75" customHeight="1" x14ac:dyDescent="0.35">
      <c r="B149" s="56"/>
      <c r="C149" s="58"/>
      <c r="D149" s="58"/>
      <c r="E149" s="58"/>
      <c r="F149" s="58"/>
      <c r="G149" s="59"/>
      <c r="H149" s="58"/>
      <c r="I149" s="60"/>
      <c r="J149" s="61"/>
      <c r="K149" s="62"/>
      <c r="L149" s="63"/>
      <c r="M149" s="64">
        <v>0</v>
      </c>
      <c r="N149" s="61"/>
      <c r="O149" s="62"/>
      <c r="P149" s="54"/>
      <c r="Q149" s="38">
        <v>2</v>
      </c>
      <c r="R149" s="39" t="s">
        <v>919</v>
      </c>
      <c r="S149" s="40" t="s">
        <v>26</v>
      </c>
      <c r="T149" s="41" t="s">
        <v>365</v>
      </c>
      <c r="U149" s="41" t="s">
        <v>366</v>
      </c>
      <c r="V149" s="42" t="s">
        <v>367</v>
      </c>
      <c r="W149" s="41" t="s">
        <v>368</v>
      </c>
      <c r="X149" s="41" t="s">
        <v>369</v>
      </c>
      <c r="Y149" s="41" t="s">
        <v>370</v>
      </c>
      <c r="Z149" s="43">
        <f t="shared" ref="Z149" si="115">IFERROR(IF(AND(S148="Probabilidad",S149="Probabilidad"),(AB148-(+AB148*V149)),IF(S149="Probabilidad",(K148-(+K148*V149)),IF(S149="Impacto",AB148,""))),"")</f>
        <v>0.28799999999999998</v>
      </c>
      <c r="AA149" s="44" t="s">
        <v>360</v>
      </c>
      <c r="AB149" s="42">
        <v>0.28799999999999998</v>
      </c>
      <c r="AC149" s="44" t="s">
        <v>363</v>
      </c>
      <c r="AD149" s="42">
        <v>0.6</v>
      </c>
      <c r="AE149" s="45" t="s">
        <v>363</v>
      </c>
      <c r="AF149" s="66"/>
      <c r="AG149" s="52"/>
      <c r="AH149" s="52"/>
      <c r="AI149" s="52"/>
      <c r="AJ149" s="52"/>
      <c r="AK149" s="52"/>
      <c r="AL149" s="52"/>
      <c r="AM149" s="52"/>
      <c r="AN149" s="52"/>
      <c r="AO149" s="52"/>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row>
    <row r="150" spans="2:70" ht="128.75" customHeight="1" x14ac:dyDescent="0.35">
      <c r="B150" s="57"/>
      <c r="C150" s="58"/>
      <c r="D150" s="58"/>
      <c r="E150" s="58"/>
      <c r="F150" s="58"/>
      <c r="G150" s="59"/>
      <c r="H150" s="58"/>
      <c r="I150" s="60"/>
      <c r="J150" s="61"/>
      <c r="K150" s="62"/>
      <c r="L150" s="63"/>
      <c r="M150" s="64">
        <v>0</v>
      </c>
      <c r="N150" s="61"/>
      <c r="O150" s="62"/>
      <c r="P150" s="54"/>
      <c r="Q150" s="38">
        <v>3</v>
      </c>
      <c r="R150" s="39" t="s">
        <v>725</v>
      </c>
      <c r="S150" s="40" t="s">
        <v>26</v>
      </c>
      <c r="T150" s="41" t="s">
        <v>365</v>
      </c>
      <c r="U150" s="41" t="s">
        <v>366</v>
      </c>
      <c r="V150" s="42" t="s">
        <v>367</v>
      </c>
      <c r="W150" s="41" t="s">
        <v>368</v>
      </c>
      <c r="X150" s="41" t="s">
        <v>369</v>
      </c>
      <c r="Y150" s="41" t="s">
        <v>370</v>
      </c>
      <c r="Z150" s="43">
        <f t="shared" ref="Z150" si="116">IFERROR(IF(AND(S149="Probabilidad",S150="Probabilidad"),(AB149-(+AB149*V150)),IF(AND(S149="Impacto",S150="Probabilidad"),(AB148-(+AB148*V150)),IF(S150="Impacto",AB149,""))),"")</f>
        <v>0.17279999999999998</v>
      </c>
      <c r="AA150" s="44" t="s">
        <v>397</v>
      </c>
      <c r="AB150" s="42">
        <v>0.17279999999999998</v>
      </c>
      <c r="AC150" s="44" t="s">
        <v>363</v>
      </c>
      <c r="AD150" s="42">
        <v>0.6</v>
      </c>
      <c r="AE150" s="45" t="s">
        <v>363</v>
      </c>
      <c r="AF150" s="67"/>
      <c r="AG150" s="53"/>
      <c r="AH150" s="53"/>
      <c r="AI150" s="53"/>
      <c r="AJ150" s="53"/>
      <c r="AK150" s="53"/>
      <c r="AL150" s="53"/>
      <c r="AM150" s="53"/>
      <c r="AN150" s="53"/>
      <c r="AO150" s="53"/>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row>
    <row r="151" spans="2:70" ht="121.5" customHeight="1" x14ac:dyDescent="0.35">
      <c r="B151" s="55" t="s">
        <v>112</v>
      </c>
      <c r="C151" s="58" t="s">
        <v>437</v>
      </c>
      <c r="D151" s="58" t="s">
        <v>920</v>
      </c>
      <c r="E151" s="58" t="s">
        <v>921</v>
      </c>
      <c r="F151" s="58" t="s">
        <v>380</v>
      </c>
      <c r="G151" s="59" t="s">
        <v>126</v>
      </c>
      <c r="H151" s="58" t="s">
        <v>359</v>
      </c>
      <c r="I151" s="60">
        <v>120</v>
      </c>
      <c r="J151" s="61" t="s">
        <v>383</v>
      </c>
      <c r="K151" s="62">
        <v>0.6</v>
      </c>
      <c r="L151" s="63" t="s">
        <v>685</v>
      </c>
      <c r="M151" s="64" t="s">
        <v>685</v>
      </c>
      <c r="N151" s="61" t="s">
        <v>363</v>
      </c>
      <c r="O151" s="62">
        <v>0.6</v>
      </c>
      <c r="P151" s="54" t="s">
        <v>363</v>
      </c>
      <c r="Q151" s="38">
        <v>1</v>
      </c>
      <c r="R151" s="39" t="s">
        <v>911</v>
      </c>
      <c r="S151" s="40" t="s">
        <v>26</v>
      </c>
      <c r="T151" s="41" t="s">
        <v>365</v>
      </c>
      <c r="U151" s="41" t="s">
        <v>366</v>
      </c>
      <c r="V151" s="42" t="s">
        <v>367</v>
      </c>
      <c r="W151" s="41" t="s">
        <v>368</v>
      </c>
      <c r="X151" s="41" t="s">
        <v>369</v>
      </c>
      <c r="Y151" s="41" t="s">
        <v>370</v>
      </c>
      <c r="Z151" s="43">
        <f t="shared" ref="Z151" si="117">IFERROR(IF(S151="Probabilidad",(K151-(+K151*V151)),IF(S151="Impacto",K151,"")),"")</f>
        <v>0.36</v>
      </c>
      <c r="AA151" s="44" t="s">
        <v>360</v>
      </c>
      <c r="AB151" s="42">
        <v>0.36</v>
      </c>
      <c r="AC151" s="44" t="s">
        <v>363</v>
      </c>
      <c r="AD151" s="42">
        <v>0.6</v>
      </c>
      <c r="AE151" s="45" t="s">
        <v>363</v>
      </c>
      <c r="AF151" s="65" t="s">
        <v>398</v>
      </c>
      <c r="AG151" s="75" t="s">
        <v>737</v>
      </c>
      <c r="AH151" s="51" t="s">
        <v>119</v>
      </c>
      <c r="AI151" s="68" t="s">
        <v>127</v>
      </c>
      <c r="AJ151" s="68" t="s">
        <v>726</v>
      </c>
      <c r="AK151" s="51" t="s">
        <v>123</v>
      </c>
      <c r="AL151" s="51" t="s">
        <v>118</v>
      </c>
      <c r="AM151" s="68"/>
      <c r="AN151" s="51"/>
      <c r="AO151" s="51"/>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row>
    <row r="152" spans="2:70" ht="84" customHeight="1" x14ac:dyDescent="0.35">
      <c r="B152" s="56"/>
      <c r="C152" s="58"/>
      <c r="D152" s="58"/>
      <c r="E152" s="58"/>
      <c r="F152" s="58"/>
      <c r="G152" s="59"/>
      <c r="H152" s="58"/>
      <c r="I152" s="60"/>
      <c r="J152" s="61"/>
      <c r="K152" s="62"/>
      <c r="L152" s="63"/>
      <c r="M152" s="64">
        <v>0</v>
      </c>
      <c r="N152" s="61"/>
      <c r="O152" s="62"/>
      <c r="P152" s="54"/>
      <c r="Q152" s="38">
        <v>2</v>
      </c>
      <c r="R152" s="39" t="s">
        <v>727</v>
      </c>
      <c r="S152" s="40" t="s">
        <v>26</v>
      </c>
      <c r="T152" s="41" t="s">
        <v>365</v>
      </c>
      <c r="U152" s="41" t="s">
        <v>366</v>
      </c>
      <c r="V152" s="42" t="s">
        <v>367</v>
      </c>
      <c r="W152" s="41" t="s">
        <v>368</v>
      </c>
      <c r="X152" s="41" t="s">
        <v>369</v>
      </c>
      <c r="Y152" s="41" t="s">
        <v>370</v>
      </c>
      <c r="Z152" s="43">
        <f t="shared" ref="Z152" si="118">IFERROR(IF(AND(S151="Probabilidad",S152="Probabilidad"),(AB151-(+AB151*V152)),IF(S152="Probabilidad",(K151-(+K151*V152)),IF(S152="Impacto",AB151,""))),"")</f>
        <v>0.216</v>
      </c>
      <c r="AA152" s="44" t="s">
        <v>360</v>
      </c>
      <c r="AB152" s="42">
        <v>0.216</v>
      </c>
      <c r="AC152" s="44" t="s">
        <v>363</v>
      </c>
      <c r="AD152" s="42">
        <v>0.6</v>
      </c>
      <c r="AE152" s="45" t="s">
        <v>363</v>
      </c>
      <c r="AF152" s="66"/>
      <c r="AG152" s="76"/>
      <c r="AH152" s="52"/>
      <c r="AI152" s="52"/>
      <c r="AJ152" s="52"/>
      <c r="AK152" s="52"/>
      <c r="AL152" s="52"/>
      <c r="AM152" s="52"/>
      <c r="AN152" s="52"/>
      <c r="AO152" s="52"/>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row>
    <row r="153" spans="2:70" ht="90" customHeight="1" x14ac:dyDescent="0.35">
      <c r="B153" s="57"/>
      <c r="C153" s="58"/>
      <c r="D153" s="58"/>
      <c r="E153" s="58"/>
      <c r="F153" s="58"/>
      <c r="G153" s="59"/>
      <c r="H153" s="58"/>
      <c r="I153" s="60"/>
      <c r="J153" s="61"/>
      <c r="K153" s="62"/>
      <c r="L153" s="63"/>
      <c r="M153" s="64">
        <v>0</v>
      </c>
      <c r="N153" s="61"/>
      <c r="O153" s="62"/>
      <c r="P153" s="54"/>
      <c r="Q153" s="38">
        <v>3</v>
      </c>
      <c r="R153" s="39"/>
      <c r="S153" s="40" t="s">
        <v>377</v>
      </c>
      <c r="T153" s="41"/>
      <c r="U153" s="41"/>
      <c r="V153" s="42" t="s">
        <v>377</v>
      </c>
      <c r="W153" s="41"/>
      <c r="X153" s="41"/>
      <c r="Y153" s="41"/>
      <c r="Z153" s="43" t="str">
        <f t="shared" ref="Z153" si="119">IFERROR(IF(AND(S152="Probabilidad",S153="Probabilidad"),(AB152-(+AB152*V153)),IF(AND(S152="Impacto",S153="Probabilidad"),(AB151-(+AB151*V153)),IF(S153="Impacto",AB152,""))),"")</f>
        <v/>
      </c>
      <c r="AA153" s="44" t="s">
        <v>377</v>
      </c>
      <c r="AB153" s="42" t="s">
        <v>377</v>
      </c>
      <c r="AC153" s="44" t="s">
        <v>377</v>
      </c>
      <c r="AD153" s="42" t="s">
        <v>377</v>
      </c>
      <c r="AE153" s="45" t="s">
        <v>377</v>
      </c>
      <c r="AF153" s="67"/>
      <c r="AG153" s="77"/>
      <c r="AH153" s="53"/>
      <c r="AI153" s="53"/>
      <c r="AJ153" s="53"/>
      <c r="AK153" s="53"/>
      <c r="AL153" s="53"/>
      <c r="AM153" s="53"/>
      <c r="AN153" s="53"/>
      <c r="AO153" s="53"/>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row>
    <row r="154" spans="2:70" ht="72" customHeight="1" x14ac:dyDescent="0.35">
      <c r="B154" s="55" t="s">
        <v>112</v>
      </c>
      <c r="C154" s="58" t="s">
        <v>354</v>
      </c>
      <c r="D154" s="58" t="s">
        <v>922</v>
      </c>
      <c r="E154" s="58" t="s">
        <v>923</v>
      </c>
      <c r="F154" s="58" t="s">
        <v>403</v>
      </c>
      <c r="G154" s="59" t="s">
        <v>242</v>
      </c>
      <c r="H154" s="58" t="s">
        <v>359</v>
      </c>
      <c r="I154" s="60">
        <v>500</v>
      </c>
      <c r="J154" s="61" t="s">
        <v>383</v>
      </c>
      <c r="K154" s="62">
        <v>0.6</v>
      </c>
      <c r="L154" s="63" t="s">
        <v>430</v>
      </c>
      <c r="M154" s="64" t="s">
        <v>430</v>
      </c>
      <c r="N154" s="61" t="s">
        <v>363</v>
      </c>
      <c r="O154" s="62">
        <v>0.6</v>
      </c>
      <c r="P154" s="54" t="s">
        <v>363</v>
      </c>
      <c r="Q154" s="38">
        <v>1</v>
      </c>
      <c r="R154" s="39" t="s">
        <v>910</v>
      </c>
      <c r="S154" s="40" t="s">
        <v>26</v>
      </c>
      <c r="T154" s="41" t="s">
        <v>365</v>
      </c>
      <c r="U154" s="41" t="s">
        <v>366</v>
      </c>
      <c r="V154" s="42" t="s">
        <v>367</v>
      </c>
      <c r="W154" s="41" t="s">
        <v>368</v>
      </c>
      <c r="X154" s="41" t="s">
        <v>369</v>
      </c>
      <c r="Y154" s="41" t="s">
        <v>370</v>
      </c>
      <c r="Z154" s="43">
        <f t="shared" ref="Z154" si="120">IFERROR(IF(S154="Probabilidad",(K154-(+K154*V154)),IF(S154="Impacto",K154,"")),"")</f>
        <v>0.36</v>
      </c>
      <c r="AA154" s="44" t="s">
        <v>360</v>
      </c>
      <c r="AB154" s="42">
        <v>0.36</v>
      </c>
      <c r="AC154" s="44" t="s">
        <v>363</v>
      </c>
      <c r="AD154" s="42">
        <v>0.6</v>
      </c>
      <c r="AE154" s="45" t="s">
        <v>363</v>
      </c>
      <c r="AF154" s="65" t="s">
        <v>398</v>
      </c>
      <c r="AG154" s="75" t="s">
        <v>736</v>
      </c>
      <c r="AH154" s="51" t="s">
        <v>728</v>
      </c>
      <c r="AI154" s="68" t="s">
        <v>726</v>
      </c>
      <c r="AJ154" s="68" t="s">
        <v>726</v>
      </c>
      <c r="AK154" s="51" t="s">
        <v>123</v>
      </c>
      <c r="AL154" s="51" t="s">
        <v>118</v>
      </c>
      <c r="AM154" s="68"/>
      <c r="AN154" s="51"/>
      <c r="AO154" s="51"/>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row>
    <row r="155" spans="2:70" ht="49.5" customHeight="1" x14ac:dyDescent="0.35">
      <c r="B155" s="56"/>
      <c r="C155" s="58"/>
      <c r="D155" s="58"/>
      <c r="E155" s="58"/>
      <c r="F155" s="58"/>
      <c r="G155" s="59"/>
      <c r="H155" s="58"/>
      <c r="I155" s="60"/>
      <c r="J155" s="61"/>
      <c r="K155" s="62"/>
      <c r="L155" s="63"/>
      <c r="M155" s="64">
        <v>0</v>
      </c>
      <c r="N155" s="61"/>
      <c r="O155" s="62"/>
      <c r="P155" s="54"/>
      <c r="Q155" s="38">
        <v>2</v>
      </c>
      <c r="R155" s="39"/>
      <c r="S155" s="40" t="s">
        <v>377</v>
      </c>
      <c r="T155" s="41"/>
      <c r="U155" s="41"/>
      <c r="V155" s="42" t="s">
        <v>377</v>
      </c>
      <c r="W155" s="41"/>
      <c r="X155" s="41"/>
      <c r="Y155" s="41"/>
      <c r="Z155" s="43" t="str">
        <f t="shared" ref="Z155" si="121">IFERROR(IF(AND(S154="Probabilidad",S155="Probabilidad"),(AB154-(+AB154*V155)),IF(S155="Probabilidad",(K154-(+K154*V155)),IF(S155="Impacto",AB154,""))),"")</f>
        <v/>
      </c>
      <c r="AA155" s="44" t="s">
        <v>377</v>
      </c>
      <c r="AB155" s="42" t="s">
        <v>377</v>
      </c>
      <c r="AC155" s="44" t="s">
        <v>377</v>
      </c>
      <c r="AD155" s="42" t="s">
        <v>377</v>
      </c>
      <c r="AE155" s="45" t="s">
        <v>377</v>
      </c>
      <c r="AF155" s="66"/>
      <c r="AG155" s="76"/>
      <c r="AH155" s="52"/>
      <c r="AI155" s="52"/>
      <c r="AJ155" s="52"/>
      <c r="AK155" s="52"/>
      <c r="AL155" s="52"/>
      <c r="AM155" s="52"/>
      <c r="AN155" s="52"/>
      <c r="AO155" s="52"/>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row>
    <row r="156" spans="2:70" ht="49.5" customHeight="1" x14ac:dyDescent="0.35">
      <c r="B156" s="57"/>
      <c r="C156" s="58"/>
      <c r="D156" s="58"/>
      <c r="E156" s="58"/>
      <c r="F156" s="58"/>
      <c r="G156" s="59"/>
      <c r="H156" s="58"/>
      <c r="I156" s="60"/>
      <c r="J156" s="61"/>
      <c r="K156" s="62"/>
      <c r="L156" s="63"/>
      <c r="M156" s="64">
        <v>0</v>
      </c>
      <c r="N156" s="61"/>
      <c r="O156" s="62"/>
      <c r="P156" s="54"/>
      <c r="Q156" s="38">
        <v>3</v>
      </c>
      <c r="R156" s="39"/>
      <c r="S156" s="40" t="s">
        <v>377</v>
      </c>
      <c r="T156" s="41"/>
      <c r="U156" s="41"/>
      <c r="V156" s="42" t="s">
        <v>377</v>
      </c>
      <c r="W156" s="41"/>
      <c r="X156" s="41"/>
      <c r="Y156" s="41"/>
      <c r="Z156" s="43" t="str">
        <f t="shared" ref="Z156" si="122">IFERROR(IF(AND(S155="Probabilidad",S156="Probabilidad"),(AB155-(+AB155*V156)),IF(AND(S155="Impacto",S156="Probabilidad"),(AB154-(+AB154*V156)),IF(S156="Impacto",AB155,""))),"")</f>
        <v/>
      </c>
      <c r="AA156" s="44" t="s">
        <v>377</v>
      </c>
      <c r="AB156" s="42" t="s">
        <v>377</v>
      </c>
      <c r="AC156" s="44" t="s">
        <v>377</v>
      </c>
      <c r="AD156" s="42" t="s">
        <v>377</v>
      </c>
      <c r="AE156" s="45" t="s">
        <v>377</v>
      </c>
      <c r="AF156" s="67"/>
      <c r="AG156" s="77"/>
      <c r="AH156" s="53"/>
      <c r="AI156" s="53"/>
      <c r="AJ156" s="53"/>
      <c r="AK156" s="53"/>
      <c r="AL156" s="53"/>
      <c r="AM156" s="53"/>
      <c r="AN156" s="53"/>
      <c r="AO156" s="53"/>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row>
    <row r="157" spans="2:70" ht="67.900000000000006" customHeight="1" x14ac:dyDescent="0.35">
      <c r="B157" s="55" t="s">
        <v>128</v>
      </c>
      <c r="C157" s="58" t="s">
        <v>437</v>
      </c>
      <c r="D157" s="58" t="s">
        <v>738</v>
      </c>
      <c r="E157" s="58" t="s">
        <v>739</v>
      </c>
      <c r="F157" s="58" t="s">
        <v>403</v>
      </c>
      <c r="G157" s="59" t="s">
        <v>740</v>
      </c>
      <c r="H157" s="58" t="s">
        <v>410</v>
      </c>
      <c r="I157" s="60">
        <v>5000</v>
      </c>
      <c r="J157" s="61" t="s">
        <v>502</v>
      </c>
      <c r="K157" s="62">
        <v>0.8</v>
      </c>
      <c r="L157" s="63" t="s">
        <v>361</v>
      </c>
      <c r="M157" s="64" t="s">
        <v>361</v>
      </c>
      <c r="N157" s="61" t="s">
        <v>362</v>
      </c>
      <c r="O157" s="62">
        <v>0.4</v>
      </c>
      <c r="P157" s="54" t="s">
        <v>363</v>
      </c>
      <c r="Q157" s="38">
        <v>1</v>
      </c>
      <c r="R157" s="39" t="s">
        <v>741</v>
      </c>
      <c r="S157" s="40" t="s">
        <v>26</v>
      </c>
      <c r="T157" s="41" t="s">
        <v>365</v>
      </c>
      <c r="U157" s="41" t="s">
        <v>366</v>
      </c>
      <c r="V157" s="42" t="s">
        <v>367</v>
      </c>
      <c r="W157" s="41" t="s">
        <v>368</v>
      </c>
      <c r="X157" s="41" t="s">
        <v>369</v>
      </c>
      <c r="Y157" s="41" t="s">
        <v>370</v>
      </c>
      <c r="Z157" s="43">
        <f>IFERROR(IF(S157="Probabilidad",(K157-(+K157*V157)),IF(S157="Impacto",K157,"")),"")</f>
        <v>0.48</v>
      </c>
      <c r="AA157" s="44" t="s">
        <v>383</v>
      </c>
      <c r="AB157" s="42">
        <v>0.48</v>
      </c>
      <c r="AC157" s="44" t="s">
        <v>362</v>
      </c>
      <c r="AD157" s="42">
        <v>0.4</v>
      </c>
      <c r="AE157" s="45" t="s">
        <v>363</v>
      </c>
      <c r="AF157" s="65" t="s">
        <v>398</v>
      </c>
      <c r="AG157" s="75" t="s">
        <v>742</v>
      </c>
      <c r="AH157" s="51" t="s">
        <v>743</v>
      </c>
      <c r="AI157" s="68" t="s">
        <v>129</v>
      </c>
      <c r="AJ157" s="68" t="s">
        <v>243</v>
      </c>
      <c r="AK157" s="51" t="s">
        <v>130</v>
      </c>
      <c r="AL157" s="51" t="s">
        <v>244</v>
      </c>
      <c r="AM157" s="68"/>
      <c r="AN157" s="51"/>
      <c r="AO157" s="51"/>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row>
    <row r="158" spans="2:70" ht="88.9" customHeight="1" x14ac:dyDescent="0.35">
      <c r="B158" s="56"/>
      <c r="C158" s="58"/>
      <c r="D158" s="58"/>
      <c r="E158" s="58"/>
      <c r="F158" s="58"/>
      <c r="G158" s="59"/>
      <c r="H158" s="58"/>
      <c r="I158" s="60"/>
      <c r="J158" s="61"/>
      <c r="K158" s="62"/>
      <c r="L158" s="63"/>
      <c r="M158" s="64">
        <v>0</v>
      </c>
      <c r="N158" s="61"/>
      <c r="O158" s="62"/>
      <c r="P158" s="54"/>
      <c r="Q158" s="38">
        <v>2</v>
      </c>
      <c r="R158" s="39" t="s">
        <v>744</v>
      </c>
      <c r="S158" s="40" t="s">
        <v>26</v>
      </c>
      <c r="T158" s="41" t="s">
        <v>565</v>
      </c>
      <c r="U158" s="41" t="s">
        <v>366</v>
      </c>
      <c r="V158" s="42" t="s">
        <v>566</v>
      </c>
      <c r="W158" s="41" t="s">
        <v>368</v>
      </c>
      <c r="X158" s="41" t="s">
        <v>369</v>
      </c>
      <c r="Y158" s="41" t="s">
        <v>370</v>
      </c>
      <c r="Z158" s="43">
        <f>IFERROR(IF(AND(S157="Probabilidad",S158="Probabilidad"),(AB157-(+AB157*V158)),IF(S158="Probabilidad",(K157-(+K157*V158)),IF(S158="Impacto",AB157,""))),"")</f>
        <v>0.33599999999999997</v>
      </c>
      <c r="AA158" s="44" t="s">
        <v>360</v>
      </c>
      <c r="AB158" s="42">
        <v>0.33599999999999997</v>
      </c>
      <c r="AC158" s="44" t="s">
        <v>362</v>
      </c>
      <c r="AD158" s="42">
        <v>0.4</v>
      </c>
      <c r="AE158" s="45" t="s">
        <v>363</v>
      </c>
      <c r="AF158" s="66"/>
      <c r="AG158" s="76"/>
      <c r="AH158" s="52"/>
      <c r="AI158" s="52"/>
      <c r="AJ158" s="52"/>
      <c r="AK158" s="52"/>
      <c r="AL158" s="52"/>
      <c r="AM158" s="52"/>
      <c r="AN158" s="52"/>
      <c r="AO158" s="52"/>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row>
    <row r="159" spans="2:70" ht="40.5" customHeight="1" x14ac:dyDescent="0.35">
      <c r="B159" s="57"/>
      <c r="C159" s="58"/>
      <c r="D159" s="58"/>
      <c r="E159" s="58"/>
      <c r="F159" s="58"/>
      <c r="G159" s="59"/>
      <c r="H159" s="58"/>
      <c r="I159" s="60"/>
      <c r="J159" s="61"/>
      <c r="K159" s="62"/>
      <c r="L159" s="63"/>
      <c r="M159" s="64">
        <v>0</v>
      </c>
      <c r="N159" s="61"/>
      <c r="O159" s="62"/>
      <c r="P159" s="54"/>
      <c r="Q159" s="38">
        <v>3</v>
      </c>
      <c r="R159" s="39"/>
      <c r="S159" s="40" t="s">
        <v>377</v>
      </c>
      <c r="T159" s="41"/>
      <c r="U159" s="41"/>
      <c r="V159" s="42" t="s">
        <v>377</v>
      </c>
      <c r="W159" s="41"/>
      <c r="X159" s="41"/>
      <c r="Y159" s="41"/>
      <c r="Z159" s="43" t="str">
        <f>IFERROR(IF(AND(S158="Probabilidad",S159="Probabilidad"),(AB158-(+AB158*V159)),IF(AND(S158="Impacto",S159="Probabilidad"),(AB157-(+AB157*V159)),IF(S159="Impacto",AB158,""))),"")</f>
        <v/>
      </c>
      <c r="AA159" s="44" t="s">
        <v>377</v>
      </c>
      <c r="AB159" s="42" t="s">
        <v>377</v>
      </c>
      <c r="AC159" s="44" t="s">
        <v>377</v>
      </c>
      <c r="AD159" s="42" t="s">
        <v>377</v>
      </c>
      <c r="AE159" s="45" t="s">
        <v>377</v>
      </c>
      <c r="AF159" s="67"/>
      <c r="AG159" s="77"/>
      <c r="AH159" s="53"/>
      <c r="AI159" s="53"/>
      <c r="AJ159" s="53"/>
      <c r="AK159" s="53"/>
      <c r="AL159" s="53"/>
      <c r="AM159" s="53"/>
      <c r="AN159" s="53"/>
      <c r="AO159" s="53"/>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row>
    <row r="160" spans="2:70" ht="70.5" customHeight="1" x14ac:dyDescent="0.35">
      <c r="B160" s="55" t="s">
        <v>128</v>
      </c>
      <c r="C160" s="58" t="s">
        <v>354</v>
      </c>
      <c r="D160" s="58" t="s">
        <v>745</v>
      </c>
      <c r="E160" s="58" t="s">
        <v>746</v>
      </c>
      <c r="F160" s="58" t="s">
        <v>403</v>
      </c>
      <c r="G160" s="59" t="s">
        <v>747</v>
      </c>
      <c r="H160" s="58" t="s">
        <v>359</v>
      </c>
      <c r="I160" s="60">
        <v>120</v>
      </c>
      <c r="J160" s="61" t="s">
        <v>383</v>
      </c>
      <c r="K160" s="62">
        <v>0.6</v>
      </c>
      <c r="L160" s="63" t="s">
        <v>361</v>
      </c>
      <c r="M160" s="64" t="s">
        <v>361</v>
      </c>
      <c r="N160" s="61" t="s">
        <v>362</v>
      </c>
      <c r="O160" s="62">
        <v>0.4</v>
      </c>
      <c r="P160" s="54" t="s">
        <v>363</v>
      </c>
      <c r="Q160" s="38">
        <v>1</v>
      </c>
      <c r="R160" s="39" t="s">
        <v>748</v>
      </c>
      <c r="S160" s="40" t="s">
        <v>26</v>
      </c>
      <c r="T160" s="41" t="s">
        <v>365</v>
      </c>
      <c r="U160" s="41" t="s">
        <v>366</v>
      </c>
      <c r="V160" s="42" t="s">
        <v>367</v>
      </c>
      <c r="W160" s="41" t="s">
        <v>368</v>
      </c>
      <c r="X160" s="41" t="s">
        <v>369</v>
      </c>
      <c r="Y160" s="41" t="s">
        <v>370</v>
      </c>
      <c r="Z160" s="43">
        <f t="shared" ref="Z160" si="123">IFERROR(IF(S160="Probabilidad",(K160-(+K160*V160)),IF(S160="Impacto",K160,"")),"")</f>
        <v>0.36</v>
      </c>
      <c r="AA160" s="44" t="s">
        <v>360</v>
      </c>
      <c r="AB160" s="42">
        <v>0.36</v>
      </c>
      <c r="AC160" s="44" t="s">
        <v>362</v>
      </c>
      <c r="AD160" s="42">
        <v>0.4</v>
      </c>
      <c r="AE160" s="45" t="s">
        <v>363</v>
      </c>
      <c r="AF160" s="65" t="s">
        <v>398</v>
      </c>
      <c r="AG160" s="75" t="s">
        <v>749</v>
      </c>
      <c r="AH160" s="51" t="s">
        <v>743</v>
      </c>
      <c r="AI160" s="68" t="s">
        <v>245</v>
      </c>
      <c r="AJ160" s="68" t="s">
        <v>131</v>
      </c>
      <c r="AK160" s="51" t="s">
        <v>130</v>
      </c>
      <c r="AL160" s="51" t="s">
        <v>750</v>
      </c>
      <c r="AM160" s="68"/>
      <c r="AN160" s="51"/>
      <c r="AO160" s="51"/>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row>
    <row r="161" spans="2:70" ht="74.349999999999994" customHeight="1" x14ac:dyDescent="0.35">
      <c r="B161" s="56"/>
      <c r="C161" s="58"/>
      <c r="D161" s="58"/>
      <c r="E161" s="58"/>
      <c r="F161" s="58"/>
      <c r="G161" s="59"/>
      <c r="H161" s="58"/>
      <c r="I161" s="60"/>
      <c r="J161" s="61"/>
      <c r="K161" s="62"/>
      <c r="L161" s="63"/>
      <c r="M161" s="64">
        <v>0</v>
      </c>
      <c r="N161" s="61"/>
      <c r="O161" s="62"/>
      <c r="P161" s="54"/>
      <c r="Q161" s="38">
        <v>2</v>
      </c>
      <c r="R161" s="39" t="s">
        <v>751</v>
      </c>
      <c r="S161" s="40" t="s">
        <v>26</v>
      </c>
      <c r="T161" s="41" t="s">
        <v>565</v>
      </c>
      <c r="U161" s="41" t="s">
        <v>366</v>
      </c>
      <c r="V161" s="42" t="s">
        <v>566</v>
      </c>
      <c r="W161" s="41" t="s">
        <v>368</v>
      </c>
      <c r="X161" s="41" t="s">
        <v>369</v>
      </c>
      <c r="Y161" s="41" t="s">
        <v>370</v>
      </c>
      <c r="Z161" s="43">
        <f t="shared" ref="Z161" si="124">IFERROR(IF(AND(S160="Probabilidad",S161="Probabilidad"),(AB160-(+AB160*V161)),IF(S161="Probabilidad",(K160-(+K160*V161)),IF(S161="Impacto",AB160,""))),"")</f>
        <v>0.252</v>
      </c>
      <c r="AA161" s="44" t="s">
        <v>360</v>
      </c>
      <c r="AB161" s="42">
        <v>0.252</v>
      </c>
      <c r="AC161" s="44" t="s">
        <v>362</v>
      </c>
      <c r="AD161" s="42">
        <v>0.4</v>
      </c>
      <c r="AE161" s="45" t="s">
        <v>363</v>
      </c>
      <c r="AF161" s="66"/>
      <c r="AG161" s="76"/>
      <c r="AH161" s="52"/>
      <c r="AI161" s="52"/>
      <c r="AJ161" s="52"/>
      <c r="AK161" s="52"/>
      <c r="AL161" s="52"/>
      <c r="AM161" s="52"/>
      <c r="AN161" s="52"/>
      <c r="AO161" s="52"/>
    </row>
    <row r="162" spans="2:70" ht="40.25" customHeight="1" x14ac:dyDescent="0.35">
      <c r="B162" s="57"/>
      <c r="C162" s="58"/>
      <c r="D162" s="58"/>
      <c r="E162" s="58"/>
      <c r="F162" s="58"/>
      <c r="G162" s="59"/>
      <c r="H162" s="58"/>
      <c r="I162" s="60"/>
      <c r="J162" s="61"/>
      <c r="K162" s="62"/>
      <c r="L162" s="63"/>
      <c r="M162" s="64">
        <v>0</v>
      </c>
      <c r="N162" s="61"/>
      <c r="O162" s="62"/>
      <c r="P162" s="54"/>
      <c r="Q162" s="38">
        <v>3</v>
      </c>
      <c r="R162" s="39"/>
      <c r="S162" s="40" t="s">
        <v>377</v>
      </c>
      <c r="T162" s="41"/>
      <c r="U162" s="41"/>
      <c r="V162" s="42" t="s">
        <v>377</v>
      </c>
      <c r="W162" s="41"/>
      <c r="X162" s="41"/>
      <c r="Y162" s="41"/>
      <c r="Z162" s="43" t="str">
        <f t="shared" ref="Z162" si="125">IFERROR(IF(AND(S161="Probabilidad",S162="Probabilidad"),(AB161-(+AB161*V162)),IF(AND(S161="Impacto",S162="Probabilidad"),(AB160-(+AB160*V162)),IF(S162="Impacto",AB161,""))),"")</f>
        <v/>
      </c>
      <c r="AA162" s="44" t="s">
        <v>377</v>
      </c>
      <c r="AB162" s="42" t="s">
        <v>377</v>
      </c>
      <c r="AC162" s="44" t="s">
        <v>377</v>
      </c>
      <c r="AD162" s="42" t="s">
        <v>377</v>
      </c>
      <c r="AE162" s="45" t="s">
        <v>377</v>
      </c>
      <c r="AF162" s="67"/>
      <c r="AG162" s="77"/>
      <c r="AH162" s="53"/>
      <c r="AI162" s="53"/>
      <c r="AJ162" s="53"/>
      <c r="AK162" s="53"/>
      <c r="AL162" s="53"/>
      <c r="AM162" s="53"/>
      <c r="AN162" s="53"/>
      <c r="AO162" s="53"/>
    </row>
    <row r="163" spans="2:70" ht="72.400000000000006" customHeight="1" x14ac:dyDescent="0.35">
      <c r="B163" s="55" t="s">
        <v>128</v>
      </c>
      <c r="C163" s="58" t="s">
        <v>354</v>
      </c>
      <c r="D163" s="58" t="s">
        <v>752</v>
      </c>
      <c r="E163" s="58" t="s">
        <v>753</v>
      </c>
      <c r="F163" s="58" t="s">
        <v>380</v>
      </c>
      <c r="G163" s="59" t="s">
        <v>754</v>
      </c>
      <c r="H163" s="58" t="s">
        <v>359</v>
      </c>
      <c r="I163" s="60">
        <v>5000</v>
      </c>
      <c r="J163" s="61" t="s">
        <v>502</v>
      </c>
      <c r="K163" s="62">
        <v>0.8</v>
      </c>
      <c r="L163" s="63" t="s">
        <v>430</v>
      </c>
      <c r="M163" s="64" t="s">
        <v>430</v>
      </c>
      <c r="N163" s="61" t="s">
        <v>363</v>
      </c>
      <c r="O163" s="62">
        <v>0.6</v>
      </c>
      <c r="P163" s="54" t="s">
        <v>420</v>
      </c>
      <c r="Q163" s="38">
        <v>1</v>
      </c>
      <c r="R163" s="39" t="s">
        <v>755</v>
      </c>
      <c r="S163" s="40" t="s">
        <v>26</v>
      </c>
      <c r="T163" s="41" t="s">
        <v>365</v>
      </c>
      <c r="U163" s="41" t="s">
        <v>366</v>
      </c>
      <c r="V163" s="42" t="s">
        <v>367</v>
      </c>
      <c r="W163" s="41" t="s">
        <v>387</v>
      </c>
      <c r="X163" s="41" t="s">
        <v>369</v>
      </c>
      <c r="Y163" s="41" t="s">
        <v>528</v>
      </c>
      <c r="Z163" s="43">
        <f t="shared" ref="Z163" si="126">IFERROR(IF(S163="Probabilidad",(K163-(+K163*V163)),IF(S163="Impacto",K163,"")),"")</f>
        <v>0.48</v>
      </c>
      <c r="AA163" s="44" t="s">
        <v>383</v>
      </c>
      <c r="AB163" s="42">
        <v>0.48</v>
      </c>
      <c r="AC163" s="44" t="s">
        <v>363</v>
      </c>
      <c r="AD163" s="42">
        <v>0.6</v>
      </c>
      <c r="AE163" s="45" t="s">
        <v>363</v>
      </c>
      <c r="AF163" s="65" t="s">
        <v>398</v>
      </c>
      <c r="AG163" s="75" t="s">
        <v>775</v>
      </c>
      <c r="AH163" s="51" t="s">
        <v>743</v>
      </c>
      <c r="AI163" s="68" t="s">
        <v>245</v>
      </c>
      <c r="AJ163" s="68" t="s">
        <v>131</v>
      </c>
      <c r="AK163" s="51" t="s">
        <v>130</v>
      </c>
      <c r="AL163" s="51" t="s">
        <v>756</v>
      </c>
      <c r="AM163" s="68"/>
      <c r="AN163" s="51"/>
      <c r="AO163" s="51"/>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row>
    <row r="164" spans="2:70" ht="72.400000000000006" customHeight="1" x14ac:dyDescent="0.35">
      <c r="B164" s="56"/>
      <c r="C164" s="58"/>
      <c r="D164" s="58"/>
      <c r="E164" s="58"/>
      <c r="F164" s="58"/>
      <c r="G164" s="59"/>
      <c r="H164" s="58"/>
      <c r="I164" s="60"/>
      <c r="J164" s="61"/>
      <c r="K164" s="62"/>
      <c r="L164" s="63"/>
      <c r="M164" s="64">
        <v>0</v>
      </c>
      <c r="N164" s="61"/>
      <c r="O164" s="62"/>
      <c r="P164" s="54"/>
      <c r="Q164" s="38">
        <v>2</v>
      </c>
      <c r="R164" s="39" t="s">
        <v>757</v>
      </c>
      <c r="S164" s="40" t="s">
        <v>26</v>
      </c>
      <c r="T164" s="41" t="s">
        <v>565</v>
      </c>
      <c r="U164" s="41" t="s">
        <v>366</v>
      </c>
      <c r="V164" s="42" t="s">
        <v>566</v>
      </c>
      <c r="W164" s="41" t="s">
        <v>368</v>
      </c>
      <c r="X164" s="41" t="s">
        <v>369</v>
      </c>
      <c r="Y164" s="41" t="s">
        <v>370</v>
      </c>
      <c r="Z164" s="43">
        <f t="shared" ref="Z164" si="127">IFERROR(IF(AND(S163="Probabilidad",S164="Probabilidad"),(AB163-(+AB163*V164)),IF(S164="Probabilidad",(K163-(+K163*V164)),IF(S164="Impacto",AB163,""))),"")</f>
        <v>0.33599999999999997</v>
      </c>
      <c r="AA164" s="44" t="s">
        <v>360</v>
      </c>
      <c r="AB164" s="42">
        <v>0.33599999999999997</v>
      </c>
      <c r="AC164" s="44" t="s">
        <v>363</v>
      </c>
      <c r="AD164" s="42">
        <v>0.6</v>
      </c>
      <c r="AE164" s="45" t="s">
        <v>363</v>
      </c>
      <c r="AF164" s="66"/>
      <c r="AG164" s="76"/>
      <c r="AH164" s="52"/>
      <c r="AI164" s="52"/>
      <c r="AJ164" s="52"/>
      <c r="AK164" s="52"/>
      <c r="AL164" s="52"/>
      <c r="AM164" s="52"/>
      <c r="AN164" s="52"/>
      <c r="AO164" s="52"/>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row>
    <row r="165" spans="2:70" ht="72.400000000000006" customHeight="1" x14ac:dyDescent="0.35">
      <c r="B165" s="57"/>
      <c r="C165" s="58"/>
      <c r="D165" s="58"/>
      <c r="E165" s="58"/>
      <c r="F165" s="58"/>
      <c r="G165" s="59"/>
      <c r="H165" s="58"/>
      <c r="I165" s="60"/>
      <c r="J165" s="61"/>
      <c r="K165" s="62"/>
      <c r="L165" s="63"/>
      <c r="M165" s="64">
        <v>0</v>
      </c>
      <c r="N165" s="61"/>
      <c r="O165" s="62"/>
      <c r="P165" s="54"/>
      <c r="Q165" s="38">
        <v>3</v>
      </c>
      <c r="R165" s="39" t="s">
        <v>758</v>
      </c>
      <c r="S165" s="40" t="s">
        <v>26</v>
      </c>
      <c r="T165" s="41" t="s">
        <v>365</v>
      </c>
      <c r="U165" s="41" t="s">
        <v>366</v>
      </c>
      <c r="V165" s="42" t="s">
        <v>367</v>
      </c>
      <c r="W165" s="41" t="s">
        <v>368</v>
      </c>
      <c r="X165" s="41" t="s">
        <v>369</v>
      </c>
      <c r="Y165" s="41" t="s">
        <v>370</v>
      </c>
      <c r="Z165" s="43">
        <f t="shared" ref="Z165" si="128">IFERROR(IF(AND(S164="Probabilidad",S165="Probabilidad"),(AB164-(+AB164*V165)),IF(AND(S164="Impacto",S165="Probabilidad"),(AB163-(+AB163*V165)),IF(S165="Impacto",AB164,""))),"")</f>
        <v>0.20159999999999997</v>
      </c>
      <c r="AA165" s="44" t="s">
        <v>360</v>
      </c>
      <c r="AB165" s="42">
        <v>0.20159999999999997</v>
      </c>
      <c r="AC165" s="44" t="s">
        <v>363</v>
      </c>
      <c r="AD165" s="42">
        <v>0.6</v>
      </c>
      <c r="AE165" s="45" t="s">
        <v>363</v>
      </c>
      <c r="AF165" s="67"/>
      <c r="AG165" s="77"/>
      <c r="AH165" s="53"/>
      <c r="AI165" s="53"/>
      <c r="AJ165" s="53"/>
      <c r="AK165" s="53"/>
      <c r="AL165" s="53"/>
      <c r="AM165" s="53"/>
      <c r="AN165" s="53"/>
      <c r="AO165" s="53"/>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row>
    <row r="166" spans="2:70" ht="66.849999999999994" customHeight="1" x14ac:dyDescent="0.35">
      <c r="B166" s="55" t="s">
        <v>128</v>
      </c>
      <c r="C166" s="58" t="s">
        <v>354</v>
      </c>
      <c r="D166" s="58" t="s">
        <v>752</v>
      </c>
      <c r="E166" s="58" t="s">
        <v>759</v>
      </c>
      <c r="F166" s="58" t="s">
        <v>380</v>
      </c>
      <c r="G166" s="59" t="s">
        <v>760</v>
      </c>
      <c r="H166" s="58" t="s">
        <v>359</v>
      </c>
      <c r="I166" s="60">
        <v>5000</v>
      </c>
      <c r="J166" s="61" t="s">
        <v>502</v>
      </c>
      <c r="K166" s="62">
        <v>0.8</v>
      </c>
      <c r="L166" s="63" t="s">
        <v>430</v>
      </c>
      <c r="M166" s="64" t="s">
        <v>430</v>
      </c>
      <c r="N166" s="61" t="s">
        <v>363</v>
      </c>
      <c r="O166" s="62">
        <v>0.6</v>
      </c>
      <c r="P166" s="54" t="s">
        <v>420</v>
      </c>
      <c r="Q166" s="38">
        <v>1</v>
      </c>
      <c r="R166" s="39" t="s">
        <v>761</v>
      </c>
      <c r="S166" s="40" t="s">
        <v>26</v>
      </c>
      <c r="T166" s="41" t="s">
        <v>365</v>
      </c>
      <c r="U166" s="41" t="s">
        <v>366</v>
      </c>
      <c r="V166" s="42" t="s">
        <v>367</v>
      </c>
      <c r="W166" s="41" t="s">
        <v>368</v>
      </c>
      <c r="X166" s="41" t="s">
        <v>369</v>
      </c>
      <c r="Y166" s="41" t="s">
        <v>528</v>
      </c>
      <c r="Z166" s="43">
        <f t="shared" ref="Z166" si="129">IFERROR(IF(S166="Probabilidad",(K166-(+K166*V166)),IF(S166="Impacto",K166,"")),"")</f>
        <v>0.48</v>
      </c>
      <c r="AA166" s="44" t="s">
        <v>383</v>
      </c>
      <c r="AB166" s="42">
        <v>0.48</v>
      </c>
      <c r="AC166" s="44" t="s">
        <v>363</v>
      </c>
      <c r="AD166" s="42">
        <v>0.6</v>
      </c>
      <c r="AE166" s="45" t="s">
        <v>363</v>
      </c>
      <c r="AF166" s="65" t="s">
        <v>398</v>
      </c>
      <c r="AG166" s="75" t="s">
        <v>762</v>
      </c>
      <c r="AH166" s="51" t="s">
        <v>743</v>
      </c>
      <c r="AI166" s="68" t="s">
        <v>246</v>
      </c>
      <c r="AJ166" s="68" t="s">
        <v>247</v>
      </c>
      <c r="AK166" s="51" t="s">
        <v>135</v>
      </c>
      <c r="AL166" s="51" t="s">
        <v>132</v>
      </c>
      <c r="AM166" s="68"/>
      <c r="AN166" s="51"/>
      <c r="AO166" s="51"/>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row>
    <row r="167" spans="2:70" ht="46.5" customHeight="1" x14ac:dyDescent="0.35">
      <c r="B167" s="56"/>
      <c r="C167" s="58"/>
      <c r="D167" s="58"/>
      <c r="E167" s="58"/>
      <c r="F167" s="58"/>
      <c r="G167" s="59"/>
      <c r="H167" s="58"/>
      <c r="I167" s="60"/>
      <c r="J167" s="61"/>
      <c r="K167" s="62"/>
      <c r="L167" s="63"/>
      <c r="M167" s="64">
        <v>0</v>
      </c>
      <c r="N167" s="61"/>
      <c r="O167" s="62"/>
      <c r="P167" s="54"/>
      <c r="Q167" s="38">
        <v>2</v>
      </c>
      <c r="R167" s="39"/>
      <c r="S167" s="40" t="s">
        <v>377</v>
      </c>
      <c r="T167" s="41"/>
      <c r="U167" s="41"/>
      <c r="V167" s="42" t="s">
        <v>377</v>
      </c>
      <c r="W167" s="41"/>
      <c r="X167" s="41"/>
      <c r="Y167" s="41"/>
      <c r="Z167" s="43" t="str">
        <f t="shared" ref="Z167" si="130">IFERROR(IF(AND(S166="Probabilidad",S167="Probabilidad"),(AB166-(+AB166*V167)),IF(S167="Probabilidad",(K166-(+K166*V167)),IF(S167="Impacto",AB166,""))),"")</f>
        <v/>
      </c>
      <c r="AA167" s="44" t="s">
        <v>377</v>
      </c>
      <c r="AB167" s="42" t="s">
        <v>377</v>
      </c>
      <c r="AC167" s="44" t="s">
        <v>377</v>
      </c>
      <c r="AD167" s="42" t="s">
        <v>377</v>
      </c>
      <c r="AE167" s="45" t="s">
        <v>377</v>
      </c>
      <c r="AF167" s="66"/>
      <c r="AG167" s="76"/>
      <c r="AH167" s="52"/>
      <c r="AI167" s="52"/>
      <c r="AJ167" s="52"/>
      <c r="AK167" s="52"/>
      <c r="AL167" s="52"/>
      <c r="AM167" s="52"/>
      <c r="AN167" s="52"/>
      <c r="AO167" s="52"/>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row>
    <row r="168" spans="2:70" ht="46.5" customHeight="1" x14ac:dyDescent="0.35">
      <c r="B168" s="57"/>
      <c r="C168" s="58"/>
      <c r="D168" s="58"/>
      <c r="E168" s="58"/>
      <c r="F168" s="58"/>
      <c r="G168" s="59"/>
      <c r="H168" s="58"/>
      <c r="I168" s="60"/>
      <c r="J168" s="61"/>
      <c r="K168" s="62"/>
      <c r="L168" s="63"/>
      <c r="M168" s="64">
        <v>0</v>
      </c>
      <c r="N168" s="61"/>
      <c r="O168" s="62"/>
      <c r="P168" s="54"/>
      <c r="Q168" s="38">
        <v>3</v>
      </c>
      <c r="R168" s="39"/>
      <c r="S168" s="40" t="s">
        <v>377</v>
      </c>
      <c r="T168" s="41"/>
      <c r="U168" s="41"/>
      <c r="V168" s="42" t="s">
        <v>377</v>
      </c>
      <c r="W168" s="41"/>
      <c r="X168" s="41"/>
      <c r="Y168" s="41"/>
      <c r="Z168" s="43" t="str">
        <f t="shared" ref="Z168" si="131">IFERROR(IF(AND(S167="Probabilidad",S168="Probabilidad"),(AB167-(+AB167*V168)),IF(AND(S167="Impacto",S168="Probabilidad"),(AB166-(+AB166*V168)),IF(S168="Impacto",AB167,""))),"")</f>
        <v/>
      </c>
      <c r="AA168" s="44" t="s">
        <v>377</v>
      </c>
      <c r="AB168" s="42" t="s">
        <v>377</v>
      </c>
      <c r="AC168" s="44" t="s">
        <v>377</v>
      </c>
      <c r="AD168" s="42" t="s">
        <v>377</v>
      </c>
      <c r="AE168" s="45" t="s">
        <v>377</v>
      </c>
      <c r="AF168" s="67"/>
      <c r="AG168" s="77"/>
      <c r="AH168" s="53"/>
      <c r="AI168" s="53"/>
      <c r="AJ168" s="53"/>
      <c r="AK168" s="53"/>
      <c r="AL168" s="53"/>
      <c r="AM168" s="53"/>
      <c r="AN168" s="53"/>
      <c r="AO168" s="53"/>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row>
    <row r="169" spans="2:70" ht="69" customHeight="1" x14ac:dyDescent="0.35">
      <c r="B169" s="55" t="s">
        <v>128</v>
      </c>
      <c r="C169" s="58" t="s">
        <v>354</v>
      </c>
      <c r="D169" s="58" t="s">
        <v>752</v>
      </c>
      <c r="E169" s="58" t="s">
        <v>763</v>
      </c>
      <c r="F169" s="58" t="s">
        <v>380</v>
      </c>
      <c r="G169" s="59" t="s">
        <v>764</v>
      </c>
      <c r="H169" s="58" t="s">
        <v>359</v>
      </c>
      <c r="I169" s="60">
        <v>300</v>
      </c>
      <c r="J169" s="61" t="s">
        <v>383</v>
      </c>
      <c r="K169" s="62">
        <v>0.6</v>
      </c>
      <c r="L169" s="63" t="s">
        <v>430</v>
      </c>
      <c r="M169" s="64" t="s">
        <v>430</v>
      </c>
      <c r="N169" s="61" t="s">
        <v>363</v>
      </c>
      <c r="O169" s="62">
        <v>0.6</v>
      </c>
      <c r="P169" s="54" t="s">
        <v>363</v>
      </c>
      <c r="Q169" s="38">
        <v>1</v>
      </c>
      <c r="R169" s="39" t="s">
        <v>765</v>
      </c>
      <c r="S169" s="40" t="s">
        <v>26</v>
      </c>
      <c r="T169" s="41" t="s">
        <v>365</v>
      </c>
      <c r="U169" s="41" t="s">
        <v>366</v>
      </c>
      <c r="V169" s="42" t="s">
        <v>367</v>
      </c>
      <c r="W169" s="41" t="s">
        <v>368</v>
      </c>
      <c r="X169" s="41" t="s">
        <v>369</v>
      </c>
      <c r="Y169" s="41" t="s">
        <v>370</v>
      </c>
      <c r="Z169" s="43">
        <f t="shared" ref="Z169" si="132">IFERROR(IF(S169="Probabilidad",(K169-(+K169*V169)),IF(S169="Impacto",K169,"")),"")</f>
        <v>0.36</v>
      </c>
      <c r="AA169" s="44" t="s">
        <v>360</v>
      </c>
      <c r="AB169" s="42">
        <v>0.36</v>
      </c>
      <c r="AC169" s="44" t="s">
        <v>363</v>
      </c>
      <c r="AD169" s="42">
        <v>0.6</v>
      </c>
      <c r="AE169" s="45" t="s">
        <v>363</v>
      </c>
      <c r="AF169" s="65" t="s">
        <v>398</v>
      </c>
      <c r="AG169" s="75" t="s">
        <v>766</v>
      </c>
      <c r="AH169" s="51" t="s">
        <v>743</v>
      </c>
      <c r="AI169" s="68" t="s">
        <v>136</v>
      </c>
      <c r="AJ169" s="68" t="s">
        <v>134</v>
      </c>
      <c r="AK169" s="51" t="s">
        <v>133</v>
      </c>
      <c r="AL169" s="51" t="s">
        <v>767</v>
      </c>
      <c r="AM169" s="68"/>
      <c r="AN169" s="51"/>
      <c r="AO169" s="51"/>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row>
    <row r="170" spans="2:70" ht="84.4" customHeight="1" x14ac:dyDescent="0.35">
      <c r="B170" s="56"/>
      <c r="C170" s="58"/>
      <c r="D170" s="58"/>
      <c r="E170" s="58"/>
      <c r="F170" s="58"/>
      <c r="G170" s="59"/>
      <c r="H170" s="58"/>
      <c r="I170" s="60"/>
      <c r="J170" s="61"/>
      <c r="K170" s="62"/>
      <c r="L170" s="63"/>
      <c r="M170" s="64">
        <v>0</v>
      </c>
      <c r="N170" s="61"/>
      <c r="O170" s="62"/>
      <c r="P170" s="54"/>
      <c r="Q170" s="38">
        <v>2</v>
      </c>
      <c r="R170" s="39" t="s">
        <v>768</v>
      </c>
      <c r="S170" s="40" t="s">
        <v>26</v>
      </c>
      <c r="T170" s="41" t="s">
        <v>565</v>
      </c>
      <c r="U170" s="41" t="s">
        <v>366</v>
      </c>
      <c r="V170" s="42" t="s">
        <v>566</v>
      </c>
      <c r="W170" s="41" t="s">
        <v>368</v>
      </c>
      <c r="X170" s="41" t="s">
        <v>369</v>
      </c>
      <c r="Y170" s="41" t="s">
        <v>370</v>
      </c>
      <c r="Z170" s="43">
        <f t="shared" ref="Z170" si="133">IFERROR(IF(AND(S169="Probabilidad",S170="Probabilidad"),(AB169-(+AB169*V170)),IF(S170="Probabilidad",(K169-(+K169*V170)),IF(S170="Impacto",AB169,""))),"")</f>
        <v>0.252</v>
      </c>
      <c r="AA170" s="44" t="s">
        <v>360</v>
      </c>
      <c r="AB170" s="42">
        <v>0.252</v>
      </c>
      <c r="AC170" s="44" t="s">
        <v>363</v>
      </c>
      <c r="AD170" s="42">
        <v>0.6</v>
      </c>
      <c r="AE170" s="45" t="s">
        <v>363</v>
      </c>
      <c r="AF170" s="66"/>
      <c r="AG170" s="76"/>
      <c r="AH170" s="52"/>
      <c r="AI170" s="52"/>
      <c r="AJ170" s="52"/>
      <c r="AK170" s="52"/>
      <c r="AL170" s="52"/>
      <c r="AM170" s="52"/>
      <c r="AN170" s="52"/>
      <c r="AO170" s="52"/>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row>
    <row r="171" spans="2:70" ht="60.85" customHeight="1" x14ac:dyDescent="0.35">
      <c r="B171" s="57"/>
      <c r="C171" s="58"/>
      <c r="D171" s="58"/>
      <c r="E171" s="58"/>
      <c r="F171" s="58"/>
      <c r="G171" s="59"/>
      <c r="H171" s="58"/>
      <c r="I171" s="60"/>
      <c r="J171" s="61"/>
      <c r="K171" s="62"/>
      <c r="L171" s="63"/>
      <c r="M171" s="64">
        <v>0</v>
      </c>
      <c r="N171" s="61"/>
      <c r="O171" s="62"/>
      <c r="P171" s="54"/>
      <c r="Q171" s="38">
        <v>3</v>
      </c>
      <c r="R171" s="39"/>
      <c r="S171" s="40" t="s">
        <v>377</v>
      </c>
      <c r="T171" s="41"/>
      <c r="U171" s="41"/>
      <c r="V171" s="42" t="s">
        <v>377</v>
      </c>
      <c r="W171" s="41"/>
      <c r="X171" s="41"/>
      <c r="Y171" s="41"/>
      <c r="Z171" s="43" t="str">
        <f t="shared" ref="Z171" si="134">IFERROR(IF(AND(S170="Probabilidad",S171="Probabilidad"),(AB170-(+AB170*V171)),IF(AND(S170="Impacto",S171="Probabilidad"),(AB169-(+AB169*V171)),IF(S171="Impacto",AB170,""))),"")</f>
        <v/>
      </c>
      <c r="AA171" s="44" t="s">
        <v>377</v>
      </c>
      <c r="AB171" s="42" t="s">
        <v>377</v>
      </c>
      <c r="AC171" s="44" t="s">
        <v>377</v>
      </c>
      <c r="AD171" s="42" t="s">
        <v>377</v>
      </c>
      <c r="AE171" s="45" t="s">
        <v>377</v>
      </c>
      <c r="AF171" s="67"/>
      <c r="AG171" s="77"/>
      <c r="AH171" s="53"/>
      <c r="AI171" s="53"/>
      <c r="AJ171" s="53"/>
      <c r="AK171" s="53"/>
      <c r="AL171" s="53"/>
      <c r="AM171" s="53"/>
      <c r="AN171" s="53"/>
      <c r="AO171" s="53"/>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row>
    <row r="172" spans="2:70" ht="61.9" customHeight="1" x14ac:dyDescent="0.35">
      <c r="B172" s="55" t="s">
        <v>128</v>
      </c>
      <c r="C172" s="58" t="s">
        <v>354</v>
      </c>
      <c r="D172" s="58" t="s">
        <v>752</v>
      </c>
      <c r="E172" s="58" t="s">
        <v>769</v>
      </c>
      <c r="F172" s="58" t="s">
        <v>380</v>
      </c>
      <c r="G172" s="59" t="s">
        <v>770</v>
      </c>
      <c r="H172" s="58" t="s">
        <v>382</v>
      </c>
      <c r="I172" s="60">
        <v>5000</v>
      </c>
      <c r="J172" s="61" t="s">
        <v>502</v>
      </c>
      <c r="K172" s="62">
        <v>0.8</v>
      </c>
      <c r="L172" s="63" t="s">
        <v>430</v>
      </c>
      <c r="M172" s="64" t="s">
        <v>430</v>
      </c>
      <c r="N172" s="61" t="s">
        <v>363</v>
      </c>
      <c r="O172" s="62">
        <v>0.6</v>
      </c>
      <c r="P172" s="54" t="s">
        <v>420</v>
      </c>
      <c r="Q172" s="38">
        <v>1</v>
      </c>
      <c r="R172" s="39" t="s">
        <v>771</v>
      </c>
      <c r="S172" s="40" t="s">
        <v>26</v>
      </c>
      <c r="T172" s="41" t="s">
        <v>565</v>
      </c>
      <c r="U172" s="41" t="s">
        <v>366</v>
      </c>
      <c r="V172" s="42" t="s">
        <v>566</v>
      </c>
      <c r="W172" s="41" t="s">
        <v>368</v>
      </c>
      <c r="X172" s="41" t="s">
        <v>369</v>
      </c>
      <c r="Y172" s="41" t="s">
        <v>370</v>
      </c>
      <c r="Z172" s="43">
        <f t="shared" ref="Z172" si="135">IFERROR(IF(S172="Probabilidad",(K172-(+K172*V172)),IF(S172="Impacto",K172,"")),"")</f>
        <v>0.56000000000000005</v>
      </c>
      <c r="AA172" s="44" t="s">
        <v>383</v>
      </c>
      <c r="AB172" s="42">
        <v>0.56000000000000005</v>
      </c>
      <c r="AC172" s="44" t="s">
        <v>363</v>
      </c>
      <c r="AD172" s="42">
        <v>0.6</v>
      </c>
      <c r="AE172" s="45" t="s">
        <v>363</v>
      </c>
      <c r="AF172" s="65" t="s">
        <v>398</v>
      </c>
      <c r="AG172" s="75" t="s">
        <v>772</v>
      </c>
      <c r="AH172" s="51" t="s">
        <v>743</v>
      </c>
      <c r="AI172" s="68" t="s">
        <v>248</v>
      </c>
      <c r="AJ172" s="68" t="s">
        <v>249</v>
      </c>
      <c r="AK172" s="51" t="s">
        <v>133</v>
      </c>
      <c r="AL172" s="51" t="s">
        <v>773</v>
      </c>
      <c r="AM172" s="68"/>
      <c r="AN172" s="51"/>
      <c r="AO172" s="51"/>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row>
    <row r="173" spans="2:70" ht="70.25" customHeight="1" x14ac:dyDescent="0.35">
      <c r="B173" s="56"/>
      <c r="C173" s="58"/>
      <c r="D173" s="58"/>
      <c r="E173" s="58"/>
      <c r="F173" s="58"/>
      <c r="G173" s="59"/>
      <c r="H173" s="58"/>
      <c r="I173" s="60"/>
      <c r="J173" s="61"/>
      <c r="K173" s="62"/>
      <c r="L173" s="63"/>
      <c r="M173" s="64">
        <v>0</v>
      </c>
      <c r="N173" s="61"/>
      <c r="O173" s="62"/>
      <c r="P173" s="54"/>
      <c r="Q173" s="38">
        <v>2</v>
      </c>
      <c r="R173" s="39" t="s">
        <v>774</v>
      </c>
      <c r="S173" s="40" t="s">
        <v>27</v>
      </c>
      <c r="T173" s="41" t="s">
        <v>552</v>
      </c>
      <c r="U173" s="41" t="s">
        <v>366</v>
      </c>
      <c r="V173" s="42" t="s">
        <v>553</v>
      </c>
      <c r="W173" s="41" t="s">
        <v>368</v>
      </c>
      <c r="X173" s="41" t="s">
        <v>369</v>
      </c>
      <c r="Y173" s="41" t="s">
        <v>370</v>
      </c>
      <c r="Z173" s="43">
        <f t="shared" ref="Z173" si="136">IFERROR(IF(AND(S172="Probabilidad",S173="Probabilidad"),(AB172-(+AB172*V173)),IF(S173="Probabilidad",(K172-(+K172*V173)),IF(S173="Impacto",AB172,""))),"")</f>
        <v>0.56000000000000005</v>
      </c>
      <c r="AA173" s="44" t="s">
        <v>383</v>
      </c>
      <c r="AB173" s="42">
        <v>0.56000000000000005</v>
      </c>
      <c r="AC173" s="44" t="s">
        <v>362</v>
      </c>
      <c r="AD173" s="42">
        <v>0.30000000000000004</v>
      </c>
      <c r="AE173" s="45" t="s">
        <v>363</v>
      </c>
      <c r="AF173" s="66"/>
      <c r="AG173" s="76"/>
      <c r="AH173" s="52"/>
      <c r="AI173" s="52"/>
      <c r="AJ173" s="52"/>
      <c r="AK173" s="52"/>
      <c r="AL173" s="52"/>
      <c r="AM173" s="52"/>
      <c r="AN173" s="52"/>
      <c r="AO173" s="52"/>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row>
    <row r="174" spans="2:70" ht="55.9" customHeight="1" x14ac:dyDescent="0.35">
      <c r="B174" s="57"/>
      <c r="C174" s="58"/>
      <c r="D174" s="58"/>
      <c r="E174" s="58"/>
      <c r="F174" s="58"/>
      <c r="G174" s="59"/>
      <c r="H174" s="58"/>
      <c r="I174" s="60"/>
      <c r="J174" s="61"/>
      <c r="K174" s="62"/>
      <c r="L174" s="63"/>
      <c r="M174" s="64">
        <v>0</v>
      </c>
      <c r="N174" s="61"/>
      <c r="O174" s="62"/>
      <c r="P174" s="54"/>
      <c r="Q174" s="38">
        <v>3</v>
      </c>
      <c r="R174" s="39"/>
      <c r="S174" s="40" t="s">
        <v>377</v>
      </c>
      <c r="T174" s="41"/>
      <c r="U174" s="41"/>
      <c r="V174" s="42" t="s">
        <v>377</v>
      </c>
      <c r="W174" s="41"/>
      <c r="X174" s="41"/>
      <c r="Y174" s="41"/>
      <c r="Z174" s="43" t="str">
        <f t="shared" ref="Z174" si="137">IFERROR(IF(AND(S173="Probabilidad",S174="Probabilidad"),(AB173-(+AB173*V174)),IF(AND(S173="Impacto",S174="Probabilidad"),(AB172-(+AB172*V174)),IF(S174="Impacto",AB173,""))),"")</f>
        <v/>
      </c>
      <c r="AA174" s="44" t="s">
        <v>377</v>
      </c>
      <c r="AB174" s="42" t="s">
        <v>377</v>
      </c>
      <c r="AC174" s="44" t="s">
        <v>377</v>
      </c>
      <c r="AD174" s="42" t="s">
        <v>377</v>
      </c>
      <c r="AE174" s="45" t="s">
        <v>377</v>
      </c>
      <c r="AF174" s="67"/>
      <c r="AG174" s="77"/>
      <c r="AH174" s="53"/>
      <c r="AI174" s="53"/>
      <c r="AJ174" s="53"/>
      <c r="AK174" s="53"/>
      <c r="AL174" s="53"/>
      <c r="AM174" s="53"/>
      <c r="AN174" s="53"/>
      <c r="AO174" s="53"/>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row>
    <row r="175" spans="2:70" ht="151.5" customHeight="1" x14ac:dyDescent="0.35">
      <c r="B175" s="55" t="s">
        <v>137</v>
      </c>
      <c r="C175" s="58" t="s">
        <v>437</v>
      </c>
      <c r="D175" s="58" t="s">
        <v>776</v>
      </c>
      <c r="E175" s="58" t="s">
        <v>777</v>
      </c>
      <c r="F175" s="58" t="s">
        <v>403</v>
      </c>
      <c r="G175" s="59" t="s">
        <v>778</v>
      </c>
      <c r="H175" s="58" t="s">
        <v>359</v>
      </c>
      <c r="I175" s="60">
        <v>1400</v>
      </c>
      <c r="J175" s="61" t="s">
        <v>502</v>
      </c>
      <c r="K175" s="62">
        <v>0.8</v>
      </c>
      <c r="L175" s="63" t="s">
        <v>418</v>
      </c>
      <c r="M175" s="64" t="s">
        <v>418</v>
      </c>
      <c r="N175" s="61" t="s">
        <v>419</v>
      </c>
      <c r="O175" s="62">
        <v>0.8</v>
      </c>
      <c r="P175" s="54" t="s">
        <v>420</v>
      </c>
      <c r="Q175" s="38">
        <v>1</v>
      </c>
      <c r="R175" s="39" t="s">
        <v>779</v>
      </c>
      <c r="S175" s="40" t="s">
        <v>26</v>
      </c>
      <c r="T175" s="41" t="s">
        <v>365</v>
      </c>
      <c r="U175" s="41" t="s">
        <v>366</v>
      </c>
      <c r="V175" s="42" t="s">
        <v>367</v>
      </c>
      <c r="W175" s="41" t="s">
        <v>368</v>
      </c>
      <c r="X175" s="41" t="s">
        <v>369</v>
      </c>
      <c r="Y175" s="41" t="s">
        <v>370</v>
      </c>
      <c r="Z175" s="43">
        <f>IFERROR(IF(S175="Probabilidad",(K175-(+K175*V175)),IF(S175="Impacto",K175,"")),"")</f>
        <v>0.48</v>
      </c>
      <c r="AA175" s="44" t="s">
        <v>383</v>
      </c>
      <c r="AB175" s="42">
        <v>0.48</v>
      </c>
      <c r="AC175" s="44" t="s">
        <v>419</v>
      </c>
      <c r="AD175" s="42">
        <v>0.8</v>
      </c>
      <c r="AE175" s="45" t="s">
        <v>420</v>
      </c>
      <c r="AF175" s="65" t="s">
        <v>398</v>
      </c>
      <c r="AG175" s="51" t="s">
        <v>780</v>
      </c>
      <c r="AH175" s="51" t="s">
        <v>781</v>
      </c>
      <c r="AI175" s="68" t="s">
        <v>782</v>
      </c>
      <c r="AJ175" s="68" t="s">
        <v>783</v>
      </c>
      <c r="AK175" s="51" t="s">
        <v>784</v>
      </c>
      <c r="AL175" s="51" t="s">
        <v>785</v>
      </c>
      <c r="AM175" s="68"/>
      <c r="AN175" s="51"/>
      <c r="AO175" s="51"/>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row>
    <row r="176" spans="2:70" ht="72.400000000000006" customHeight="1" x14ac:dyDescent="0.35">
      <c r="B176" s="56"/>
      <c r="C176" s="58"/>
      <c r="D176" s="58"/>
      <c r="E176" s="58"/>
      <c r="F176" s="58"/>
      <c r="G176" s="59"/>
      <c r="H176" s="58"/>
      <c r="I176" s="60"/>
      <c r="J176" s="61"/>
      <c r="K176" s="62"/>
      <c r="L176" s="63"/>
      <c r="M176" s="64">
        <v>0</v>
      </c>
      <c r="N176" s="61"/>
      <c r="O176" s="62"/>
      <c r="P176" s="54"/>
      <c r="Q176" s="38">
        <v>2</v>
      </c>
      <c r="R176" s="39" t="s">
        <v>786</v>
      </c>
      <c r="S176" s="40" t="s">
        <v>26</v>
      </c>
      <c r="T176" s="41" t="s">
        <v>365</v>
      </c>
      <c r="U176" s="41" t="s">
        <v>366</v>
      </c>
      <c r="V176" s="42" t="s">
        <v>367</v>
      </c>
      <c r="W176" s="41" t="s">
        <v>368</v>
      </c>
      <c r="X176" s="41" t="s">
        <v>369</v>
      </c>
      <c r="Y176" s="41" t="s">
        <v>370</v>
      </c>
      <c r="Z176" s="43">
        <f>IFERROR(IF(AND(S175="Probabilidad",S176="Probabilidad"),(AB175-(+AB175*V176)),IF(S176="Probabilidad",(K175-(+K175*V176)),IF(S176="Impacto",AB175,""))),"")</f>
        <v>0.28799999999999998</v>
      </c>
      <c r="AA176" s="44" t="s">
        <v>360</v>
      </c>
      <c r="AB176" s="42">
        <v>0.28799999999999998</v>
      </c>
      <c r="AC176" s="44" t="s">
        <v>419</v>
      </c>
      <c r="AD176" s="42">
        <v>0.8</v>
      </c>
      <c r="AE176" s="45" t="s">
        <v>420</v>
      </c>
      <c r="AF176" s="66"/>
      <c r="AG176" s="52"/>
      <c r="AH176" s="52"/>
      <c r="AI176" s="52"/>
      <c r="AJ176" s="52"/>
      <c r="AK176" s="52"/>
      <c r="AL176" s="52"/>
      <c r="AM176" s="52"/>
      <c r="AN176" s="52"/>
      <c r="AO176" s="52"/>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row>
    <row r="177" spans="2:70" ht="54.75" customHeight="1" x14ac:dyDescent="0.35">
      <c r="B177" s="57"/>
      <c r="C177" s="58"/>
      <c r="D177" s="58"/>
      <c r="E177" s="58"/>
      <c r="F177" s="58"/>
      <c r="G177" s="59"/>
      <c r="H177" s="58"/>
      <c r="I177" s="60"/>
      <c r="J177" s="61"/>
      <c r="K177" s="62"/>
      <c r="L177" s="63"/>
      <c r="M177" s="64">
        <v>0</v>
      </c>
      <c r="N177" s="61"/>
      <c r="O177" s="62"/>
      <c r="P177" s="54"/>
      <c r="Q177" s="38">
        <v>3</v>
      </c>
      <c r="R177" s="39"/>
      <c r="S177" s="40" t="s">
        <v>377</v>
      </c>
      <c r="T177" s="41"/>
      <c r="U177" s="41"/>
      <c r="V177" s="42" t="s">
        <v>377</v>
      </c>
      <c r="W177" s="41"/>
      <c r="X177" s="41"/>
      <c r="Y177" s="41"/>
      <c r="Z177" s="43" t="str">
        <f>IFERROR(IF(AND(S176="Probabilidad",S177="Probabilidad"),(AB176-(+AB176*V177)),IF(AND(S176="Impacto",S177="Probabilidad"),(AB175-(+AB175*V177)),IF(S177="Impacto",AB176,""))),"")</f>
        <v/>
      </c>
      <c r="AA177" s="44" t="s">
        <v>377</v>
      </c>
      <c r="AB177" s="42" t="s">
        <v>377</v>
      </c>
      <c r="AC177" s="44" t="s">
        <v>377</v>
      </c>
      <c r="AD177" s="42" t="s">
        <v>377</v>
      </c>
      <c r="AE177" s="45" t="s">
        <v>377</v>
      </c>
      <c r="AF177" s="67"/>
      <c r="AG177" s="53"/>
      <c r="AH177" s="53"/>
      <c r="AI177" s="53"/>
      <c r="AJ177" s="53"/>
      <c r="AK177" s="53"/>
      <c r="AL177" s="53"/>
      <c r="AM177" s="53"/>
      <c r="AN177" s="53"/>
      <c r="AO177" s="53"/>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row>
    <row r="178" spans="2:70" ht="126" customHeight="1" x14ac:dyDescent="0.35">
      <c r="B178" s="69" t="s">
        <v>138</v>
      </c>
      <c r="C178" s="58" t="s">
        <v>354</v>
      </c>
      <c r="D178" s="58" t="s">
        <v>835</v>
      </c>
      <c r="E178" s="58" t="s">
        <v>836</v>
      </c>
      <c r="F178" s="58" t="s">
        <v>380</v>
      </c>
      <c r="G178" s="58" t="s">
        <v>798</v>
      </c>
      <c r="H178" s="58" t="s">
        <v>392</v>
      </c>
      <c r="I178" s="60">
        <v>19200</v>
      </c>
      <c r="J178" s="61" t="s">
        <v>550</v>
      </c>
      <c r="K178" s="62">
        <v>1</v>
      </c>
      <c r="L178" s="63" t="s">
        <v>361</v>
      </c>
      <c r="M178" s="64" t="s">
        <v>361</v>
      </c>
      <c r="N178" s="61" t="s">
        <v>362</v>
      </c>
      <c r="O178" s="62">
        <v>0.4</v>
      </c>
      <c r="P178" s="54" t="s">
        <v>420</v>
      </c>
      <c r="Q178" s="38">
        <v>1</v>
      </c>
      <c r="R178" s="39" t="s">
        <v>837</v>
      </c>
      <c r="S178" s="40" t="s">
        <v>26</v>
      </c>
      <c r="T178" s="41" t="s">
        <v>365</v>
      </c>
      <c r="U178" s="41" t="s">
        <v>366</v>
      </c>
      <c r="V178" s="42" t="s">
        <v>367</v>
      </c>
      <c r="W178" s="41" t="s">
        <v>368</v>
      </c>
      <c r="X178" s="41" t="s">
        <v>375</v>
      </c>
      <c r="Y178" s="41" t="s">
        <v>370</v>
      </c>
      <c r="Z178" s="43">
        <f>IFERROR(IF(S178="Probabilidad",(K178-(+K178*V178)),IF(S178="Impacto",K178,"")),"")</f>
        <v>0.6</v>
      </c>
      <c r="AA178" s="44" t="s">
        <v>383</v>
      </c>
      <c r="AB178" s="42">
        <v>0.6</v>
      </c>
      <c r="AC178" s="44" t="s">
        <v>362</v>
      </c>
      <c r="AD178" s="42">
        <v>0.4</v>
      </c>
      <c r="AE178" s="45" t="s">
        <v>363</v>
      </c>
      <c r="AF178" s="65" t="s">
        <v>398</v>
      </c>
      <c r="AG178" s="51" t="s">
        <v>799</v>
      </c>
      <c r="AH178" s="51" t="s">
        <v>140</v>
      </c>
      <c r="AI178" s="68" t="s">
        <v>141</v>
      </c>
      <c r="AJ178" s="68" t="s">
        <v>142</v>
      </c>
      <c r="AK178" s="51" t="s">
        <v>143</v>
      </c>
      <c r="AL178" s="51" t="s">
        <v>144</v>
      </c>
      <c r="AM178" s="68"/>
      <c r="AN178" s="51"/>
      <c r="AO178" s="51"/>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row>
    <row r="179" spans="2:70" ht="99.4" customHeight="1" x14ac:dyDescent="0.35">
      <c r="B179" s="70"/>
      <c r="C179" s="58"/>
      <c r="D179" s="58"/>
      <c r="E179" s="58"/>
      <c r="F179" s="58"/>
      <c r="G179" s="58"/>
      <c r="H179" s="58"/>
      <c r="I179" s="60"/>
      <c r="J179" s="61"/>
      <c r="K179" s="62"/>
      <c r="L179" s="63"/>
      <c r="M179" s="64">
        <v>0</v>
      </c>
      <c r="N179" s="61"/>
      <c r="O179" s="62"/>
      <c r="P179" s="54"/>
      <c r="Q179" s="38">
        <v>2</v>
      </c>
      <c r="R179" s="39" t="s">
        <v>800</v>
      </c>
      <c r="S179" s="40" t="s">
        <v>26</v>
      </c>
      <c r="T179" s="41" t="s">
        <v>365</v>
      </c>
      <c r="U179" s="41" t="s">
        <v>366</v>
      </c>
      <c r="V179" s="42" t="s">
        <v>367</v>
      </c>
      <c r="W179" s="41" t="s">
        <v>387</v>
      </c>
      <c r="X179" s="41" t="s">
        <v>369</v>
      </c>
      <c r="Y179" s="41" t="s">
        <v>370</v>
      </c>
      <c r="Z179" s="43">
        <f>IFERROR(IF(AND(S178="Probabilidad",S179="Probabilidad"),(AB178-(+AB178*V179)),IF(S179="Probabilidad",(K178-(+K178*V179)),IF(S179="Impacto",AB178,""))),"")</f>
        <v>0.36</v>
      </c>
      <c r="AA179" s="44" t="s">
        <v>360</v>
      </c>
      <c r="AB179" s="42">
        <v>0.36</v>
      </c>
      <c r="AC179" s="44" t="s">
        <v>362</v>
      </c>
      <c r="AD179" s="42">
        <v>0.4</v>
      </c>
      <c r="AE179" s="45" t="s">
        <v>363</v>
      </c>
      <c r="AF179" s="66"/>
      <c r="AG179" s="52"/>
      <c r="AH179" s="52"/>
      <c r="AI179" s="52"/>
      <c r="AJ179" s="52"/>
      <c r="AK179" s="52"/>
      <c r="AL179" s="52"/>
      <c r="AM179" s="52"/>
      <c r="AN179" s="52"/>
      <c r="AO179" s="52"/>
    </row>
    <row r="180" spans="2:70" ht="61.25" customHeight="1" x14ac:dyDescent="0.35">
      <c r="B180" s="71"/>
      <c r="C180" s="58"/>
      <c r="D180" s="58"/>
      <c r="E180" s="58"/>
      <c r="F180" s="58"/>
      <c r="G180" s="58"/>
      <c r="H180" s="58"/>
      <c r="I180" s="60"/>
      <c r="J180" s="61"/>
      <c r="K180" s="62"/>
      <c r="L180" s="63"/>
      <c r="M180" s="64">
        <v>0</v>
      </c>
      <c r="N180" s="61"/>
      <c r="O180" s="62"/>
      <c r="P180" s="54"/>
      <c r="Q180" s="38">
        <v>3</v>
      </c>
      <c r="R180" s="39" t="s">
        <v>838</v>
      </c>
      <c r="S180" s="40" t="s">
        <v>26</v>
      </c>
      <c r="T180" s="41" t="s">
        <v>365</v>
      </c>
      <c r="U180" s="41" t="s">
        <v>366</v>
      </c>
      <c r="V180" s="42" t="s">
        <v>367</v>
      </c>
      <c r="W180" s="41" t="s">
        <v>368</v>
      </c>
      <c r="X180" s="41" t="s">
        <v>369</v>
      </c>
      <c r="Y180" s="41" t="s">
        <v>370</v>
      </c>
      <c r="Z180" s="43">
        <f>IFERROR(IF(AND(S179="Probabilidad",S180="Probabilidad"),(AB179-(+AB179*V180)),IF(AND(S179="Impacto",S180="Probabilidad"),(AB178-(+AB178*V180)),IF(S180="Impacto",AB179,""))),"")</f>
        <v>0.216</v>
      </c>
      <c r="AA180" s="44" t="s">
        <v>360</v>
      </c>
      <c r="AB180" s="42">
        <v>0.216</v>
      </c>
      <c r="AC180" s="44" t="s">
        <v>362</v>
      </c>
      <c r="AD180" s="42">
        <v>0.4</v>
      </c>
      <c r="AE180" s="45" t="s">
        <v>363</v>
      </c>
      <c r="AF180" s="67"/>
      <c r="AG180" s="53"/>
      <c r="AH180" s="53"/>
      <c r="AI180" s="53"/>
      <c r="AJ180" s="53"/>
      <c r="AK180" s="53"/>
      <c r="AL180" s="53"/>
      <c r="AM180" s="53"/>
      <c r="AN180" s="53"/>
      <c r="AO180" s="53"/>
    </row>
    <row r="181" spans="2:70" ht="51" customHeight="1" x14ac:dyDescent="0.35">
      <c r="B181" s="69" t="s">
        <v>138</v>
      </c>
      <c r="C181" s="58" t="s">
        <v>354</v>
      </c>
      <c r="D181" s="58" t="s">
        <v>839</v>
      </c>
      <c r="E181" s="58" t="s">
        <v>840</v>
      </c>
      <c r="F181" s="58" t="s">
        <v>403</v>
      </c>
      <c r="G181" s="58" t="s">
        <v>801</v>
      </c>
      <c r="H181" s="58" t="s">
        <v>359</v>
      </c>
      <c r="I181" s="60">
        <v>960</v>
      </c>
      <c r="J181" s="61" t="s">
        <v>502</v>
      </c>
      <c r="K181" s="62">
        <v>0.8</v>
      </c>
      <c r="L181" s="63" t="s">
        <v>430</v>
      </c>
      <c r="M181" s="64" t="s">
        <v>430</v>
      </c>
      <c r="N181" s="61" t="s">
        <v>363</v>
      </c>
      <c r="O181" s="62">
        <v>0.6</v>
      </c>
      <c r="P181" s="54" t="s">
        <v>420</v>
      </c>
      <c r="Q181" s="38">
        <v>1</v>
      </c>
      <c r="R181" s="39" t="s">
        <v>802</v>
      </c>
      <c r="S181" s="40" t="s">
        <v>26</v>
      </c>
      <c r="T181" s="41" t="s">
        <v>365</v>
      </c>
      <c r="U181" s="41" t="s">
        <v>442</v>
      </c>
      <c r="V181" s="42" t="s">
        <v>443</v>
      </c>
      <c r="W181" s="41" t="s">
        <v>368</v>
      </c>
      <c r="X181" s="41" t="s">
        <v>369</v>
      </c>
      <c r="Y181" s="41" t="s">
        <v>370</v>
      </c>
      <c r="Z181" s="43">
        <f t="shared" ref="Z181" si="138">IFERROR(IF(S181="Probabilidad",(K181-(+K181*V181)),IF(S181="Impacto",K181,"")),"")</f>
        <v>0.4</v>
      </c>
      <c r="AA181" s="44" t="s">
        <v>360</v>
      </c>
      <c r="AB181" s="42">
        <v>0.4</v>
      </c>
      <c r="AC181" s="44" t="s">
        <v>363</v>
      </c>
      <c r="AD181" s="42">
        <v>0.6</v>
      </c>
      <c r="AE181" s="45" t="s">
        <v>363</v>
      </c>
      <c r="AF181" s="65" t="s">
        <v>398</v>
      </c>
      <c r="AG181" s="51" t="s">
        <v>803</v>
      </c>
      <c r="AH181" s="51" t="s">
        <v>145</v>
      </c>
      <c r="AI181" s="68" t="s">
        <v>252</v>
      </c>
      <c r="AJ181" s="68" t="s">
        <v>146</v>
      </c>
      <c r="AK181" s="51" t="s">
        <v>143</v>
      </c>
      <c r="AL181" s="51" t="s">
        <v>147</v>
      </c>
      <c r="AM181" s="68"/>
      <c r="AN181" s="51"/>
      <c r="AO181" s="51"/>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row>
    <row r="182" spans="2:70" ht="57" customHeight="1" x14ac:dyDescent="0.35">
      <c r="B182" s="70"/>
      <c r="C182" s="58"/>
      <c r="D182" s="58"/>
      <c r="E182" s="58"/>
      <c r="F182" s="58"/>
      <c r="G182" s="58"/>
      <c r="H182" s="58"/>
      <c r="I182" s="60"/>
      <c r="J182" s="61"/>
      <c r="K182" s="62"/>
      <c r="L182" s="63"/>
      <c r="M182" s="64">
        <v>0</v>
      </c>
      <c r="N182" s="61"/>
      <c r="O182" s="62"/>
      <c r="P182" s="54"/>
      <c r="Q182" s="38">
        <v>2</v>
      </c>
      <c r="R182" s="39" t="s">
        <v>804</v>
      </c>
      <c r="S182" s="40" t="s">
        <v>26</v>
      </c>
      <c r="T182" s="41" t="s">
        <v>365</v>
      </c>
      <c r="U182" s="41" t="s">
        <v>442</v>
      </c>
      <c r="V182" s="42" t="s">
        <v>443</v>
      </c>
      <c r="W182" s="41" t="s">
        <v>368</v>
      </c>
      <c r="X182" s="41" t="s">
        <v>369</v>
      </c>
      <c r="Y182" s="41" t="s">
        <v>370</v>
      </c>
      <c r="Z182" s="43">
        <f t="shared" ref="Z182" si="139">IFERROR(IF(AND(S181="Probabilidad",S182="Probabilidad"),(AB181-(+AB181*V182)),IF(S182="Probabilidad",(K181-(+K181*V182)),IF(S182="Impacto",AB181,""))),"")</f>
        <v>0.2</v>
      </c>
      <c r="AA182" s="44" t="s">
        <v>397</v>
      </c>
      <c r="AB182" s="42">
        <v>0.2</v>
      </c>
      <c r="AC182" s="44" t="s">
        <v>363</v>
      </c>
      <c r="AD182" s="42">
        <v>0.6</v>
      </c>
      <c r="AE182" s="45" t="s">
        <v>363</v>
      </c>
      <c r="AF182" s="66"/>
      <c r="AG182" s="52"/>
      <c r="AH182" s="52"/>
      <c r="AI182" s="52"/>
      <c r="AJ182" s="52"/>
      <c r="AK182" s="52"/>
      <c r="AL182" s="52"/>
      <c r="AM182" s="52"/>
      <c r="AN182" s="52"/>
      <c r="AO182" s="52"/>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row>
    <row r="183" spans="2:70" ht="33.4" customHeight="1" x14ac:dyDescent="0.35">
      <c r="B183" s="71"/>
      <c r="C183" s="58"/>
      <c r="D183" s="58"/>
      <c r="E183" s="58"/>
      <c r="F183" s="58"/>
      <c r="G183" s="58"/>
      <c r="H183" s="58"/>
      <c r="I183" s="60"/>
      <c r="J183" s="61"/>
      <c r="K183" s="62"/>
      <c r="L183" s="63"/>
      <c r="M183" s="64">
        <v>0</v>
      </c>
      <c r="N183" s="61"/>
      <c r="O183" s="62"/>
      <c r="P183" s="54"/>
      <c r="Q183" s="38">
        <v>3</v>
      </c>
      <c r="R183" s="39"/>
      <c r="S183" s="40" t="s">
        <v>377</v>
      </c>
      <c r="T183" s="41"/>
      <c r="U183" s="41"/>
      <c r="V183" s="42" t="s">
        <v>377</v>
      </c>
      <c r="W183" s="41"/>
      <c r="X183" s="41"/>
      <c r="Y183" s="41"/>
      <c r="Z183" s="43" t="str">
        <f t="shared" ref="Z183" si="140">IFERROR(IF(AND(S182="Probabilidad",S183="Probabilidad"),(AB182-(+AB182*V183)),IF(AND(S182="Impacto",S183="Probabilidad"),(AB181-(+AB181*V183)),IF(S183="Impacto",AB182,""))),"")</f>
        <v/>
      </c>
      <c r="AA183" s="44" t="s">
        <v>377</v>
      </c>
      <c r="AB183" s="42" t="s">
        <v>377</v>
      </c>
      <c r="AC183" s="44" t="s">
        <v>377</v>
      </c>
      <c r="AD183" s="42" t="s">
        <v>377</v>
      </c>
      <c r="AE183" s="45" t="s">
        <v>377</v>
      </c>
      <c r="AF183" s="67"/>
      <c r="AG183" s="53"/>
      <c r="AH183" s="53"/>
      <c r="AI183" s="53"/>
      <c r="AJ183" s="53"/>
      <c r="AK183" s="53"/>
      <c r="AL183" s="53"/>
      <c r="AM183" s="53"/>
      <c r="AN183" s="53"/>
      <c r="AO183" s="53"/>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row>
    <row r="184" spans="2:70" ht="113.75" customHeight="1" x14ac:dyDescent="0.35">
      <c r="B184" s="69" t="s">
        <v>138</v>
      </c>
      <c r="C184" s="58" t="s">
        <v>354</v>
      </c>
      <c r="D184" s="58" t="s">
        <v>841</v>
      </c>
      <c r="E184" s="58" t="s">
        <v>805</v>
      </c>
      <c r="F184" s="58" t="s">
        <v>380</v>
      </c>
      <c r="G184" s="58" t="s">
        <v>148</v>
      </c>
      <c r="H184" s="58" t="s">
        <v>359</v>
      </c>
      <c r="I184" s="60">
        <v>110000</v>
      </c>
      <c r="J184" s="61" t="s">
        <v>550</v>
      </c>
      <c r="K184" s="62">
        <v>1</v>
      </c>
      <c r="L184" s="63" t="s">
        <v>430</v>
      </c>
      <c r="M184" s="64" t="s">
        <v>430</v>
      </c>
      <c r="N184" s="61" t="s">
        <v>363</v>
      </c>
      <c r="O184" s="62">
        <v>0.6</v>
      </c>
      <c r="P184" s="54" t="s">
        <v>420</v>
      </c>
      <c r="Q184" s="38">
        <v>1</v>
      </c>
      <c r="R184" s="39" t="s">
        <v>806</v>
      </c>
      <c r="S184" s="40" t="s">
        <v>26</v>
      </c>
      <c r="T184" s="41" t="s">
        <v>365</v>
      </c>
      <c r="U184" s="41" t="s">
        <v>366</v>
      </c>
      <c r="V184" s="42" t="s">
        <v>367</v>
      </c>
      <c r="W184" s="41" t="s">
        <v>368</v>
      </c>
      <c r="X184" s="41" t="s">
        <v>369</v>
      </c>
      <c r="Y184" s="41" t="s">
        <v>370</v>
      </c>
      <c r="Z184" s="43">
        <f t="shared" ref="Z184" si="141">IFERROR(IF(S184="Probabilidad",(K184-(+K184*V184)),IF(S184="Impacto",K184,"")),"")</f>
        <v>0.6</v>
      </c>
      <c r="AA184" s="44" t="s">
        <v>383</v>
      </c>
      <c r="AB184" s="42">
        <v>0.6</v>
      </c>
      <c r="AC184" s="44" t="s">
        <v>363</v>
      </c>
      <c r="AD184" s="42">
        <v>0.6</v>
      </c>
      <c r="AE184" s="45" t="s">
        <v>363</v>
      </c>
      <c r="AF184" s="65" t="s">
        <v>398</v>
      </c>
      <c r="AG184" s="51" t="s">
        <v>807</v>
      </c>
      <c r="AH184" s="51" t="s">
        <v>853</v>
      </c>
      <c r="AI184" s="68" t="s">
        <v>150</v>
      </c>
      <c r="AJ184" s="68" t="s">
        <v>808</v>
      </c>
      <c r="AK184" s="51" t="s">
        <v>143</v>
      </c>
      <c r="AL184" s="51" t="s">
        <v>147</v>
      </c>
      <c r="AM184" s="68"/>
      <c r="AN184" s="51"/>
      <c r="AO184" s="51"/>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row>
    <row r="185" spans="2:70" ht="101.25" customHeight="1" x14ac:dyDescent="0.35">
      <c r="B185" s="70"/>
      <c r="C185" s="58"/>
      <c r="D185" s="58"/>
      <c r="E185" s="58"/>
      <c r="F185" s="58"/>
      <c r="G185" s="58"/>
      <c r="H185" s="58"/>
      <c r="I185" s="60"/>
      <c r="J185" s="61"/>
      <c r="K185" s="62"/>
      <c r="L185" s="63"/>
      <c r="M185" s="64">
        <v>0</v>
      </c>
      <c r="N185" s="61"/>
      <c r="O185" s="62"/>
      <c r="P185" s="54"/>
      <c r="Q185" s="38">
        <v>2</v>
      </c>
      <c r="R185" s="39" t="s">
        <v>809</v>
      </c>
      <c r="S185" s="40" t="s">
        <v>27</v>
      </c>
      <c r="T185" s="41" t="s">
        <v>552</v>
      </c>
      <c r="U185" s="41" t="s">
        <v>366</v>
      </c>
      <c r="V185" s="42" t="s">
        <v>553</v>
      </c>
      <c r="W185" s="41" t="s">
        <v>368</v>
      </c>
      <c r="X185" s="41" t="s">
        <v>369</v>
      </c>
      <c r="Y185" s="41" t="s">
        <v>370</v>
      </c>
      <c r="Z185" s="43">
        <f t="shared" ref="Z185" si="142">IFERROR(IF(AND(S184="Probabilidad",S185="Probabilidad"),(AB184-(+AB184*V185)),IF(S185="Probabilidad",(K184-(+K184*V185)),IF(S185="Impacto",AB184,""))),"")</f>
        <v>0.6</v>
      </c>
      <c r="AA185" s="44" t="s">
        <v>383</v>
      </c>
      <c r="AB185" s="42">
        <v>0.6</v>
      </c>
      <c r="AC185" s="44" t="s">
        <v>362</v>
      </c>
      <c r="AD185" s="42">
        <v>0.30000000000000004</v>
      </c>
      <c r="AE185" s="45" t="s">
        <v>363</v>
      </c>
      <c r="AF185" s="66"/>
      <c r="AG185" s="52"/>
      <c r="AH185" s="52"/>
      <c r="AI185" s="52"/>
      <c r="AJ185" s="52"/>
      <c r="AK185" s="52"/>
      <c r="AL185" s="52"/>
      <c r="AM185" s="52"/>
      <c r="AN185" s="52"/>
      <c r="AO185" s="52"/>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row>
    <row r="186" spans="2:70" ht="103.5" customHeight="1" x14ac:dyDescent="0.35">
      <c r="B186" s="71"/>
      <c r="C186" s="58"/>
      <c r="D186" s="58"/>
      <c r="E186" s="58"/>
      <c r="F186" s="58"/>
      <c r="G186" s="58"/>
      <c r="H186" s="58"/>
      <c r="I186" s="60"/>
      <c r="J186" s="61"/>
      <c r="K186" s="62"/>
      <c r="L186" s="63"/>
      <c r="M186" s="64">
        <v>0</v>
      </c>
      <c r="N186" s="61"/>
      <c r="O186" s="62"/>
      <c r="P186" s="54"/>
      <c r="Q186" s="38">
        <v>3</v>
      </c>
      <c r="R186" s="39" t="s">
        <v>810</v>
      </c>
      <c r="S186" s="40" t="s">
        <v>26</v>
      </c>
      <c r="T186" s="41" t="s">
        <v>365</v>
      </c>
      <c r="U186" s="41" t="s">
        <v>366</v>
      </c>
      <c r="V186" s="42" t="s">
        <v>367</v>
      </c>
      <c r="W186" s="41" t="s">
        <v>387</v>
      </c>
      <c r="X186" s="41" t="s">
        <v>369</v>
      </c>
      <c r="Y186" s="41" t="s">
        <v>528</v>
      </c>
      <c r="Z186" s="43">
        <f t="shared" ref="Z186" si="143">IFERROR(IF(AND(S185="Probabilidad",S186="Probabilidad"),(AB185-(+AB185*V186)),IF(AND(S185="Impacto",S186="Probabilidad"),(AB184-(+AB184*V186)),IF(S186="Impacto",AB185,""))),"")</f>
        <v>0.36</v>
      </c>
      <c r="AA186" s="44" t="s">
        <v>360</v>
      </c>
      <c r="AB186" s="42">
        <v>0.36</v>
      </c>
      <c r="AC186" s="44" t="s">
        <v>362</v>
      </c>
      <c r="AD186" s="42">
        <v>0.30000000000000004</v>
      </c>
      <c r="AE186" s="45" t="s">
        <v>363</v>
      </c>
      <c r="AF186" s="67"/>
      <c r="AG186" s="53"/>
      <c r="AH186" s="53"/>
      <c r="AI186" s="53"/>
      <c r="AJ186" s="53"/>
      <c r="AK186" s="53"/>
      <c r="AL186" s="53"/>
      <c r="AM186" s="53"/>
      <c r="AN186" s="53"/>
      <c r="AO186" s="53"/>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row>
    <row r="187" spans="2:70" ht="64.25" customHeight="1" x14ac:dyDescent="0.35">
      <c r="B187" s="69" t="s">
        <v>138</v>
      </c>
      <c r="C187" s="58" t="s">
        <v>354</v>
      </c>
      <c r="D187" s="58" t="s">
        <v>842</v>
      </c>
      <c r="E187" s="58" t="s">
        <v>811</v>
      </c>
      <c r="F187" s="58" t="s">
        <v>380</v>
      </c>
      <c r="G187" s="72" t="s">
        <v>151</v>
      </c>
      <c r="H187" s="58" t="s">
        <v>359</v>
      </c>
      <c r="I187" s="60">
        <v>160</v>
      </c>
      <c r="J187" s="61" t="s">
        <v>383</v>
      </c>
      <c r="K187" s="62">
        <v>0.6</v>
      </c>
      <c r="L187" s="63" t="s">
        <v>384</v>
      </c>
      <c r="M187" s="64" t="s">
        <v>384</v>
      </c>
      <c r="N187" s="61" t="s">
        <v>385</v>
      </c>
      <c r="O187" s="62">
        <v>0.2</v>
      </c>
      <c r="P187" s="54" t="s">
        <v>363</v>
      </c>
      <c r="Q187" s="38">
        <v>1</v>
      </c>
      <c r="R187" s="39" t="s">
        <v>812</v>
      </c>
      <c r="S187" s="40" t="s">
        <v>26</v>
      </c>
      <c r="T187" s="41" t="s">
        <v>365</v>
      </c>
      <c r="U187" s="41" t="s">
        <v>366</v>
      </c>
      <c r="V187" s="42" t="s">
        <v>367</v>
      </c>
      <c r="W187" s="41" t="s">
        <v>368</v>
      </c>
      <c r="X187" s="41" t="s">
        <v>369</v>
      </c>
      <c r="Y187" s="41" t="s">
        <v>370</v>
      </c>
      <c r="Z187" s="43">
        <f t="shared" ref="Z187" si="144">IFERROR(IF(S187="Probabilidad",(K187-(+K187*V187)),IF(S187="Impacto",K187,"")),"")</f>
        <v>0.36</v>
      </c>
      <c r="AA187" s="44" t="s">
        <v>360</v>
      </c>
      <c r="AB187" s="42">
        <v>0.36</v>
      </c>
      <c r="AC187" s="44" t="s">
        <v>385</v>
      </c>
      <c r="AD187" s="42">
        <v>0.2</v>
      </c>
      <c r="AE187" s="45" t="s">
        <v>376</v>
      </c>
      <c r="AF187" s="65" t="s">
        <v>398</v>
      </c>
      <c r="AG187" s="51" t="s">
        <v>258</v>
      </c>
      <c r="AH187" s="51" t="s">
        <v>140</v>
      </c>
      <c r="AI187" s="68" t="s">
        <v>152</v>
      </c>
      <c r="AJ187" s="68" t="s">
        <v>146</v>
      </c>
      <c r="AK187" s="51" t="s">
        <v>143</v>
      </c>
      <c r="AL187" s="51" t="s">
        <v>153</v>
      </c>
      <c r="AM187" s="68"/>
      <c r="AN187" s="51"/>
      <c r="AO187" s="51"/>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row>
    <row r="188" spans="2:70" ht="64.25" customHeight="1" x14ac:dyDescent="0.35">
      <c r="B188" s="70"/>
      <c r="C188" s="58"/>
      <c r="D188" s="58"/>
      <c r="E188" s="58"/>
      <c r="F188" s="58"/>
      <c r="G188" s="73"/>
      <c r="H188" s="58"/>
      <c r="I188" s="60"/>
      <c r="J188" s="61"/>
      <c r="K188" s="62"/>
      <c r="L188" s="63"/>
      <c r="M188" s="64">
        <v>0</v>
      </c>
      <c r="N188" s="61"/>
      <c r="O188" s="62"/>
      <c r="P188" s="54"/>
      <c r="Q188" s="38">
        <v>2</v>
      </c>
      <c r="R188" s="39" t="s">
        <v>813</v>
      </c>
      <c r="S188" s="40" t="s">
        <v>26</v>
      </c>
      <c r="T188" s="41" t="s">
        <v>365</v>
      </c>
      <c r="U188" s="41" t="s">
        <v>442</v>
      </c>
      <c r="V188" s="42" t="s">
        <v>443</v>
      </c>
      <c r="W188" s="41" t="s">
        <v>368</v>
      </c>
      <c r="X188" s="41" t="s">
        <v>369</v>
      </c>
      <c r="Y188" s="41" t="s">
        <v>370</v>
      </c>
      <c r="Z188" s="43">
        <f t="shared" ref="Z188" si="145">IFERROR(IF(AND(S187="Probabilidad",S188="Probabilidad"),(AB187-(+AB187*V188)),IF(S188="Probabilidad",(K187-(+K187*V188)),IF(S188="Impacto",AB187,""))),"")</f>
        <v>0.18</v>
      </c>
      <c r="AA188" s="44" t="s">
        <v>397</v>
      </c>
      <c r="AB188" s="42">
        <v>0.18</v>
      </c>
      <c r="AC188" s="44" t="s">
        <v>385</v>
      </c>
      <c r="AD188" s="42">
        <v>0.2</v>
      </c>
      <c r="AE188" s="45" t="s">
        <v>376</v>
      </c>
      <c r="AF188" s="66"/>
      <c r="AG188" s="52"/>
      <c r="AH188" s="52"/>
      <c r="AI188" s="52"/>
      <c r="AJ188" s="52"/>
      <c r="AK188" s="52"/>
      <c r="AL188" s="52"/>
      <c r="AM188" s="52"/>
      <c r="AN188" s="52"/>
      <c r="AO188" s="52"/>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row>
    <row r="189" spans="2:70" ht="64.25" customHeight="1" x14ac:dyDescent="0.35">
      <c r="B189" s="71"/>
      <c r="C189" s="58"/>
      <c r="D189" s="58"/>
      <c r="E189" s="58"/>
      <c r="F189" s="58"/>
      <c r="G189" s="74"/>
      <c r="H189" s="58"/>
      <c r="I189" s="60"/>
      <c r="J189" s="61"/>
      <c r="K189" s="62"/>
      <c r="L189" s="63"/>
      <c r="M189" s="64">
        <v>0</v>
      </c>
      <c r="N189" s="61"/>
      <c r="O189" s="62"/>
      <c r="P189" s="54"/>
      <c r="Q189" s="38">
        <v>3</v>
      </c>
      <c r="R189" s="39" t="s">
        <v>814</v>
      </c>
      <c r="S189" s="40" t="s">
        <v>26</v>
      </c>
      <c r="T189" s="41" t="s">
        <v>365</v>
      </c>
      <c r="U189" s="41" t="s">
        <v>366</v>
      </c>
      <c r="V189" s="42" t="s">
        <v>367</v>
      </c>
      <c r="W189" s="41" t="s">
        <v>368</v>
      </c>
      <c r="X189" s="41" t="s">
        <v>369</v>
      </c>
      <c r="Y189" s="41" t="s">
        <v>370</v>
      </c>
      <c r="Z189" s="43">
        <f t="shared" ref="Z189" si="146">IFERROR(IF(AND(S188="Probabilidad",S189="Probabilidad"),(AB188-(+AB188*V189)),IF(AND(S188="Impacto",S189="Probabilidad"),(AB187-(+AB187*V189)),IF(S189="Impacto",AB188,""))),"")</f>
        <v>0.108</v>
      </c>
      <c r="AA189" s="44" t="s">
        <v>397</v>
      </c>
      <c r="AB189" s="42">
        <v>0.108</v>
      </c>
      <c r="AC189" s="44" t="s">
        <v>385</v>
      </c>
      <c r="AD189" s="42">
        <v>0.2</v>
      </c>
      <c r="AE189" s="45" t="s">
        <v>376</v>
      </c>
      <c r="AF189" s="67"/>
      <c r="AG189" s="53"/>
      <c r="AH189" s="53"/>
      <c r="AI189" s="53"/>
      <c r="AJ189" s="53"/>
      <c r="AK189" s="53"/>
      <c r="AL189" s="53"/>
      <c r="AM189" s="53"/>
      <c r="AN189" s="53"/>
      <c r="AO189" s="53"/>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row>
    <row r="190" spans="2:70" ht="66.400000000000006" customHeight="1" x14ac:dyDescent="0.35">
      <c r="B190" s="69" t="s">
        <v>138</v>
      </c>
      <c r="C190" s="58" t="s">
        <v>354</v>
      </c>
      <c r="D190" s="58" t="s">
        <v>815</v>
      </c>
      <c r="E190" s="58" t="s">
        <v>816</v>
      </c>
      <c r="F190" s="58" t="s">
        <v>380</v>
      </c>
      <c r="G190" s="72" t="s">
        <v>817</v>
      </c>
      <c r="H190" s="58" t="s">
        <v>410</v>
      </c>
      <c r="I190" s="60">
        <v>500</v>
      </c>
      <c r="J190" s="61" t="s">
        <v>383</v>
      </c>
      <c r="K190" s="62">
        <v>0.6</v>
      </c>
      <c r="L190" s="63" t="s">
        <v>384</v>
      </c>
      <c r="M190" s="64" t="s">
        <v>384</v>
      </c>
      <c r="N190" s="61" t="s">
        <v>385</v>
      </c>
      <c r="O190" s="62">
        <v>0.2</v>
      </c>
      <c r="P190" s="54" t="s">
        <v>363</v>
      </c>
      <c r="Q190" s="38">
        <v>1</v>
      </c>
      <c r="R190" s="39" t="s">
        <v>818</v>
      </c>
      <c r="S190" s="40" t="s">
        <v>26</v>
      </c>
      <c r="T190" s="41" t="s">
        <v>365</v>
      </c>
      <c r="U190" s="41" t="s">
        <v>366</v>
      </c>
      <c r="V190" s="42" t="s">
        <v>367</v>
      </c>
      <c r="W190" s="41" t="s">
        <v>368</v>
      </c>
      <c r="X190" s="41" t="s">
        <v>369</v>
      </c>
      <c r="Y190" s="41" t="s">
        <v>370</v>
      </c>
      <c r="Z190" s="43">
        <f t="shared" ref="Z190" si="147">IFERROR(IF(S190="Probabilidad",(K190-(+K190*V190)),IF(S190="Impacto",K190,"")),"")</f>
        <v>0.36</v>
      </c>
      <c r="AA190" s="44" t="s">
        <v>360</v>
      </c>
      <c r="AB190" s="42">
        <v>0.36</v>
      </c>
      <c r="AC190" s="44" t="s">
        <v>385</v>
      </c>
      <c r="AD190" s="42">
        <v>0.2</v>
      </c>
      <c r="AE190" s="45" t="s">
        <v>376</v>
      </c>
      <c r="AF190" s="65" t="s">
        <v>398</v>
      </c>
      <c r="AG190" s="51" t="s">
        <v>888</v>
      </c>
      <c r="AH190" s="51" t="s">
        <v>95</v>
      </c>
      <c r="AI190" s="68" t="s">
        <v>889</v>
      </c>
      <c r="AJ190" s="68" t="s">
        <v>146</v>
      </c>
      <c r="AK190" s="51" t="s">
        <v>143</v>
      </c>
      <c r="AL190" s="51" t="s">
        <v>255</v>
      </c>
      <c r="AM190" s="68" t="s">
        <v>890</v>
      </c>
      <c r="AN190" s="51"/>
      <c r="AO190" s="51"/>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row>
    <row r="191" spans="2:70" ht="76.5" customHeight="1" x14ac:dyDescent="0.35">
      <c r="B191" s="70"/>
      <c r="C191" s="58"/>
      <c r="D191" s="58"/>
      <c r="E191" s="58"/>
      <c r="F191" s="58"/>
      <c r="G191" s="73"/>
      <c r="H191" s="58"/>
      <c r="I191" s="60"/>
      <c r="J191" s="61"/>
      <c r="K191" s="62"/>
      <c r="L191" s="63"/>
      <c r="M191" s="64">
        <v>0</v>
      </c>
      <c r="N191" s="61"/>
      <c r="O191" s="62"/>
      <c r="P191" s="54"/>
      <c r="Q191" s="38">
        <v>2</v>
      </c>
      <c r="R191" s="39" t="s">
        <v>819</v>
      </c>
      <c r="S191" s="40" t="s">
        <v>26</v>
      </c>
      <c r="T191" s="41" t="s">
        <v>365</v>
      </c>
      <c r="U191" s="41" t="s">
        <v>366</v>
      </c>
      <c r="V191" s="42" t="s">
        <v>367</v>
      </c>
      <c r="W191" s="41" t="s">
        <v>387</v>
      </c>
      <c r="X191" s="41" t="s">
        <v>369</v>
      </c>
      <c r="Y191" s="41" t="s">
        <v>528</v>
      </c>
      <c r="Z191" s="43">
        <f t="shared" ref="Z191" si="148">IFERROR(IF(AND(S190="Probabilidad",S191="Probabilidad"),(AB190-(+AB190*V191)),IF(S191="Probabilidad",(K190-(+K190*V191)),IF(S191="Impacto",AB190,""))),"")</f>
        <v>0.216</v>
      </c>
      <c r="AA191" s="44" t="s">
        <v>360</v>
      </c>
      <c r="AB191" s="42">
        <v>0.216</v>
      </c>
      <c r="AC191" s="44" t="s">
        <v>385</v>
      </c>
      <c r="AD191" s="42">
        <v>0.2</v>
      </c>
      <c r="AE191" s="45" t="s">
        <v>376</v>
      </c>
      <c r="AF191" s="66"/>
      <c r="AG191" s="52"/>
      <c r="AH191" s="52"/>
      <c r="AI191" s="52"/>
      <c r="AJ191" s="52"/>
      <c r="AK191" s="52"/>
      <c r="AL191" s="52"/>
      <c r="AM191" s="52"/>
      <c r="AN191" s="52"/>
      <c r="AO191" s="52"/>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row>
    <row r="192" spans="2:70" ht="65.349999999999994" customHeight="1" x14ac:dyDescent="0.35">
      <c r="B192" s="71"/>
      <c r="C192" s="58"/>
      <c r="D192" s="58"/>
      <c r="E192" s="58"/>
      <c r="F192" s="58"/>
      <c r="G192" s="74"/>
      <c r="H192" s="58"/>
      <c r="I192" s="60"/>
      <c r="J192" s="61"/>
      <c r="K192" s="62"/>
      <c r="L192" s="63"/>
      <c r="M192" s="64">
        <v>0</v>
      </c>
      <c r="N192" s="61"/>
      <c r="O192" s="62"/>
      <c r="P192" s="54"/>
      <c r="Q192" s="38">
        <v>3</v>
      </c>
      <c r="R192" s="39" t="s">
        <v>820</v>
      </c>
      <c r="S192" s="40" t="s">
        <v>26</v>
      </c>
      <c r="T192" s="41" t="s">
        <v>365</v>
      </c>
      <c r="U192" s="41" t="s">
        <v>366</v>
      </c>
      <c r="V192" s="42" t="s">
        <v>367</v>
      </c>
      <c r="W192" s="41" t="s">
        <v>368</v>
      </c>
      <c r="X192" s="41" t="s">
        <v>369</v>
      </c>
      <c r="Y192" s="41" t="s">
        <v>370</v>
      </c>
      <c r="Z192" s="43">
        <f t="shared" ref="Z192" si="149">IFERROR(IF(AND(S191="Probabilidad",S192="Probabilidad"),(AB191-(+AB191*V192)),IF(AND(S191="Impacto",S192="Probabilidad"),(AB190-(+AB190*V192)),IF(S192="Impacto",AB191,""))),"")</f>
        <v>0.12959999999999999</v>
      </c>
      <c r="AA192" s="44" t="s">
        <v>397</v>
      </c>
      <c r="AB192" s="42">
        <v>0.12959999999999999</v>
      </c>
      <c r="AC192" s="44" t="s">
        <v>385</v>
      </c>
      <c r="AD192" s="42">
        <v>0.2</v>
      </c>
      <c r="AE192" s="45" t="s">
        <v>376</v>
      </c>
      <c r="AF192" s="67"/>
      <c r="AG192" s="53"/>
      <c r="AH192" s="53"/>
      <c r="AI192" s="53"/>
      <c r="AJ192" s="53"/>
      <c r="AK192" s="53"/>
      <c r="AL192" s="53"/>
      <c r="AM192" s="53"/>
      <c r="AN192" s="53"/>
      <c r="AO192" s="53"/>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row>
    <row r="193" spans="2:70" ht="67.5" customHeight="1" x14ac:dyDescent="0.35">
      <c r="B193" s="69" t="s">
        <v>138</v>
      </c>
      <c r="C193" s="58" t="s">
        <v>354</v>
      </c>
      <c r="D193" s="58" t="s">
        <v>843</v>
      </c>
      <c r="E193" s="58" t="s">
        <v>844</v>
      </c>
      <c r="F193" s="58" t="s">
        <v>380</v>
      </c>
      <c r="G193" s="72" t="s">
        <v>154</v>
      </c>
      <c r="H193" s="58" t="s">
        <v>359</v>
      </c>
      <c r="I193" s="60">
        <v>66</v>
      </c>
      <c r="J193" s="61" t="s">
        <v>383</v>
      </c>
      <c r="K193" s="62">
        <v>0.6</v>
      </c>
      <c r="L193" s="63" t="s">
        <v>384</v>
      </c>
      <c r="M193" s="64" t="s">
        <v>384</v>
      </c>
      <c r="N193" s="61" t="s">
        <v>385</v>
      </c>
      <c r="O193" s="62">
        <v>0.2</v>
      </c>
      <c r="P193" s="54" t="s">
        <v>363</v>
      </c>
      <c r="Q193" s="38">
        <v>1</v>
      </c>
      <c r="R193" s="39" t="s">
        <v>821</v>
      </c>
      <c r="S193" s="40" t="s">
        <v>27</v>
      </c>
      <c r="T193" s="41" t="s">
        <v>552</v>
      </c>
      <c r="U193" s="41" t="s">
        <v>366</v>
      </c>
      <c r="V193" s="42" t="s">
        <v>553</v>
      </c>
      <c r="W193" s="41" t="s">
        <v>368</v>
      </c>
      <c r="X193" s="41" t="s">
        <v>375</v>
      </c>
      <c r="Y193" s="41" t="s">
        <v>370</v>
      </c>
      <c r="Z193" s="43">
        <f t="shared" ref="Z193" si="150">IFERROR(IF(S193="Probabilidad",(K193-(+K193*V193)),IF(S193="Impacto",K193,"")),"")</f>
        <v>0.6</v>
      </c>
      <c r="AA193" s="44" t="s">
        <v>383</v>
      </c>
      <c r="AB193" s="42">
        <v>0.6</v>
      </c>
      <c r="AC193" s="44" t="s">
        <v>385</v>
      </c>
      <c r="AD193" s="42">
        <v>0.15000000000000002</v>
      </c>
      <c r="AE193" s="45" t="s">
        <v>363</v>
      </c>
      <c r="AF193" s="65" t="s">
        <v>398</v>
      </c>
      <c r="AG193" s="51" t="s">
        <v>155</v>
      </c>
      <c r="AH193" s="51" t="s">
        <v>140</v>
      </c>
      <c r="AI193" s="68" t="s">
        <v>156</v>
      </c>
      <c r="AJ193" s="68" t="s">
        <v>146</v>
      </c>
      <c r="AK193" s="51" t="s">
        <v>143</v>
      </c>
      <c r="AL193" s="51" t="s">
        <v>153</v>
      </c>
      <c r="AM193" s="68"/>
      <c r="AN193" s="51" t="s">
        <v>5</v>
      </c>
      <c r="AO193" s="51"/>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row>
    <row r="194" spans="2:70" ht="67.5" customHeight="1" x14ac:dyDescent="0.35">
      <c r="B194" s="70"/>
      <c r="C194" s="58"/>
      <c r="D194" s="58"/>
      <c r="E194" s="58"/>
      <c r="F194" s="58"/>
      <c r="G194" s="73"/>
      <c r="H194" s="58"/>
      <c r="I194" s="60"/>
      <c r="J194" s="61"/>
      <c r="K194" s="62"/>
      <c r="L194" s="63"/>
      <c r="M194" s="64">
        <v>0</v>
      </c>
      <c r="N194" s="61"/>
      <c r="O194" s="62"/>
      <c r="P194" s="54"/>
      <c r="Q194" s="38">
        <v>2</v>
      </c>
      <c r="R194" s="39" t="s">
        <v>822</v>
      </c>
      <c r="S194" s="40" t="s">
        <v>26</v>
      </c>
      <c r="T194" s="41" t="s">
        <v>365</v>
      </c>
      <c r="U194" s="41" t="s">
        <v>366</v>
      </c>
      <c r="V194" s="42" t="s">
        <v>367</v>
      </c>
      <c r="W194" s="41" t="s">
        <v>368</v>
      </c>
      <c r="X194" s="41" t="s">
        <v>369</v>
      </c>
      <c r="Y194" s="41" t="s">
        <v>370</v>
      </c>
      <c r="Z194" s="43">
        <f t="shared" ref="Z194" si="151">IFERROR(IF(AND(S193="Probabilidad",S194="Probabilidad"),(AB193-(+AB193*V194)),IF(S194="Probabilidad",(K193-(+K193*V194)),IF(S194="Impacto",AB193,""))),"")</f>
        <v>0.36</v>
      </c>
      <c r="AA194" s="44" t="s">
        <v>360</v>
      </c>
      <c r="AB194" s="42">
        <v>0.36</v>
      </c>
      <c r="AC194" s="44" t="s">
        <v>385</v>
      </c>
      <c r="AD194" s="42">
        <v>0.15000000000000002</v>
      </c>
      <c r="AE194" s="45" t="s">
        <v>376</v>
      </c>
      <c r="AF194" s="66"/>
      <c r="AG194" s="52"/>
      <c r="AH194" s="52"/>
      <c r="AI194" s="52"/>
      <c r="AJ194" s="52"/>
      <c r="AK194" s="52"/>
      <c r="AL194" s="52"/>
      <c r="AM194" s="52"/>
      <c r="AN194" s="52"/>
      <c r="AO194" s="52"/>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row>
    <row r="195" spans="2:70" ht="67.5" customHeight="1" x14ac:dyDescent="0.35">
      <c r="B195" s="71"/>
      <c r="C195" s="58"/>
      <c r="D195" s="58"/>
      <c r="E195" s="58"/>
      <c r="F195" s="58"/>
      <c r="G195" s="74"/>
      <c r="H195" s="58"/>
      <c r="I195" s="60"/>
      <c r="J195" s="61"/>
      <c r="K195" s="62"/>
      <c r="L195" s="63"/>
      <c r="M195" s="64">
        <v>0</v>
      </c>
      <c r="N195" s="61"/>
      <c r="O195" s="62"/>
      <c r="P195" s="54"/>
      <c r="Q195" s="38">
        <v>3</v>
      </c>
      <c r="R195" s="39"/>
      <c r="S195" s="40" t="s">
        <v>377</v>
      </c>
      <c r="T195" s="41"/>
      <c r="U195" s="41"/>
      <c r="V195" s="42" t="s">
        <v>377</v>
      </c>
      <c r="W195" s="41"/>
      <c r="X195" s="41"/>
      <c r="Y195" s="41"/>
      <c r="Z195" s="43" t="str">
        <f t="shared" ref="Z195" si="152">IFERROR(IF(AND(S194="Probabilidad",S195="Probabilidad"),(AB194-(+AB194*V195)),IF(AND(S194="Impacto",S195="Probabilidad"),(AB193-(+AB193*V195)),IF(S195="Impacto",AB194,""))),"")</f>
        <v/>
      </c>
      <c r="AA195" s="44" t="s">
        <v>377</v>
      </c>
      <c r="AB195" s="42" t="s">
        <v>377</v>
      </c>
      <c r="AC195" s="44" t="s">
        <v>377</v>
      </c>
      <c r="AD195" s="42" t="s">
        <v>377</v>
      </c>
      <c r="AE195" s="45" t="s">
        <v>377</v>
      </c>
      <c r="AF195" s="67"/>
      <c r="AG195" s="53"/>
      <c r="AH195" s="53"/>
      <c r="AI195" s="53"/>
      <c r="AJ195" s="53"/>
      <c r="AK195" s="53"/>
      <c r="AL195" s="53"/>
      <c r="AM195" s="53"/>
      <c r="AN195" s="53"/>
      <c r="AO195" s="53"/>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row>
    <row r="196" spans="2:70" ht="90" customHeight="1" x14ac:dyDescent="0.35">
      <c r="B196" s="69" t="s">
        <v>138</v>
      </c>
      <c r="C196" s="58" t="s">
        <v>354</v>
      </c>
      <c r="D196" s="58" t="s">
        <v>823</v>
      </c>
      <c r="E196" s="58" t="s">
        <v>854</v>
      </c>
      <c r="F196" s="58" t="s">
        <v>403</v>
      </c>
      <c r="G196" s="59" t="s">
        <v>256</v>
      </c>
      <c r="H196" s="58" t="s">
        <v>359</v>
      </c>
      <c r="I196" s="60">
        <v>1500</v>
      </c>
      <c r="J196" s="61" t="s">
        <v>502</v>
      </c>
      <c r="K196" s="62">
        <v>0.8</v>
      </c>
      <c r="L196" s="63" t="s">
        <v>384</v>
      </c>
      <c r="M196" s="64" t="s">
        <v>384</v>
      </c>
      <c r="N196" s="61" t="s">
        <v>385</v>
      </c>
      <c r="O196" s="62">
        <v>0.2</v>
      </c>
      <c r="P196" s="54" t="s">
        <v>363</v>
      </c>
      <c r="Q196" s="38">
        <v>1</v>
      </c>
      <c r="R196" s="39" t="s">
        <v>824</v>
      </c>
      <c r="S196" s="40" t="s">
        <v>27</v>
      </c>
      <c r="T196" s="41" t="s">
        <v>552</v>
      </c>
      <c r="U196" s="41" t="s">
        <v>366</v>
      </c>
      <c r="V196" s="42" t="s">
        <v>553</v>
      </c>
      <c r="W196" s="41" t="s">
        <v>368</v>
      </c>
      <c r="X196" s="41" t="s">
        <v>369</v>
      </c>
      <c r="Y196" s="41" t="s">
        <v>370</v>
      </c>
      <c r="Z196" s="43">
        <f t="shared" ref="Z196" si="153">IFERROR(IF(S196="Probabilidad",(K196-(+K196*V196)),IF(S196="Impacto",K196,"")),"")</f>
        <v>0.8</v>
      </c>
      <c r="AA196" s="44" t="s">
        <v>502</v>
      </c>
      <c r="AB196" s="42">
        <v>0.8</v>
      </c>
      <c r="AC196" s="44" t="s">
        <v>385</v>
      </c>
      <c r="AD196" s="42">
        <v>0.15000000000000002</v>
      </c>
      <c r="AE196" s="45" t="s">
        <v>363</v>
      </c>
      <c r="AF196" s="65" t="s">
        <v>398</v>
      </c>
      <c r="AG196" s="51" t="s">
        <v>253</v>
      </c>
      <c r="AH196" s="51" t="s">
        <v>149</v>
      </c>
      <c r="AI196" s="68" t="s">
        <v>254</v>
      </c>
      <c r="AJ196" s="68" t="s">
        <v>146</v>
      </c>
      <c r="AK196" s="51" t="s">
        <v>143</v>
      </c>
      <c r="AL196" s="51" t="s">
        <v>255</v>
      </c>
      <c r="AM196" s="68"/>
      <c r="AN196" s="51"/>
      <c r="AO196" s="51"/>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row>
    <row r="197" spans="2:70" ht="90" customHeight="1" x14ac:dyDescent="0.35">
      <c r="B197" s="70"/>
      <c r="C197" s="58"/>
      <c r="D197" s="58"/>
      <c r="E197" s="58"/>
      <c r="F197" s="58"/>
      <c r="G197" s="59"/>
      <c r="H197" s="58"/>
      <c r="I197" s="60"/>
      <c r="J197" s="61"/>
      <c r="K197" s="62"/>
      <c r="L197" s="63"/>
      <c r="M197" s="64">
        <v>0</v>
      </c>
      <c r="N197" s="61"/>
      <c r="O197" s="62"/>
      <c r="P197" s="54"/>
      <c r="Q197" s="38">
        <v>2</v>
      </c>
      <c r="R197" s="39" t="s">
        <v>825</v>
      </c>
      <c r="S197" s="40" t="s">
        <v>27</v>
      </c>
      <c r="T197" s="41" t="s">
        <v>552</v>
      </c>
      <c r="U197" s="41" t="s">
        <v>366</v>
      </c>
      <c r="V197" s="42" t="s">
        <v>553</v>
      </c>
      <c r="W197" s="41" t="s">
        <v>368</v>
      </c>
      <c r="X197" s="41" t="s">
        <v>369</v>
      </c>
      <c r="Y197" s="41" t="s">
        <v>370</v>
      </c>
      <c r="Z197" s="43">
        <f t="shared" ref="Z197" si="154">IFERROR(IF(AND(S196="Probabilidad",S197="Probabilidad"),(AB196-(+AB196*V197)),IF(S197="Probabilidad",(K196-(+K196*V197)),IF(S197="Impacto",AB196,""))),"")</f>
        <v>0.8</v>
      </c>
      <c r="AA197" s="44" t="s">
        <v>502</v>
      </c>
      <c r="AB197" s="42">
        <v>0.8</v>
      </c>
      <c r="AC197" s="44" t="s">
        <v>385</v>
      </c>
      <c r="AD197" s="42">
        <v>0.11250000000000002</v>
      </c>
      <c r="AE197" s="45" t="s">
        <v>363</v>
      </c>
      <c r="AF197" s="66"/>
      <c r="AG197" s="52"/>
      <c r="AH197" s="52"/>
      <c r="AI197" s="52"/>
      <c r="AJ197" s="52"/>
      <c r="AK197" s="52"/>
      <c r="AL197" s="52"/>
      <c r="AM197" s="52"/>
      <c r="AN197" s="52"/>
      <c r="AO197" s="52"/>
    </row>
    <row r="198" spans="2:70" ht="96.85" customHeight="1" x14ac:dyDescent="0.35">
      <c r="B198" s="71"/>
      <c r="C198" s="58"/>
      <c r="D198" s="58"/>
      <c r="E198" s="58"/>
      <c r="F198" s="58"/>
      <c r="G198" s="59"/>
      <c r="H198" s="58"/>
      <c r="I198" s="60"/>
      <c r="J198" s="61"/>
      <c r="K198" s="62"/>
      <c r="L198" s="63"/>
      <c r="M198" s="64">
        <v>0</v>
      </c>
      <c r="N198" s="61"/>
      <c r="O198" s="62"/>
      <c r="P198" s="54"/>
      <c r="Q198" s="38">
        <v>3</v>
      </c>
      <c r="R198" s="47"/>
      <c r="S198" s="40" t="s">
        <v>377</v>
      </c>
      <c r="T198" s="41"/>
      <c r="U198" s="41"/>
      <c r="V198" s="42" t="s">
        <v>377</v>
      </c>
      <c r="W198" s="41"/>
      <c r="X198" s="41"/>
      <c r="Y198" s="41"/>
      <c r="Z198" s="43" t="str">
        <f t="shared" ref="Z198" si="155">IFERROR(IF(AND(S197="Probabilidad",S198="Probabilidad"),(AB197-(+AB197*V198)),IF(AND(S197="Impacto",S198="Probabilidad"),(AB196-(+AB196*V198)),IF(S198="Impacto",AB197,""))),"")</f>
        <v/>
      </c>
      <c r="AA198" s="44" t="s">
        <v>377</v>
      </c>
      <c r="AB198" s="42" t="s">
        <v>377</v>
      </c>
      <c r="AC198" s="44" t="s">
        <v>377</v>
      </c>
      <c r="AD198" s="42" t="s">
        <v>377</v>
      </c>
      <c r="AE198" s="45" t="s">
        <v>377</v>
      </c>
      <c r="AF198" s="67"/>
      <c r="AG198" s="53"/>
      <c r="AH198" s="53"/>
      <c r="AI198" s="53"/>
      <c r="AJ198" s="53"/>
      <c r="AK198" s="53"/>
      <c r="AL198" s="53"/>
      <c r="AM198" s="53"/>
      <c r="AN198" s="53"/>
      <c r="AO198" s="53"/>
    </row>
    <row r="199" spans="2:70" ht="70.900000000000006" customHeight="1" x14ac:dyDescent="0.35">
      <c r="B199" s="55" t="s">
        <v>158</v>
      </c>
      <c r="C199" s="58" t="s">
        <v>354</v>
      </c>
      <c r="D199" s="58" t="s">
        <v>268</v>
      </c>
      <c r="E199" s="58" t="s">
        <v>267</v>
      </c>
      <c r="F199" s="58" t="s">
        <v>403</v>
      </c>
      <c r="G199" s="59" t="s">
        <v>266</v>
      </c>
      <c r="H199" s="58" t="s">
        <v>359</v>
      </c>
      <c r="I199" s="60">
        <v>800</v>
      </c>
      <c r="J199" s="61" t="s">
        <v>502</v>
      </c>
      <c r="K199" s="62">
        <v>0.8</v>
      </c>
      <c r="L199" s="63" t="s">
        <v>384</v>
      </c>
      <c r="M199" s="64" t="s">
        <v>384</v>
      </c>
      <c r="N199" s="61" t="s">
        <v>385</v>
      </c>
      <c r="O199" s="62">
        <v>0.2</v>
      </c>
      <c r="P199" s="54" t="s">
        <v>363</v>
      </c>
      <c r="Q199" s="38">
        <v>1</v>
      </c>
      <c r="R199" s="39" t="s">
        <v>831</v>
      </c>
      <c r="S199" s="40" t="s">
        <v>26</v>
      </c>
      <c r="T199" s="41" t="s">
        <v>365</v>
      </c>
      <c r="U199" s="41" t="s">
        <v>366</v>
      </c>
      <c r="V199" s="42" t="s">
        <v>367</v>
      </c>
      <c r="W199" s="41" t="s">
        <v>368</v>
      </c>
      <c r="X199" s="41" t="s">
        <v>369</v>
      </c>
      <c r="Y199" s="41" t="s">
        <v>370</v>
      </c>
      <c r="Z199" s="43">
        <f>IFERROR(IF(S199="Probabilidad",(K199-(+K199*V199)),IF(S199="Impacto",K199,"")),"")</f>
        <v>0.48</v>
      </c>
      <c r="AA199" s="44" t="s">
        <v>383</v>
      </c>
      <c r="AB199" s="42">
        <v>0.48</v>
      </c>
      <c r="AC199" s="44" t="s">
        <v>385</v>
      </c>
      <c r="AD199" s="42">
        <v>0.2</v>
      </c>
      <c r="AE199" s="45" t="s">
        <v>363</v>
      </c>
      <c r="AF199" s="65" t="s">
        <v>398</v>
      </c>
      <c r="AG199" s="51" t="s">
        <v>264</v>
      </c>
      <c r="AH199" s="51" t="s">
        <v>162</v>
      </c>
      <c r="AI199" s="68" t="s">
        <v>261</v>
      </c>
      <c r="AJ199" s="68" t="s">
        <v>265</v>
      </c>
      <c r="AK199" s="51" t="s">
        <v>263</v>
      </c>
      <c r="AL199" s="51" t="s">
        <v>259</v>
      </c>
      <c r="AM199" s="68"/>
      <c r="AN199" s="51"/>
      <c r="AO199" s="51"/>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2:70" ht="44.35" customHeight="1" x14ac:dyDescent="0.35">
      <c r="B200" s="56"/>
      <c r="C200" s="58"/>
      <c r="D200" s="58"/>
      <c r="E200" s="58"/>
      <c r="F200" s="58"/>
      <c r="G200" s="59"/>
      <c r="H200" s="58"/>
      <c r="I200" s="60"/>
      <c r="J200" s="61"/>
      <c r="K200" s="62"/>
      <c r="L200" s="63"/>
      <c r="M200" s="64">
        <v>0</v>
      </c>
      <c r="N200" s="61"/>
      <c r="O200" s="62"/>
      <c r="P200" s="54"/>
      <c r="Q200" s="38">
        <v>2</v>
      </c>
      <c r="R200" s="39"/>
      <c r="S200" s="40" t="s">
        <v>377</v>
      </c>
      <c r="T200" s="41"/>
      <c r="U200" s="41"/>
      <c r="V200" s="42" t="s">
        <v>377</v>
      </c>
      <c r="W200" s="41"/>
      <c r="X200" s="41"/>
      <c r="Y200" s="41"/>
      <c r="Z200" s="43" t="str">
        <f>IFERROR(IF(AND(S199="Probabilidad",S200="Probabilidad"),(AB199-(+AB199*V200)),IF(S200="Probabilidad",(K199-(+K199*V200)),IF(S200="Impacto",AB199,""))),"")</f>
        <v/>
      </c>
      <c r="AA200" s="44" t="s">
        <v>377</v>
      </c>
      <c r="AB200" s="42" t="s">
        <v>377</v>
      </c>
      <c r="AC200" s="44" t="s">
        <v>377</v>
      </c>
      <c r="AD200" s="42" t="s">
        <v>377</v>
      </c>
      <c r="AE200" s="45" t="s">
        <v>377</v>
      </c>
      <c r="AF200" s="66"/>
      <c r="AG200" s="52"/>
      <c r="AH200" s="52"/>
      <c r="AI200" s="52"/>
      <c r="AJ200" s="52"/>
      <c r="AK200" s="52"/>
      <c r="AL200" s="52"/>
      <c r="AM200" s="52"/>
      <c r="AN200" s="52"/>
      <c r="AO200" s="52"/>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row>
    <row r="201" spans="2:70" ht="44.35" customHeight="1" x14ac:dyDescent="0.35">
      <c r="B201" s="57"/>
      <c r="C201" s="58"/>
      <c r="D201" s="58"/>
      <c r="E201" s="58"/>
      <c r="F201" s="58"/>
      <c r="G201" s="59"/>
      <c r="H201" s="58"/>
      <c r="I201" s="60"/>
      <c r="J201" s="61"/>
      <c r="K201" s="62"/>
      <c r="L201" s="63"/>
      <c r="M201" s="64">
        <v>0</v>
      </c>
      <c r="N201" s="61"/>
      <c r="O201" s="62"/>
      <c r="P201" s="54"/>
      <c r="Q201" s="38">
        <v>3</v>
      </c>
      <c r="R201" s="39"/>
      <c r="S201" s="40" t="s">
        <v>377</v>
      </c>
      <c r="T201" s="41"/>
      <c r="U201" s="41"/>
      <c r="V201" s="42" t="s">
        <v>377</v>
      </c>
      <c r="W201" s="41"/>
      <c r="X201" s="41"/>
      <c r="Y201" s="41"/>
      <c r="Z201" s="43" t="str">
        <f>IFERROR(IF(AND(S200="Probabilidad",S201="Probabilidad"),(AB200-(+AB200*V201)),IF(AND(S200="Impacto",S201="Probabilidad"),(AB199-(+AB199*V201)),IF(S201="Impacto",AB200,""))),"")</f>
        <v/>
      </c>
      <c r="AA201" s="44" t="s">
        <v>377</v>
      </c>
      <c r="AB201" s="42" t="s">
        <v>377</v>
      </c>
      <c r="AC201" s="44" t="s">
        <v>377</v>
      </c>
      <c r="AD201" s="42" t="s">
        <v>377</v>
      </c>
      <c r="AE201" s="45" t="s">
        <v>377</v>
      </c>
      <c r="AF201" s="67"/>
      <c r="AG201" s="53"/>
      <c r="AH201" s="53"/>
      <c r="AI201" s="53"/>
      <c r="AJ201" s="53"/>
      <c r="AK201" s="53"/>
      <c r="AL201" s="53"/>
      <c r="AM201" s="53"/>
      <c r="AN201" s="53"/>
      <c r="AO201" s="53"/>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row>
    <row r="202" spans="2:70" ht="70.900000000000006" customHeight="1" x14ac:dyDescent="0.35">
      <c r="B202" s="55" t="s">
        <v>158</v>
      </c>
      <c r="C202" s="58" t="s">
        <v>354</v>
      </c>
      <c r="D202" s="58" t="s">
        <v>832</v>
      </c>
      <c r="E202" s="58" t="s">
        <v>833</v>
      </c>
      <c r="F202" s="58" t="s">
        <v>403</v>
      </c>
      <c r="G202" s="59" t="s">
        <v>269</v>
      </c>
      <c r="H202" s="58" t="s">
        <v>359</v>
      </c>
      <c r="I202" s="60">
        <v>12</v>
      </c>
      <c r="J202" s="61" t="s">
        <v>360</v>
      </c>
      <c r="K202" s="62">
        <v>0.4</v>
      </c>
      <c r="L202" s="63" t="s">
        <v>384</v>
      </c>
      <c r="M202" s="64" t="s">
        <v>384</v>
      </c>
      <c r="N202" s="61" t="s">
        <v>385</v>
      </c>
      <c r="O202" s="62">
        <v>0.2</v>
      </c>
      <c r="P202" s="54" t="s">
        <v>376</v>
      </c>
      <c r="Q202" s="38">
        <v>1</v>
      </c>
      <c r="R202" s="39" t="s">
        <v>270</v>
      </c>
      <c r="S202" s="40" t="s">
        <v>26</v>
      </c>
      <c r="T202" s="41" t="s">
        <v>365</v>
      </c>
      <c r="U202" s="41" t="s">
        <v>366</v>
      </c>
      <c r="V202" s="42" t="s">
        <v>367</v>
      </c>
      <c r="W202" s="41" t="s">
        <v>368</v>
      </c>
      <c r="X202" s="41" t="s">
        <v>369</v>
      </c>
      <c r="Y202" s="41" t="s">
        <v>370</v>
      </c>
      <c r="Z202" s="43">
        <f t="shared" ref="Z202" si="156">IFERROR(IF(S202="Probabilidad",(K202-(+K202*V202)),IF(S202="Impacto",K202,"")),"")</f>
        <v>0.24</v>
      </c>
      <c r="AA202" s="44" t="s">
        <v>360</v>
      </c>
      <c r="AB202" s="42">
        <v>0.24</v>
      </c>
      <c r="AC202" s="44" t="s">
        <v>385</v>
      </c>
      <c r="AD202" s="42">
        <v>0.2</v>
      </c>
      <c r="AE202" s="45" t="s">
        <v>376</v>
      </c>
      <c r="AF202" s="65" t="s">
        <v>371</v>
      </c>
      <c r="AG202" s="51" t="s">
        <v>160</v>
      </c>
      <c r="AH202" s="51"/>
      <c r="AI202" s="68"/>
      <c r="AJ202" s="68" t="s">
        <v>161</v>
      </c>
      <c r="AK202" s="51"/>
      <c r="AL202" s="51" t="s">
        <v>259</v>
      </c>
      <c r="AM202" s="68"/>
      <c r="AN202" s="51"/>
      <c r="AO202" s="51"/>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row>
    <row r="203" spans="2:70" ht="52.9" customHeight="1" x14ac:dyDescent="0.35">
      <c r="B203" s="56"/>
      <c r="C203" s="58"/>
      <c r="D203" s="58"/>
      <c r="E203" s="58"/>
      <c r="F203" s="58"/>
      <c r="G203" s="59"/>
      <c r="H203" s="58"/>
      <c r="I203" s="60"/>
      <c r="J203" s="61"/>
      <c r="K203" s="62"/>
      <c r="L203" s="63"/>
      <c r="M203" s="64">
        <v>0</v>
      </c>
      <c r="N203" s="61"/>
      <c r="O203" s="62"/>
      <c r="P203" s="54"/>
      <c r="Q203" s="38">
        <v>2</v>
      </c>
      <c r="R203" s="39"/>
      <c r="S203" s="40" t="s">
        <v>377</v>
      </c>
      <c r="T203" s="41"/>
      <c r="U203" s="41"/>
      <c r="V203" s="42" t="s">
        <v>377</v>
      </c>
      <c r="W203" s="41"/>
      <c r="X203" s="41"/>
      <c r="Y203" s="41"/>
      <c r="Z203" s="43" t="str">
        <f t="shared" ref="Z203" si="157">IFERROR(IF(AND(S202="Probabilidad",S203="Probabilidad"),(AB202-(+AB202*V203)),IF(S203="Probabilidad",(K202-(+K202*V203)),IF(S203="Impacto",AB202,""))),"")</f>
        <v/>
      </c>
      <c r="AA203" s="44" t="s">
        <v>377</v>
      </c>
      <c r="AB203" s="42" t="s">
        <v>377</v>
      </c>
      <c r="AC203" s="44" t="s">
        <v>377</v>
      </c>
      <c r="AD203" s="42" t="s">
        <v>377</v>
      </c>
      <c r="AE203" s="45" t="s">
        <v>377</v>
      </c>
      <c r="AF203" s="66"/>
      <c r="AG203" s="52"/>
      <c r="AH203" s="52"/>
      <c r="AI203" s="52"/>
      <c r="AJ203" s="52"/>
      <c r="AK203" s="52"/>
      <c r="AL203" s="52"/>
      <c r="AM203" s="52"/>
      <c r="AN203" s="52"/>
      <c r="AO203" s="52"/>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row>
    <row r="204" spans="2:70" ht="52.9" customHeight="1" x14ac:dyDescent="0.35">
      <c r="B204" s="57"/>
      <c r="C204" s="58"/>
      <c r="D204" s="58"/>
      <c r="E204" s="58"/>
      <c r="F204" s="58"/>
      <c r="G204" s="59"/>
      <c r="H204" s="58"/>
      <c r="I204" s="60"/>
      <c r="J204" s="61"/>
      <c r="K204" s="62"/>
      <c r="L204" s="63"/>
      <c r="M204" s="64">
        <v>0</v>
      </c>
      <c r="N204" s="61"/>
      <c r="O204" s="62"/>
      <c r="P204" s="54"/>
      <c r="Q204" s="38">
        <v>3</v>
      </c>
      <c r="R204" s="39"/>
      <c r="S204" s="40" t="s">
        <v>377</v>
      </c>
      <c r="T204" s="41"/>
      <c r="U204" s="41"/>
      <c r="V204" s="42" t="s">
        <v>377</v>
      </c>
      <c r="W204" s="41"/>
      <c r="X204" s="41"/>
      <c r="Y204" s="41"/>
      <c r="Z204" s="43" t="str">
        <f t="shared" ref="Z204" si="158">IFERROR(IF(AND(S203="Probabilidad",S204="Probabilidad"),(AB203-(+AB203*V204)),IF(AND(S203="Impacto",S204="Probabilidad"),(AB202-(+AB202*V204)),IF(S204="Impacto",AB203,""))),"")</f>
        <v/>
      </c>
      <c r="AA204" s="44" t="s">
        <v>377</v>
      </c>
      <c r="AB204" s="42" t="s">
        <v>377</v>
      </c>
      <c r="AC204" s="44" t="s">
        <v>377</v>
      </c>
      <c r="AD204" s="42" t="s">
        <v>377</v>
      </c>
      <c r="AE204" s="45" t="s">
        <v>377</v>
      </c>
      <c r="AF204" s="67"/>
      <c r="AG204" s="53"/>
      <c r="AH204" s="53"/>
      <c r="AI204" s="53"/>
      <c r="AJ204" s="53"/>
      <c r="AK204" s="53"/>
      <c r="AL204" s="53"/>
      <c r="AM204" s="53"/>
      <c r="AN204" s="53"/>
      <c r="AO204" s="53"/>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row>
    <row r="205" spans="2:70" ht="70.900000000000006" customHeight="1" x14ac:dyDescent="0.35">
      <c r="B205" s="55" t="s">
        <v>158</v>
      </c>
      <c r="C205" s="58" t="s">
        <v>354</v>
      </c>
      <c r="D205" s="58" t="s">
        <v>273</v>
      </c>
      <c r="E205" s="58" t="s">
        <v>834</v>
      </c>
      <c r="F205" s="58" t="s">
        <v>380</v>
      </c>
      <c r="G205" s="59" t="s">
        <v>272</v>
      </c>
      <c r="H205" s="58" t="s">
        <v>359</v>
      </c>
      <c r="I205" s="60">
        <v>800</v>
      </c>
      <c r="J205" s="61" t="s">
        <v>502</v>
      </c>
      <c r="K205" s="62">
        <v>0.8</v>
      </c>
      <c r="L205" s="63" t="s">
        <v>384</v>
      </c>
      <c r="M205" s="64" t="s">
        <v>384</v>
      </c>
      <c r="N205" s="61" t="s">
        <v>385</v>
      </c>
      <c r="O205" s="62">
        <v>0.2</v>
      </c>
      <c r="P205" s="54" t="s">
        <v>363</v>
      </c>
      <c r="Q205" s="38">
        <v>1</v>
      </c>
      <c r="R205" s="39" t="s">
        <v>274</v>
      </c>
      <c r="S205" s="40" t="s">
        <v>26</v>
      </c>
      <c r="T205" s="41" t="s">
        <v>365</v>
      </c>
      <c r="U205" s="41" t="s">
        <v>366</v>
      </c>
      <c r="V205" s="42" t="s">
        <v>367</v>
      </c>
      <c r="W205" s="41" t="s">
        <v>368</v>
      </c>
      <c r="X205" s="41" t="s">
        <v>369</v>
      </c>
      <c r="Y205" s="41" t="s">
        <v>370</v>
      </c>
      <c r="Z205" s="43">
        <f t="shared" ref="Z205" si="159">IFERROR(IF(S205="Probabilidad",(K205-(+K205*V205)),IF(S205="Impacto",K205,"")),"")</f>
        <v>0.48</v>
      </c>
      <c r="AA205" s="44" t="s">
        <v>383</v>
      </c>
      <c r="AB205" s="42">
        <v>0.48</v>
      </c>
      <c r="AC205" s="44" t="s">
        <v>385</v>
      </c>
      <c r="AD205" s="42">
        <v>0.2</v>
      </c>
      <c r="AE205" s="45" t="s">
        <v>363</v>
      </c>
      <c r="AF205" s="65" t="s">
        <v>398</v>
      </c>
      <c r="AG205" s="51" t="s">
        <v>264</v>
      </c>
      <c r="AH205" s="51" t="s">
        <v>162</v>
      </c>
      <c r="AI205" s="68" t="s">
        <v>261</v>
      </c>
      <c r="AJ205" s="68" t="s">
        <v>265</v>
      </c>
      <c r="AK205" s="51" t="s">
        <v>263</v>
      </c>
      <c r="AL205" s="51" t="s">
        <v>259</v>
      </c>
      <c r="AM205" s="68"/>
      <c r="AN205" s="51"/>
      <c r="AO205" s="51"/>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row>
    <row r="206" spans="2:70" ht="46.5" customHeight="1" x14ac:dyDescent="0.35">
      <c r="B206" s="56"/>
      <c r="C206" s="58"/>
      <c r="D206" s="58"/>
      <c r="E206" s="58"/>
      <c r="F206" s="58"/>
      <c r="G206" s="59"/>
      <c r="H206" s="58"/>
      <c r="I206" s="60"/>
      <c r="J206" s="61"/>
      <c r="K206" s="62"/>
      <c r="L206" s="63"/>
      <c r="M206" s="64">
        <v>0</v>
      </c>
      <c r="N206" s="61"/>
      <c r="O206" s="62"/>
      <c r="P206" s="54"/>
      <c r="Q206" s="38">
        <v>2</v>
      </c>
      <c r="R206" s="39"/>
      <c r="S206" s="40" t="s">
        <v>377</v>
      </c>
      <c r="T206" s="41"/>
      <c r="U206" s="41"/>
      <c r="V206" s="42" t="s">
        <v>377</v>
      </c>
      <c r="W206" s="41"/>
      <c r="X206" s="41"/>
      <c r="Y206" s="41"/>
      <c r="Z206" s="43" t="str">
        <f t="shared" ref="Z206" si="160">IFERROR(IF(AND(S205="Probabilidad",S206="Probabilidad"),(AB205-(+AB205*V206)),IF(S206="Probabilidad",(K205-(+K205*V206)),IF(S206="Impacto",AB205,""))),"")</f>
        <v/>
      </c>
      <c r="AA206" s="44" t="s">
        <v>377</v>
      </c>
      <c r="AB206" s="42" t="s">
        <v>377</v>
      </c>
      <c r="AC206" s="44" t="s">
        <v>377</v>
      </c>
      <c r="AD206" s="42" t="s">
        <v>377</v>
      </c>
      <c r="AE206" s="45" t="s">
        <v>377</v>
      </c>
      <c r="AF206" s="66"/>
      <c r="AG206" s="52"/>
      <c r="AH206" s="52"/>
      <c r="AI206" s="52"/>
      <c r="AJ206" s="52"/>
      <c r="AK206" s="52"/>
      <c r="AL206" s="52"/>
      <c r="AM206" s="52"/>
      <c r="AN206" s="52"/>
      <c r="AO206" s="52"/>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row>
    <row r="207" spans="2:70" ht="46.5" customHeight="1" x14ac:dyDescent="0.35">
      <c r="B207" s="57"/>
      <c r="C207" s="58"/>
      <c r="D207" s="58"/>
      <c r="E207" s="58"/>
      <c r="F207" s="58"/>
      <c r="G207" s="59"/>
      <c r="H207" s="58"/>
      <c r="I207" s="60"/>
      <c r="J207" s="61"/>
      <c r="K207" s="62"/>
      <c r="L207" s="63"/>
      <c r="M207" s="64">
        <v>0</v>
      </c>
      <c r="N207" s="61"/>
      <c r="O207" s="62"/>
      <c r="P207" s="54"/>
      <c r="Q207" s="38">
        <v>3</v>
      </c>
      <c r="R207" s="39"/>
      <c r="S207" s="40" t="s">
        <v>377</v>
      </c>
      <c r="T207" s="41"/>
      <c r="U207" s="41"/>
      <c r="V207" s="42" t="s">
        <v>377</v>
      </c>
      <c r="W207" s="41"/>
      <c r="X207" s="41"/>
      <c r="Y207" s="41"/>
      <c r="Z207" s="43" t="str">
        <f t="shared" ref="Z207" si="161">IFERROR(IF(AND(S206="Probabilidad",S207="Probabilidad"),(AB206-(+AB206*V207)),IF(AND(S206="Impacto",S207="Probabilidad"),(AB205-(+AB205*V207)),IF(S207="Impacto",AB206,""))),"")</f>
        <v/>
      </c>
      <c r="AA207" s="44" t="s">
        <v>377</v>
      </c>
      <c r="AB207" s="42" t="s">
        <v>377</v>
      </c>
      <c r="AC207" s="44" t="s">
        <v>377</v>
      </c>
      <c r="AD207" s="42" t="s">
        <v>377</v>
      </c>
      <c r="AE207" s="45" t="s">
        <v>377</v>
      </c>
      <c r="AF207" s="67"/>
      <c r="AG207" s="53"/>
      <c r="AH207" s="53"/>
      <c r="AI207" s="53"/>
      <c r="AJ207" s="53"/>
      <c r="AK207" s="53"/>
      <c r="AL207" s="53"/>
      <c r="AM207" s="53"/>
      <c r="AN207" s="53"/>
      <c r="AO207" s="53"/>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row>
    <row r="208" spans="2:70" ht="61.9" customHeight="1" x14ac:dyDescent="0.35">
      <c r="B208" s="55" t="s">
        <v>163</v>
      </c>
      <c r="C208" s="58" t="s">
        <v>354</v>
      </c>
      <c r="D208" s="58" t="s">
        <v>275</v>
      </c>
      <c r="E208" s="58" t="s">
        <v>845</v>
      </c>
      <c r="F208" s="58" t="s">
        <v>403</v>
      </c>
      <c r="G208" s="59" t="s">
        <v>164</v>
      </c>
      <c r="H208" s="58" t="s">
        <v>410</v>
      </c>
      <c r="I208" s="60">
        <v>43817</v>
      </c>
      <c r="J208" s="61" t="s">
        <v>550</v>
      </c>
      <c r="K208" s="62">
        <v>1</v>
      </c>
      <c r="L208" s="63" t="s">
        <v>384</v>
      </c>
      <c r="M208" s="64" t="s">
        <v>384</v>
      </c>
      <c r="N208" s="61" t="s">
        <v>385</v>
      </c>
      <c r="O208" s="62">
        <v>0.2</v>
      </c>
      <c r="P208" s="54" t="s">
        <v>420</v>
      </c>
      <c r="Q208" s="38">
        <v>1</v>
      </c>
      <c r="R208" s="39" t="s">
        <v>846</v>
      </c>
      <c r="S208" s="40" t="s">
        <v>26</v>
      </c>
      <c r="T208" s="41" t="s">
        <v>365</v>
      </c>
      <c r="U208" s="41" t="s">
        <v>442</v>
      </c>
      <c r="V208" s="42" t="s">
        <v>443</v>
      </c>
      <c r="W208" s="41" t="s">
        <v>368</v>
      </c>
      <c r="X208" s="41" t="s">
        <v>369</v>
      </c>
      <c r="Y208" s="41" t="s">
        <v>370</v>
      </c>
      <c r="Z208" s="43">
        <f>IFERROR(IF(S208="Probabilidad",(K208-(+K208*V208)),IF(S208="Impacto",K208,"")),"")</f>
        <v>0.5</v>
      </c>
      <c r="AA208" s="44" t="s">
        <v>383</v>
      </c>
      <c r="AB208" s="42">
        <v>0.5</v>
      </c>
      <c r="AC208" s="44" t="s">
        <v>385</v>
      </c>
      <c r="AD208" s="42">
        <v>0.2</v>
      </c>
      <c r="AE208" s="45" t="s">
        <v>363</v>
      </c>
      <c r="AF208" s="65" t="s">
        <v>398</v>
      </c>
      <c r="AG208" s="51" t="s">
        <v>847</v>
      </c>
      <c r="AH208" s="68">
        <v>44561</v>
      </c>
      <c r="AI208" s="68" t="s">
        <v>165</v>
      </c>
      <c r="AJ208" s="68" t="s">
        <v>848</v>
      </c>
      <c r="AK208" s="51" t="s">
        <v>849</v>
      </c>
      <c r="AL208" s="51" t="s">
        <v>850</v>
      </c>
      <c r="AM208" s="68"/>
      <c r="AN208" s="51"/>
      <c r="AO208" s="51"/>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row>
    <row r="209" spans="2:70" ht="61.9" customHeight="1" x14ac:dyDescent="0.35">
      <c r="B209" s="56"/>
      <c r="C209" s="58"/>
      <c r="D209" s="58"/>
      <c r="E209" s="58"/>
      <c r="F209" s="58"/>
      <c r="G209" s="59"/>
      <c r="H209" s="58"/>
      <c r="I209" s="60"/>
      <c r="J209" s="61"/>
      <c r="K209" s="62"/>
      <c r="L209" s="63"/>
      <c r="M209" s="64">
        <v>0</v>
      </c>
      <c r="N209" s="61"/>
      <c r="O209" s="62"/>
      <c r="P209" s="54"/>
      <c r="Q209" s="38">
        <v>2</v>
      </c>
      <c r="R209" s="39" t="s">
        <v>851</v>
      </c>
      <c r="S209" s="40" t="s">
        <v>26</v>
      </c>
      <c r="T209" s="41" t="s">
        <v>365</v>
      </c>
      <c r="U209" s="41" t="s">
        <v>442</v>
      </c>
      <c r="V209" s="42" t="s">
        <v>443</v>
      </c>
      <c r="W209" s="41" t="s">
        <v>368</v>
      </c>
      <c r="X209" s="41" t="s">
        <v>369</v>
      </c>
      <c r="Y209" s="41" t="s">
        <v>370</v>
      </c>
      <c r="Z209" s="43">
        <f>IFERROR(IF(AND(S208="Probabilidad",S209="Probabilidad"),(AB208-(+AB208*V209)),IF(S209="Probabilidad",(K208-(+K208*V209)),IF(S209="Impacto",AB208,""))),"")</f>
        <v>0.25</v>
      </c>
      <c r="AA209" s="44" t="s">
        <v>360</v>
      </c>
      <c r="AB209" s="42">
        <v>0.25</v>
      </c>
      <c r="AC209" s="44" t="s">
        <v>385</v>
      </c>
      <c r="AD209" s="42">
        <v>0.2</v>
      </c>
      <c r="AE209" s="45" t="s">
        <v>376</v>
      </c>
      <c r="AF209" s="66"/>
      <c r="AG209" s="52"/>
      <c r="AH209" s="52"/>
      <c r="AI209" s="52"/>
      <c r="AJ209" s="52"/>
      <c r="AK209" s="52"/>
      <c r="AL209" s="52"/>
      <c r="AM209" s="52"/>
      <c r="AN209" s="52"/>
      <c r="AO209" s="52"/>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row>
    <row r="210" spans="2:70" ht="61.9" customHeight="1" x14ac:dyDescent="0.35">
      <c r="B210" s="57"/>
      <c r="C210" s="58"/>
      <c r="D210" s="58"/>
      <c r="E210" s="58"/>
      <c r="F210" s="58"/>
      <c r="G210" s="59"/>
      <c r="H210" s="58"/>
      <c r="I210" s="60"/>
      <c r="J210" s="61"/>
      <c r="K210" s="62"/>
      <c r="L210" s="63"/>
      <c r="M210" s="64">
        <v>0</v>
      </c>
      <c r="N210" s="61"/>
      <c r="O210" s="62"/>
      <c r="P210" s="54"/>
      <c r="Q210" s="38">
        <v>3</v>
      </c>
      <c r="R210" s="39" t="s">
        <v>852</v>
      </c>
      <c r="S210" s="40" t="s">
        <v>26</v>
      </c>
      <c r="T210" s="41" t="s">
        <v>365</v>
      </c>
      <c r="U210" s="41" t="s">
        <v>442</v>
      </c>
      <c r="V210" s="42" t="s">
        <v>443</v>
      </c>
      <c r="W210" s="41" t="s">
        <v>368</v>
      </c>
      <c r="X210" s="41" t="s">
        <v>369</v>
      </c>
      <c r="Y210" s="41" t="s">
        <v>370</v>
      </c>
      <c r="Z210" s="43">
        <f>IFERROR(IF(AND(S209="Probabilidad",S210="Probabilidad"),(AB209-(+AB209*V210)),IF(AND(S209="Impacto",S210="Probabilidad"),(AB208-(+AB208*V210)),IF(S210="Impacto",AB209,""))),"")</f>
        <v>0.125</v>
      </c>
      <c r="AA210" s="44" t="s">
        <v>397</v>
      </c>
      <c r="AB210" s="42">
        <v>0.125</v>
      </c>
      <c r="AC210" s="44" t="s">
        <v>385</v>
      </c>
      <c r="AD210" s="42">
        <v>0.2</v>
      </c>
      <c r="AE210" s="45" t="s">
        <v>376</v>
      </c>
      <c r="AF210" s="67"/>
      <c r="AG210" s="53"/>
      <c r="AH210" s="53"/>
      <c r="AI210" s="53"/>
      <c r="AJ210" s="53"/>
      <c r="AK210" s="53"/>
      <c r="AL210" s="53"/>
      <c r="AM210" s="53"/>
      <c r="AN210" s="53"/>
      <c r="AO210" s="53"/>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row>
    <row r="211" spans="2:70" ht="70.900000000000006" customHeight="1" x14ac:dyDescent="0.35">
      <c r="B211" s="55" t="s">
        <v>166</v>
      </c>
      <c r="C211" s="58" t="s">
        <v>354</v>
      </c>
      <c r="D211" s="58" t="s">
        <v>856</v>
      </c>
      <c r="E211" s="58" t="s">
        <v>857</v>
      </c>
      <c r="F211" s="58" t="s">
        <v>357</v>
      </c>
      <c r="G211" s="59" t="s">
        <v>290</v>
      </c>
      <c r="H211" s="58" t="s">
        <v>359</v>
      </c>
      <c r="I211" s="60">
        <v>70</v>
      </c>
      <c r="J211" s="61" t="s">
        <v>383</v>
      </c>
      <c r="K211" s="62">
        <v>0.6</v>
      </c>
      <c r="L211" s="63" t="s">
        <v>384</v>
      </c>
      <c r="M211" s="64" t="s">
        <v>384</v>
      </c>
      <c r="N211" s="61" t="s">
        <v>385</v>
      </c>
      <c r="O211" s="62">
        <v>0.2</v>
      </c>
      <c r="P211" s="54" t="s">
        <v>363</v>
      </c>
      <c r="Q211" s="38">
        <v>1</v>
      </c>
      <c r="R211" s="39" t="s">
        <v>858</v>
      </c>
      <c r="S211" s="40" t="s">
        <v>26</v>
      </c>
      <c r="T211" s="41" t="s">
        <v>365</v>
      </c>
      <c r="U211" s="41" t="s">
        <v>366</v>
      </c>
      <c r="V211" s="42" t="s">
        <v>367</v>
      </c>
      <c r="W211" s="41" t="s">
        <v>368</v>
      </c>
      <c r="X211" s="41" t="s">
        <v>369</v>
      </c>
      <c r="Y211" s="41" t="s">
        <v>370</v>
      </c>
      <c r="Z211" s="43">
        <f>IFERROR(IF(S211="Probabilidad",(K211-(+K211*V211)),IF(S211="Impacto",K211,"")),"")</f>
        <v>0.36</v>
      </c>
      <c r="AA211" s="44" t="s">
        <v>360</v>
      </c>
      <c r="AB211" s="42">
        <v>0.36</v>
      </c>
      <c r="AC211" s="44" t="s">
        <v>385</v>
      </c>
      <c r="AD211" s="42">
        <v>0.2</v>
      </c>
      <c r="AE211" s="45" t="s">
        <v>376</v>
      </c>
      <c r="AF211" s="65" t="s">
        <v>371</v>
      </c>
      <c r="AG211" s="51" t="s">
        <v>276</v>
      </c>
      <c r="AH211" s="51" t="s">
        <v>859</v>
      </c>
      <c r="AI211" s="68" t="s">
        <v>83</v>
      </c>
      <c r="AJ211" s="68" t="s">
        <v>277</v>
      </c>
      <c r="AK211" s="51" t="s">
        <v>278</v>
      </c>
      <c r="AL211" s="51" t="s">
        <v>279</v>
      </c>
      <c r="AM211" s="68"/>
      <c r="AN211" s="51"/>
      <c r="AO211" s="51"/>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row>
    <row r="212" spans="2:70" ht="69" customHeight="1" x14ac:dyDescent="0.35">
      <c r="B212" s="56"/>
      <c r="C212" s="58"/>
      <c r="D212" s="58"/>
      <c r="E212" s="58"/>
      <c r="F212" s="58"/>
      <c r="G212" s="59"/>
      <c r="H212" s="58"/>
      <c r="I212" s="60"/>
      <c r="J212" s="61"/>
      <c r="K212" s="62"/>
      <c r="L212" s="63"/>
      <c r="M212" s="64">
        <v>0</v>
      </c>
      <c r="N212" s="61"/>
      <c r="O212" s="62"/>
      <c r="P212" s="54"/>
      <c r="Q212" s="38">
        <v>2</v>
      </c>
      <c r="R212" s="39" t="s">
        <v>860</v>
      </c>
      <c r="S212" s="40" t="s">
        <v>26</v>
      </c>
      <c r="T212" s="41" t="s">
        <v>365</v>
      </c>
      <c r="U212" s="41" t="s">
        <v>366</v>
      </c>
      <c r="V212" s="42" t="s">
        <v>367</v>
      </c>
      <c r="W212" s="41" t="s">
        <v>368</v>
      </c>
      <c r="X212" s="41" t="s">
        <v>369</v>
      </c>
      <c r="Y212" s="41" t="s">
        <v>370</v>
      </c>
      <c r="Z212" s="43">
        <f>IFERROR(IF(AND(S211="Probabilidad",S212="Probabilidad"),(AB211-(+AB211*V212)),IF(S212="Probabilidad",(K211-(+K211*V212)),IF(S212="Impacto",AB211,""))),"")</f>
        <v>0.216</v>
      </c>
      <c r="AA212" s="44" t="s">
        <v>360</v>
      </c>
      <c r="AB212" s="42">
        <v>0.216</v>
      </c>
      <c r="AC212" s="44" t="s">
        <v>385</v>
      </c>
      <c r="AD212" s="42">
        <v>0.2</v>
      </c>
      <c r="AE212" s="45" t="s">
        <v>376</v>
      </c>
      <c r="AF212" s="66"/>
      <c r="AG212" s="52"/>
      <c r="AH212" s="52"/>
      <c r="AI212" s="52"/>
      <c r="AJ212" s="52"/>
      <c r="AK212" s="52"/>
      <c r="AL212" s="52"/>
      <c r="AM212" s="52"/>
      <c r="AN212" s="52"/>
      <c r="AO212" s="52"/>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row>
    <row r="213" spans="2:70" ht="41.35" customHeight="1" x14ac:dyDescent="0.35">
      <c r="B213" s="57"/>
      <c r="C213" s="58"/>
      <c r="D213" s="58"/>
      <c r="E213" s="58"/>
      <c r="F213" s="58"/>
      <c r="G213" s="59"/>
      <c r="H213" s="58"/>
      <c r="I213" s="60"/>
      <c r="J213" s="61"/>
      <c r="K213" s="62"/>
      <c r="L213" s="63"/>
      <c r="M213" s="64">
        <v>0</v>
      </c>
      <c r="N213" s="61"/>
      <c r="O213" s="62"/>
      <c r="P213" s="54"/>
      <c r="Q213" s="38">
        <v>3</v>
      </c>
      <c r="R213" s="39"/>
      <c r="S213" s="40" t="s">
        <v>377</v>
      </c>
      <c r="T213" s="41"/>
      <c r="U213" s="41"/>
      <c r="V213" s="42" t="s">
        <v>377</v>
      </c>
      <c r="W213" s="41"/>
      <c r="X213" s="41"/>
      <c r="Y213" s="41"/>
      <c r="Z213" s="43" t="str">
        <f>IFERROR(IF(AND(S212="Probabilidad",S213="Probabilidad"),(AB212-(+AB212*V213)),IF(AND(S212="Impacto",S213="Probabilidad"),(AB211-(+AB211*V213)),IF(S213="Impacto",AB212,""))),"")</f>
        <v/>
      </c>
      <c r="AA213" s="44" t="s">
        <v>377</v>
      </c>
      <c r="AB213" s="42" t="s">
        <v>377</v>
      </c>
      <c r="AC213" s="44" t="s">
        <v>377</v>
      </c>
      <c r="AD213" s="42" t="s">
        <v>377</v>
      </c>
      <c r="AE213" s="45" t="s">
        <v>377</v>
      </c>
      <c r="AF213" s="67"/>
      <c r="AG213" s="53"/>
      <c r="AH213" s="53"/>
      <c r="AI213" s="53"/>
      <c r="AJ213" s="53"/>
      <c r="AK213" s="53"/>
      <c r="AL213" s="53"/>
      <c r="AM213" s="53"/>
      <c r="AN213" s="53"/>
      <c r="AO213" s="53"/>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row>
    <row r="214" spans="2:70" ht="84.75" customHeight="1" x14ac:dyDescent="0.35">
      <c r="B214" s="55" t="s">
        <v>166</v>
      </c>
      <c r="C214" s="58" t="s">
        <v>354</v>
      </c>
      <c r="D214" s="58" t="s">
        <v>861</v>
      </c>
      <c r="E214" s="58" t="s">
        <v>862</v>
      </c>
      <c r="F214" s="58" t="s">
        <v>403</v>
      </c>
      <c r="G214" s="59" t="s">
        <v>863</v>
      </c>
      <c r="H214" s="58" t="s">
        <v>359</v>
      </c>
      <c r="I214" s="60">
        <v>95</v>
      </c>
      <c r="J214" s="61" t="s">
        <v>383</v>
      </c>
      <c r="K214" s="62">
        <v>0.6</v>
      </c>
      <c r="L214" s="63" t="s">
        <v>384</v>
      </c>
      <c r="M214" s="64" t="s">
        <v>384</v>
      </c>
      <c r="N214" s="61" t="s">
        <v>385</v>
      </c>
      <c r="O214" s="62">
        <v>0.2</v>
      </c>
      <c r="P214" s="54" t="s">
        <v>363</v>
      </c>
      <c r="Q214" s="38">
        <v>1</v>
      </c>
      <c r="R214" s="39" t="s">
        <v>864</v>
      </c>
      <c r="S214" s="40" t="s">
        <v>26</v>
      </c>
      <c r="T214" s="41" t="s">
        <v>365</v>
      </c>
      <c r="U214" s="41" t="s">
        <v>366</v>
      </c>
      <c r="V214" s="42" t="s">
        <v>367</v>
      </c>
      <c r="W214" s="41" t="s">
        <v>387</v>
      </c>
      <c r="X214" s="41" t="s">
        <v>369</v>
      </c>
      <c r="Y214" s="41" t="s">
        <v>370</v>
      </c>
      <c r="Z214" s="43">
        <f t="shared" ref="Z214" si="162">IFERROR(IF(S214="Probabilidad",(K214-(+K214*V214)),IF(S214="Impacto",K214,"")),"")</f>
        <v>0.36</v>
      </c>
      <c r="AA214" s="44" t="s">
        <v>360</v>
      </c>
      <c r="AB214" s="42">
        <v>0.36</v>
      </c>
      <c r="AC214" s="44" t="s">
        <v>385</v>
      </c>
      <c r="AD214" s="42">
        <v>0.2</v>
      </c>
      <c r="AE214" s="45" t="s">
        <v>376</v>
      </c>
      <c r="AF214" s="65" t="s">
        <v>371</v>
      </c>
      <c r="AG214" s="51" t="s">
        <v>280</v>
      </c>
      <c r="AH214" s="51" t="s">
        <v>859</v>
      </c>
      <c r="AI214" s="68" t="s">
        <v>281</v>
      </c>
      <c r="AJ214" s="68" t="s">
        <v>291</v>
      </c>
      <c r="AK214" s="51" t="s">
        <v>278</v>
      </c>
      <c r="AL214" s="51" t="s">
        <v>282</v>
      </c>
      <c r="AM214" s="68"/>
      <c r="AN214" s="51"/>
      <c r="AO214" s="51"/>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2:70" ht="85.25" customHeight="1" x14ac:dyDescent="0.35">
      <c r="B215" s="56"/>
      <c r="C215" s="58"/>
      <c r="D215" s="58"/>
      <c r="E215" s="58"/>
      <c r="F215" s="58"/>
      <c r="G215" s="59"/>
      <c r="H215" s="58"/>
      <c r="I215" s="60"/>
      <c r="J215" s="61"/>
      <c r="K215" s="62"/>
      <c r="L215" s="63"/>
      <c r="M215" s="64">
        <v>0</v>
      </c>
      <c r="N215" s="61"/>
      <c r="O215" s="62"/>
      <c r="P215" s="54"/>
      <c r="Q215" s="38">
        <v>2</v>
      </c>
      <c r="R215" s="39" t="s">
        <v>865</v>
      </c>
      <c r="S215" s="40" t="s">
        <v>26</v>
      </c>
      <c r="T215" s="41" t="s">
        <v>365</v>
      </c>
      <c r="U215" s="41" t="s">
        <v>366</v>
      </c>
      <c r="V215" s="42" t="s">
        <v>367</v>
      </c>
      <c r="W215" s="41" t="s">
        <v>387</v>
      </c>
      <c r="X215" s="41" t="s">
        <v>369</v>
      </c>
      <c r="Y215" s="41" t="s">
        <v>370</v>
      </c>
      <c r="Z215" s="43">
        <f t="shared" ref="Z215" si="163">IFERROR(IF(AND(S214="Probabilidad",S215="Probabilidad"),(AB214-(+AB214*V215)),IF(S215="Probabilidad",(K214-(+K214*V215)),IF(S215="Impacto",AB214,""))),"")</f>
        <v>0.216</v>
      </c>
      <c r="AA215" s="44" t="s">
        <v>360</v>
      </c>
      <c r="AB215" s="42">
        <v>0.216</v>
      </c>
      <c r="AC215" s="44" t="s">
        <v>385</v>
      </c>
      <c r="AD215" s="42">
        <v>0.2</v>
      </c>
      <c r="AE215" s="45" t="s">
        <v>376</v>
      </c>
      <c r="AF215" s="66"/>
      <c r="AG215" s="52"/>
      <c r="AH215" s="52"/>
      <c r="AI215" s="52"/>
      <c r="AJ215" s="52"/>
      <c r="AK215" s="52"/>
      <c r="AL215" s="52"/>
      <c r="AM215" s="52"/>
      <c r="AN215" s="52"/>
      <c r="AO215" s="52"/>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row>
    <row r="216" spans="2:70" ht="101.75" customHeight="1" x14ac:dyDescent="0.35">
      <c r="B216" s="57"/>
      <c r="C216" s="58"/>
      <c r="D216" s="58"/>
      <c r="E216" s="58"/>
      <c r="F216" s="58"/>
      <c r="G216" s="59"/>
      <c r="H216" s="58"/>
      <c r="I216" s="60"/>
      <c r="J216" s="61"/>
      <c r="K216" s="62"/>
      <c r="L216" s="63"/>
      <c r="M216" s="64">
        <v>0</v>
      </c>
      <c r="N216" s="61"/>
      <c r="O216" s="62"/>
      <c r="P216" s="54"/>
      <c r="Q216" s="38">
        <v>3</v>
      </c>
      <c r="R216" s="39" t="s">
        <v>866</v>
      </c>
      <c r="S216" s="40" t="s">
        <v>26</v>
      </c>
      <c r="T216" s="41" t="s">
        <v>365</v>
      </c>
      <c r="U216" s="41" t="s">
        <v>366</v>
      </c>
      <c r="V216" s="42" t="s">
        <v>367</v>
      </c>
      <c r="W216" s="41" t="s">
        <v>387</v>
      </c>
      <c r="X216" s="41" t="s">
        <v>369</v>
      </c>
      <c r="Y216" s="41" t="s">
        <v>528</v>
      </c>
      <c r="Z216" s="43">
        <f t="shared" ref="Z216" si="164">IFERROR(IF(AND(S215="Probabilidad",S216="Probabilidad"),(AB215-(+AB215*V216)),IF(AND(S215="Impacto",S216="Probabilidad"),(AB214-(+AB214*V216)),IF(S216="Impacto",AB215,""))),"")</f>
        <v>0.12959999999999999</v>
      </c>
      <c r="AA216" s="44" t="s">
        <v>397</v>
      </c>
      <c r="AB216" s="42">
        <v>0.12959999999999999</v>
      </c>
      <c r="AC216" s="44" t="s">
        <v>385</v>
      </c>
      <c r="AD216" s="42">
        <v>0.2</v>
      </c>
      <c r="AE216" s="45" t="s">
        <v>376</v>
      </c>
      <c r="AF216" s="67"/>
      <c r="AG216" s="53"/>
      <c r="AH216" s="53"/>
      <c r="AI216" s="53"/>
      <c r="AJ216" s="53"/>
      <c r="AK216" s="53"/>
      <c r="AL216" s="53"/>
      <c r="AM216" s="53"/>
      <c r="AN216" s="53"/>
      <c r="AO216" s="53"/>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row>
    <row r="217" spans="2:70" ht="82.5" customHeight="1" x14ac:dyDescent="0.35">
      <c r="B217" s="55" t="s">
        <v>166</v>
      </c>
      <c r="C217" s="58" t="s">
        <v>354</v>
      </c>
      <c r="D217" s="58" t="s">
        <v>867</v>
      </c>
      <c r="E217" s="58" t="s">
        <v>868</v>
      </c>
      <c r="F217" s="58" t="s">
        <v>403</v>
      </c>
      <c r="G217" s="59" t="s">
        <v>292</v>
      </c>
      <c r="H217" s="58" t="s">
        <v>359</v>
      </c>
      <c r="I217" s="60">
        <v>15</v>
      </c>
      <c r="J217" s="61" t="s">
        <v>360</v>
      </c>
      <c r="K217" s="62">
        <v>0.4</v>
      </c>
      <c r="L217" s="63" t="s">
        <v>384</v>
      </c>
      <c r="M217" s="64" t="s">
        <v>384</v>
      </c>
      <c r="N217" s="61" t="s">
        <v>385</v>
      </c>
      <c r="O217" s="62">
        <v>0.2</v>
      </c>
      <c r="P217" s="54" t="s">
        <v>376</v>
      </c>
      <c r="Q217" s="38">
        <v>1</v>
      </c>
      <c r="R217" s="39" t="s">
        <v>869</v>
      </c>
      <c r="S217" s="40" t="s">
        <v>26</v>
      </c>
      <c r="T217" s="41" t="s">
        <v>365</v>
      </c>
      <c r="U217" s="41" t="s">
        <v>366</v>
      </c>
      <c r="V217" s="42" t="s">
        <v>367</v>
      </c>
      <c r="W217" s="41" t="s">
        <v>368</v>
      </c>
      <c r="X217" s="41" t="s">
        <v>369</v>
      </c>
      <c r="Y217" s="41" t="s">
        <v>370</v>
      </c>
      <c r="Z217" s="43">
        <f t="shared" ref="Z217" si="165">IFERROR(IF(S217="Probabilidad",(K217-(+K217*V217)),IF(S217="Impacto",K217,"")),"")</f>
        <v>0.24</v>
      </c>
      <c r="AA217" s="44" t="s">
        <v>360</v>
      </c>
      <c r="AB217" s="42">
        <v>0.24</v>
      </c>
      <c r="AC217" s="44" t="s">
        <v>385</v>
      </c>
      <c r="AD217" s="42">
        <v>0.2</v>
      </c>
      <c r="AE217" s="45" t="s">
        <v>376</v>
      </c>
      <c r="AF217" s="65" t="s">
        <v>371</v>
      </c>
      <c r="AG217" s="51" t="s">
        <v>283</v>
      </c>
      <c r="AH217" s="51" t="s">
        <v>859</v>
      </c>
      <c r="AI217" s="68" t="s">
        <v>284</v>
      </c>
      <c r="AJ217" s="68" t="s">
        <v>285</v>
      </c>
      <c r="AK217" s="51" t="s">
        <v>278</v>
      </c>
      <c r="AL217" s="51" t="s">
        <v>279</v>
      </c>
      <c r="AM217" s="68"/>
      <c r="AN217" s="51"/>
      <c r="AO217" s="51"/>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2:70" ht="82.5" customHeight="1" x14ac:dyDescent="0.35">
      <c r="B218" s="56"/>
      <c r="C218" s="58"/>
      <c r="D218" s="58"/>
      <c r="E218" s="58"/>
      <c r="F218" s="58"/>
      <c r="G218" s="59"/>
      <c r="H218" s="58"/>
      <c r="I218" s="60"/>
      <c r="J218" s="61"/>
      <c r="K218" s="62"/>
      <c r="L218" s="63"/>
      <c r="M218" s="64">
        <v>0</v>
      </c>
      <c r="N218" s="61"/>
      <c r="O218" s="62"/>
      <c r="P218" s="54"/>
      <c r="Q218" s="38">
        <v>2</v>
      </c>
      <c r="R218" s="39" t="s">
        <v>870</v>
      </c>
      <c r="S218" s="40" t="s">
        <v>26</v>
      </c>
      <c r="T218" s="41" t="s">
        <v>365</v>
      </c>
      <c r="U218" s="41" t="s">
        <v>366</v>
      </c>
      <c r="V218" s="42" t="s">
        <v>367</v>
      </c>
      <c r="W218" s="41" t="s">
        <v>368</v>
      </c>
      <c r="X218" s="41" t="s">
        <v>369</v>
      </c>
      <c r="Y218" s="41" t="s">
        <v>370</v>
      </c>
      <c r="Z218" s="43">
        <f t="shared" ref="Z218" si="166">IFERROR(IF(AND(S217="Probabilidad",S218="Probabilidad"),(AB217-(+AB217*V218)),IF(S218="Probabilidad",(K217-(+K217*V218)),IF(S218="Impacto",AB217,""))),"")</f>
        <v>0.14399999999999999</v>
      </c>
      <c r="AA218" s="44" t="s">
        <v>397</v>
      </c>
      <c r="AB218" s="42">
        <v>0.14399999999999999</v>
      </c>
      <c r="AC218" s="44" t="s">
        <v>385</v>
      </c>
      <c r="AD218" s="42">
        <v>0.2</v>
      </c>
      <c r="AE218" s="45" t="s">
        <v>376</v>
      </c>
      <c r="AF218" s="66"/>
      <c r="AG218" s="52"/>
      <c r="AH218" s="52"/>
      <c r="AI218" s="52"/>
      <c r="AJ218" s="52"/>
      <c r="AK218" s="52"/>
      <c r="AL218" s="52"/>
      <c r="AM218" s="52"/>
      <c r="AN218" s="52"/>
      <c r="AO218" s="52"/>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row>
    <row r="219" spans="2:70" ht="66.75" customHeight="1" x14ac:dyDescent="0.35">
      <c r="B219" s="57"/>
      <c r="C219" s="58"/>
      <c r="D219" s="58"/>
      <c r="E219" s="58"/>
      <c r="F219" s="58"/>
      <c r="G219" s="59"/>
      <c r="H219" s="58"/>
      <c r="I219" s="60"/>
      <c r="J219" s="61"/>
      <c r="K219" s="62"/>
      <c r="L219" s="63"/>
      <c r="M219" s="64">
        <v>0</v>
      </c>
      <c r="N219" s="61"/>
      <c r="O219" s="62"/>
      <c r="P219" s="54"/>
      <c r="Q219" s="38">
        <v>3</v>
      </c>
      <c r="R219" s="39"/>
      <c r="S219" s="40" t="s">
        <v>377</v>
      </c>
      <c r="T219" s="41"/>
      <c r="U219" s="41"/>
      <c r="V219" s="42" t="s">
        <v>377</v>
      </c>
      <c r="W219" s="41"/>
      <c r="X219" s="41"/>
      <c r="Y219" s="41"/>
      <c r="Z219" s="43" t="str">
        <f t="shared" ref="Z219" si="167">IFERROR(IF(AND(S218="Probabilidad",S219="Probabilidad"),(AB218-(+AB218*V219)),IF(AND(S218="Impacto",S219="Probabilidad"),(AB217-(+AB217*V219)),IF(S219="Impacto",AB218,""))),"")</f>
        <v/>
      </c>
      <c r="AA219" s="44" t="s">
        <v>377</v>
      </c>
      <c r="AB219" s="42" t="s">
        <v>377</v>
      </c>
      <c r="AC219" s="44" t="s">
        <v>377</v>
      </c>
      <c r="AD219" s="42" t="s">
        <v>377</v>
      </c>
      <c r="AE219" s="45" t="s">
        <v>377</v>
      </c>
      <c r="AF219" s="67"/>
      <c r="AG219" s="53"/>
      <c r="AH219" s="53"/>
      <c r="AI219" s="53"/>
      <c r="AJ219" s="53"/>
      <c r="AK219" s="53"/>
      <c r="AL219" s="53"/>
      <c r="AM219" s="53"/>
      <c r="AN219" s="53"/>
      <c r="AO219" s="53"/>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row>
    <row r="220" spans="2:70" ht="99.4" customHeight="1" x14ac:dyDescent="0.35">
      <c r="B220" s="55" t="s">
        <v>166</v>
      </c>
      <c r="C220" s="58" t="s">
        <v>354</v>
      </c>
      <c r="D220" s="58" t="s">
        <v>871</v>
      </c>
      <c r="E220" s="58" t="s">
        <v>872</v>
      </c>
      <c r="F220" s="58" t="s">
        <v>380</v>
      </c>
      <c r="G220" s="59" t="s">
        <v>295</v>
      </c>
      <c r="H220" s="58" t="s">
        <v>359</v>
      </c>
      <c r="I220" s="60">
        <v>150</v>
      </c>
      <c r="J220" s="61" t="s">
        <v>383</v>
      </c>
      <c r="K220" s="62">
        <v>0.6</v>
      </c>
      <c r="L220" s="63" t="s">
        <v>418</v>
      </c>
      <c r="M220" s="64" t="s">
        <v>418</v>
      </c>
      <c r="N220" s="61" t="s">
        <v>419</v>
      </c>
      <c r="O220" s="62">
        <v>0.8</v>
      </c>
      <c r="P220" s="54" t="s">
        <v>420</v>
      </c>
      <c r="Q220" s="38">
        <v>1</v>
      </c>
      <c r="R220" s="39" t="s">
        <v>873</v>
      </c>
      <c r="S220" s="40" t="s">
        <v>26</v>
      </c>
      <c r="T220" s="41" t="s">
        <v>365</v>
      </c>
      <c r="U220" s="41" t="s">
        <v>366</v>
      </c>
      <c r="V220" s="42" t="s">
        <v>367</v>
      </c>
      <c r="W220" s="41" t="s">
        <v>368</v>
      </c>
      <c r="X220" s="41" t="s">
        <v>369</v>
      </c>
      <c r="Y220" s="41" t="s">
        <v>370</v>
      </c>
      <c r="Z220" s="43">
        <f t="shared" ref="Z220" si="168">IFERROR(IF(S220="Probabilidad",(K220-(+K220*V220)),IF(S220="Impacto",K220,"")),"")</f>
        <v>0.36</v>
      </c>
      <c r="AA220" s="44" t="s">
        <v>360</v>
      </c>
      <c r="AB220" s="42">
        <v>0.36</v>
      </c>
      <c r="AC220" s="44" t="s">
        <v>419</v>
      </c>
      <c r="AD220" s="42">
        <v>0.8</v>
      </c>
      <c r="AE220" s="45" t="s">
        <v>420</v>
      </c>
      <c r="AF220" s="65" t="s">
        <v>398</v>
      </c>
      <c r="AG220" s="51" t="s">
        <v>874</v>
      </c>
      <c r="AH220" s="51" t="s">
        <v>859</v>
      </c>
      <c r="AI220" s="68" t="s">
        <v>875</v>
      </c>
      <c r="AJ220" s="68" t="s">
        <v>876</v>
      </c>
      <c r="AK220" s="51" t="s">
        <v>278</v>
      </c>
      <c r="AL220" s="51" t="s">
        <v>279</v>
      </c>
      <c r="AM220" s="68"/>
      <c r="AN220" s="51"/>
      <c r="AO220" s="51"/>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2:70" ht="78.400000000000006" customHeight="1" x14ac:dyDescent="0.35">
      <c r="B221" s="56"/>
      <c r="C221" s="58"/>
      <c r="D221" s="58"/>
      <c r="E221" s="58"/>
      <c r="F221" s="58"/>
      <c r="G221" s="59"/>
      <c r="H221" s="58"/>
      <c r="I221" s="60"/>
      <c r="J221" s="61"/>
      <c r="K221" s="62"/>
      <c r="L221" s="63"/>
      <c r="M221" s="64">
        <v>0</v>
      </c>
      <c r="N221" s="61"/>
      <c r="O221" s="62"/>
      <c r="P221" s="54"/>
      <c r="Q221" s="38">
        <v>2</v>
      </c>
      <c r="R221" s="39" t="s">
        <v>877</v>
      </c>
      <c r="S221" s="40" t="s">
        <v>26</v>
      </c>
      <c r="T221" s="41" t="s">
        <v>365</v>
      </c>
      <c r="U221" s="41" t="s">
        <v>366</v>
      </c>
      <c r="V221" s="42" t="s">
        <v>367</v>
      </c>
      <c r="W221" s="41" t="s">
        <v>368</v>
      </c>
      <c r="X221" s="41" t="s">
        <v>369</v>
      </c>
      <c r="Y221" s="41" t="s">
        <v>370</v>
      </c>
      <c r="Z221" s="43">
        <f t="shared" ref="Z221" si="169">IFERROR(IF(AND(S220="Probabilidad",S221="Probabilidad"),(AB220-(+AB220*V221)),IF(S221="Probabilidad",(K220-(+K220*V221)),IF(S221="Impacto",AB220,""))),"")</f>
        <v>0.216</v>
      </c>
      <c r="AA221" s="44" t="s">
        <v>360</v>
      </c>
      <c r="AB221" s="42">
        <v>0.216</v>
      </c>
      <c r="AC221" s="44" t="s">
        <v>419</v>
      </c>
      <c r="AD221" s="42">
        <v>0.8</v>
      </c>
      <c r="AE221" s="45" t="s">
        <v>420</v>
      </c>
      <c r="AF221" s="66"/>
      <c r="AG221" s="52"/>
      <c r="AH221" s="52"/>
      <c r="AI221" s="52"/>
      <c r="AJ221" s="52"/>
      <c r="AK221" s="52"/>
      <c r="AL221" s="52"/>
      <c r="AM221" s="52"/>
      <c r="AN221" s="52"/>
      <c r="AO221" s="52"/>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row>
    <row r="222" spans="2:70" ht="77.349999999999994" customHeight="1" x14ac:dyDescent="0.35">
      <c r="B222" s="57"/>
      <c r="C222" s="58"/>
      <c r="D222" s="58"/>
      <c r="E222" s="58"/>
      <c r="F222" s="58"/>
      <c r="G222" s="59"/>
      <c r="H222" s="58"/>
      <c r="I222" s="60"/>
      <c r="J222" s="61"/>
      <c r="K222" s="62"/>
      <c r="L222" s="63"/>
      <c r="M222" s="64">
        <v>0</v>
      </c>
      <c r="N222" s="61"/>
      <c r="O222" s="62"/>
      <c r="P222" s="54"/>
      <c r="Q222" s="38">
        <v>3</v>
      </c>
      <c r="R222" s="39"/>
      <c r="S222" s="40" t="s">
        <v>377</v>
      </c>
      <c r="T222" s="41"/>
      <c r="U222" s="41"/>
      <c r="V222" s="42" t="s">
        <v>377</v>
      </c>
      <c r="W222" s="41"/>
      <c r="X222" s="41"/>
      <c r="Y222" s="41"/>
      <c r="Z222" s="43" t="str">
        <f t="shared" ref="Z222" si="170">IFERROR(IF(AND(S221="Probabilidad",S222="Probabilidad"),(AB221-(+AB221*V222)),IF(AND(S221="Impacto",S222="Probabilidad"),(AB220-(+AB220*V222)),IF(S222="Impacto",AB221,""))),"")</f>
        <v/>
      </c>
      <c r="AA222" s="44" t="s">
        <v>377</v>
      </c>
      <c r="AB222" s="42" t="s">
        <v>377</v>
      </c>
      <c r="AC222" s="44" t="s">
        <v>377</v>
      </c>
      <c r="AD222" s="42" t="s">
        <v>377</v>
      </c>
      <c r="AE222" s="45" t="s">
        <v>377</v>
      </c>
      <c r="AF222" s="67"/>
      <c r="AG222" s="53"/>
      <c r="AH222" s="53"/>
      <c r="AI222" s="53"/>
      <c r="AJ222" s="53"/>
      <c r="AK222" s="53"/>
      <c r="AL222" s="53"/>
      <c r="AM222" s="53"/>
      <c r="AN222" s="53"/>
      <c r="AO222" s="53"/>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row>
    <row r="223" spans="2:70" ht="70.900000000000006" customHeight="1" x14ac:dyDescent="0.35">
      <c r="B223" s="55" t="s">
        <v>168</v>
      </c>
      <c r="C223" s="58" t="s">
        <v>437</v>
      </c>
      <c r="D223" s="58" t="s">
        <v>880</v>
      </c>
      <c r="E223" s="58" t="s">
        <v>881</v>
      </c>
      <c r="F223" s="58" t="s">
        <v>403</v>
      </c>
      <c r="G223" s="59" t="s">
        <v>298</v>
      </c>
      <c r="H223" s="58" t="s">
        <v>410</v>
      </c>
      <c r="I223" s="60">
        <v>10</v>
      </c>
      <c r="J223" s="61" t="s">
        <v>360</v>
      </c>
      <c r="K223" s="62">
        <v>0.4</v>
      </c>
      <c r="L223" s="63" t="s">
        <v>361</v>
      </c>
      <c r="M223" s="64" t="s">
        <v>361</v>
      </c>
      <c r="N223" s="61" t="s">
        <v>362</v>
      </c>
      <c r="O223" s="62">
        <v>0.4</v>
      </c>
      <c r="P223" s="54" t="s">
        <v>363</v>
      </c>
      <c r="Q223" s="38">
        <v>1</v>
      </c>
      <c r="R223" s="39" t="s">
        <v>882</v>
      </c>
      <c r="S223" s="40" t="s">
        <v>26</v>
      </c>
      <c r="T223" s="41" t="s">
        <v>365</v>
      </c>
      <c r="U223" s="41" t="s">
        <v>366</v>
      </c>
      <c r="V223" s="42" t="s">
        <v>367</v>
      </c>
      <c r="W223" s="41" t="s">
        <v>368</v>
      </c>
      <c r="X223" s="41" t="s">
        <v>369</v>
      </c>
      <c r="Y223" s="41" t="s">
        <v>370</v>
      </c>
      <c r="Z223" s="43">
        <f>IFERROR(IF(S223="Probabilidad",(K223-(+K223*V223)),IF(S223="Impacto",K223,"")),"")</f>
        <v>0.24</v>
      </c>
      <c r="AA223" s="44" t="s">
        <v>360</v>
      </c>
      <c r="AB223" s="42">
        <v>0.24</v>
      </c>
      <c r="AC223" s="44" t="s">
        <v>362</v>
      </c>
      <c r="AD223" s="42">
        <v>0.4</v>
      </c>
      <c r="AE223" s="45" t="s">
        <v>363</v>
      </c>
      <c r="AF223" s="65" t="s">
        <v>371</v>
      </c>
      <c r="AG223" s="51" t="s">
        <v>883</v>
      </c>
      <c r="AH223" s="51" t="s">
        <v>170</v>
      </c>
      <c r="AI223" s="68" t="s">
        <v>171</v>
      </c>
      <c r="AJ223" s="68" t="s">
        <v>172</v>
      </c>
      <c r="AK223" s="51" t="s">
        <v>173</v>
      </c>
      <c r="AL223" s="51" t="s">
        <v>297</v>
      </c>
      <c r="AM223" s="68"/>
      <c r="AN223" s="51"/>
      <c r="AO223" s="51"/>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2:70" ht="69" customHeight="1" x14ac:dyDescent="0.35">
      <c r="B224" s="56"/>
      <c r="C224" s="58"/>
      <c r="D224" s="58"/>
      <c r="E224" s="58"/>
      <c r="F224" s="58"/>
      <c r="G224" s="59"/>
      <c r="H224" s="58"/>
      <c r="I224" s="60"/>
      <c r="J224" s="61"/>
      <c r="K224" s="62"/>
      <c r="L224" s="63"/>
      <c r="M224" s="64">
        <v>0</v>
      </c>
      <c r="N224" s="61"/>
      <c r="O224" s="62"/>
      <c r="P224" s="54"/>
      <c r="Q224" s="38">
        <v>2</v>
      </c>
      <c r="R224" s="39" t="s">
        <v>884</v>
      </c>
      <c r="S224" s="40" t="s">
        <v>26</v>
      </c>
      <c r="T224" s="41" t="s">
        <v>365</v>
      </c>
      <c r="U224" s="41" t="s">
        <v>366</v>
      </c>
      <c r="V224" s="42" t="s">
        <v>367</v>
      </c>
      <c r="W224" s="41" t="s">
        <v>368</v>
      </c>
      <c r="X224" s="41" t="s">
        <v>369</v>
      </c>
      <c r="Y224" s="41" t="s">
        <v>370</v>
      </c>
      <c r="Z224" s="43">
        <f>IFERROR(IF(AND(S223="Probabilidad",S224="Probabilidad"),(AB223-(+AB223*V224)),IF(S224="Probabilidad",(K223-(+K223*V224)),IF(S224="Impacto",AB223,""))),"")</f>
        <v>0.14399999999999999</v>
      </c>
      <c r="AA224" s="44" t="s">
        <v>397</v>
      </c>
      <c r="AB224" s="42">
        <v>0.14399999999999999</v>
      </c>
      <c r="AC224" s="44" t="s">
        <v>362</v>
      </c>
      <c r="AD224" s="42">
        <v>0.4</v>
      </c>
      <c r="AE224" s="45" t="s">
        <v>376</v>
      </c>
      <c r="AF224" s="66"/>
      <c r="AG224" s="52"/>
      <c r="AH224" s="52"/>
      <c r="AI224" s="52"/>
      <c r="AJ224" s="52"/>
      <c r="AK224" s="52"/>
      <c r="AL224" s="52"/>
      <c r="AM224" s="52"/>
      <c r="AN224" s="52"/>
      <c r="AO224" s="52"/>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row>
    <row r="225" spans="2:70" ht="41.35" customHeight="1" x14ac:dyDescent="0.35">
      <c r="B225" s="57"/>
      <c r="C225" s="58"/>
      <c r="D225" s="58"/>
      <c r="E225" s="58"/>
      <c r="F225" s="58"/>
      <c r="G225" s="59"/>
      <c r="H225" s="58"/>
      <c r="I225" s="60"/>
      <c r="J225" s="61"/>
      <c r="K225" s="62"/>
      <c r="L225" s="63"/>
      <c r="M225" s="64">
        <v>0</v>
      </c>
      <c r="N225" s="61"/>
      <c r="O225" s="62"/>
      <c r="P225" s="54"/>
      <c r="Q225" s="38">
        <v>3</v>
      </c>
      <c r="R225" s="39"/>
      <c r="S225" s="40" t="s">
        <v>377</v>
      </c>
      <c r="T225" s="41"/>
      <c r="U225" s="41"/>
      <c r="V225" s="42" t="s">
        <v>377</v>
      </c>
      <c r="W225" s="41"/>
      <c r="X225" s="41"/>
      <c r="Y225" s="41"/>
      <c r="Z225" s="43" t="str">
        <f>IFERROR(IF(AND(S224="Probabilidad",S225="Probabilidad"),(AB224-(+AB224*V225)),IF(AND(S224="Impacto",S225="Probabilidad"),(AB223-(+AB223*V225)),IF(S225="Impacto",AB224,""))),"")</f>
        <v/>
      </c>
      <c r="AA225" s="44" t="s">
        <v>377</v>
      </c>
      <c r="AB225" s="42" t="s">
        <v>377</v>
      </c>
      <c r="AC225" s="44" t="s">
        <v>377</v>
      </c>
      <c r="AD225" s="42" t="s">
        <v>377</v>
      </c>
      <c r="AE225" s="45" t="s">
        <v>377</v>
      </c>
      <c r="AF225" s="67"/>
      <c r="AG225" s="53"/>
      <c r="AH225" s="53"/>
      <c r="AI225" s="53"/>
      <c r="AJ225" s="53"/>
      <c r="AK225" s="53"/>
      <c r="AL225" s="53"/>
      <c r="AM225" s="53"/>
      <c r="AN225" s="53"/>
      <c r="AO225" s="53"/>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row>
    <row r="226" spans="2:70" ht="79.25" customHeight="1" x14ac:dyDescent="0.35">
      <c r="B226" s="55" t="s">
        <v>168</v>
      </c>
      <c r="C226" s="58" t="s">
        <v>437</v>
      </c>
      <c r="D226" s="58" t="s">
        <v>885</v>
      </c>
      <c r="E226" s="58" t="s">
        <v>886</v>
      </c>
      <c r="F226" s="58" t="s">
        <v>380</v>
      </c>
      <c r="G226" s="59" t="s">
        <v>299</v>
      </c>
      <c r="H226" s="58" t="s">
        <v>359</v>
      </c>
      <c r="I226" s="60">
        <v>12</v>
      </c>
      <c r="J226" s="61" t="s">
        <v>360</v>
      </c>
      <c r="K226" s="62">
        <v>0.4</v>
      </c>
      <c r="L226" s="63" t="s">
        <v>384</v>
      </c>
      <c r="M226" s="64" t="s">
        <v>384</v>
      </c>
      <c r="N226" s="61" t="s">
        <v>385</v>
      </c>
      <c r="O226" s="62">
        <v>0.2</v>
      </c>
      <c r="P226" s="54" t="s">
        <v>376</v>
      </c>
      <c r="Q226" s="38">
        <v>1</v>
      </c>
      <c r="R226" s="39" t="s">
        <v>179</v>
      </c>
      <c r="S226" s="40" t="s">
        <v>26</v>
      </c>
      <c r="T226" s="41" t="s">
        <v>365</v>
      </c>
      <c r="U226" s="41" t="s">
        <v>366</v>
      </c>
      <c r="V226" s="42" t="s">
        <v>367</v>
      </c>
      <c r="W226" s="41" t="s">
        <v>387</v>
      </c>
      <c r="X226" s="41" t="s">
        <v>369</v>
      </c>
      <c r="Y226" s="41" t="s">
        <v>528</v>
      </c>
      <c r="Z226" s="43">
        <f t="shared" ref="Z226" si="171">IFERROR(IF(S226="Probabilidad",(K226-(+K226*V226)),IF(S226="Impacto",K226,"")),"")</f>
        <v>0.24</v>
      </c>
      <c r="AA226" s="44" t="s">
        <v>360</v>
      </c>
      <c r="AB226" s="42">
        <v>0.24</v>
      </c>
      <c r="AC226" s="44" t="s">
        <v>385</v>
      </c>
      <c r="AD226" s="42">
        <v>0.2</v>
      </c>
      <c r="AE226" s="45" t="s">
        <v>376</v>
      </c>
      <c r="AF226" s="65" t="s">
        <v>398</v>
      </c>
      <c r="AG226" s="51" t="s">
        <v>887</v>
      </c>
      <c r="AH226" s="51" t="s">
        <v>170</v>
      </c>
      <c r="AI226" s="68" t="s">
        <v>177</v>
      </c>
      <c r="AJ226" s="68" t="s">
        <v>172</v>
      </c>
      <c r="AK226" s="51" t="s">
        <v>173</v>
      </c>
      <c r="AL226" s="51" t="s">
        <v>297</v>
      </c>
      <c r="AM226" s="68"/>
      <c r="AN226" s="51"/>
      <c r="AO226" s="51"/>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2:70" ht="79.25" customHeight="1" x14ac:dyDescent="0.35">
      <c r="B227" s="56"/>
      <c r="C227" s="58"/>
      <c r="D227" s="58"/>
      <c r="E227" s="58"/>
      <c r="F227" s="58"/>
      <c r="G227" s="59"/>
      <c r="H227" s="58"/>
      <c r="I227" s="60"/>
      <c r="J227" s="61"/>
      <c r="K227" s="62"/>
      <c r="L227" s="63"/>
      <c r="M227" s="64">
        <v>0</v>
      </c>
      <c r="N227" s="61"/>
      <c r="O227" s="62"/>
      <c r="P227" s="54"/>
      <c r="Q227" s="38">
        <v>2</v>
      </c>
      <c r="R227" s="39"/>
      <c r="S227" s="40" t="s">
        <v>377</v>
      </c>
      <c r="T227" s="41"/>
      <c r="U227" s="41"/>
      <c r="V227" s="42" t="s">
        <v>377</v>
      </c>
      <c r="W227" s="41"/>
      <c r="X227" s="41"/>
      <c r="Y227" s="41"/>
      <c r="Z227" s="43" t="str">
        <f t="shared" ref="Z227" si="172">IFERROR(IF(AND(S226="Probabilidad",S227="Probabilidad"),(AB226-(+AB226*V227)),IF(S227="Probabilidad",(K226-(+K226*V227)),IF(S227="Impacto",AB226,""))),"")</f>
        <v/>
      </c>
      <c r="AA227" s="44" t="s">
        <v>377</v>
      </c>
      <c r="AB227" s="42" t="s">
        <v>377</v>
      </c>
      <c r="AC227" s="44" t="s">
        <v>377</v>
      </c>
      <c r="AD227" s="42" t="s">
        <v>377</v>
      </c>
      <c r="AE227" s="45" t="s">
        <v>377</v>
      </c>
      <c r="AF227" s="66"/>
      <c r="AG227" s="52"/>
      <c r="AH227" s="52"/>
      <c r="AI227" s="52"/>
      <c r="AJ227" s="52"/>
      <c r="AK227" s="52"/>
      <c r="AL227" s="52"/>
      <c r="AM227" s="52"/>
      <c r="AN227" s="52"/>
      <c r="AO227" s="52"/>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row>
    <row r="228" spans="2:70" ht="79.25" customHeight="1" x14ac:dyDescent="0.35">
      <c r="B228" s="57"/>
      <c r="C228" s="58"/>
      <c r="D228" s="58"/>
      <c r="E228" s="58"/>
      <c r="F228" s="58"/>
      <c r="G228" s="59"/>
      <c r="H228" s="58"/>
      <c r="I228" s="60"/>
      <c r="J228" s="61"/>
      <c r="K228" s="62"/>
      <c r="L228" s="63"/>
      <c r="M228" s="64">
        <v>0</v>
      </c>
      <c r="N228" s="61"/>
      <c r="O228" s="62"/>
      <c r="P228" s="54"/>
      <c r="Q228" s="38">
        <v>3</v>
      </c>
      <c r="R228" s="39"/>
      <c r="S228" s="40" t="s">
        <v>377</v>
      </c>
      <c r="T228" s="41"/>
      <c r="U228" s="41"/>
      <c r="V228" s="42" t="s">
        <v>377</v>
      </c>
      <c r="W228" s="41"/>
      <c r="X228" s="41"/>
      <c r="Y228" s="41"/>
      <c r="Z228" s="43" t="str">
        <f t="shared" ref="Z228" si="173">IFERROR(IF(AND(S227="Probabilidad",S228="Probabilidad"),(AB227-(+AB227*V228)),IF(AND(S227="Impacto",S228="Probabilidad"),(AB226-(+AB226*V228)),IF(S228="Impacto",AB227,""))),"")</f>
        <v/>
      </c>
      <c r="AA228" s="44" t="s">
        <v>377</v>
      </c>
      <c r="AB228" s="42" t="s">
        <v>377</v>
      </c>
      <c r="AC228" s="44" t="s">
        <v>377</v>
      </c>
      <c r="AD228" s="42" t="s">
        <v>377</v>
      </c>
      <c r="AE228" s="45" t="s">
        <v>377</v>
      </c>
      <c r="AF228" s="67"/>
      <c r="AG228" s="53"/>
      <c r="AH228" s="53"/>
      <c r="AI228" s="53"/>
      <c r="AJ228" s="53"/>
      <c r="AK228" s="53"/>
      <c r="AL228" s="53"/>
      <c r="AM228" s="53"/>
      <c r="AN228" s="53"/>
      <c r="AO228" s="53"/>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row>
  </sheetData>
  <sheetProtection algorithmName="SHA-512" hashValue="Nb59BIt6e06gW+K/Z8UbX3xFxpKLwRk6Vpuw7ms8hj6W0X5hD4fjqonTpw7mNWSSHDejTRJqlGyJLrBEkDdO+w==" saltValue="NhfbiyBakP1aymBGIv7lRg==" spinCount="100000" sheet="1" objects="1" scenarios="1"/>
  <mergeCells count="1892">
    <mergeCell ref="AG4:AL4"/>
    <mergeCell ref="AM4:AO4"/>
    <mergeCell ref="B5:B6"/>
    <mergeCell ref="C5:C6"/>
    <mergeCell ref="D5:D6"/>
    <mergeCell ref="E5:E6"/>
    <mergeCell ref="F5:F6"/>
    <mergeCell ref="G5:G6"/>
    <mergeCell ref="H5:H6"/>
    <mergeCell ref="I5:I6"/>
    <mergeCell ref="B4:I4"/>
    <mergeCell ref="J4:P4"/>
    <mergeCell ref="Q4:Y4"/>
    <mergeCell ref="Z4:AF4"/>
    <mergeCell ref="B7:B9"/>
    <mergeCell ref="C7:C9"/>
    <mergeCell ref="D7:D9"/>
    <mergeCell ref="E7:E9"/>
    <mergeCell ref="F7:F9"/>
    <mergeCell ref="G7:G9"/>
    <mergeCell ref="H7:H9"/>
    <mergeCell ref="AG5:AG6"/>
    <mergeCell ref="AH5:AH6"/>
    <mergeCell ref="AA5:AA6"/>
    <mergeCell ref="AB5:AB6"/>
    <mergeCell ref="AC5:AC6"/>
    <mergeCell ref="AD5:AD6"/>
    <mergeCell ref="AE5:AE6"/>
    <mergeCell ref="AF5:AF6"/>
    <mergeCell ref="P5:P6"/>
    <mergeCell ref="Q5:Q6"/>
    <mergeCell ref="R5:R6"/>
    <mergeCell ref="AM5:AM6"/>
    <mergeCell ref="AN5:AN6"/>
    <mergeCell ref="AO5:AO6"/>
    <mergeCell ref="AI5:AI6"/>
    <mergeCell ref="AJ5:AJ6"/>
    <mergeCell ref="AK5:AK6"/>
    <mergeCell ref="AL5:AL6"/>
    <mergeCell ref="M5:M6"/>
    <mergeCell ref="N5:N6"/>
    <mergeCell ref="O5:O6"/>
    <mergeCell ref="AJ7:AJ9"/>
    <mergeCell ref="AK7:AK9"/>
    <mergeCell ref="AL7:AL9"/>
    <mergeCell ref="AM7:AM9"/>
    <mergeCell ref="AN7:AN9"/>
    <mergeCell ref="AO7:AO9"/>
    <mergeCell ref="O7:O9"/>
    <mergeCell ref="P7:P9"/>
    <mergeCell ref="AF7:AF9"/>
    <mergeCell ref="AG7:AG9"/>
    <mergeCell ref="AH7:AH9"/>
    <mergeCell ref="AI7:AI9"/>
    <mergeCell ref="L10:L12"/>
    <mergeCell ref="M10:M12"/>
    <mergeCell ref="N10:N12"/>
    <mergeCell ref="O10:O12"/>
    <mergeCell ref="P10:P12"/>
    <mergeCell ref="AF10:AF12"/>
    <mergeCell ref="AG10:AG12"/>
    <mergeCell ref="AH10:AH12"/>
    <mergeCell ref="I7:I9"/>
    <mergeCell ref="J7:J9"/>
    <mergeCell ref="K7:K9"/>
    <mergeCell ref="L7:L9"/>
    <mergeCell ref="M7:M9"/>
    <mergeCell ref="N7:N9"/>
    <mergeCell ref="S5:S6"/>
    <mergeCell ref="T5:Y5"/>
    <mergeCell ref="Z5:Z6"/>
    <mergeCell ref="J5:J6"/>
    <mergeCell ref="K5:K6"/>
    <mergeCell ref="L5:L6"/>
    <mergeCell ref="B10:B12"/>
    <mergeCell ref="C10:C12"/>
    <mergeCell ref="D10:D12"/>
    <mergeCell ref="E10:E12"/>
    <mergeCell ref="F10:F12"/>
    <mergeCell ref="G10:G12"/>
    <mergeCell ref="O13:O15"/>
    <mergeCell ref="P13:P15"/>
    <mergeCell ref="AO10:AO12"/>
    <mergeCell ref="B13:B15"/>
    <mergeCell ref="C13:C15"/>
    <mergeCell ref="D13:D15"/>
    <mergeCell ref="E13:E15"/>
    <mergeCell ref="F13:F15"/>
    <mergeCell ref="G13:G15"/>
    <mergeCell ref="H13:H15"/>
    <mergeCell ref="I13:I15"/>
    <mergeCell ref="J13:J15"/>
    <mergeCell ref="AI10:AI12"/>
    <mergeCell ref="AJ10:AJ12"/>
    <mergeCell ref="AK10:AK12"/>
    <mergeCell ref="AL10:AL12"/>
    <mergeCell ref="AM10:AM12"/>
    <mergeCell ref="AN10:AN12"/>
    <mergeCell ref="AL13:AL15"/>
    <mergeCell ref="AM13:AM15"/>
    <mergeCell ref="AN13:AN15"/>
    <mergeCell ref="AO13:AO15"/>
    <mergeCell ref="H10:H12"/>
    <mergeCell ref="I10:I12"/>
    <mergeCell ref="J10:J12"/>
    <mergeCell ref="K10:K12"/>
    <mergeCell ref="B16:B18"/>
    <mergeCell ref="C16:C18"/>
    <mergeCell ref="D16:D18"/>
    <mergeCell ref="E16:E18"/>
    <mergeCell ref="F16:F18"/>
    <mergeCell ref="G16:G18"/>
    <mergeCell ref="AF13:AF15"/>
    <mergeCell ref="AG13:AG15"/>
    <mergeCell ref="AH13:AH15"/>
    <mergeCell ref="AI13:AI15"/>
    <mergeCell ref="AJ13:AJ15"/>
    <mergeCell ref="AK13:AK15"/>
    <mergeCell ref="K13:K15"/>
    <mergeCell ref="L13:L15"/>
    <mergeCell ref="M13:M15"/>
    <mergeCell ref="N13:N15"/>
    <mergeCell ref="AO16:AO18"/>
    <mergeCell ref="G19:G21"/>
    <mergeCell ref="H19:H21"/>
    <mergeCell ref="I19:I21"/>
    <mergeCell ref="J19:J21"/>
    <mergeCell ref="AI16:AI18"/>
    <mergeCell ref="AJ16:AJ18"/>
    <mergeCell ref="AK16:AK18"/>
    <mergeCell ref="AL16:AL18"/>
    <mergeCell ref="AM16:AM18"/>
    <mergeCell ref="AN16:AN18"/>
    <mergeCell ref="N16:N18"/>
    <mergeCell ref="O16:O18"/>
    <mergeCell ref="P16:P18"/>
    <mergeCell ref="AF16:AF18"/>
    <mergeCell ref="AG16:AG18"/>
    <mergeCell ref="AH16:AH18"/>
    <mergeCell ref="H16:H18"/>
    <mergeCell ref="I16:I18"/>
    <mergeCell ref="J16:J18"/>
    <mergeCell ref="K16:K18"/>
    <mergeCell ref="L16:L18"/>
    <mergeCell ref="M16:M18"/>
    <mergeCell ref="B22:B24"/>
    <mergeCell ref="C22:C24"/>
    <mergeCell ref="D22:D24"/>
    <mergeCell ref="E22:E24"/>
    <mergeCell ref="F22:F24"/>
    <mergeCell ref="G22:G24"/>
    <mergeCell ref="AF19:AF21"/>
    <mergeCell ref="AG19:AG21"/>
    <mergeCell ref="AH19:AH21"/>
    <mergeCell ref="AI19:AI21"/>
    <mergeCell ref="AJ19:AJ21"/>
    <mergeCell ref="AK19:AK21"/>
    <mergeCell ref="K19:K21"/>
    <mergeCell ref="L19:L21"/>
    <mergeCell ref="M19:M21"/>
    <mergeCell ref="N19:N21"/>
    <mergeCell ref="O19:O21"/>
    <mergeCell ref="P19:P21"/>
    <mergeCell ref="H22:H24"/>
    <mergeCell ref="I22:I24"/>
    <mergeCell ref="J22:J24"/>
    <mergeCell ref="K22:K24"/>
    <mergeCell ref="L22:L24"/>
    <mergeCell ref="P22:P24"/>
    <mergeCell ref="AF22:AF24"/>
    <mergeCell ref="AG22:AG24"/>
    <mergeCell ref="AH22:AH24"/>
    <mergeCell ref="B19:B21"/>
    <mergeCell ref="C19:C21"/>
    <mergeCell ref="D19:D21"/>
    <mergeCell ref="E19:E21"/>
    <mergeCell ref="F19:F21"/>
    <mergeCell ref="J28:J30"/>
    <mergeCell ref="K28:K30"/>
    <mergeCell ref="L28:L30"/>
    <mergeCell ref="M28:M30"/>
    <mergeCell ref="AL25:AL27"/>
    <mergeCell ref="M22:M24"/>
    <mergeCell ref="AL19:AL21"/>
    <mergeCell ref="AM19:AM21"/>
    <mergeCell ref="AN19:AN21"/>
    <mergeCell ref="O25:O27"/>
    <mergeCell ref="P25:P27"/>
    <mergeCell ref="AO22:AO24"/>
    <mergeCell ref="B25:B27"/>
    <mergeCell ref="C25:C27"/>
    <mergeCell ref="D25:D27"/>
    <mergeCell ref="E25:E27"/>
    <mergeCell ref="F25:F27"/>
    <mergeCell ref="G25:G27"/>
    <mergeCell ref="H25:H27"/>
    <mergeCell ref="I25:I27"/>
    <mergeCell ref="J25:J27"/>
    <mergeCell ref="AI22:AI24"/>
    <mergeCell ref="AJ22:AJ24"/>
    <mergeCell ref="AK22:AK24"/>
    <mergeCell ref="AL22:AL24"/>
    <mergeCell ref="AM22:AM24"/>
    <mergeCell ref="AN22:AN24"/>
    <mergeCell ref="N22:N24"/>
    <mergeCell ref="H28:H30"/>
    <mergeCell ref="I28:I30"/>
    <mergeCell ref="O22:O24"/>
    <mergeCell ref="AO19:AO21"/>
    <mergeCell ref="B31:B33"/>
    <mergeCell ref="C31:C33"/>
    <mergeCell ref="D31:D33"/>
    <mergeCell ref="E31:E33"/>
    <mergeCell ref="F31:F33"/>
    <mergeCell ref="G31:G33"/>
    <mergeCell ref="H31:H33"/>
    <mergeCell ref="I31:I33"/>
    <mergeCell ref="J31:J33"/>
    <mergeCell ref="AM25:AM27"/>
    <mergeCell ref="AN25:AN27"/>
    <mergeCell ref="AO25:AO27"/>
    <mergeCell ref="B28:B30"/>
    <mergeCell ref="C28:C30"/>
    <mergeCell ref="D28:D30"/>
    <mergeCell ref="E28:E30"/>
    <mergeCell ref="F28:F30"/>
    <mergeCell ref="G28:G30"/>
    <mergeCell ref="AF25:AF27"/>
    <mergeCell ref="AG25:AG27"/>
    <mergeCell ref="AH25:AH27"/>
    <mergeCell ref="AI25:AI27"/>
    <mergeCell ref="AJ25:AJ27"/>
    <mergeCell ref="AK25:AK27"/>
    <mergeCell ref="K25:K27"/>
    <mergeCell ref="L25:L27"/>
    <mergeCell ref="M25:M27"/>
    <mergeCell ref="N25:N27"/>
    <mergeCell ref="AO28:AO30"/>
    <mergeCell ref="AI28:AI30"/>
    <mergeCell ref="AI31:AI33"/>
    <mergeCell ref="AJ31:AJ33"/>
    <mergeCell ref="AK31:AK33"/>
    <mergeCell ref="K31:K33"/>
    <mergeCell ref="L31:L33"/>
    <mergeCell ref="M31:M33"/>
    <mergeCell ref="N31:N33"/>
    <mergeCell ref="O31:O33"/>
    <mergeCell ref="P31:P33"/>
    <mergeCell ref="AO34:AO36"/>
    <mergeCell ref="AM28:AM30"/>
    <mergeCell ref="AN28:AN30"/>
    <mergeCell ref="N28:N30"/>
    <mergeCell ref="O28:O30"/>
    <mergeCell ref="P28:P30"/>
    <mergeCell ref="AF28:AF30"/>
    <mergeCell ref="AG28:AG30"/>
    <mergeCell ref="AH28:AH30"/>
    <mergeCell ref="AJ28:AJ30"/>
    <mergeCell ref="AK28:AK30"/>
    <mergeCell ref="AL28:AL30"/>
    <mergeCell ref="B1:AO2"/>
    <mergeCell ref="AI34:AI36"/>
    <mergeCell ref="AJ34:AJ36"/>
    <mergeCell ref="AK34:AK36"/>
    <mergeCell ref="AL34:AL36"/>
    <mergeCell ref="AM34:AM36"/>
    <mergeCell ref="AN34:AN36"/>
    <mergeCell ref="N34:N36"/>
    <mergeCell ref="O34:O36"/>
    <mergeCell ref="P34:P36"/>
    <mergeCell ref="AF34:AF36"/>
    <mergeCell ref="AG34:AG36"/>
    <mergeCell ref="AH34:AH36"/>
    <mergeCell ref="H34:H36"/>
    <mergeCell ref="I34:I36"/>
    <mergeCell ref="J34:J36"/>
    <mergeCell ref="K34:K36"/>
    <mergeCell ref="L34:L36"/>
    <mergeCell ref="M34:M36"/>
    <mergeCell ref="AL31:AL33"/>
    <mergeCell ref="AM31:AM33"/>
    <mergeCell ref="AN31:AN33"/>
    <mergeCell ref="AO31:AO33"/>
    <mergeCell ref="B34:B36"/>
    <mergeCell ref="C34:C36"/>
    <mergeCell ref="D34:D36"/>
    <mergeCell ref="E34:E36"/>
    <mergeCell ref="F34:F36"/>
    <mergeCell ref="G34:G36"/>
    <mergeCell ref="AF31:AF33"/>
    <mergeCell ref="AG31:AG33"/>
    <mergeCell ref="AH31:AH33"/>
    <mergeCell ref="AJ37:AJ39"/>
    <mergeCell ref="AK37:AK39"/>
    <mergeCell ref="AL37:AL39"/>
    <mergeCell ref="AM37:AM39"/>
    <mergeCell ref="AN37:AN39"/>
    <mergeCell ref="AO37:AO39"/>
    <mergeCell ref="B40:B42"/>
    <mergeCell ref="C40:C42"/>
    <mergeCell ref="D40:D42"/>
    <mergeCell ref="E40:E42"/>
    <mergeCell ref="F40:F42"/>
    <mergeCell ref="G40:G42"/>
    <mergeCell ref="H40:H42"/>
    <mergeCell ref="I40:I42"/>
    <mergeCell ref="J40:J42"/>
    <mergeCell ref="K40:K42"/>
    <mergeCell ref="L40:L42"/>
    <mergeCell ref="M40:M42"/>
    <mergeCell ref="N40:N42"/>
    <mergeCell ref="O40:O42"/>
    <mergeCell ref="P40:P42"/>
    <mergeCell ref="AF40:AF42"/>
    <mergeCell ref="AG40:AG42"/>
    <mergeCell ref="K37:K39"/>
    <mergeCell ref="L37:L39"/>
    <mergeCell ref="M37:M39"/>
    <mergeCell ref="N37:N39"/>
    <mergeCell ref="O37:O39"/>
    <mergeCell ref="P37:P39"/>
    <mergeCell ref="AF37:AF39"/>
    <mergeCell ref="AG37:AG39"/>
    <mergeCell ref="AH37:AH39"/>
    <mergeCell ref="B43:B45"/>
    <mergeCell ref="C43:C45"/>
    <mergeCell ref="D43:D45"/>
    <mergeCell ref="E43:E45"/>
    <mergeCell ref="F43:F45"/>
    <mergeCell ref="G43:G45"/>
    <mergeCell ref="H43:H45"/>
    <mergeCell ref="I43:I45"/>
    <mergeCell ref="J43:J45"/>
    <mergeCell ref="K43:K45"/>
    <mergeCell ref="L43:L45"/>
    <mergeCell ref="M43:M45"/>
    <mergeCell ref="N43:N45"/>
    <mergeCell ref="O43:O45"/>
    <mergeCell ref="P43:P45"/>
    <mergeCell ref="AF43:AF45"/>
    <mergeCell ref="AI37:AI39"/>
    <mergeCell ref="B37:B39"/>
    <mergeCell ref="C37:C39"/>
    <mergeCell ref="D37:D39"/>
    <mergeCell ref="E37:E39"/>
    <mergeCell ref="F37:F39"/>
    <mergeCell ref="G37:G39"/>
    <mergeCell ref="H37:H39"/>
    <mergeCell ref="I37:I39"/>
    <mergeCell ref="J37:J39"/>
    <mergeCell ref="AG43:AG45"/>
    <mergeCell ref="AH43:AH45"/>
    <mergeCell ref="AI43:AI45"/>
    <mergeCell ref="O49:O51"/>
    <mergeCell ref="P49:P51"/>
    <mergeCell ref="AF49:AF51"/>
    <mergeCell ref="AG49:AG51"/>
    <mergeCell ref="AJ43:AJ45"/>
    <mergeCell ref="AK43:AK45"/>
    <mergeCell ref="AL43:AL45"/>
    <mergeCell ref="AM43:AM45"/>
    <mergeCell ref="AN43:AN45"/>
    <mergeCell ref="AO43:AO45"/>
    <mergeCell ref="AH40:AH42"/>
    <mergeCell ref="AI40:AI42"/>
    <mergeCell ref="AJ40:AJ42"/>
    <mergeCell ref="AK40:AK42"/>
    <mergeCell ref="AL40:AL42"/>
    <mergeCell ref="AM40:AM42"/>
    <mergeCell ref="AN40:AN42"/>
    <mergeCell ref="AO40:AO42"/>
    <mergeCell ref="AJ46:AJ48"/>
    <mergeCell ref="AK46:AK48"/>
    <mergeCell ref="AL46:AL48"/>
    <mergeCell ref="AM46:AM48"/>
    <mergeCell ref="AN46:AN48"/>
    <mergeCell ref="AO46:AO48"/>
    <mergeCell ref="AI46:AI48"/>
    <mergeCell ref="B52:B54"/>
    <mergeCell ref="C52:C54"/>
    <mergeCell ref="D52:D54"/>
    <mergeCell ref="E52:E54"/>
    <mergeCell ref="F52:F54"/>
    <mergeCell ref="G52:G54"/>
    <mergeCell ref="H52:H54"/>
    <mergeCell ref="I52:I54"/>
    <mergeCell ref="J52:J54"/>
    <mergeCell ref="K52:K54"/>
    <mergeCell ref="L52:L54"/>
    <mergeCell ref="M52:M54"/>
    <mergeCell ref="N52:N54"/>
    <mergeCell ref="O52:O54"/>
    <mergeCell ref="P52:P54"/>
    <mergeCell ref="AF52:AF54"/>
    <mergeCell ref="B46:B48"/>
    <mergeCell ref="C46:C48"/>
    <mergeCell ref="D46:D48"/>
    <mergeCell ref="E46:E48"/>
    <mergeCell ref="F46:F48"/>
    <mergeCell ref="G46:G48"/>
    <mergeCell ref="H46:H48"/>
    <mergeCell ref="B49:B51"/>
    <mergeCell ref="C49:C51"/>
    <mergeCell ref="D49:D51"/>
    <mergeCell ref="E49:E51"/>
    <mergeCell ref="F49:F51"/>
    <mergeCell ref="G49:G51"/>
    <mergeCell ref="H49:H51"/>
    <mergeCell ref="I49:I51"/>
    <mergeCell ref="J49:J51"/>
    <mergeCell ref="I46:I48"/>
    <mergeCell ref="J46:J48"/>
    <mergeCell ref="AG52:AG54"/>
    <mergeCell ref="AH52:AH54"/>
    <mergeCell ref="AI52:AI54"/>
    <mergeCell ref="AJ52:AJ54"/>
    <mergeCell ref="AK52:AK54"/>
    <mergeCell ref="AL52:AL54"/>
    <mergeCell ref="AM52:AM54"/>
    <mergeCell ref="AN52:AN54"/>
    <mergeCell ref="AO52:AO54"/>
    <mergeCell ref="AH49:AH51"/>
    <mergeCell ref="AI49:AI51"/>
    <mergeCell ref="AJ49:AJ51"/>
    <mergeCell ref="AK49:AK51"/>
    <mergeCell ref="AL49:AL51"/>
    <mergeCell ref="AM49:AM51"/>
    <mergeCell ref="AN49:AN51"/>
    <mergeCell ref="AO49:AO51"/>
    <mergeCell ref="K46:K48"/>
    <mergeCell ref="L46:L48"/>
    <mergeCell ref="M46:M48"/>
    <mergeCell ref="N46:N48"/>
    <mergeCell ref="O46:O48"/>
    <mergeCell ref="P46:P48"/>
    <mergeCell ref="AF46:AF48"/>
    <mergeCell ref="AG46:AG48"/>
    <mergeCell ref="AH46:AH48"/>
    <mergeCell ref="K49:K51"/>
    <mergeCell ref="L49:L51"/>
    <mergeCell ref="M49:M51"/>
    <mergeCell ref="N49:N51"/>
    <mergeCell ref="AJ55:AJ57"/>
    <mergeCell ref="AK55:AK57"/>
    <mergeCell ref="AL55:AL57"/>
    <mergeCell ref="AM55:AM57"/>
    <mergeCell ref="AN55:AN57"/>
    <mergeCell ref="AO55:AO57"/>
    <mergeCell ref="B58:B60"/>
    <mergeCell ref="C58:C60"/>
    <mergeCell ref="D58:D60"/>
    <mergeCell ref="E58:E60"/>
    <mergeCell ref="F58:F60"/>
    <mergeCell ref="G58:G60"/>
    <mergeCell ref="H58:H60"/>
    <mergeCell ref="I58:I60"/>
    <mergeCell ref="J58:J60"/>
    <mergeCell ref="K58:K60"/>
    <mergeCell ref="L58:L60"/>
    <mergeCell ref="M58:M60"/>
    <mergeCell ref="N58:N60"/>
    <mergeCell ref="O58:O60"/>
    <mergeCell ref="P58:P60"/>
    <mergeCell ref="AF58:AF60"/>
    <mergeCell ref="AG58:AG60"/>
    <mergeCell ref="K55:K57"/>
    <mergeCell ref="L55:L57"/>
    <mergeCell ref="M55:M57"/>
    <mergeCell ref="N55:N57"/>
    <mergeCell ref="O55:O57"/>
    <mergeCell ref="P55:P57"/>
    <mergeCell ref="AF55:AF57"/>
    <mergeCell ref="AG55:AG57"/>
    <mergeCell ref="AH55:AH57"/>
    <mergeCell ref="B61:B63"/>
    <mergeCell ref="C61:C63"/>
    <mergeCell ref="D61:D63"/>
    <mergeCell ref="E61:E63"/>
    <mergeCell ref="F61:F63"/>
    <mergeCell ref="G61:G63"/>
    <mergeCell ref="H61:H63"/>
    <mergeCell ref="I61:I63"/>
    <mergeCell ref="J61:J63"/>
    <mergeCell ref="K61:K63"/>
    <mergeCell ref="L61:L63"/>
    <mergeCell ref="M61:M63"/>
    <mergeCell ref="N61:N63"/>
    <mergeCell ref="O61:O63"/>
    <mergeCell ref="P61:P63"/>
    <mergeCell ref="AF61:AF63"/>
    <mergeCell ref="AI55:AI57"/>
    <mergeCell ref="B55:B57"/>
    <mergeCell ref="C55:C57"/>
    <mergeCell ref="D55:D57"/>
    <mergeCell ref="E55:E57"/>
    <mergeCell ref="F55:F57"/>
    <mergeCell ref="G55:G57"/>
    <mergeCell ref="H55:H57"/>
    <mergeCell ref="I55:I57"/>
    <mergeCell ref="J55:J57"/>
    <mergeCell ref="AG61:AG63"/>
    <mergeCell ref="AH61:AH63"/>
    <mergeCell ref="AI61:AI63"/>
    <mergeCell ref="P67:P69"/>
    <mergeCell ref="AF67:AF69"/>
    <mergeCell ref="AG67:AG69"/>
    <mergeCell ref="AJ61:AJ63"/>
    <mergeCell ref="AK61:AK63"/>
    <mergeCell ref="AL61:AL63"/>
    <mergeCell ref="AM61:AM63"/>
    <mergeCell ref="AN61:AN63"/>
    <mergeCell ref="AO61:AO63"/>
    <mergeCell ref="AH58:AH60"/>
    <mergeCell ref="AI58:AI60"/>
    <mergeCell ref="AJ58:AJ60"/>
    <mergeCell ref="AK58:AK60"/>
    <mergeCell ref="AL58:AL60"/>
    <mergeCell ref="AM58:AM60"/>
    <mergeCell ref="AN58:AN60"/>
    <mergeCell ref="AO58:AO60"/>
    <mergeCell ref="AK64:AK66"/>
    <mergeCell ref="AL64:AL66"/>
    <mergeCell ref="AM64:AM66"/>
    <mergeCell ref="AN64:AN66"/>
    <mergeCell ref="AO64:AO66"/>
    <mergeCell ref="AI64:AI66"/>
    <mergeCell ref="AJ64:AJ66"/>
    <mergeCell ref="B64:B66"/>
    <mergeCell ref="B70:B72"/>
    <mergeCell ref="C70:C72"/>
    <mergeCell ref="D70:D72"/>
    <mergeCell ref="E70:E72"/>
    <mergeCell ref="F70:F72"/>
    <mergeCell ref="G70:G72"/>
    <mergeCell ref="H70:H72"/>
    <mergeCell ref="I70:I72"/>
    <mergeCell ref="J70:J72"/>
    <mergeCell ref="K70:K72"/>
    <mergeCell ref="L70:L72"/>
    <mergeCell ref="N70:N72"/>
    <mergeCell ref="O70:O72"/>
    <mergeCell ref="P70:P72"/>
    <mergeCell ref="AF70:AF72"/>
    <mergeCell ref="C64:C66"/>
    <mergeCell ref="D64:D66"/>
    <mergeCell ref="E64:E66"/>
    <mergeCell ref="F64:F66"/>
    <mergeCell ref="G64:G66"/>
    <mergeCell ref="H64:H66"/>
    <mergeCell ref="I64:I66"/>
    <mergeCell ref="B67:B69"/>
    <mergeCell ref="C67:C69"/>
    <mergeCell ref="D67:D69"/>
    <mergeCell ref="E67:E69"/>
    <mergeCell ref="F67:F69"/>
    <mergeCell ref="G67:G69"/>
    <mergeCell ref="H67:H69"/>
    <mergeCell ref="I67:I69"/>
    <mergeCell ref="J67:J69"/>
    <mergeCell ref="J64:J66"/>
    <mergeCell ref="AG70:AG72"/>
    <mergeCell ref="AH70:AH72"/>
    <mergeCell ref="AI70:AI72"/>
    <mergeCell ref="AJ70:AJ72"/>
    <mergeCell ref="AK70:AK72"/>
    <mergeCell ref="AL70:AL72"/>
    <mergeCell ref="AM70:AM72"/>
    <mergeCell ref="AN70:AN72"/>
    <mergeCell ref="AO70:AO72"/>
    <mergeCell ref="AH67:AH69"/>
    <mergeCell ref="AI67:AI69"/>
    <mergeCell ref="AJ67:AJ69"/>
    <mergeCell ref="AK67:AK69"/>
    <mergeCell ref="AL67:AL69"/>
    <mergeCell ref="AM67:AM69"/>
    <mergeCell ref="AN67:AN69"/>
    <mergeCell ref="AO67:AO69"/>
    <mergeCell ref="K64:K66"/>
    <mergeCell ref="L64:L66"/>
    <mergeCell ref="M64:M66"/>
    <mergeCell ref="N64:N66"/>
    <mergeCell ref="O64:O66"/>
    <mergeCell ref="P64:P66"/>
    <mergeCell ref="AF64:AF66"/>
    <mergeCell ref="AG64:AG66"/>
    <mergeCell ref="AH64:AH66"/>
    <mergeCell ref="K67:K69"/>
    <mergeCell ref="L67:L69"/>
    <mergeCell ref="M67:M69"/>
    <mergeCell ref="N67:N69"/>
    <mergeCell ref="O67:O69"/>
    <mergeCell ref="AK73:AK75"/>
    <mergeCell ref="AL73:AL75"/>
    <mergeCell ref="AM73:AM75"/>
    <mergeCell ref="AN73:AN75"/>
    <mergeCell ref="AO73:AO75"/>
    <mergeCell ref="B76:B78"/>
    <mergeCell ref="C76:C78"/>
    <mergeCell ref="D76:D78"/>
    <mergeCell ref="E76:E78"/>
    <mergeCell ref="F76:F78"/>
    <mergeCell ref="G76:G78"/>
    <mergeCell ref="H76:H78"/>
    <mergeCell ref="I76:I78"/>
    <mergeCell ref="J76:J78"/>
    <mergeCell ref="K76:K78"/>
    <mergeCell ref="L76:L78"/>
    <mergeCell ref="N76:N78"/>
    <mergeCell ref="O76:O78"/>
    <mergeCell ref="P76:P78"/>
    <mergeCell ref="AF76:AF78"/>
    <mergeCell ref="AG76:AG78"/>
    <mergeCell ref="K73:K75"/>
    <mergeCell ref="L73:L75"/>
    <mergeCell ref="N73:N75"/>
    <mergeCell ref="O73:O75"/>
    <mergeCell ref="P73:P75"/>
    <mergeCell ref="AF73:AF75"/>
    <mergeCell ref="AG73:AG75"/>
    <mergeCell ref="AH73:AH75"/>
    <mergeCell ref="B73:B75"/>
    <mergeCell ref="C73:C75"/>
    <mergeCell ref="D73:D75"/>
    <mergeCell ref="L79:L81"/>
    <mergeCell ref="N79:N81"/>
    <mergeCell ref="O79:O81"/>
    <mergeCell ref="P79:P81"/>
    <mergeCell ref="AF79:AF81"/>
    <mergeCell ref="AI73:AI75"/>
    <mergeCell ref="AJ73:AJ75"/>
    <mergeCell ref="E73:E75"/>
    <mergeCell ref="F73:F75"/>
    <mergeCell ref="G73:G75"/>
    <mergeCell ref="H73:H75"/>
    <mergeCell ref="I73:I75"/>
    <mergeCell ref="J73:J75"/>
    <mergeCell ref="AG79:AG81"/>
    <mergeCell ref="AH79:AH81"/>
    <mergeCell ref="AI79:AI81"/>
    <mergeCell ref="AJ79:AJ81"/>
    <mergeCell ref="B82:B84"/>
    <mergeCell ref="C82:C84"/>
    <mergeCell ref="D82:D84"/>
    <mergeCell ref="AK79:AK81"/>
    <mergeCell ref="AL79:AL81"/>
    <mergeCell ref="AM79:AM81"/>
    <mergeCell ref="AN79:AN81"/>
    <mergeCell ref="AO79:AO81"/>
    <mergeCell ref="AH76:AH78"/>
    <mergeCell ref="AI76:AI78"/>
    <mergeCell ref="AJ76:AJ78"/>
    <mergeCell ref="AK76:AK78"/>
    <mergeCell ref="AL76:AL78"/>
    <mergeCell ref="AM76:AM78"/>
    <mergeCell ref="AN76:AN78"/>
    <mergeCell ref="AO76:AO78"/>
    <mergeCell ref="AK82:AK84"/>
    <mergeCell ref="AL82:AL84"/>
    <mergeCell ref="AM82:AM84"/>
    <mergeCell ref="AN82:AN84"/>
    <mergeCell ref="AO82:AO84"/>
    <mergeCell ref="AH82:AH84"/>
    <mergeCell ref="B79:B81"/>
    <mergeCell ref="C79:C81"/>
    <mergeCell ref="D79:D81"/>
    <mergeCell ref="E79:E81"/>
    <mergeCell ref="F79:F81"/>
    <mergeCell ref="G79:G81"/>
    <mergeCell ref="H79:H81"/>
    <mergeCell ref="I79:I81"/>
    <mergeCell ref="J79:J81"/>
    <mergeCell ref="K79:K81"/>
    <mergeCell ref="G85:G87"/>
    <mergeCell ref="H85:H87"/>
    <mergeCell ref="I85:I87"/>
    <mergeCell ref="J85:J87"/>
    <mergeCell ref="K85:K87"/>
    <mergeCell ref="L85:L87"/>
    <mergeCell ref="N85:N87"/>
    <mergeCell ref="O85:O87"/>
    <mergeCell ref="P85:P87"/>
    <mergeCell ref="AF85:AF87"/>
    <mergeCell ref="AG85:AG87"/>
    <mergeCell ref="K82:K84"/>
    <mergeCell ref="L82:L84"/>
    <mergeCell ref="N82:N84"/>
    <mergeCell ref="O82:O84"/>
    <mergeCell ref="P82:P84"/>
    <mergeCell ref="AF82:AF84"/>
    <mergeCell ref="AG82:AG84"/>
    <mergeCell ref="B88:B90"/>
    <mergeCell ref="C88:C90"/>
    <mergeCell ref="D88:D90"/>
    <mergeCell ref="E88:E90"/>
    <mergeCell ref="F88:F90"/>
    <mergeCell ref="G88:G90"/>
    <mergeCell ref="H88:H90"/>
    <mergeCell ref="I88:I90"/>
    <mergeCell ref="J88:J90"/>
    <mergeCell ref="K88:K90"/>
    <mergeCell ref="L88:L90"/>
    <mergeCell ref="N88:N90"/>
    <mergeCell ref="O88:O90"/>
    <mergeCell ref="P88:P90"/>
    <mergeCell ref="AF88:AF90"/>
    <mergeCell ref="AI82:AI84"/>
    <mergeCell ref="AJ82:AJ84"/>
    <mergeCell ref="E82:E84"/>
    <mergeCell ref="F82:F84"/>
    <mergeCell ref="G82:G84"/>
    <mergeCell ref="H82:H84"/>
    <mergeCell ref="I82:I84"/>
    <mergeCell ref="J82:J84"/>
    <mergeCell ref="AG88:AG90"/>
    <mergeCell ref="AH88:AH90"/>
    <mergeCell ref="AI88:AI90"/>
    <mergeCell ref="AJ88:AJ90"/>
    <mergeCell ref="B85:B87"/>
    <mergeCell ref="C85:C87"/>
    <mergeCell ref="D85:D87"/>
    <mergeCell ref="E85:E87"/>
    <mergeCell ref="F85:F87"/>
    <mergeCell ref="P94:P96"/>
    <mergeCell ref="AF94:AF96"/>
    <mergeCell ref="AG94:AG96"/>
    <mergeCell ref="AK88:AK90"/>
    <mergeCell ref="AL88:AL90"/>
    <mergeCell ref="AM88:AM90"/>
    <mergeCell ref="AN88:AN90"/>
    <mergeCell ref="AO88:AO90"/>
    <mergeCell ref="AH85:AH87"/>
    <mergeCell ref="AI85:AI87"/>
    <mergeCell ref="AJ85:AJ87"/>
    <mergeCell ref="AK85:AK87"/>
    <mergeCell ref="AL85:AL87"/>
    <mergeCell ref="AM85:AM87"/>
    <mergeCell ref="AN85:AN87"/>
    <mergeCell ref="AO85:AO87"/>
    <mergeCell ref="AJ91:AJ93"/>
    <mergeCell ref="AK91:AK93"/>
    <mergeCell ref="AL91:AL93"/>
    <mergeCell ref="AM91:AM93"/>
    <mergeCell ref="AN91:AN93"/>
    <mergeCell ref="AO91:AO93"/>
    <mergeCell ref="AI91:AI93"/>
    <mergeCell ref="B91:B93"/>
    <mergeCell ref="B97:B99"/>
    <mergeCell ref="C97:C99"/>
    <mergeCell ref="D97:D99"/>
    <mergeCell ref="E97:E99"/>
    <mergeCell ref="F97:F99"/>
    <mergeCell ref="G97:G99"/>
    <mergeCell ref="H97:H99"/>
    <mergeCell ref="I97:I99"/>
    <mergeCell ref="J97:J99"/>
    <mergeCell ref="K97:K99"/>
    <mergeCell ref="L97:L99"/>
    <mergeCell ref="M97:M99"/>
    <mergeCell ref="N97:N99"/>
    <mergeCell ref="O97:O99"/>
    <mergeCell ref="P97:P99"/>
    <mergeCell ref="AF97:AF99"/>
    <mergeCell ref="C91:C93"/>
    <mergeCell ref="D91:D93"/>
    <mergeCell ref="E91:E93"/>
    <mergeCell ref="F91:F93"/>
    <mergeCell ref="G91:G93"/>
    <mergeCell ref="H91:H93"/>
    <mergeCell ref="I91:I93"/>
    <mergeCell ref="B94:B96"/>
    <mergeCell ref="C94:C96"/>
    <mergeCell ref="D94:D96"/>
    <mergeCell ref="E94:E96"/>
    <mergeCell ref="F94:F96"/>
    <mergeCell ref="G94:G96"/>
    <mergeCell ref="H94:H96"/>
    <mergeCell ref="I94:I96"/>
    <mergeCell ref="J91:J93"/>
    <mergeCell ref="AG97:AG99"/>
    <mergeCell ref="AH97:AH99"/>
    <mergeCell ref="AI97:AI99"/>
    <mergeCell ref="AJ97:AJ99"/>
    <mergeCell ref="AK97:AK99"/>
    <mergeCell ref="AL97:AL99"/>
    <mergeCell ref="AM97:AM99"/>
    <mergeCell ref="AN97:AN99"/>
    <mergeCell ref="AO97:AO99"/>
    <mergeCell ref="AH94:AH96"/>
    <mergeCell ref="AI94:AI96"/>
    <mergeCell ref="AJ94:AJ96"/>
    <mergeCell ref="AK94:AK96"/>
    <mergeCell ref="AL94:AL96"/>
    <mergeCell ref="AM94:AM96"/>
    <mergeCell ref="AN94:AN96"/>
    <mergeCell ref="AO94:AO96"/>
    <mergeCell ref="K91:K93"/>
    <mergeCell ref="L91:L93"/>
    <mergeCell ref="N91:N93"/>
    <mergeCell ref="O91:O93"/>
    <mergeCell ref="P91:P93"/>
    <mergeCell ref="AF91:AF93"/>
    <mergeCell ref="AG91:AG93"/>
    <mergeCell ref="AH91:AH93"/>
    <mergeCell ref="J94:J96"/>
    <mergeCell ref="K94:K96"/>
    <mergeCell ref="L94:L96"/>
    <mergeCell ref="M94:M96"/>
    <mergeCell ref="N94:N96"/>
    <mergeCell ref="O94:O96"/>
    <mergeCell ref="AJ100:AJ102"/>
    <mergeCell ref="AK100:AK102"/>
    <mergeCell ref="AL100:AL102"/>
    <mergeCell ref="AM100:AM102"/>
    <mergeCell ref="AN100:AN102"/>
    <mergeCell ref="AO100:AO102"/>
    <mergeCell ref="B103:B105"/>
    <mergeCell ref="C103:C105"/>
    <mergeCell ref="D103:D105"/>
    <mergeCell ref="E103:E105"/>
    <mergeCell ref="F103:F105"/>
    <mergeCell ref="G103:G105"/>
    <mergeCell ref="H103:H105"/>
    <mergeCell ref="I103:I105"/>
    <mergeCell ref="J103:J105"/>
    <mergeCell ref="K103:K105"/>
    <mergeCell ref="L103:L105"/>
    <mergeCell ref="M103:M105"/>
    <mergeCell ref="N103:N105"/>
    <mergeCell ref="O103:O105"/>
    <mergeCell ref="P103:P105"/>
    <mergeCell ref="AF103:AF105"/>
    <mergeCell ref="AG103:AG105"/>
    <mergeCell ref="K100:K102"/>
    <mergeCell ref="L100:L102"/>
    <mergeCell ref="M100:M102"/>
    <mergeCell ref="N100:N102"/>
    <mergeCell ref="O100:O102"/>
    <mergeCell ref="P100:P102"/>
    <mergeCell ref="AF100:AF102"/>
    <mergeCell ref="AG100:AG102"/>
    <mergeCell ref="AH100:AH102"/>
    <mergeCell ref="B106:B108"/>
    <mergeCell ref="C106:C108"/>
    <mergeCell ref="D106:D108"/>
    <mergeCell ref="E106:E108"/>
    <mergeCell ref="F106:F108"/>
    <mergeCell ref="G106:G108"/>
    <mergeCell ref="H106:H108"/>
    <mergeCell ref="I106:I108"/>
    <mergeCell ref="J106:J108"/>
    <mergeCell ref="K106:K108"/>
    <mergeCell ref="L106:L108"/>
    <mergeCell ref="M106:M108"/>
    <mergeCell ref="N106:N108"/>
    <mergeCell ref="O106:O108"/>
    <mergeCell ref="P106:P108"/>
    <mergeCell ref="AF106:AF108"/>
    <mergeCell ref="AI100:AI102"/>
    <mergeCell ref="B100:B102"/>
    <mergeCell ref="C100:C102"/>
    <mergeCell ref="D100:D102"/>
    <mergeCell ref="E100:E102"/>
    <mergeCell ref="F100:F102"/>
    <mergeCell ref="G100:G102"/>
    <mergeCell ref="H100:H102"/>
    <mergeCell ref="I100:I102"/>
    <mergeCell ref="J100:J102"/>
    <mergeCell ref="AG106:AG108"/>
    <mergeCell ref="AH106:AH108"/>
    <mergeCell ref="AI106:AI108"/>
    <mergeCell ref="O112:O114"/>
    <mergeCell ref="P112:P114"/>
    <mergeCell ref="AF112:AF114"/>
    <mergeCell ref="AG112:AG114"/>
    <mergeCell ref="AJ106:AJ108"/>
    <mergeCell ref="AK106:AK108"/>
    <mergeCell ref="AL106:AL108"/>
    <mergeCell ref="AM106:AM108"/>
    <mergeCell ref="AN106:AN108"/>
    <mergeCell ref="AO106:AO108"/>
    <mergeCell ref="AH103:AH105"/>
    <mergeCell ref="AI103:AI105"/>
    <mergeCell ref="AJ103:AJ105"/>
    <mergeCell ref="AK103:AK105"/>
    <mergeCell ref="AL103:AL105"/>
    <mergeCell ref="AM103:AM105"/>
    <mergeCell ref="AN103:AN105"/>
    <mergeCell ref="AO103:AO105"/>
    <mergeCell ref="AJ109:AJ111"/>
    <mergeCell ref="AK109:AK111"/>
    <mergeCell ref="AL109:AL111"/>
    <mergeCell ref="AM109:AM111"/>
    <mergeCell ref="AN109:AN111"/>
    <mergeCell ref="AO109:AO111"/>
    <mergeCell ref="AI109:AI111"/>
    <mergeCell ref="B115:B117"/>
    <mergeCell ref="C115:C117"/>
    <mergeCell ref="D115:D117"/>
    <mergeCell ref="E115:E117"/>
    <mergeCell ref="F115:F117"/>
    <mergeCell ref="G115:G117"/>
    <mergeCell ref="H115:H117"/>
    <mergeCell ref="I115:I117"/>
    <mergeCell ref="J115:J117"/>
    <mergeCell ref="K115:K117"/>
    <mergeCell ref="L115:L117"/>
    <mergeCell ref="M115:M117"/>
    <mergeCell ref="N115:N117"/>
    <mergeCell ref="O115:O117"/>
    <mergeCell ref="P115:P117"/>
    <mergeCell ref="AF115:AF117"/>
    <mergeCell ref="B109:B111"/>
    <mergeCell ref="C109:C111"/>
    <mergeCell ref="D109:D111"/>
    <mergeCell ref="E109:E111"/>
    <mergeCell ref="F109:F111"/>
    <mergeCell ref="G109:G111"/>
    <mergeCell ref="H109:H111"/>
    <mergeCell ref="B112:B114"/>
    <mergeCell ref="C112:C114"/>
    <mergeCell ref="D112:D114"/>
    <mergeCell ref="E112:E114"/>
    <mergeCell ref="F112:F114"/>
    <mergeCell ref="G112:G114"/>
    <mergeCell ref="H112:H114"/>
    <mergeCell ref="I112:I114"/>
    <mergeCell ref="J112:J114"/>
    <mergeCell ref="I109:I111"/>
    <mergeCell ref="J109:J111"/>
    <mergeCell ref="AG115:AG117"/>
    <mergeCell ref="AH115:AH117"/>
    <mergeCell ref="AI115:AI117"/>
    <mergeCell ref="AJ115:AJ117"/>
    <mergeCell ref="AK115:AK117"/>
    <mergeCell ref="AL115:AL117"/>
    <mergeCell ref="AM115:AM117"/>
    <mergeCell ref="AN115:AN117"/>
    <mergeCell ref="AO115:AO117"/>
    <mergeCell ref="AH112:AH114"/>
    <mergeCell ref="AI112:AI114"/>
    <mergeCell ref="AJ112:AJ114"/>
    <mergeCell ref="AK112:AK114"/>
    <mergeCell ref="AL112:AL114"/>
    <mergeCell ref="AM112:AM114"/>
    <mergeCell ref="AN112:AN114"/>
    <mergeCell ref="AO112:AO114"/>
    <mergeCell ref="K109:K111"/>
    <mergeCell ref="L109:L111"/>
    <mergeCell ref="M109:M111"/>
    <mergeCell ref="N109:N111"/>
    <mergeCell ref="O109:O111"/>
    <mergeCell ref="P109:P111"/>
    <mergeCell ref="AF109:AF111"/>
    <mergeCell ref="AG109:AG111"/>
    <mergeCell ref="AH109:AH111"/>
    <mergeCell ref="K112:K114"/>
    <mergeCell ref="L112:L114"/>
    <mergeCell ref="M112:M114"/>
    <mergeCell ref="N112:N114"/>
    <mergeCell ref="AJ118:AJ120"/>
    <mergeCell ref="AK118:AK120"/>
    <mergeCell ref="AL118:AL120"/>
    <mergeCell ref="AM118:AM120"/>
    <mergeCell ref="AN118:AN120"/>
    <mergeCell ref="AO118:AO120"/>
    <mergeCell ref="B121:B123"/>
    <mergeCell ref="C121:C123"/>
    <mergeCell ref="D121:D123"/>
    <mergeCell ref="E121:E123"/>
    <mergeCell ref="F121:F123"/>
    <mergeCell ref="G121:G123"/>
    <mergeCell ref="H121:H123"/>
    <mergeCell ref="I121:I123"/>
    <mergeCell ref="J121:J123"/>
    <mergeCell ref="K121:K123"/>
    <mergeCell ref="L121:L123"/>
    <mergeCell ref="M121:M123"/>
    <mergeCell ref="N121:N123"/>
    <mergeCell ref="O121:O123"/>
    <mergeCell ref="P121:P123"/>
    <mergeCell ref="AF121:AF123"/>
    <mergeCell ref="AG121:AG123"/>
    <mergeCell ref="K118:K120"/>
    <mergeCell ref="L118:L120"/>
    <mergeCell ref="M118:M120"/>
    <mergeCell ref="N118:N120"/>
    <mergeCell ref="O118:O120"/>
    <mergeCell ref="P118:P120"/>
    <mergeCell ref="AF118:AF120"/>
    <mergeCell ref="AG118:AG120"/>
    <mergeCell ref="AH118:AH120"/>
    <mergeCell ref="B124:B126"/>
    <mergeCell ref="C124:C126"/>
    <mergeCell ref="D124:D126"/>
    <mergeCell ref="E124:E126"/>
    <mergeCell ref="F124:F126"/>
    <mergeCell ref="G124:G126"/>
    <mergeCell ref="H124:H126"/>
    <mergeCell ref="I124:I126"/>
    <mergeCell ref="J124:J126"/>
    <mergeCell ref="K124:K126"/>
    <mergeCell ref="L124:L126"/>
    <mergeCell ref="M124:M126"/>
    <mergeCell ref="N124:N126"/>
    <mergeCell ref="O124:O126"/>
    <mergeCell ref="P124:P126"/>
    <mergeCell ref="AF124:AF126"/>
    <mergeCell ref="AI118:AI120"/>
    <mergeCell ref="B118:B120"/>
    <mergeCell ref="C118:C120"/>
    <mergeCell ref="D118:D120"/>
    <mergeCell ref="E118:E120"/>
    <mergeCell ref="F118:F120"/>
    <mergeCell ref="G118:G120"/>
    <mergeCell ref="H118:H120"/>
    <mergeCell ref="I118:I120"/>
    <mergeCell ref="J118:J120"/>
    <mergeCell ref="AG124:AG126"/>
    <mergeCell ref="AH124:AH126"/>
    <mergeCell ref="AI124:AI126"/>
    <mergeCell ref="O130:O132"/>
    <mergeCell ref="P130:P132"/>
    <mergeCell ref="AF130:AF132"/>
    <mergeCell ref="AG130:AG132"/>
    <mergeCell ref="AJ124:AJ126"/>
    <mergeCell ref="AK124:AK126"/>
    <mergeCell ref="AL124:AL126"/>
    <mergeCell ref="AM124:AM126"/>
    <mergeCell ref="AN124:AN126"/>
    <mergeCell ref="AO124:AO126"/>
    <mergeCell ref="AH121:AH123"/>
    <mergeCell ref="AI121:AI123"/>
    <mergeCell ref="AJ121:AJ123"/>
    <mergeCell ref="AK121:AK123"/>
    <mergeCell ref="AL121:AL123"/>
    <mergeCell ref="AM121:AM123"/>
    <mergeCell ref="AN121:AN123"/>
    <mergeCell ref="AO121:AO123"/>
    <mergeCell ref="AJ127:AJ129"/>
    <mergeCell ref="AK127:AK129"/>
    <mergeCell ref="AL127:AL129"/>
    <mergeCell ref="AM127:AM129"/>
    <mergeCell ref="AN127:AN129"/>
    <mergeCell ref="AO127:AO129"/>
    <mergeCell ref="AI127:AI129"/>
    <mergeCell ref="B133:B135"/>
    <mergeCell ref="C133:C135"/>
    <mergeCell ref="D133:D135"/>
    <mergeCell ref="E133:E135"/>
    <mergeCell ref="F133:F135"/>
    <mergeCell ref="G133:G135"/>
    <mergeCell ref="H133:H135"/>
    <mergeCell ref="I133:I135"/>
    <mergeCell ref="J133:J135"/>
    <mergeCell ref="K133:K135"/>
    <mergeCell ref="L133:L135"/>
    <mergeCell ref="M133:M135"/>
    <mergeCell ref="N133:N135"/>
    <mergeCell ref="O133:O135"/>
    <mergeCell ref="P133:P135"/>
    <mergeCell ref="AF133:AF135"/>
    <mergeCell ref="B127:B129"/>
    <mergeCell ref="C127:C129"/>
    <mergeCell ref="D127:D129"/>
    <mergeCell ref="E127:E129"/>
    <mergeCell ref="F127:F129"/>
    <mergeCell ref="G127:G129"/>
    <mergeCell ref="H127:H129"/>
    <mergeCell ref="B130:B132"/>
    <mergeCell ref="C130:C132"/>
    <mergeCell ref="D130:D132"/>
    <mergeCell ref="E130:E132"/>
    <mergeCell ref="F130:F132"/>
    <mergeCell ref="G130:G132"/>
    <mergeCell ref="H130:H132"/>
    <mergeCell ref="I130:I132"/>
    <mergeCell ref="J130:J132"/>
    <mergeCell ref="I127:I129"/>
    <mergeCell ref="J127:J129"/>
    <mergeCell ref="AG133:AG135"/>
    <mergeCell ref="AH133:AH135"/>
    <mergeCell ref="AI133:AI135"/>
    <mergeCell ref="AJ133:AJ135"/>
    <mergeCell ref="AK133:AK135"/>
    <mergeCell ref="AL133:AL135"/>
    <mergeCell ref="AM133:AM135"/>
    <mergeCell ref="AN133:AN135"/>
    <mergeCell ref="AO133:AO135"/>
    <mergeCell ref="AH130:AH132"/>
    <mergeCell ref="AI130:AI132"/>
    <mergeCell ref="AJ130:AJ132"/>
    <mergeCell ref="AK130:AK132"/>
    <mergeCell ref="AL130:AL132"/>
    <mergeCell ref="AM130:AM132"/>
    <mergeCell ref="AN130:AN132"/>
    <mergeCell ref="AO130:AO132"/>
    <mergeCell ref="K127:K129"/>
    <mergeCell ref="L127:L129"/>
    <mergeCell ref="M127:M129"/>
    <mergeCell ref="N127:N129"/>
    <mergeCell ref="O127:O129"/>
    <mergeCell ref="P127:P129"/>
    <mergeCell ref="AF127:AF129"/>
    <mergeCell ref="AG127:AG129"/>
    <mergeCell ref="AH127:AH129"/>
    <mergeCell ref="K130:K132"/>
    <mergeCell ref="L130:L132"/>
    <mergeCell ref="M130:M132"/>
    <mergeCell ref="N130:N132"/>
    <mergeCell ref="AJ136:AJ138"/>
    <mergeCell ref="AK136:AK138"/>
    <mergeCell ref="AL136:AL138"/>
    <mergeCell ref="AM136:AM138"/>
    <mergeCell ref="AN136:AN138"/>
    <mergeCell ref="AO136:AO138"/>
    <mergeCell ref="B139:B141"/>
    <mergeCell ref="C139:C141"/>
    <mergeCell ref="D139:D141"/>
    <mergeCell ref="E139:E141"/>
    <mergeCell ref="F139:F141"/>
    <mergeCell ref="G139:G141"/>
    <mergeCell ref="H139:H141"/>
    <mergeCell ref="I139:I141"/>
    <mergeCell ref="J139:J141"/>
    <mergeCell ref="K139:K141"/>
    <mergeCell ref="L139:L141"/>
    <mergeCell ref="M139:M141"/>
    <mergeCell ref="N139:N141"/>
    <mergeCell ref="O139:O141"/>
    <mergeCell ref="P139:P141"/>
    <mergeCell ref="AF139:AF141"/>
    <mergeCell ref="AG139:AG141"/>
    <mergeCell ref="K136:K138"/>
    <mergeCell ref="L136:L138"/>
    <mergeCell ref="M136:M138"/>
    <mergeCell ref="N136:N138"/>
    <mergeCell ref="O136:O138"/>
    <mergeCell ref="P136:P138"/>
    <mergeCell ref="AF136:AF138"/>
    <mergeCell ref="AG136:AG138"/>
    <mergeCell ref="AH136:AH138"/>
    <mergeCell ref="B142:B144"/>
    <mergeCell ref="C142:C144"/>
    <mergeCell ref="D142:D144"/>
    <mergeCell ref="E142:E144"/>
    <mergeCell ref="F142:F144"/>
    <mergeCell ref="G142:G144"/>
    <mergeCell ref="H142:H144"/>
    <mergeCell ref="I142:I144"/>
    <mergeCell ref="J142:J144"/>
    <mergeCell ref="K142:K144"/>
    <mergeCell ref="L142:L144"/>
    <mergeCell ref="M142:M144"/>
    <mergeCell ref="N142:N144"/>
    <mergeCell ref="O142:O144"/>
    <mergeCell ref="P142:P144"/>
    <mergeCell ref="AF142:AF144"/>
    <mergeCell ref="AI136:AI138"/>
    <mergeCell ref="B136:B138"/>
    <mergeCell ref="C136:C138"/>
    <mergeCell ref="D136:D138"/>
    <mergeCell ref="E136:E138"/>
    <mergeCell ref="F136:F138"/>
    <mergeCell ref="G136:G138"/>
    <mergeCell ref="H136:H138"/>
    <mergeCell ref="I136:I138"/>
    <mergeCell ref="J136:J138"/>
    <mergeCell ref="AG142:AG144"/>
    <mergeCell ref="AH142:AH144"/>
    <mergeCell ref="AI142:AI144"/>
    <mergeCell ref="O148:O150"/>
    <mergeCell ref="P148:P150"/>
    <mergeCell ref="AF148:AF150"/>
    <mergeCell ref="AG148:AG150"/>
    <mergeCell ref="AJ142:AJ144"/>
    <mergeCell ref="AK142:AK144"/>
    <mergeCell ref="AL142:AL144"/>
    <mergeCell ref="AM142:AM144"/>
    <mergeCell ref="AN142:AN144"/>
    <mergeCell ref="AO142:AO144"/>
    <mergeCell ref="AH139:AH141"/>
    <mergeCell ref="AI139:AI141"/>
    <mergeCell ref="AJ139:AJ141"/>
    <mergeCell ref="AK139:AK141"/>
    <mergeCell ref="AL139:AL141"/>
    <mergeCell ref="AM139:AM141"/>
    <mergeCell ref="AN139:AN141"/>
    <mergeCell ref="AO139:AO141"/>
    <mergeCell ref="AJ145:AJ147"/>
    <mergeCell ref="AK145:AK147"/>
    <mergeCell ref="AL145:AL147"/>
    <mergeCell ref="AM145:AM147"/>
    <mergeCell ref="AN145:AN147"/>
    <mergeCell ref="AO145:AO147"/>
    <mergeCell ref="AI145:AI147"/>
    <mergeCell ref="B151:B153"/>
    <mergeCell ref="C151:C153"/>
    <mergeCell ref="D151:D153"/>
    <mergeCell ref="E151:E153"/>
    <mergeCell ref="F151:F153"/>
    <mergeCell ref="G151:G153"/>
    <mergeCell ref="H151:H153"/>
    <mergeCell ref="I151:I153"/>
    <mergeCell ref="J151:J153"/>
    <mergeCell ref="K151:K153"/>
    <mergeCell ref="L151:L153"/>
    <mergeCell ref="M151:M153"/>
    <mergeCell ref="N151:N153"/>
    <mergeCell ref="O151:O153"/>
    <mergeCell ref="P151:P153"/>
    <mergeCell ref="AF151:AF153"/>
    <mergeCell ref="B145:B147"/>
    <mergeCell ref="C145:C147"/>
    <mergeCell ref="D145:D147"/>
    <mergeCell ref="E145:E147"/>
    <mergeCell ref="F145:F147"/>
    <mergeCell ref="G145:G147"/>
    <mergeCell ref="H145:H147"/>
    <mergeCell ref="B148:B150"/>
    <mergeCell ref="C148:C150"/>
    <mergeCell ref="D148:D150"/>
    <mergeCell ref="E148:E150"/>
    <mergeCell ref="F148:F150"/>
    <mergeCell ref="G148:G150"/>
    <mergeCell ref="H148:H150"/>
    <mergeCell ref="I148:I150"/>
    <mergeCell ref="J148:J150"/>
    <mergeCell ref="I145:I147"/>
    <mergeCell ref="J145:J147"/>
    <mergeCell ref="AG151:AG153"/>
    <mergeCell ref="AH151:AH153"/>
    <mergeCell ref="AI151:AI153"/>
    <mergeCell ref="AJ151:AJ153"/>
    <mergeCell ref="AK151:AK153"/>
    <mergeCell ref="AL151:AL153"/>
    <mergeCell ref="AM151:AM153"/>
    <mergeCell ref="AN151:AN153"/>
    <mergeCell ref="AO151:AO153"/>
    <mergeCell ref="AH148:AH150"/>
    <mergeCell ref="AI148:AI150"/>
    <mergeCell ref="AJ148:AJ150"/>
    <mergeCell ref="AK148:AK150"/>
    <mergeCell ref="AL148:AL150"/>
    <mergeCell ref="AM148:AM150"/>
    <mergeCell ref="AN148:AN150"/>
    <mergeCell ref="AO148:AO150"/>
    <mergeCell ref="K145:K147"/>
    <mergeCell ref="L145:L147"/>
    <mergeCell ref="M145:M147"/>
    <mergeCell ref="N145:N147"/>
    <mergeCell ref="O145:O147"/>
    <mergeCell ref="P145:P147"/>
    <mergeCell ref="AF145:AF147"/>
    <mergeCell ref="AG145:AG147"/>
    <mergeCell ref="AH145:AH147"/>
    <mergeCell ref="K148:K150"/>
    <mergeCell ref="L148:L150"/>
    <mergeCell ref="M148:M150"/>
    <mergeCell ref="N148:N150"/>
    <mergeCell ref="AJ154:AJ156"/>
    <mergeCell ref="AK154:AK156"/>
    <mergeCell ref="AL154:AL156"/>
    <mergeCell ref="AM154:AM156"/>
    <mergeCell ref="AN154:AN156"/>
    <mergeCell ref="AO154:AO156"/>
    <mergeCell ref="B157:B159"/>
    <mergeCell ref="C157:C159"/>
    <mergeCell ref="D157:D159"/>
    <mergeCell ref="E157:E159"/>
    <mergeCell ref="F157:F159"/>
    <mergeCell ref="G157:G159"/>
    <mergeCell ref="H157:H159"/>
    <mergeCell ref="I157:I159"/>
    <mergeCell ref="J157:J159"/>
    <mergeCell ref="K157:K159"/>
    <mergeCell ref="L157:L159"/>
    <mergeCell ref="M157:M159"/>
    <mergeCell ref="N157:N159"/>
    <mergeCell ref="O157:O159"/>
    <mergeCell ref="P157:P159"/>
    <mergeCell ref="AF157:AF159"/>
    <mergeCell ref="AG157:AG159"/>
    <mergeCell ref="K154:K156"/>
    <mergeCell ref="L154:L156"/>
    <mergeCell ref="M154:M156"/>
    <mergeCell ref="N154:N156"/>
    <mergeCell ref="O154:O156"/>
    <mergeCell ref="P154:P156"/>
    <mergeCell ref="AF154:AF156"/>
    <mergeCell ref="AG154:AG156"/>
    <mergeCell ref="AH154:AH156"/>
    <mergeCell ref="B160:B162"/>
    <mergeCell ref="C160:C162"/>
    <mergeCell ref="D160:D162"/>
    <mergeCell ref="E160:E162"/>
    <mergeCell ref="F160:F162"/>
    <mergeCell ref="G160:G162"/>
    <mergeCell ref="H160:H162"/>
    <mergeCell ref="I160:I162"/>
    <mergeCell ref="J160:J162"/>
    <mergeCell ref="K160:K162"/>
    <mergeCell ref="L160:L162"/>
    <mergeCell ref="M160:M162"/>
    <mergeCell ref="N160:N162"/>
    <mergeCell ref="O160:O162"/>
    <mergeCell ref="P160:P162"/>
    <mergeCell ref="AF160:AF162"/>
    <mergeCell ref="AI154:AI156"/>
    <mergeCell ref="B154:B156"/>
    <mergeCell ref="C154:C156"/>
    <mergeCell ref="D154:D156"/>
    <mergeCell ref="E154:E156"/>
    <mergeCell ref="F154:F156"/>
    <mergeCell ref="G154:G156"/>
    <mergeCell ref="H154:H156"/>
    <mergeCell ref="I154:I156"/>
    <mergeCell ref="J154:J156"/>
    <mergeCell ref="AG160:AG162"/>
    <mergeCell ref="AH160:AH162"/>
    <mergeCell ref="AI160:AI162"/>
    <mergeCell ref="O166:O168"/>
    <mergeCell ref="P166:P168"/>
    <mergeCell ref="AF166:AF168"/>
    <mergeCell ref="AG166:AG168"/>
    <mergeCell ref="AJ160:AJ162"/>
    <mergeCell ref="AK160:AK162"/>
    <mergeCell ref="AL160:AL162"/>
    <mergeCell ref="AM160:AM162"/>
    <mergeCell ref="AN160:AN162"/>
    <mergeCell ref="AO160:AO162"/>
    <mergeCell ref="AH157:AH159"/>
    <mergeCell ref="AI157:AI159"/>
    <mergeCell ref="AJ157:AJ159"/>
    <mergeCell ref="AK157:AK159"/>
    <mergeCell ref="AL157:AL159"/>
    <mergeCell ref="AM157:AM159"/>
    <mergeCell ref="AN157:AN159"/>
    <mergeCell ref="AO157:AO159"/>
    <mergeCell ref="AJ163:AJ165"/>
    <mergeCell ref="AK163:AK165"/>
    <mergeCell ref="AL163:AL165"/>
    <mergeCell ref="AM163:AM165"/>
    <mergeCell ref="AN163:AN165"/>
    <mergeCell ref="AO163:AO165"/>
    <mergeCell ref="AI163:AI165"/>
    <mergeCell ref="B169:B171"/>
    <mergeCell ref="C169:C171"/>
    <mergeCell ref="D169:D171"/>
    <mergeCell ref="E169:E171"/>
    <mergeCell ref="F169:F171"/>
    <mergeCell ref="G169:G171"/>
    <mergeCell ref="H169:H171"/>
    <mergeCell ref="I169:I171"/>
    <mergeCell ref="J169:J171"/>
    <mergeCell ref="K169:K171"/>
    <mergeCell ref="L169:L171"/>
    <mergeCell ref="M169:M171"/>
    <mergeCell ref="N169:N171"/>
    <mergeCell ref="O169:O171"/>
    <mergeCell ref="P169:P171"/>
    <mergeCell ref="AF169:AF171"/>
    <mergeCell ref="B163:B165"/>
    <mergeCell ref="C163:C165"/>
    <mergeCell ref="D163:D165"/>
    <mergeCell ref="E163:E165"/>
    <mergeCell ref="F163:F165"/>
    <mergeCell ref="G163:G165"/>
    <mergeCell ref="H163:H165"/>
    <mergeCell ref="B166:B168"/>
    <mergeCell ref="C166:C168"/>
    <mergeCell ref="D166:D168"/>
    <mergeCell ref="E166:E168"/>
    <mergeCell ref="F166:F168"/>
    <mergeCell ref="G166:G168"/>
    <mergeCell ref="H166:H168"/>
    <mergeCell ref="I166:I168"/>
    <mergeCell ref="J166:J168"/>
    <mergeCell ref="I163:I165"/>
    <mergeCell ref="J163:J165"/>
    <mergeCell ref="AG169:AG171"/>
    <mergeCell ref="AH169:AH171"/>
    <mergeCell ref="AI169:AI171"/>
    <mergeCell ref="AJ169:AJ171"/>
    <mergeCell ref="AK169:AK171"/>
    <mergeCell ref="AL169:AL171"/>
    <mergeCell ref="AM169:AM171"/>
    <mergeCell ref="AN169:AN171"/>
    <mergeCell ref="AO169:AO171"/>
    <mergeCell ref="AH166:AH168"/>
    <mergeCell ref="AI166:AI168"/>
    <mergeCell ref="AJ166:AJ168"/>
    <mergeCell ref="AK166:AK168"/>
    <mergeCell ref="AL166:AL168"/>
    <mergeCell ref="AM166:AM168"/>
    <mergeCell ref="AN166:AN168"/>
    <mergeCell ref="AO166:AO168"/>
    <mergeCell ref="K163:K165"/>
    <mergeCell ref="L163:L165"/>
    <mergeCell ref="M163:M165"/>
    <mergeCell ref="N163:N165"/>
    <mergeCell ref="O163:O165"/>
    <mergeCell ref="P163:P165"/>
    <mergeCell ref="AF163:AF165"/>
    <mergeCell ref="AG163:AG165"/>
    <mergeCell ref="AH163:AH165"/>
    <mergeCell ref="K166:K168"/>
    <mergeCell ref="L166:L168"/>
    <mergeCell ref="M166:M168"/>
    <mergeCell ref="N166:N168"/>
    <mergeCell ref="AJ172:AJ174"/>
    <mergeCell ref="AK172:AK174"/>
    <mergeCell ref="AL172:AL174"/>
    <mergeCell ref="AM172:AM174"/>
    <mergeCell ref="AN172:AN174"/>
    <mergeCell ref="AO172:AO174"/>
    <mergeCell ref="B175:B177"/>
    <mergeCell ref="C175:C177"/>
    <mergeCell ref="D175:D177"/>
    <mergeCell ref="E175:E177"/>
    <mergeCell ref="F175:F177"/>
    <mergeCell ref="G175:G177"/>
    <mergeCell ref="H175:H177"/>
    <mergeCell ref="I175:I177"/>
    <mergeCell ref="J175:J177"/>
    <mergeCell ref="K175:K177"/>
    <mergeCell ref="L175:L177"/>
    <mergeCell ref="M175:M177"/>
    <mergeCell ref="N175:N177"/>
    <mergeCell ref="O175:O177"/>
    <mergeCell ref="P175:P177"/>
    <mergeCell ref="AF175:AF177"/>
    <mergeCell ref="AG175:AG177"/>
    <mergeCell ref="K172:K174"/>
    <mergeCell ref="L172:L174"/>
    <mergeCell ref="M172:M174"/>
    <mergeCell ref="N172:N174"/>
    <mergeCell ref="O172:O174"/>
    <mergeCell ref="P172:P174"/>
    <mergeCell ref="AF172:AF174"/>
    <mergeCell ref="AG172:AG174"/>
    <mergeCell ref="AH172:AH174"/>
    <mergeCell ref="B178:B180"/>
    <mergeCell ref="C178:C180"/>
    <mergeCell ref="D178:D180"/>
    <mergeCell ref="E178:E180"/>
    <mergeCell ref="F178:F180"/>
    <mergeCell ref="G178:G180"/>
    <mergeCell ref="H178:H180"/>
    <mergeCell ref="I178:I180"/>
    <mergeCell ref="J178:J180"/>
    <mergeCell ref="K178:K180"/>
    <mergeCell ref="L178:L180"/>
    <mergeCell ref="M178:M180"/>
    <mergeCell ref="N178:N180"/>
    <mergeCell ref="O178:O180"/>
    <mergeCell ref="P178:P180"/>
    <mergeCell ref="AF178:AF180"/>
    <mergeCell ref="AI172:AI174"/>
    <mergeCell ref="B172:B174"/>
    <mergeCell ref="C172:C174"/>
    <mergeCell ref="D172:D174"/>
    <mergeCell ref="E172:E174"/>
    <mergeCell ref="F172:F174"/>
    <mergeCell ref="G172:G174"/>
    <mergeCell ref="H172:H174"/>
    <mergeCell ref="I172:I174"/>
    <mergeCell ref="J172:J174"/>
    <mergeCell ref="AG178:AG180"/>
    <mergeCell ref="AH178:AH180"/>
    <mergeCell ref="AI178:AI180"/>
    <mergeCell ref="O184:O186"/>
    <mergeCell ref="P184:P186"/>
    <mergeCell ref="AF184:AF186"/>
    <mergeCell ref="AG184:AG186"/>
    <mergeCell ref="AJ178:AJ180"/>
    <mergeCell ref="AK178:AK180"/>
    <mergeCell ref="AL178:AL180"/>
    <mergeCell ref="AM178:AM180"/>
    <mergeCell ref="AN178:AN180"/>
    <mergeCell ref="AO178:AO180"/>
    <mergeCell ref="AH175:AH177"/>
    <mergeCell ref="AI175:AI177"/>
    <mergeCell ref="AJ175:AJ177"/>
    <mergeCell ref="AK175:AK177"/>
    <mergeCell ref="AL175:AL177"/>
    <mergeCell ref="AM175:AM177"/>
    <mergeCell ref="AN175:AN177"/>
    <mergeCell ref="AO175:AO177"/>
    <mergeCell ref="AJ181:AJ183"/>
    <mergeCell ref="AK181:AK183"/>
    <mergeCell ref="AL181:AL183"/>
    <mergeCell ref="AM181:AM183"/>
    <mergeCell ref="AN181:AN183"/>
    <mergeCell ref="AO181:AO183"/>
    <mergeCell ref="AI181:AI183"/>
    <mergeCell ref="B187:B189"/>
    <mergeCell ref="C187:C189"/>
    <mergeCell ref="D187:D189"/>
    <mergeCell ref="E187:E189"/>
    <mergeCell ref="F187:F189"/>
    <mergeCell ref="G187:G189"/>
    <mergeCell ref="H187:H189"/>
    <mergeCell ref="I187:I189"/>
    <mergeCell ref="J187:J189"/>
    <mergeCell ref="K187:K189"/>
    <mergeCell ref="L187:L189"/>
    <mergeCell ref="M187:M189"/>
    <mergeCell ref="N187:N189"/>
    <mergeCell ref="O187:O189"/>
    <mergeCell ref="P187:P189"/>
    <mergeCell ref="AF187:AF189"/>
    <mergeCell ref="B181:B183"/>
    <mergeCell ref="C181:C183"/>
    <mergeCell ref="D181:D183"/>
    <mergeCell ref="E181:E183"/>
    <mergeCell ref="F181:F183"/>
    <mergeCell ref="G181:G183"/>
    <mergeCell ref="H181:H183"/>
    <mergeCell ref="B184:B186"/>
    <mergeCell ref="C184:C186"/>
    <mergeCell ref="D184:D186"/>
    <mergeCell ref="E184:E186"/>
    <mergeCell ref="F184:F186"/>
    <mergeCell ref="G184:G186"/>
    <mergeCell ref="H184:H186"/>
    <mergeCell ref="I184:I186"/>
    <mergeCell ref="J184:J186"/>
    <mergeCell ref="I181:I183"/>
    <mergeCell ref="J181:J183"/>
    <mergeCell ref="AG187:AG189"/>
    <mergeCell ref="AH187:AH189"/>
    <mergeCell ref="AI187:AI189"/>
    <mergeCell ref="AJ187:AJ189"/>
    <mergeCell ref="AK187:AK189"/>
    <mergeCell ref="AL187:AL189"/>
    <mergeCell ref="AM187:AM189"/>
    <mergeCell ref="AN187:AN189"/>
    <mergeCell ref="AO187:AO189"/>
    <mergeCell ref="AH184:AH186"/>
    <mergeCell ref="AI184:AI186"/>
    <mergeCell ref="AJ184:AJ186"/>
    <mergeCell ref="AK184:AK186"/>
    <mergeCell ref="AL184:AL186"/>
    <mergeCell ref="AM184:AM186"/>
    <mergeCell ref="AN184:AN186"/>
    <mergeCell ref="AO184:AO186"/>
    <mergeCell ref="K181:K183"/>
    <mergeCell ref="L181:L183"/>
    <mergeCell ref="M181:M183"/>
    <mergeCell ref="N181:N183"/>
    <mergeCell ref="O181:O183"/>
    <mergeCell ref="P181:P183"/>
    <mergeCell ref="AF181:AF183"/>
    <mergeCell ref="AG181:AG183"/>
    <mergeCell ref="AH181:AH183"/>
    <mergeCell ref="K184:K186"/>
    <mergeCell ref="L184:L186"/>
    <mergeCell ref="M184:M186"/>
    <mergeCell ref="N184:N186"/>
    <mergeCell ref="AN190:AN192"/>
    <mergeCell ref="AO190:AO192"/>
    <mergeCell ref="B193:B195"/>
    <mergeCell ref="C193:C195"/>
    <mergeCell ref="D193:D195"/>
    <mergeCell ref="E193:E195"/>
    <mergeCell ref="F193:F195"/>
    <mergeCell ref="G193:G195"/>
    <mergeCell ref="H193:H195"/>
    <mergeCell ref="I193:I195"/>
    <mergeCell ref="J193:J195"/>
    <mergeCell ref="K193:K195"/>
    <mergeCell ref="L193:L195"/>
    <mergeCell ref="M193:M195"/>
    <mergeCell ref="N193:N195"/>
    <mergeCell ref="O193:O195"/>
    <mergeCell ref="P193:P195"/>
    <mergeCell ref="AF193:AF195"/>
    <mergeCell ref="AG193:AG195"/>
    <mergeCell ref="K190:K192"/>
    <mergeCell ref="L190:L192"/>
    <mergeCell ref="M190:M192"/>
    <mergeCell ref="N190:N192"/>
    <mergeCell ref="O190:O192"/>
    <mergeCell ref="P190:P192"/>
    <mergeCell ref="AF190:AF192"/>
    <mergeCell ref="AG190:AG192"/>
    <mergeCell ref="AH190:AH192"/>
    <mergeCell ref="AI190:AI192"/>
    <mergeCell ref="B190:B192"/>
    <mergeCell ref="C190:C192"/>
    <mergeCell ref="D190:D192"/>
    <mergeCell ref="E190:E192"/>
    <mergeCell ref="F190:F192"/>
    <mergeCell ref="G190:G192"/>
    <mergeCell ref="H190:H192"/>
    <mergeCell ref="I190:I192"/>
    <mergeCell ref="J190:J192"/>
    <mergeCell ref="AG196:AG198"/>
    <mergeCell ref="AH196:AH198"/>
    <mergeCell ref="AI196:AI198"/>
    <mergeCell ref="AJ190:AJ192"/>
    <mergeCell ref="AK190:AK192"/>
    <mergeCell ref="AL190:AL192"/>
    <mergeCell ref="AM190:AM192"/>
    <mergeCell ref="AJ193:AJ195"/>
    <mergeCell ref="AK193:AK195"/>
    <mergeCell ref="AL193:AL195"/>
    <mergeCell ref="AM193:AM195"/>
    <mergeCell ref="AN193:AN195"/>
    <mergeCell ref="AO193:AO195"/>
    <mergeCell ref="B196:B198"/>
    <mergeCell ref="C196:C198"/>
    <mergeCell ref="D196:D198"/>
    <mergeCell ref="E196:E198"/>
    <mergeCell ref="F196:F198"/>
    <mergeCell ref="G196:G198"/>
    <mergeCell ref="H196:H198"/>
    <mergeCell ref="I196:I198"/>
    <mergeCell ref="J196:J198"/>
    <mergeCell ref="K196:K198"/>
    <mergeCell ref="L196:L198"/>
    <mergeCell ref="M196:M198"/>
    <mergeCell ref="N196:N198"/>
    <mergeCell ref="O196:O198"/>
    <mergeCell ref="P196:P198"/>
    <mergeCell ref="AF196:AF198"/>
    <mergeCell ref="B202:B204"/>
    <mergeCell ref="C202:C204"/>
    <mergeCell ref="D202:D204"/>
    <mergeCell ref="E202:E204"/>
    <mergeCell ref="F202:F204"/>
    <mergeCell ref="G202:G204"/>
    <mergeCell ref="H202:H204"/>
    <mergeCell ref="I202:I204"/>
    <mergeCell ref="J202:J204"/>
    <mergeCell ref="K202:K204"/>
    <mergeCell ref="L202:L204"/>
    <mergeCell ref="M202:M204"/>
    <mergeCell ref="N202:N204"/>
    <mergeCell ref="O202:O204"/>
    <mergeCell ref="P202:P204"/>
    <mergeCell ref="AF202:AF204"/>
    <mergeCell ref="AG202:AG204"/>
    <mergeCell ref="I199:I201"/>
    <mergeCell ref="J199:J201"/>
    <mergeCell ref="K199:K201"/>
    <mergeCell ref="L199:L201"/>
    <mergeCell ref="M199:M201"/>
    <mergeCell ref="N199:N201"/>
    <mergeCell ref="O199:O201"/>
    <mergeCell ref="P199:P201"/>
    <mergeCell ref="AF199:AF201"/>
    <mergeCell ref="AG199:AG201"/>
    <mergeCell ref="AH199:AH201"/>
    <mergeCell ref="B199:B201"/>
    <mergeCell ref="C199:C201"/>
    <mergeCell ref="D199:D201"/>
    <mergeCell ref="E199:E201"/>
    <mergeCell ref="F199:F201"/>
    <mergeCell ref="G199:G201"/>
    <mergeCell ref="H199:H201"/>
    <mergeCell ref="M70:M72"/>
    <mergeCell ref="M73:M75"/>
    <mergeCell ref="M76:M78"/>
    <mergeCell ref="M79:M81"/>
    <mergeCell ref="M82:M84"/>
    <mergeCell ref="M85:M87"/>
    <mergeCell ref="M88:M90"/>
    <mergeCell ref="M91:M93"/>
    <mergeCell ref="AI199:AI201"/>
    <mergeCell ref="AJ208:AJ210"/>
    <mergeCell ref="AK208:AK210"/>
    <mergeCell ref="AL208:AL210"/>
    <mergeCell ref="AM208:AM210"/>
    <mergeCell ref="AN208:AN210"/>
    <mergeCell ref="AO208:AO210"/>
    <mergeCell ref="K208:K210"/>
    <mergeCell ref="L208:L210"/>
    <mergeCell ref="M208:M210"/>
    <mergeCell ref="N208:N210"/>
    <mergeCell ref="O208:O210"/>
    <mergeCell ref="P208:P210"/>
    <mergeCell ref="AF208:AF210"/>
    <mergeCell ref="AG208:AG210"/>
    <mergeCell ref="AH208:AH210"/>
    <mergeCell ref="AJ196:AJ198"/>
    <mergeCell ref="AK196:AK198"/>
    <mergeCell ref="AL196:AL198"/>
    <mergeCell ref="AM196:AM198"/>
    <mergeCell ref="AN196:AN198"/>
    <mergeCell ref="AO196:AO198"/>
    <mergeCell ref="AH193:AH195"/>
    <mergeCell ref="AI193:AI195"/>
    <mergeCell ref="AJ199:AJ201"/>
    <mergeCell ref="AK199:AK201"/>
    <mergeCell ref="AL199:AL201"/>
    <mergeCell ref="AM199:AM201"/>
    <mergeCell ref="AN199:AN201"/>
    <mergeCell ref="AO199:AO201"/>
    <mergeCell ref="AH202:AH204"/>
    <mergeCell ref="AI202:AI204"/>
    <mergeCell ref="AJ202:AJ204"/>
    <mergeCell ref="AK202:AK204"/>
    <mergeCell ref="AL202:AL204"/>
    <mergeCell ref="AM202:AM204"/>
    <mergeCell ref="AN202:AN204"/>
    <mergeCell ref="AO202:AO204"/>
    <mergeCell ref="C205:C207"/>
    <mergeCell ref="D205:D207"/>
    <mergeCell ref="E205:E207"/>
    <mergeCell ref="F205:F207"/>
    <mergeCell ref="G205:G207"/>
    <mergeCell ref="H205:H207"/>
    <mergeCell ref="I205:I207"/>
    <mergeCell ref="J205:J207"/>
    <mergeCell ref="K205:K207"/>
    <mergeCell ref="L205:L207"/>
    <mergeCell ref="M205:M207"/>
    <mergeCell ref="N205:N207"/>
    <mergeCell ref="O205:O207"/>
    <mergeCell ref="P205:P207"/>
    <mergeCell ref="AF205:AF207"/>
    <mergeCell ref="AG205:AG207"/>
    <mergeCell ref="AH205:AH207"/>
    <mergeCell ref="AI205:AI207"/>
    <mergeCell ref="AJ205:AJ207"/>
    <mergeCell ref="AK205:AK207"/>
    <mergeCell ref="AL205:AL207"/>
    <mergeCell ref="AM205:AM207"/>
    <mergeCell ref="AN205:AN207"/>
    <mergeCell ref="AO205:AO207"/>
    <mergeCell ref="B205:B207"/>
    <mergeCell ref="B208:B210"/>
    <mergeCell ref="C208:C210"/>
    <mergeCell ref="D208:D210"/>
    <mergeCell ref="E208:E210"/>
    <mergeCell ref="F208:F210"/>
    <mergeCell ref="G208:G210"/>
    <mergeCell ref="H208:H210"/>
    <mergeCell ref="I208:I210"/>
    <mergeCell ref="J208:J210"/>
    <mergeCell ref="AI208:AI210"/>
    <mergeCell ref="AH214:AH216"/>
    <mergeCell ref="AI214:AI216"/>
    <mergeCell ref="AJ214:AJ216"/>
    <mergeCell ref="AK214:AK216"/>
    <mergeCell ref="AL214:AL216"/>
    <mergeCell ref="AM214:AM216"/>
    <mergeCell ref="B211:B213"/>
    <mergeCell ref="C211:C213"/>
    <mergeCell ref="D211:D213"/>
    <mergeCell ref="E211:E213"/>
    <mergeCell ref="F211:F213"/>
    <mergeCell ref="G211:G213"/>
    <mergeCell ref="H211:H213"/>
    <mergeCell ref="I211:I213"/>
    <mergeCell ref="J211:J213"/>
    <mergeCell ref="K211:K213"/>
    <mergeCell ref="L211:L213"/>
    <mergeCell ref="M211:M213"/>
    <mergeCell ref="N211:N213"/>
    <mergeCell ref="O211:O213"/>
    <mergeCell ref="AF211:AF213"/>
    <mergeCell ref="P211:P213"/>
    <mergeCell ref="AG217:AG219"/>
    <mergeCell ref="AH217:AH219"/>
    <mergeCell ref="AI217:AI219"/>
    <mergeCell ref="AJ217:AJ219"/>
    <mergeCell ref="AK217:AK219"/>
    <mergeCell ref="AL217:AL219"/>
    <mergeCell ref="AM217:AM219"/>
    <mergeCell ref="AN217:AN219"/>
    <mergeCell ref="AG211:AG213"/>
    <mergeCell ref="AH211:AH213"/>
    <mergeCell ref="AI211:AI213"/>
    <mergeCell ref="AJ211:AJ213"/>
    <mergeCell ref="AK211:AK213"/>
    <mergeCell ref="AL211:AL213"/>
    <mergeCell ref="AM211:AM213"/>
    <mergeCell ref="AN211:AN213"/>
    <mergeCell ref="B214:B216"/>
    <mergeCell ref="C214:C216"/>
    <mergeCell ref="D214:D216"/>
    <mergeCell ref="E214:E216"/>
    <mergeCell ref="F214:F216"/>
    <mergeCell ref="G214:G216"/>
    <mergeCell ref="H214:H216"/>
    <mergeCell ref="I214:I216"/>
    <mergeCell ref="J214:J216"/>
    <mergeCell ref="K214:K216"/>
    <mergeCell ref="L214:L216"/>
    <mergeCell ref="M214:M216"/>
    <mergeCell ref="N214:N216"/>
    <mergeCell ref="O214:O216"/>
    <mergeCell ref="AF214:AF216"/>
    <mergeCell ref="AG214:AG216"/>
    <mergeCell ref="AM223:AM225"/>
    <mergeCell ref="B220:B222"/>
    <mergeCell ref="C220:C222"/>
    <mergeCell ref="D220:D222"/>
    <mergeCell ref="E220:E222"/>
    <mergeCell ref="F220:F222"/>
    <mergeCell ref="G220:G222"/>
    <mergeCell ref="H220:H222"/>
    <mergeCell ref="I220:I222"/>
    <mergeCell ref="J220:J222"/>
    <mergeCell ref="K220:K222"/>
    <mergeCell ref="L220:L222"/>
    <mergeCell ref="M220:M222"/>
    <mergeCell ref="N220:N222"/>
    <mergeCell ref="O220:O222"/>
    <mergeCell ref="AF220:AF222"/>
    <mergeCell ref="AN214:AN216"/>
    <mergeCell ref="B217:B219"/>
    <mergeCell ref="C217:C219"/>
    <mergeCell ref="D217:D219"/>
    <mergeCell ref="E217:E219"/>
    <mergeCell ref="F217:F219"/>
    <mergeCell ref="G217:G219"/>
    <mergeCell ref="H217:H219"/>
    <mergeCell ref="I217:I219"/>
    <mergeCell ref="J217:J219"/>
    <mergeCell ref="K217:K219"/>
    <mergeCell ref="L217:L219"/>
    <mergeCell ref="M217:M219"/>
    <mergeCell ref="N217:N219"/>
    <mergeCell ref="O217:O219"/>
    <mergeCell ref="AF217:AF219"/>
    <mergeCell ref="AL226:AL228"/>
    <mergeCell ref="AM226:AM228"/>
    <mergeCell ref="AN226:AN228"/>
    <mergeCell ref="AG220:AG222"/>
    <mergeCell ref="AH220:AH222"/>
    <mergeCell ref="AI220:AI222"/>
    <mergeCell ref="AJ220:AJ222"/>
    <mergeCell ref="AK220:AK222"/>
    <mergeCell ref="AL220:AL222"/>
    <mergeCell ref="AM220:AM222"/>
    <mergeCell ref="AN220:AN222"/>
    <mergeCell ref="B223:B225"/>
    <mergeCell ref="C223:C225"/>
    <mergeCell ref="D223:D225"/>
    <mergeCell ref="E223:E225"/>
    <mergeCell ref="F223:F225"/>
    <mergeCell ref="G223:G225"/>
    <mergeCell ref="H223:H225"/>
    <mergeCell ref="I223:I225"/>
    <mergeCell ref="J223:J225"/>
    <mergeCell ref="K223:K225"/>
    <mergeCell ref="L223:L225"/>
    <mergeCell ref="M223:M225"/>
    <mergeCell ref="N223:N225"/>
    <mergeCell ref="O223:O225"/>
    <mergeCell ref="AF223:AF225"/>
    <mergeCell ref="AG223:AG225"/>
    <mergeCell ref="AH223:AH225"/>
    <mergeCell ref="AI223:AI225"/>
    <mergeCell ref="AJ223:AJ225"/>
    <mergeCell ref="AK223:AK225"/>
    <mergeCell ref="AL223:AL225"/>
    <mergeCell ref="AO211:AO213"/>
    <mergeCell ref="P214:P216"/>
    <mergeCell ref="AO214:AO216"/>
    <mergeCell ref="P217:P219"/>
    <mergeCell ref="AO217:AO219"/>
    <mergeCell ref="P220:P222"/>
    <mergeCell ref="AO220:AO222"/>
    <mergeCell ref="P223:P225"/>
    <mergeCell ref="AO223:AO225"/>
    <mergeCell ref="P226:P228"/>
    <mergeCell ref="AO226:AO228"/>
    <mergeCell ref="AN223:AN225"/>
    <mergeCell ref="B226:B228"/>
    <mergeCell ref="C226:C228"/>
    <mergeCell ref="D226:D228"/>
    <mergeCell ref="E226:E228"/>
    <mergeCell ref="F226:F228"/>
    <mergeCell ref="G226:G228"/>
    <mergeCell ref="H226:H228"/>
    <mergeCell ref="I226:I228"/>
    <mergeCell ref="J226:J228"/>
    <mergeCell ref="K226:K228"/>
    <mergeCell ref="L226:L228"/>
    <mergeCell ref="M226:M228"/>
    <mergeCell ref="N226:N228"/>
    <mergeCell ref="O226:O228"/>
    <mergeCell ref="AF226:AF228"/>
    <mergeCell ref="AG226:AG228"/>
    <mergeCell ref="AH226:AH228"/>
    <mergeCell ref="AI226:AI228"/>
    <mergeCell ref="AJ226:AJ228"/>
    <mergeCell ref="AK226:AK228"/>
  </mergeCells>
  <conditionalFormatting sqref="J7 J10 AA8:AA15">
    <cfRule type="cellIs" dxfId="1035" priority="2612" operator="equal">
      <formula>"Muy Alta"</formula>
    </cfRule>
    <cfRule type="cellIs" dxfId="1034" priority="2613" operator="equal">
      <formula>"Alta"</formula>
    </cfRule>
    <cfRule type="cellIs" dxfId="1033" priority="2614" operator="equal">
      <formula>"Media"</formula>
    </cfRule>
    <cfRule type="cellIs" dxfId="1032" priority="2615" operator="equal">
      <formula>"Baja"</formula>
    </cfRule>
    <cfRule type="cellIs" dxfId="1031" priority="2616" operator="equal">
      <formula>"Muy Baja"</formula>
    </cfRule>
  </conditionalFormatting>
  <conditionalFormatting sqref="N7 N10 N13 AC8:AC15">
    <cfRule type="cellIs" dxfId="1030" priority="2607" operator="equal">
      <formula>"Catastrófico"</formula>
    </cfRule>
    <cfRule type="cellIs" dxfId="1029" priority="2608" operator="equal">
      <formula>"Mayor"</formula>
    </cfRule>
    <cfRule type="cellIs" dxfId="1028" priority="2609" operator="equal">
      <formula>"Moderado"</formula>
    </cfRule>
    <cfRule type="cellIs" dxfId="1027" priority="2610" operator="equal">
      <formula>"Menor"</formula>
    </cfRule>
    <cfRule type="cellIs" dxfId="1026" priority="2611" operator="equal">
      <formula>"Leve"</formula>
    </cfRule>
  </conditionalFormatting>
  <conditionalFormatting sqref="P7 AE8:AE15">
    <cfRule type="cellIs" dxfId="1025" priority="2603" operator="equal">
      <formula>"Extremo"</formula>
    </cfRule>
    <cfRule type="cellIs" dxfId="1024" priority="2604" operator="equal">
      <formula>"Alto"</formula>
    </cfRule>
    <cfRule type="cellIs" dxfId="1023" priority="2605" operator="equal">
      <formula>"Moderado"</formula>
    </cfRule>
    <cfRule type="cellIs" dxfId="1022" priority="2606" operator="equal">
      <formula>"Bajo"</formula>
    </cfRule>
  </conditionalFormatting>
  <conditionalFormatting sqref="AA7">
    <cfRule type="cellIs" dxfId="1021" priority="2598" operator="equal">
      <formula>"Muy Alta"</formula>
    </cfRule>
    <cfRule type="cellIs" dxfId="1020" priority="2599" operator="equal">
      <formula>"Alta"</formula>
    </cfRule>
    <cfRule type="cellIs" dxfId="1019" priority="2600" operator="equal">
      <formula>"Media"</formula>
    </cfRule>
    <cfRule type="cellIs" dxfId="1018" priority="2601" operator="equal">
      <formula>"Baja"</formula>
    </cfRule>
    <cfRule type="cellIs" dxfId="1017" priority="2602" operator="equal">
      <formula>"Muy Baja"</formula>
    </cfRule>
  </conditionalFormatting>
  <conditionalFormatting sqref="AC7">
    <cfRule type="cellIs" dxfId="1016" priority="2593" operator="equal">
      <formula>"Catastrófico"</formula>
    </cfRule>
    <cfRule type="cellIs" dxfId="1015" priority="2594" operator="equal">
      <formula>"Mayor"</formula>
    </cfRule>
    <cfRule type="cellIs" dxfId="1014" priority="2595" operator="equal">
      <formula>"Moderado"</formula>
    </cfRule>
    <cfRule type="cellIs" dxfId="1013" priority="2596" operator="equal">
      <formula>"Menor"</formula>
    </cfRule>
    <cfRule type="cellIs" dxfId="1012" priority="2597" operator="equal">
      <formula>"Leve"</formula>
    </cfRule>
  </conditionalFormatting>
  <conditionalFormatting sqref="AE7">
    <cfRule type="cellIs" dxfId="1011" priority="2589" operator="equal">
      <formula>"Extremo"</formula>
    </cfRule>
    <cfRule type="cellIs" dxfId="1010" priority="2590" operator="equal">
      <formula>"Alto"</formula>
    </cfRule>
    <cfRule type="cellIs" dxfId="1009" priority="2591" operator="equal">
      <formula>"Moderado"</formula>
    </cfRule>
    <cfRule type="cellIs" dxfId="1008" priority="2592" operator="equal">
      <formula>"Bajo"</formula>
    </cfRule>
  </conditionalFormatting>
  <conditionalFormatting sqref="P10">
    <cfRule type="cellIs" dxfId="1007" priority="2585" operator="equal">
      <formula>"Extremo"</formula>
    </cfRule>
    <cfRule type="cellIs" dxfId="1006" priority="2586" operator="equal">
      <formula>"Alto"</formula>
    </cfRule>
    <cfRule type="cellIs" dxfId="1005" priority="2587" operator="equal">
      <formula>"Moderado"</formula>
    </cfRule>
    <cfRule type="cellIs" dxfId="1004" priority="2588" operator="equal">
      <formula>"Bajo"</formula>
    </cfRule>
  </conditionalFormatting>
  <conditionalFormatting sqref="J13">
    <cfRule type="cellIs" dxfId="1003" priority="2580" operator="equal">
      <formula>"Muy Alta"</formula>
    </cfRule>
    <cfRule type="cellIs" dxfId="1002" priority="2581" operator="equal">
      <formula>"Alta"</formula>
    </cfRule>
    <cfRule type="cellIs" dxfId="1001" priority="2582" operator="equal">
      <formula>"Media"</formula>
    </cfRule>
    <cfRule type="cellIs" dxfId="1000" priority="2583" operator="equal">
      <formula>"Baja"</formula>
    </cfRule>
    <cfRule type="cellIs" dxfId="999" priority="2584" operator="equal">
      <formula>"Muy Baja"</formula>
    </cfRule>
  </conditionalFormatting>
  <conditionalFormatting sqref="P13">
    <cfRule type="cellIs" dxfId="998" priority="2576" operator="equal">
      <formula>"Extremo"</formula>
    </cfRule>
    <cfRule type="cellIs" dxfId="997" priority="2577" operator="equal">
      <formula>"Alto"</formula>
    </cfRule>
    <cfRule type="cellIs" dxfId="996" priority="2578" operator="equal">
      <formula>"Moderado"</formula>
    </cfRule>
    <cfRule type="cellIs" dxfId="995" priority="2579" operator="equal">
      <formula>"Bajo"</formula>
    </cfRule>
  </conditionalFormatting>
  <conditionalFormatting sqref="M7:M15">
    <cfRule type="containsText" dxfId="994" priority="2575" operator="containsText" text="❌">
      <formula>NOT(ISERROR(SEARCH("❌",M7)))</formula>
    </cfRule>
  </conditionalFormatting>
  <conditionalFormatting sqref="AA25">
    <cfRule type="cellIs" dxfId="993" priority="1824" operator="equal">
      <formula>"Muy Alta"</formula>
    </cfRule>
    <cfRule type="cellIs" dxfId="992" priority="1825" operator="equal">
      <formula>"Alta"</formula>
    </cfRule>
    <cfRule type="cellIs" dxfId="991" priority="1826" operator="equal">
      <formula>"Media"</formula>
    </cfRule>
    <cfRule type="cellIs" dxfId="990" priority="1827" operator="equal">
      <formula>"Baja"</formula>
    </cfRule>
    <cfRule type="cellIs" dxfId="989" priority="1828" operator="equal">
      <formula>"Muy Baja"</formula>
    </cfRule>
  </conditionalFormatting>
  <conditionalFormatting sqref="J16 J19 AA17:AA24">
    <cfRule type="cellIs" dxfId="988" priority="1880" operator="equal">
      <formula>"Muy Alta"</formula>
    </cfRule>
    <cfRule type="cellIs" dxfId="987" priority="1881" operator="equal">
      <formula>"Alta"</formula>
    </cfRule>
    <cfRule type="cellIs" dxfId="986" priority="1882" operator="equal">
      <formula>"Media"</formula>
    </cfRule>
    <cfRule type="cellIs" dxfId="985" priority="1883" operator="equal">
      <formula>"Baja"</formula>
    </cfRule>
    <cfRule type="cellIs" dxfId="984" priority="1884" operator="equal">
      <formula>"Muy Baja"</formula>
    </cfRule>
  </conditionalFormatting>
  <conditionalFormatting sqref="N16 N19 N22 AC17:AC24">
    <cfRule type="cellIs" dxfId="983" priority="1875" operator="equal">
      <formula>"Catastrófico"</formula>
    </cfRule>
    <cfRule type="cellIs" dxfId="982" priority="1876" operator="equal">
      <formula>"Mayor"</formula>
    </cfRule>
    <cfRule type="cellIs" dxfId="981" priority="1877" operator="equal">
      <formula>"Moderado"</formula>
    </cfRule>
    <cfRule type="cellIs" dxfId="980" priority="1878" operator="equal">
      <formula>"Menor"</formula>
    </cfRule>
    <cfRule type="cellIs" dxfId="979" priority="1879" operator="equal">
      <formula>"Leve"</formula>
    </cfRule>
  </conditionalFormatting>
  <conditionalFormatting sqref="P16 AE17:AE24">
    <cfRule type="cellIs" dxfId="978" priority="1871" operator="equal">
      <formula>"Extremo"</formula>
    </cfRule>
    <cfRule type="cellIs" dxfId="977" priority="1872" operator="equal">
      <formula>"Alto"</formula>
    </cfRule>
    <cfRule type="cellIs" dxfId="976" priority="1873" operator="equal">
      <formula>"Moderado"</formula>
    </cfRule>
    <cfRule type="cellIs" dxfId="975" priority="1874" operator="equal">
      <formula>"Bajo"</formula>
    </cfRule>
  </conditionalFormatting>
  <conditionalFormatting sqref="AA16">
    <cfRule type="cellIs" dxfId="974" priority="1866" operator="equal">
      <formula>"Muy Alta"</formula>
    </cfRule>
    <cfRule type="cellIs" dxfId="973" priority="1867" operator="equal">
      <formula>"Alta"</formula>
    </cfRule>
    <cfRule type="cellIs" dxfId="972" priority="1868" operator="equal">
      <formula>"Media"</formula>
    </cfRule>
    <cfRule type="cellIs" dxfId="971" priority="1869" operator="equal">
      <formula>"Baja"</formula>
    </cfRule>
    <cfRule type="cellIs" dxfId="970" priority="1870" operator="equal">
      <formula>"Muy Baja"</formula>
    </cfRule>
  </conditionalFormatting>
  <conditionalFormatting sqref="AC16">
    <cfRule type="cellIs" dxfId="969" priority="1861" operator="equal">
      <formula>"Catastrófico"</formula>
    </cfRule>
    <cfRule type="cellIs" dxfId="968" priority="1862" operator="equal">
      <formula>"Mayor"</formula>
    </cfRule>
    <cfRule type="cellIs" dxfId="967" priority="1863" operator="equal">
      <formula>"Moderado"</formula>
    </cfRule>
    <cfRule type="cellIs" dxfId="966" priority="1864" operator="equal">
      <formula>"Menor"</formula>
    </cfRule>
    <cfRule type="cellIs" dxfId="965" priority="1865" operator="equal">
      <formula>"Leve"</formula>
    </cfRule>
  </conditionalFormatting>
  <conditionalFormatting sqref="AE16">
    <cfRule type="cellIs" dxfId="964" priority="1857" operator="equal">
      <formula>"Extremo"</formula>
    </cfRule>
    <cfRule type="cellIs" dxfId="963" priority="1858" operator="equal">
      <formula>"Alto"</formula>
    </cfRule>
    <cfRule type="cellIs" dxfId="962" priority="1859" operator="equal">
      <formula>"Moderado"</formula>
    </cfRule>
    <cfRule type="cellIs" dxfId="961" priority="1860" operator="equal">
      <formula>"Bajo"</formula>
    </cfRule>
  </conditionalFormatting>
  <conditionalFormatting sqref="P19">
    <cfRule type="cellIs" dxfId="960" priority="1853" operator="equal">
      <formula>"Extremo"</formula>
    </cfRule>
    <cfRule type="cellIs" dxfId="959" priority="1854" operator="equal">
      <formula>"Alto"</formula>
    </cfRule>
    <cfRule type="cellIs" dxfId="958" priority="1855" operator="equal">
      <formula>"Moderado"</formula>
    </cfRule>
    <cfRule type="cellIs" dxfId="957" priority="1856" operator="equal">
      <formula>"Bajo"</formula>
    </cfRule>
  </conditionalFormatting>
  <conditionalFormatting sqref="J22">
    <cfRule type="cellIs" dxfId="956" priority="1848" operator="equal">
      <formula>"Muy Alta"</formula>
    </cfRule>
    <cfRule type="cellIs" dxfId="955" priority="1849" operator="equal">
      <formula>"Alta"</formula>
    </cfRule>
    <cfRule type="cellIs" dxfId="954" priority="1850" operator="equal">
      <formula>"Media"</formula>
    </cfRule>
    <cfRule type="cellIs" dxfId="953" priority="1851" operator="equal">
      <formula>"Baja"</formula>
    </cfRule>
    <cfRule type="cellIs" dxfId="952" priority="1852" operator="equal">
      <formula>"Muy Baja"</formula>
    </cfRule>
  </conditionalFormatting>
  <conditionalFormatting sqref="P22">
    <cfRule type="cellIs" dxfId="951" priority="1844" operator="equal">
      <formula>"Extremo"</formula>
    </cfRule>
    <cfRule type="cellIs" dxfId="950" priority="1845" operator="equal">
      <formula>"Alto"</formula>
    </cfRule>
    <cfRule type="cellIs" dxfId="949" priority="1846" operator="equal">
      <formula>"Moderado"</formula>
    </cfRule>
    <cfRule type="cellIs" dxfId="948" priority="1847" operator="equal">
      <formula>"Bajo"</formula>
    </cfRule>
  </conditionalFormatting>
  <conditionalFormatting sqref="M16:M24">
    <cfRule type="containsText" dxfId="947" priority="1843" operator="containsText" text="❌">
      <formula>NOT(ISERROR(SEARCH("❌",M16)))</formula>
    </cfRule>
  </conditionalFormatting>
  <conditionalFormatting sqref="J25 J28 AA26:AA54">
    <cfRule type="cellIs" dxfId="946" priority="1838" operator="equal">
      <formula>"Muy Alta"</formula>
    </cfRule>
    <cfRule type="cellIs" dxfId="945" priority="1839" operator="equal">
      <formula>"Alta"</formula>
    </cfRule>
    <cfRule type="cellIs" dxfId="944" priority="1840" operator="equal">
      <formula>"Media"</formula>
    </cfRule>
    <cfRule type="cellIs" dxfId="943" priority="1841" operator="equal">
      <formula>"Baja"</formula>
    </cfRule>
    <cfRule type="cellIs" dxfId="942" priority="1842" operator="equal">
      <formula>"Muy Baja"</formula>
    </cfRule>
  </conditionalFormatting>
  <conditionalFormatting sqref="N25 N28 N31 N34 N37 N40 N43 N46 N49 N52 AC26:AC54">
    <cfRule type="cellIs" dxfId="941" priority="1833" operator="equal">
      <formula>"Catastrófico"</formula>
    </cfRule>
    <cfRule type="cellIs" dxfId="940" priority="1834" operator="equal">
      <formula>"Mayor"</formula>
    </cfRule>
    <cfRule type="cellIs" dxfId="939" priority="1835" operator="equal">
      <formula>"Moderado"</formula>
    </cfRule>
    <cfRule type="cellIs" dxfId="938" priority="1836" operator="equal">
      <formula>"Menor"</formula>
    </cfRule>
    <cfRule type="cellIs" dxfId="937" priority="1837" operator="equal">
      <formula>"Leve"</formula>
    </cfRule>
  </conditionalFormatting>
  <conditionalFormatting sqref="P25 AE26:AE54">
    <cfRule type="cellIs" dxfId="936" priority="1829" operator="equal">
      <formula>"Extremo"</formula>
    </cfRule>
    <cfRule type="cellIs" dxfId="935" priority="1830" operator="equal">
      <formula>"Alto"</formula>
    </cfRule>
    <cfRule type="cellIs" dxfId="934" priority="1831" operator="equal">
      <formula>"Moderado"</formula>
    </cfRule>
    <cfRule type="cellIs" dxfId="933" priority="1832" operator="equal">
      <formula>"Bajo"</formula>
    </cfRule>
  </conditionalFormatting>
  <conditionalFormatting sqref="AC25">
    <cfRule type="cellIs" dxfId="932" priority="1819" operator="equal">
      <formula>"Catastrófico"</formula>
    </cfRule>
    <cfRule type="cellIs" dxfId="931" priority="1820" operator="equal">
      <formula>"Mayor"</formula>
    </cfRule>
    <cfRule type="cellIs" dxfId="930" priority="1821" operator="equal">
      <formula>"Moderado"</formula>
    </cfRule>
    <cfRule type="cellIs" dxfId="929" priority="1822" operator="equal">
      <formula>"Menor"</formula>
    </cfRule>
    <cfRule type="cellIs" dxfId="928" priority="1823" operator="equal">
      <formula>"Leve"</formula>
    </cfRule>
  </conditionalFormatting>
  <conditionalFormatting sqref="AE25">
    <cfRule type="cellIs" dxfId="927" priority="1815" operator="equal">
      <formula>"Extremo"</formula>
    </cfRule>
    <cfRule type="cellIs" dxfId="926" priority="1816" operator="equal">
      <formula>"Alto"</formula>
    </cfRule>
    <cfRule type="cellIs" dxfId="925" priority="1817" operator="equal">
      <formula>"Moderado"</formula>
    </cfRule>
    <cfRule type="cellIs" dxfId="924" priority="1818" operator="equal">
      <formula>"Bajo"</formula>
    </cfRule>
  </conditionalFormatting>
  <conditionalFormatting sqref="J49">
    <cfRule type="cellIs" dxfId="923" priority="1752" operator="equal">
      <formula>"Muy Alta"</formula>
    </cfRule>
    <cfRule type="cellIs" dxfId="922" priority="1753" operator="equal">
      <formula>"Alta"</formula>
    </cfRule>
    <cfRule type="cellIs" dxfId="921" priority="1754" operator="equal">
      <formula>"Media"</formula>
    </cfRule>
    <cfRule type="cellIs" dxfId="920" priority="1755" operator="equal">
      <formula>"Baja"</formula>
    </cfRule>
    <cfRule type="cellIs" dxfId="919" priority="1756" operator="equal">
      <formula>"Muy Baja"</formula>
    </cfRule>
  </conditionalFormatting>
  <conditionalFormatting sqref="P28">
    <cfRule type="cellIs" dxfId="918" priority="1811" operator="equal">
      <formula>"Extremo"</formula>
    </cfRule>
    <cfRule type="cellIs" dxfId="917" priority="1812" operator="equal">
      <formula>"Alto"</formula>
    </cfRule>
    <cfRule type="cellIs" dxfId="916" priority="1813" operator="equal">
      <formula>"Moderado"</formula>
    </cfRule>
    <cfRule type="cellIs" dxfId="915" priority="1814" operator="equal">
      <formula>"Bajo"</formula>
    </cfRule>
  </conditionalFormatting>
  <conditionalFormatting sqref="J31">
    <cfRule type="cellIs" dxfId="914" priority="1806" operator="equal">
      <formula>"Muy Alta"</formula>
    </cfRule>
    <cfRule type="cellIs" dxfId="913" priority="1807" operator="equal">
      <formula>"Alta"</formula>
    </cfRule>
    <cfRule type="cellIs" dxfId="912" priority="1808" operator="equal">
      <formula>"Media"</formula>
    </cfRule>
    <cfRule type="cellIs" dxfId="911" priority="1809" operator="equal">
      <formula>"Baja"</formula>
    </cfRule>
    <cfRule type="cellIs" dxfId="910" priority="1810" operator="equal">
      <formula>"Muy Baja"</formula>
    </cfRule>
  </conditionalFormatting>
  <conditionalFormatting sqref="P31">
    <cfRule type="cellIs" dxfId="909" priority="1802" operator="equal">
      <formula>"Extremo"</formula>
    </cfRule>
    <cfRule type="cellIs" dxfId="908" priority="1803" operator="equal">
      <formula>"Alto"</formula>
    </cfRule>
    <cfRule type="cellIs" dxfId="907" priority="1804" operator="equal">
      <formula>"Moderado"</formula>
    </cfRule>
    <cfRule type="cellIs" dxfId="906" priority="1805" operator="equal">
      <formula>"Bajo"</formula>
    </cfRule>
  </conditionalFormatting>
  <conditionalFormatting sqref="J34">
    <cfRule type="cellIs" dxfId="905" priority="1797" operator="equal">
      <formula>"Muy Alta"</formula>
    </cfRule>
    <cfRule type="cellIs" dxfId="904" priority="1798" operator="equal">
      <formula>"Alta"</formula>
    </cfRule>
    <cfRule type="cellIs" dxfId="903" priority="1799" operator="equal">
      <formula>"Media"</formula>
    </cfRule>
    <cfRule type="cellIs" dxfId="902" priority="1800" operator="equal">
      <formula>"Baja"</formula>
    </cfRule>
    <cfRule type="cellIs" dxfId="901" priority="1801" operator="equal">
      <formula>"Muy Baja"</formula>
    </cfRule>
  </conditionalFormatting>
  <conditionalFormatting sqref="P34">
    <cfRule type="cellIs" dxfId="900" priority="1793" operator="equal">
      <formula>"Extremo"</formula>
    </cfRule>
    <cfRule type="cellIs" dxfId="899" priority="1794" operator="equal">
      <formula>"Alto"</formula>
    </cfRule>
    <cfRule type="cellIs" dxfId="898" priority="1795" operator="equal">
      <formula>"Moderado"</formula>
    </cfRule>
    <cfRule type="cellIs" dxfId="897" priority="1796" operator="equal">
      <formula>"Bajo"</formula>
    </cfRule>
  </conditionalFormatting>
  <conditionalFormatting sqref="J37">
    <cfRule type="cellIs" dxfId="896" priority="1788" operator="equal">
      <formula>"Muy Alta"</formula>
    </cfRule>
    <cfRule type="cellIs" dxfId="895" priority="1789" operator="equal">
      <formula>"Alta"</formula>
    </cfRule>
    <cfRule type="cellIs" dxfId="894" priority="1790" operator="equal">
      <formula>"Media"</formula>
    </cfRule>
    <cfRule type="cellIs" dxfId="893" priority="1791" operator="equal">
      <formula>"Baja"</formula>
    </cfRule>
    <cfRule type="cellIs" dxfId="892" priority="1792" operator="equal">
      <formula>"Muy Baja"</formula>
    </cfRule>
  </conditionalFormatting>
  <conditionalFormatting sqref="P37">
    <cfRule type="cellIs" dxfId="891" priority="1784" operator="equal">
      <formula>"Extremo"</formula>
    </cfRule>
    <cfRule type="cellIs" dxfId="890" priority="1785" operator="equal">
      <formula>"Alto"</formula>
    </cfRule>
    <cfRule type="cellIs" dxfId="889" priority="1786" operator="equal">
      <formula>"Moderado"</formula>
    </cfRule>
    <cfRule type="cellIs" dxfId="888" priority="1787" operator="equal">
      <formula>"Bajo"</formula>
    </cfRule>
  </conditionalFormatting>
  <conditionalFormatting sqref="J40">
    <cfRule type="cellIs" dxfId="887" priority="1779" operator="equal">
      <formula>"Muy Alta"</formula>
    </cfRule>
    <cfRule type="cellIs" dxfId="886" priority="1780" operator="equal">
      <formula>"Alta"</formula>
    </cfRule>
    <cfRule type="cellIs" dxfId="885" priority="1781" operator="equal">
      <formula>"Media"</formula>
    </cfRule>
    <cfRule type="cellIs" dxfId="884" priority="1782" operator="equal">
      <formula>"Baja"</formula>
    </cfRule>
    <cfRule type="cellIs" dxfId="883" priority="1783" operator="equal">
      <formula>"Muy Baja"</formula>
    </cfRule>
  </conditionalFormatting>
  <conditionalFormatting sqref="P40">
    <cfRule type="cellIs" dxfId="882" priority="1775" operator="equal">
      <formula>"Extremo"</formula>
    </cfRule>
    <cfRule type="cellIs" dxfId="881" priority="1776" operator="equal">
      <formula>"Alto"</formula>
    </cfRule>
    <cfRule type="cellIs" dxfId="880" priority="1777" operator="equal">
      <formula>"Moderado"</formula>
    </cfRule>
    <cfRule type="cellIs" dxfId="879" priority="1778" operator="equal">
      <formula>"Bajo"</formula>
    </cfRule>
  </conditionalFormatting>
  <conditionalFormatting sqref="J43">
    <cfRule type="cellIs" dxfId="878" priority="1770" operator="equal">
      <formula>"Muy Alta"</formula>
    </cfRule>
    <cfRule type="cellIs" dxfId="877" priority="1771" operator="equal">
      <formula>"Alta"</formula>
    </cfRule>
    <cfRule type="cellIs" dxfId="876" priority="1772" operator="equal">
      <formula>"Media"</formula>
    </cfRule>
    <cfRule type="cellIs" dxfId="875" priority="1773" operator="equal">
      <formula>"Baja"</formula>
    </cfRule>
    <cfRule type="cellIs" dxfId="874" priority="1774" operator="equal">
      <formula>"Muy Baja"</formula>
    </cfRule>
  </conditionalFormatting>
  <conditionalFormatting sqref="P43">
    <cfRule type="cellIs" dxfId="873" priority="1766" operator="equal">
      <formula>"Extremo"</formula>
    </cfRule>
    <cfRule type="cellIs" dxfId="872" priority="1767" operator="equal">
      <formula>"Alto"</formula>
    </cfRule>
    <cfRule type="cellIs" dxfId="871" priority="1768" operator="equal">
      <formula>"Moderado"</formula>
    </cfRule>
    <cfRule type="cellIs" dxfId="870" priority="1769" operator="equal">
      <formula>"Bajo"</formula>
    </cfRule>
  </conditionalFormatting>
  <conditionalFormatting sqref="J46">
    <cfRule type="cellIs" dxfId="869" priority="1761" operator="equal">
      <formula>"Muy Alta"</formula>
    </cfRule>
    <cfRule type="cellIs" dxfId="868" priority="1762" operator="equal">
      <formula>"Alta"</formula>
    </cfRule>
    <cfRule type="cellIs" dxfId="867" priority="1763" operator="equal">
      <formula>"Media"</formula>
    </cfRule>
    <cfRule type="cellIs" dxfId="866" priority="1764" operator="equal">
      <formula>"Baja"</formula>
    </cfRule>
    <cfRule type="cellIs" dxfId="865" priority="1765" operator="equal">
      <formula>"Muy Baja"</formula>
    </cfRule>
  </conditionalFormatting>
  <conditionalFormatting sqref="P46">
    <cfRule type="cellIs" dxfId="864" priority="1757" operator="equal">
      <formula>"Extremo"</formula>
    </cfRule>
    <cfRule type="cellIs" dxfId="863" priority="1758" operator="equal">
      <formula>"Alto"</formula>
    </cfRule>
    <cfRule type="cellIs" dxfId="862" priority="1759" operator="equal">
      <formula>"Moderado"</formula>
    </cfRule>
    <cfRule type="cellIs" dxfId="861" priority="1760" operator="equal">
      <formula>"Bajo"</formula>
    </cfRule>
  </conditionalFormatting>
  <conditionalFormatting sqref="P49">
    <cfRule type="cellIs" dxfId="860" priority="1748" operator="equal">
      <formula>"Extremo"</formula>
    </cfRule>
    <cfRule type="cellIs" dxfId="859" priority="1749" operator="equal">
      <formula>"Alto"</formula>
    </cfRule>
    <cfRule type="cellIs" dxfId="858" priority="1750" operator="equal">
      <formula>"Moderado"</formula>
    </cfRule>
    <cfRule type="cellIs" dxfId="857" priority="1751" operator="equal">
      <formula>"Bajo"</formula>
    </cfRule>
  </conditionalFormatting>
  <conditionalFormatting sqref="J52">
    <cfRule type="cellIs" dxfId="856" priority="1743" operator="equal">
      <formula>"Muy Alta"</formula>
    </cfRule>
    <cfRule type="cellIs" dxfId="855" priority="1744" operator="equal">
      <formula>"Alta"</formula>
    </cfRule>
    <cfRule type="cellIs" dxfId="854" priority="1745" operator="equal">
      <formula>"Media"</formula>
    </cfRule>
    <cfRule type="cellIs" dxfId="853" priority="1746" operator="equal">
      <formula>"Baja"</formula>
    </cfRule>
    <cfRule type="cellIs" dxfId="852" priority="1747" operator="equal">
      <formula>"Muy Baja"</formula>
    </cfRule>
  </conditionalFormatting>
  <conditionalFormatting sqref="P52">
    <cfRule type="cellIs" dxfId="851" priority="1739" operator="equal">
      <formula>"Extremo"</formula>
    </cfRule>
    <cfRule type="cellIs" dxfId="850" priority="1740" operator="equal">
      <formula>"Alto"</formula>
    </cfRule>
    <cfRule type="cellIs" dxfId="849" priority="1741" operator="equal">
      <formula>"Moderado"</formula>
    </cfRule>
    <cfRule type="cellIs" dxfId="848" priority="1742" operator="equal">
      <formula>"Bajo"</formula>
    </cfRule>
  </conditionalFormatting>
  <conditionalFormatting sqref="M25:M54">
    <cfRule type="containsText" dxfId="847" priority="1738" operator="containsText" text="❌">
      <formula>NOT(ISERROR(SEARCH("❌",M25)))</formula>
    </cfRule>
  </conditionalFormatting>
  <conditionalFormatting sqref="J55 J58 AA56:AA69">
    <cfRule type="cellIs" dxfId="846" priority="1733" operator="equal">
      <formula>"Muy Alta"</formula>
    </cfRule>
    <cfRule type="cellIs" dxfId="845" priority="1734" operator="equal">
      <formula>"Alta"</formula>
    </cfRule>
    <cfRule type="cellIs" dxfId="844" priority="1735" operator="equal">
      <formula>"Media"</formula>
    </cfRule>
    <cfRule type="cellIs" dxfId="843" priority="1736" operator="equal">
      <formula>"Baja"</formula>
    </cfRule>
    <cfRule type="cellIs" dxfId="842" priority="1737" operator="equal">
      <formula>"Muy Baja"</formula>
    </cfRule>
  </conditionalFormatting>
  <conditionalFormatting sqref="N55 N58 N61 N64 N67 AC56:AC69">
    <cfRule type="cellIs" dxfId="841" priority="1728" operator="equal">
      <formula>"Catastrófico"</formula>
    </cfRule>
    <cfRule type="cellIs" dxfId="840" priority="1729" operator="equal">
      <formula>"Mayor"</formula>
    </cfRule>
    <cfRule type="cellIs" dxfId="839" priority="1730" operator="equal">
      <formula>"Moderado"</formula>
    </cfRule>
    <cfRule type="cellIs" dxfId="838" priority="1731" operator="equal">
      <formula>"Menor"</formula>
    </cfRule>
    <cfRule type="cellIs" dxfId="837" priority="1732" operator="equal">
      <formula>"Leve"</formula>
    </cfRule>
  </conditionalFormatting>
  <conditionalFormatting sqref="P55 AE56:AE69">
    <cfRule type="cellIs" dxfId="836" priority="1724" operator="equal">
      <formula>"Extremo"</formula>
    </cfRule>
    <cfRule type="cellIs" dxfId="835" priority="1725" operator="equal">
      <formula>"Alto"</formula>
    </cfRule>
    <cfRule type="cellIs" dxfId="834" priority="1726" operator="equal">
      <formula>"Moderado"</formula>
    </cfRule>
    <cfRule type="cellIs" dxfId="833" priority="1727" operator="equal">
      <formula>"Bajo"</formula>
    </cfRule>
  </conditionalFormatting>
  <conditionalFormatting sqref="AA55">
    <cfRule type="cellIs" dxfId="832" priority="1719" operator="equal">
      <formula>"Muy Alta"</formula>
    </cfRule>
    <cfRule type="cellIs" dxfId="831" priority="1720" operator="equal">
      <formula>"Alta"</formula>
    </cfRule>
    <cfRule type="cellIs" dxfId="830" priority="1721" operator="equal">
      <formula>"Media"</formula>
    </cfRule>
    <cfRule type="cellIs" dxfId="829" priority="1722" operator="equal">
      <formula>"Baja"</formula>
    </cfRule>
    <cfRule type="cellIs" dxfId="828" priority="1723" operator="equal">
      <formula>"Muy Baja"</formula>
    </cfRule>
  </conditionalFormatting>
  <conditionalFormatting sqref="AC55">
    <cfRule type="cellIs" dxfId="827" priority="1714" operator="equal">
      <formula>"Catastrófico"</formula>
    </cfRule>
    <cfRule type="cellIs" dxfId="826" priority="1715" operator="equal">
      <formula>"Mayor"</formula>
    </cfRule>
    <cfRule type="cellIs" dxfId="825" priority="1716" operator="equal">
      <formula>"Moderado"</formula>
    </cfRule>
    <cfRule type="cellIs" dxfId="824" priority="1717" operator="equal">
      <formula>"Menor"</formula>
    </cfRule>
    <cfRule type="cellIs" dxfId="823" priority="1718" operator="equal">
      <formula>"Leve"</formula>
    </cfRule>
  </conditionalFormatting>
  <conditionalFormatting sqref="AE55">
    <cfRule type="cellIs" dxfId="822" priority="1710" operator="equal">
      <formula>"Extremo"</formula>
    </cfRule>
    <cfRule type="cellIs" dxfId="821" priority="1711" operator="equal">
      <formula>"Alto"</formula>
    </cfRule>
    <cfRule type="cellIs" dxfId="820" priority="1712" operator="equal">
      <formula>"Moderado"</formula>
    </cfRule>
    <cfRule type="cellIs" dxfId="819" priority="1713" operator="equal">
      <formula>"Bajo"</formula>
    </cfRule>
  </conditionalFormatting>
  <conditionalFormatting sqref="P58">
    <cfRule type="cellIs" dxfId="818" priority="1706" operator="equal">
      <formula>"Extremo"</formula>
    </cfRule>
    <cfRule type="cellIs" dxfId="817" priority="1707" operator="equal">
      <formula>"Alto"</formula>
    </cfRule>
    <cfRule type="cellIs" dxfId="816" priority="1708" operator="equal">
      <formula>"Moderado"</formula>
    </cfRule>
    <cfRule type="cellIs" dxfId="815" priority="1709" operator="equal">
      <formula>"Bajo"</formula>
    </cfRule>
  </conditionalFormatting>
  <conditionalFormatting sqref="J61">
    <cfRule type="cellIs" dxfId="814" priority="1701" operator="equal">
      <formula>"Muy Alta"</formula>
    </cfRule>
    <cfRule type="cellIs" dxfId="813" priority="1702" operator="equal">
      <formula>"Alta"</formula>
    </cfRule>
    <cfRule type="cellIs" dxfId="812" priority="1703" operator="equal">
      <formula>"Media"</formula>
    </cfRule>
    <cfRule type="cellIs" dxfId="811" priority="1704" operator="equal">
      <formula>"Baja"</formula>
    </cfRule>
    <cfRule type="cellIs" dxfId="810" priority="1705" operator="equal">
      <formula>"Muy Baja"</formula>
    </cfRule>
  </conditionalFormatting>
  <conditionalFormatting sqref="P61">
    <cfRule type="cellIs" dxfId="809" priority="1697" operator="equal">
      <formula>"Extremo"</formula>
    </cfRule>
    <cfRule type="cellIs" dxfId="808" priority="1698" operator="equal">
      <formula>"Alto"</formula>
    </cfRule>
    <cfRule type="cellIs" dxfId="807" priority="1699" operator="equal">
      <formula>"Moderado"</formula>
    </cfRule>
    <cfRule type="cellIs" dxfId="806" priority="1700" operator="equal">
      <formula>"Bajo"</formula>
    </cfRule>
  </conditionalFormatting>
  <conditionalFormatting sqref="J64">
    <cfRule type="cellIs" dxfId="805" priority="1692" operator="equal">
      <formula>"Muy Alta"</formula>
    </cfRule>
    <cfRule type="cellIs" dxfId="804" priority="1693" operator="equal">
      <formula>"Alta"</formula>
    </cfRule>
    <cfRule type="cellIs" dxfId="803" priority="1694" operator="equal">
      <formula>"Media"</formula>
    </cfRule>
    <cfRule type="cellIs" dxfId="802" priority="1695" operator="equal">
      <formula>"Baja"</formula>
    </cfRule>
    <cfRule type="cellIs" dxfId="801" priority="1696" operator="equal">
      <formula>"Muy Baja"</formula>
    </cfRule>
  </conditionalFormatting>
  <conditionalFormatting sqref="P64">
    <cfRule type="cellIs" dxfId="800" priority="1688" operator="equal">
      <formula>"Extremo"</formula>
    </cfRule>
    <cfRule type="cellIs" dxfId="799" priority="1689" operator="equal">
      <formula>"Alto"</formula>
    </cfRule>
    <cfRule type="cellIs" dxfId="798" priority="1690" operator="equal">
      <formula>"Moderado"</formula>
    </cfRule>
    <cfRule type="cellIs" dxfId="797" priority="1691" operator="equal">
      <formula>"Bajo"</formula>
    </cfRule>
  </conditionalFormatting>
  <conditionalFormatting sqref="J67">
    <cfRule type="cellIs" dxfId="796" priority="1683" operator="equal">
      <formula>"Muy Alta"</formula>
    </cfRule>
    <cfRule type="cellIs" dxfId="795" priority="1684" operator="equal">
      <formula>"Alta"</formula>
    </cfRule>
    <cfRule type="cellIs" dxfId="794" priority="1685" operator="equal">
      <formula>"Media"</formula>
    </cfRule>
    <cfRule type="cellIs" dxfId="793" priority="1686" operator="equal">
      <formula>"Baja"</formula>
    </cfRule>
    <cfRule type="cellIs" dxfId="792" priority="1687" operator="equal">
      <formula>"Muy Baja"</formula>
    </cfRule>
  </conditionalFormatting>
  <conditionalFormatting sqref="P67">
    <cfRule type="cellIs" dxfId="791" priority="1679" operator="equal">
      <formula>"Extremo"</formula>
    </cfRule>
    <cfRule type="cellIs" dxfId="790" priority="1680" operator="equal">
      <formula>"Alto"</formula>
    </cfRule>
    <cfRule type="cellIs" dxfId="789" priority="1681" operator="equal">
      <formula>"Moderado"</formula>
    </cfRule>
    <cfRule type="cellIs" dxfId="788" priority="1682" operator="equal">
      <formula>"Bajo"</formula>
    </cfRule>
  </conditionalFormatting>
  <conditionalFormatting sqref="M55:M69">
    <cfRule type="containsText" dxfId="787" priority="1678" operator="containsText" text="❌">
      <formula>NOT(ISERROR(SEARCH("❌",M55)))</formula>
    </cfRule>
  </conditionalFormatting>
  <conditionalFormatting sqref="J70 J73 AA71:AA93">
    <cfRule type="cellIs" dxfId="786" priority="1673" operator="equal">
      <formula>"Muy Alta"</formula>
    </cfRule>
    <cfRule type="cellIs" dxfId="785" priority="1674" operator="equal">
      <formula>"Alta"</formula>
    </cfRule>
    <cfRule type="cellIs" dxfId="784" priority="1675" operator="equal">
      <formula>"Media"</formula>
    </cfRule>
    <cfRule type="cellIs" dxfId="783" priority="1676" operator="equal">
      <formula>"Baja"</formula>
    </cfRule>
    <cfRule type="cellIs" dxfId="782" priority="1677" operator="equal">
      <formula>"Muy Baja"</formula>
    </cfRule>
  </conditionalFormatting>
  <conditionalFormatting sqref="N70 N73 N76 N79 N82 N85 N88 N91 AC71:AC93">
    <cfRule type="cellIs" dxfId="781" priority="1668" operator="equal">
      <formula>"Catastrófico"</formula>
    </cfRule>
    <cfRule type="cellIs" dxfId="780" priority="1669" operator="equal">
      <formula>"Mayor"</formula>
    </cfRule>
    <cfRule type="cellIs" dxfId="779" priority="1670" operator="equal">
      <formula>"Moderado"</formula>
    </cfRule>
    <cfRule type="cellIs" dxfId="778" priority="1671" operator="equal">
      <formula>"Menor"</formula>
    </cfRule>
    <cfRule type="cellIs" dxfId="777" priority="1672" operator="equal">
      <formula>"Leve"</formula>
    </cfRule>
  </conditionalFormatting>
  <conditionalFormatting sqref="P70 AE71:AE93">
    <cfRule type="cellIs" dxfId="776" priority="1664" operator="equal">
      <formula>"Extremo"</formula>
    </cfRule>
    <cfRule type="cellIs" dxfId="775" priority="1665" operator="equal">
      <formula>"Alto"</formula>
    </cfRule>
    <cfRule type="cellIs" dxfId="774" priority="1666" operator="equal">
      <formula>"Moderado"</formula>
    </cfRule>
    <cfRule type="cellIs" dxfId="773" priority="1667" operator="equal">
      <formula>"Bajo"</formula>
    </cfRule>
  </conditionalFormatting>
  <conditionalFormatting sqref="AA70">
    <cfRule type="cellIs" dxfId="772" priority="1659" operator="equal">
      <formula>"Muy Alta"</formula>
    </cfRule>
    <cfRule type="cellIs" dxfId="771" priority="1660" operator="equal">
      <formula>"Alta"</formula>
    </cfRule>
    <cfRule type="cellIs" dxfId="770" priority="1661" operator="equal">
      <formula>"Media"</formula>
    </cfRule>
    <cfRule type="cellIs" dxfId="769" priority="1662" operator="equal">
      <formula>"Baja"</formula>
    </cfRule>
    <cfRule type="cellIs" dxfId="768" priority="1663" operator="equal">
      <formula>"Muy Baja"</formula>
    </cfRule>
  </conditionalFormatting>
  <conditionalFormatting sqref="AC70">
    <cfRule type="cellIs" dxfId="767" priority="1654" operator="equal">
      <formula>"Catastrófico"</formula>
    </cfRule>
    <cfRule type="cellIs" dxfId="766" priority="1655" operator="equal">
      <formula>"Mayor"</formula>
    </cfRule>
    <cfRule type="cellIs" dxfId="765" priority="1656" operator="equal">
      <formula>"Moderado"</formula>
    </cfRule>
    <cfRule type="cellIs" dxfId="764" priority="1657" operator="equal">
      <formula>"Menor"</formula>
    </cfRule>
    <cfRule type="cellIs" dxfId="763" priority="1658" operator="equal">
      <formula>"Leve"</formula>
    </cfRule>
  </conditionalFormatting>
  <conditionalFormatting sqref="AE70">
    <cfRule type="cellIs" dxfId="762" priority="1650" operator="equal">
      <formula>"Extremo"</formula>
    </cfRule>
    <cfRule type="cellIs" dxfId="761" priority="1651" operator="equal">
      <formula>"Alto"</formula>
    </cfRule>
    <cfRule type="cellIs" dxfId="760" priority="1652" operator="equal">
      <formula>"Moderado"</formula>
    </cfRule>
    <cfRule type="cellIs" dxfId="759" priority="1653" operator="equal">
      <formula>"Bajo"</formula>
    </cfRule>
  </conditionalFormatting>
  <conditionalFormatting sqref="P73">
    <cfRule type="cellIs" dxfId="758" priority="1646" operator="equal">
      <formula>"Extremo"</formula>
    </cfRule>
    <cfRule type="cellIs" dxfId="757" priority="1647" operator="equal">
      <formula>"Alto"</formula>
    </cfRule>
    <cfRule type="cellIs" dxfId="756" priority="1648" operator="equal">
      <formula>"Moderado"</formula>
    </cfRule>
    <cfRule type="cellIs" dxfId="755" priority="1649" operator="equal">
      <formula>"Bajo"</formula>
    </cfRule>
  </conditionalFormatting>
  <conditionalFormatting sqref="J76">
    <cfRule type="cellIs" dxfId="754" priority="1641" operator="equal">
      <formula>"Muy Alta"</formula>
    </cfRule>
    <cfRule type="cellIs" dxfId="753" priority="1642" operator="equal">
      <formula>"Alta"</formula>
    </cfRule>
    <cfRule type="cellIs" dxfId="752" priority="1643" operator="equal">
      <formula>"Media"</formula>
    </cfRule>
    <cfRule type="cellIs" dxfId="751" priority="1644" operator="equal">
      <formula>"Baja"</formula>
    </cfRule>
    <cfRule type="cellIs" dxfId="750" priority="1645" operator="equal">
      <formula>"Muy Baja"</formula>
    </cfRule>
  </conditionalFormatting>
  <conditionalFormatting sqref="P76">
    <cfRule type="cellIs" dxfId="749" priority="1637" operator="equal">
      <formula>"Extremo"</formula>
    </cfRule>
    <cfRule type="cellIs" dxfId="748" priority="1638" operator="equal">
      <formula>"Alto"</formula>
    </cfRule>
    <cfRule type="cellIs" dxfId="747" priority="1639" operator="equal">
      <formula>"Moderado"</formula>
    </cfRule>
    <cfRule type="cellIs" dxfId="746" priority="1640" operator="equal">
      <formula>"Bajo"</formula>
    </cfRule>
  </conditionalFormatting>
  <conditionalFormatting sqref="J79">
    <cfRule type="cellIs" dxfId="745" priority="1632" operator="equal">
      <formula>"Muy Alta"</formula>
    </cfRule>
    <cfRule type="cellIs" dxfId="744" priority="1633" operator="equal">
      <formula>"Alta"</formula>
    </cfRule>
    <cfRule type="cellIs" dxfId="743" priority="1634" operator="equal">
      <formula>"Media"</formula>
    </cfRule>
    <cfRule type="cellIs" dxfId="742" priority="1635" operator="equal">
      <formula>"Baja"</formula>
    </cfRule>
    <cfRule type="cellIs" dxfId="741" priority="1636" operator="equal">
      <formula>"Muy Baja"</formula>
    </cfRule>
  </conditionalFormatting>
  <conditionalFormatting sqref="P79">
    <cfRule type="cellIs" dxfId="740" priority="1628" operator="equal">
      <formula>"Extremo"</formula>
    </cfRule>
    <cfRule type="cellIs" dxfId="739" priority="1629" operator="equal">
      <formula>"Alto"</formula>
    </cfRule>
    <cfRule type="cellIs" dxfId="738" priority="1630" operator="equal">
      <formula>"Moderado"</formula>
    </cfRule>
    <cfRule type="cellIs" dxfId="737" priority="1631" operator="equal">
      <formula>"Bajo"</formula>
    </cfRule>
  </conditionalFormatting>
  <conditionalFormatting sqref="J82">
    <cfRule type="cellIs" dxfId="736" priority="1623" operator="equal">
      <formula>"Muy Alta"</formula>
    </cfRule>
    <cfRule type="cellIs" dxfId="735" priority="1624" operator="equal">
      <formula>"Alta"</formula>
    </cfRule>
    <cfRule type="cellIs" dxfId="734" priority="1625" operator="equal">
      <formula>"Media"</formula>
    </cfRule>
    <cfRule type="cellIs" dxfId="733" priority="1626" operator="equal">
      <formula>"Baja"</formula>
    </cfRule>
    <cfRule type="cellIs" dxfId="732" priority="1627" operator="equal">
      <formula>"Muy Baja"</formula>
    </cfRule>
  </conditionalFormatting>
  <conditionalFormatting sqref="P82">
    <cfRule type="cellIs" dxfId="731" priority="1619" operator="equal">
      <formula>"Extremo"</formula>
    </cfRule>
    <cfRule type="cellIs" dxfId="730" priority="1620" operator="equal">
      <formula>"Alto"</formula>
    </cfRule>
    <cfRule type="cellIs" dxfId="729" priority="1621" operator="equal">
      <formula>"Moderado"</formula>
    </cfRule>
    <cfRule type="cellIs" dxfId="728" priority="1622" operator="equal">
      <formula>"Bajo"</formula>
    </cfRule>
  </conditionalFormatting>
  <conditionalFormatting sqref="J85">
    <cfRule type="cellIs" dxfId="727" priority="1614" operator="equal">
      <formula>"Muy Alta"</formula>
    </cfRule>
    <cfRule type="cellIs" dxfId="726" priority="1615" operator="equal">
      <formula>"Alta"</formula>
    </cfRule>
    <cfRule type="cellIs" dxfId="725" priority="1616" operator="equal">
      <formula>"Media"</formula>
    </cfRule>
    <cfRule type="cellIs" dxfId="724" priority="1617" operator="equal">
      <formula>"Baja"</formula>
    </cfRule>
    <cfRule type="cellIs" dxfId="723" priority="1618" operator="equal">
      <formula>"Muy Baja"</formula>
    </cfRule>
  </conditionalFormatting>
  <conditionalFormatting sqref="P85">
    <cfRule type="cellIs" dxfId="722" priority="1610" operator="equal">
      <formula>"Extremo"</formula>
    </cfRule>
    <cfRule type="cellIs" dxfId="721" priority="1611" operator="equal">
      <formula>"Alto"</formula>
    </cfRule>
    <cfRule type="cellIs" dxfId="720" priority="1612" operator="equal">
      <formula>"Moderado"</formula>
    </cfRule>
    <cfRule type="cellIs" dxfId="719" priority="1613" operator="equal">
      <formula>"Bajo"</formula>
    </cfRule>
  </conditionalFormatting>
  <conditionalFormatting sqref="J88">
    <cfRule type="cellIs" dxfId="718" priority="1605" operator="equal">
      <formula>"Muy Alta"</formula>
    </cfRule>
    <cfRule type="cellIs" dxfId="717" priority="1606" operator="equal">
      <formula>"Alta"</formula>
    </cfRule>
    <cfRule type="cellIs" dxfId="716" priority="1607" operator="equal">
      <formula>"Media"</formula>
    </cfRule>
    <cfRule type="cellIs" dxfId="715" priority="1608" operator="equal">
      <formula>"Baja"</formula>
    </cfRule>
    <cfRule type="cellIs" dxfId="714" priority="1609" operator="equal">
      <formula>"Muy Baja"</formula>
    </cfRule>
  </conditionalFormatting>
  <conditionalFormatting sqref="P88">
    <cfRule type="cellIs" dxfId="713" priority="1601" operator="equal">
      <formula>"Extremo"</formula>
    </cfRule>
    <cfRule type="cellIs" dxfId="712" priority="1602" operator="equal">
      <formula>"Alto"</formula>
    </cfRule>
    <cfRule type="cellIs" dxfId="711" priority="1603" operator="equal">
      <formula>"Moderado"</formula>
    </cfRule>
    <cfRule type="cellIs" dxfId="710" priority="1604" operator="equal">
      <formula>"Bajo"</formula>
    </cfRule>
  </conditionalFormatting>
  <conditionalFormatting sqref="J91">
    <cfRule type="cellIs" dxfId="709" priority="1596" operator="equal">
      <formula>"Muy Alta"</formula>
    </cfRule>
    <cfRule type="cellIs" dxfId="708" priority="1597" operator="equal">
      <formula>"Alta"</formula>
    </cfRule>
    <cfRule type="cellIs" dxfId="707" priority="1598" operator="equal">
      <formula>"Media"</formula>
    </cfRule>
    <cfRule type="cellIs" dxfId="706" priority="1599" operator="equal">
      <formula>"Baja"</formula>
    </cfRule>
    <cfRule type="cellIs" dxfId="705" priority="1600" operator="equal">
      <formula>"Muy Baja"</formula>
    </cfRule>
  </conditionalFormatting>
  <conditionalFormatting sqref="P91">
    <cfRule type="cellIs" dxfId="704" priority="1592" operator="equal">
      <formula>"Extremo"</formula>
    </cfRule>
    <cfRule type="cellIs" dxfId="703" priority="1593" operator="equal">
      <formula>"Alto"</formula>
    </cfRule>
    <cfRule type="cellIs" dxfId="702" priority="1594" operator="equal">
      <formula>"Moderado"</formula>
    </cfRule>
    <cfRule type="cellIs" dxfId="701" priority="1595" operator="equal">
      <formula>"Bajo"</formula>
    </cfRule>
  </conditionalFormatting>
  <conditionalFormatting sqref="M70:M93">
    <cfRule type="containsText" dxfId="700" priority="1573" operator="containsText" text="❌">
      <formula>NOT(ISERROR(SEARCH("❌",M70)))</formula>
    </cfRule>
  </conditionalFormatting>
  <conditionalFormatting sqref="J94 J97 AA95:AA105">
    <cfRule type="cellIs" dxfId="699" priority="1568" operator="equal">
      <formula>"Muy Alta"</formula>
    </cfRule>
    <cfRule type="cellIs" dxfId="698" priority="1569" operator="equal">
      <formula>"Alta"</formula>
    </cfRule>
    <cfRule type="cellIs" dxfId="697" priority="1570" operator="equal">
      <formula>"Media"</formula>
    </cfRule>
    <cfRule type="cellIs" dxfId="696" priority="1571" operator="equal">
      <formula>"Baja"</formula>
    </cfRule>
    <cfRule type="cellIs" dxfId="695" priority="1572" operator="equal">
      <formula>"Muy Baja"</formula>
    </cfRule>
  </conditionalFormatting>
  <conditionalFormatting sqref="N94 N97 N100 N103 AC95:AC105">
    <cfRule type="cellIs" dxfId="694" priority="1563" operator="equal">
      <formula>"Catastrófico"</formula>
    </cfRule>
    <cfRule type="cellIs" dxfId="693" priority="1564" operator="equal">
      <formula>"Mayor"</formula>
    </cfRule>
    <cfRule type="cellIs" dxfId="692" priority="1565" operator="equal">
      <formula>"Moderado"</formula>
    </cfRule>
    <cfRule type="cellIs" dxfId="691" priority="1566" operator="equal">
      <formula>"Menor"</formula>
    </cfRule>
    <cfRule type="cellIs" dxfId="690" priority="1567" operator="equal">
      <formula>"Leve"</formula>
    </cfRule>
  </conditionalFormatting>
  <conditionalFormatting sqref="P94 AE95:AE105">
    <cfRule type="cellIs" dxfId="689" priority="1559" operator="equal">
      <formula>"Extremo"</formula>
    </cfRule>
    <cfRule type="cellIs" dxfId="688" priority="1560" operator="equal">
      <formula>"Alto"</formula>
    </cfRule>
    <cfRule type="cellIs" dxfId="687" priority="1561" operator="equal">
      <formula>"Moderado"</formula>
    </cfRule>
    <cfRule type="cellIs" dxfId="686" priority="1562" operator="equal">
      <formula>"Bajo"</formula>
    </cfRule>
  </conditionalFormatting>
  <conditionalFormatting sqref="AA94">
    <cfRule type="cellIs" dxfId="685" priority="1554" operator="equal">
      <formula>"Muy Alta"</formula>
    </cfRule>
    <cfRule type="cellIs" dxfId="684" priority="1555" operator="equal">
      <formula>"Alta"</formula>
    </cfRule>
    <cfRule type="cellIs" dxfId="683" priority="1556" operator="equal">
      <formula>"Media"</formula>
    </cfRule>
    <cfRule type="cellIs" dxfId="682" priority="1557" operator="equal">
      <formula>"Baja"</formula>
    </cfRule>
    <cfRule type="cellIs" dxfId="681" priority="1558" operator="equal">
      <formula>"Muy Baja"</formula>
    </cfRule>
  </conditionalFormatting>
  <conditionalFormatting sqref="AC94">
    <cfRule type="cellIs" dxfId="680" priority="1549" operator="equal">
      <formula>"Catastrófico"</formula>
    </cfRule>
    <cfRule type="cellIs" dxfId="679" priority="1550" operator="equal">
      <formula>"Mayor"</formula>
    </cfRule>
    <cfRule type="cellIs" dxfId="678" priority="1551" operator="equal">
      <formula>"Moderado"</formula>
    </cfRule>
    <cfRule type="cellIs" dxfId="677" priority="1552" operator="equal">
      <formula>"Menor"</formula>
    </cfRule>
    <cfRule type="cellIs" dxfId="676" priority="1553" operator="equal">
      <formula>"Leve"</formula>
    </cfRule>
  </conditionalFormatting>
  <conditionalFormatting sqref="AE94">
    <cfRule type="cellIs" dxfId="675" priority="1545" operator="equal">
      <formula>"Extremo"</formula>
    </cfRule>
    <cfRule type="cellIs" dxfId="674" priority="1546" operator="equal">
      <formula>"Alto"</formula>
    </cfRule>
    <cfRule type="cellIs" dxfId="673" priority="1547" operator="equal">
      <formula>"Moderado"</formula>
    </cfRule>
    <cfRule type="cellIs" dxfId="672" priority="1548" operator="equal">
      <formula>"Bajo"</formula>
    </cfRule>
  </conditionalFormatting>
  <conditionalFormatting sqref="P97">
    <cfRule type="cellIs" dxfId="671" priority="1541" operator="equal">
      <formula>"Extremo"</formula>
    </cfRule>
    <cfRule type="cellIs" dxfId="670" priority="1542" operator="equal">
      <formula>"Alto"</formula>
    </cfRule>
    <cfRule type="cellIs" dxfId="669" priority="1543" operator="equal">
      <formula>"Moderado"</formula>
    </cfRule>
    <cfRule type="cellIs" dxfId="668" priority="1544" operator="equal">
      <formula>"Bajo"</formula>
    </cfRule>
  </conditionalFormatting>
  <conditionalFormatting sqref="J100">
    <cfRule type="cellIs" dxfId="667" priority="1536" operator="equal">
      <formula>"Muy Alta"</formula>
    </cfRule>
    <cfRule type="cellIs" dxfId="666" priority="1537" operator="equal">
      <formula>"Alta"</formula>
    </cfRule>
    <cfRule type="cellIs" dxfId="665" priority="1538" operator="equal">
      <formula>"Media"</formula>
    </cfRule>
    <cfRule type="cellIs" dxfId="664" priority="1539" operator="equal">
      <formula>"Baja"</formula>
    </cfRule>
    <cfRule type="cellIs" dxfId="663" priority="1540" operator="equal">
      <formula>"Muy Baja"</formula>
    </cfRule>
  </conditionalFormatting>
  <conditionalFormatting sqref="P100">
    <cfRule type="cellIs" dxfId="662" priority="1532" operator="equal">
      <formula>"Extremo"</formula>
    </cfRule>
    <cfRule type="cellIs" dxfId="661" priority="1533" operator="equal">
      <formula>"Alto"</formula>
    </cfRule>
    <cfRule type="cellIs" dxfId="660" priority="1534" operator="equal">
      <formula>"Moderado"</formula>
    </cfRule>
    <cfRule type="cellIs" dxfId="659" priority="1535" operator="equal">
      <formula>"Bajo"</formula>
    </cfRule>
  </conditionalFormatting>
  <conditionalFormatting sqref="J103">
    <cfRule type="cellIs" dxfId="658" priority="1527" operator="equal">
      <formula>"Muy Alta"</formula>
    </cfRule>
    <cfRule type="cellIs" dxfId="657" priority="1528" operator="equal">
      <formula>"Alta"</formula>
    </cfRule>
    <cfRule type="cellIs" dxfId="656" priority="1529" operator="equal">
      <formula>"Media"</formula>
    </cfRule>
    <cfRule type="cellIs" dxfId="655" priority="1530" operator="equal">
      <formula>"Baja"</formula>
    </cfRule>
    <cfRule type="cellIs" dxfId="654" priority="1531" operator="equal">
      <formula>"Muy Baja"</formula>
    </cfRule>
  </conditionalFormatting>
  <conditionalFormatting sqref="P103">
    <cfRule type="cellIs" dxfId="653" priority="1523" operator="equal">
      <formula>"Extremo"</formula>
    </cfRule>
    <cfRule type="cellIs" dxfId="652" priority="1524" operator="equal">
      <formula>"Alto"</formula>
    </cfRule>
    <cfRule type="cellIs" dxfId="651" priority="1525" operator="equal">
      <formula>"Moderado"</formula>
    </cfRule>
    <cfRule type="cellIs" dxfId="650" priority="1526" operator="equal">
      <formula>"Bajo"</formula>
    </cfRule>
  </conditionalFormatting>
  <conditionalFormatting sqref="M94:M105">
    <cfRule type="containsText" dxfId="649" priority="1522" operator="containsText" text="❌">
      <formula>NOT(ISERROR(SEARCH("❌",M94)))</formula>
    </cfRule>
  </conditionalFormatting>
  <conditionalFormatting sqref="J106 J109 AA107:AA117">
    <cfRule type="cellIs" dxfId="648" priority="1517" operator="equal">
      <formula>"Muy Alta"</formula>
    </cfRule>
    <cfRule type="cellIs" dxfId="647" priority="1518" operator="equal">
      <formula>"Alta"</formula>
    </cfRule>
    <cfRule type="cellIs" dxfId="646" priority="1519" operator="equal">
      <formula>"Media"</formula>
    </cfRule>
    <cfRule type="cellIs" dxfId="645" priority="1520" operator="equal">
      <formula>"Baja"</formula>
    </cfRule>
    <cfRule type="cellIs" dxfId="644" priority="1521" operator="equal">
      <formula>"Muy Baja"</formula>
    </cfRule>
  </conditionalFormatting>
  <conditionalFormatting sqref="N106 N109 N112 N115 AC107:AC117">
    <cfRule type="cellIs" dxfId="643" priority="1512" operator="equal">
      <formula>"Catastrófico"</formula>
    </cfRule>
    <cfRule type="cellIs" dxfId="642" priority="1513" operator="equal">
      <formula>"Mayor"</formula>
    </cfRule>
    <cfRule type="cellIs" dxfId="641" priority="1514" operator="equal">
      <formula>"Moderado"</formula>
    </cfRule>
    <cfRule type="cellIs" dxfId="640" priority="1515" operator="equal">
      <formula>"Menor"</formula>
    </cfRule>
    <cfRule type="cellIs" dxfId="639" priority="1516" operator="equal">
      <formula>"Leve"</formula>
    </cfRule>
  </conditionalFormatting>
  <conditionalFormatting sqref="P106 AE107:AE117">
    <cfRule type="cellIs" dxfId="638" priority="1508" operator="equal">
      <formula>"Extremo"</formula>
    </cfRule>
    <cfRule type="cellIs" dxfId="637" priority="1509" operator="equal">
      <formula>"Alto"</formula>
    </cfRule>
    <cfRule type="cellIs" dxfId="636" priority="1510" operator="equal">
      <formula>"Moderado"</formula>
    </cfRule>
    <cfRule type="cellIs" dxfId="635" priority="1511" operator="equal">
      <formula>"Bajo"</formula>
    </cfRule>
  </conditionalFormatting>
  <conditionalFormatting sqref="AA106">
    <cfRule type="cellIs" dxfId="634" priority="1503" operator="equal">
      <formula>"Muy Alta"</formula>
    </cfRule>
    <cfRule type="cellIs" dxfId="633" priority="1504" operator="equal">
      <formula>"Alta"</formula>
    </cfRule>
    <cfRule type="cellIs" dxfId="632" priority="1505" operator="equal">
      <formula>"Media"</formula>
    </cfRule>
    <cfRule type="cellIs" dxfId="631" priority="1506" operator="equal">
      <formula>"Baja"</formula>
    </cfRule>
    <cfRule type="cellIs" dxfId="630" priority="1507" operator="equal">
      <formula>"Muy Baja"</formula>
    </cfRule>
  </conditionalFormatting>
  <conditionalFormatting sqref="AC106">
    <cfRule type="cellIs" dxfId="629" priority="1498" operator="equal">
      <formula>"Catastrófico"</formula>
    </cfRule>
    <cfRule type="cellIs" dxfId="628" priority="1499" operator="equal">
      <formula>"Mayor"</formula>
    </cfRule>
    <cfRule type="cellIs" dxfId="627" priority="1500" operator="equal">
      <formula>"Moderado"</formula>
    </cfRule>
    <cfRule type="cellIs" dxfId="626" priority="1501" operator="equal">
      <formula>"Menor"</formula>
    </cfRule>
    <cfRule type="cellIs" dxfId="625" priority="1502" operator="equal">
      <formula>"Leve"</formula>
    </cfRule>
  </conditionalFormatting>
  <conditionalFormatting sqref="AE106">
    <cfRule type="cellIs" dxfId="624" priority="1494" operator="equal">
      <formula>"Extremo"</formula>
    </cfRule>
    <cfRule type="cellIs" dxfId="623" priority="1495" operator="equal">
      <formula>"Alto"</formula>
    </cfRule>
    <cfRule type="cellIs" dxfId="622" priority="1496" operator="equal">
      <formula>"Moderado"</formula>
    </cfRule>
    <cfRule type="cellIs" dxfId="621" priority="1497" operator="equal">
      <formula>"Bajo"</formula>
    </cfRule>
  </conditionalFormatting>
  <conditionalFormatting sqref="P109">
    <cfRule type="cellIs" dxfId="620" priority="1490" operator="equal">
      <formula>"Extremo"</formula>
    </cfRule>
    <cfRule type="cellIs" dxfId="619" priority="1491" operator="equal">
      <formula>"Alto"</formula>
    </cfRule>
    <cfRule type="cellIs" dxfId="618" priority="1492" operator="equal">
      <formula>"Moderado"</formula>
    </cfRule>
    <cfRule type="cellIs" dxfId="617" priority="1493" operator="equal">
      <formula>"Bajo"</formula>
    </cfRule>
  </conditionalFormatting>
  <conditionalFormatting sqref="J112">
    <cfRule type="cellIs" dxfId="616" priority="1485" operator="equal">
      <formula>"Muy Alta"</formula>
    </cfRule>
    <cfRule type="cellIs" dxfId="615" priority="1486" operator="equal">
      <formula>"Alta"</formula>
    </cfRule>
    <cfRule type="cellIs" dxfId="614" priority="1487" operator="equal">
      <formula>"Media"</formula>
    </cfRule>
    <cfRule type="cellIs" dxfId="613" priority="1488" operator="equal">
      <formula>"Baja"</formula>
    </cfRule>
    <cfRule type="cellIs" dxfId="612" priority="1489" operator="equal">
      <formula>"Muy Baja"</formula>
    </cfRule>
  </conditionalFormatting>
  <conditionalFormatting sqref="P112">
    <cfRule type="cellIs" dxfId="611" priority="1481" operator="equal">
      <formula>"Extremo"</formula>
    </cfRule>
    <cfRule type="cellIs" dxfId="610" priority="1482" operator="equal">
      <formula>"Alto"</formula>
    </cfRule>
    <cfRule type="cellIs" dxfId="609" priority="1483" operator="equal">
      <formula>"Moderado"</formula>
    </cfRule>
    <cfRule type="cellIs" dxfId="608" priority="1484" operator="equal">
      <formula>"Bajo"</formula>
    </cfRule>
  </conditionalFormatting>
  <conditionalFormatting sqref="J115">
    <cfRule type="cellIs" dxfId="607" priority="1476" operator="equal">
      <formula>"Muy Alta"</formula>
    </cfRule>
    <cfRule type="cellIs" dxfId="606" priority="1477" operator="equal">
      <formula>"Alta"</formula>
    </cfRule>
    <cfRule type="cellIs" dxfId="605" priority="1478" operator="equal">
      <formula>"Media"</formula>
    </cfRule>
    <cfRule type="cellIs" dxfId="604" priority="1479" operator="equal">
      <formula>"Baja"</formula>
    </cfRule>
    <cfRule type="cellIs" dxfId="603" priority="1480" operator="equal">
      <formula>"Muy Baja"</formula>
    </cfRule>
  </conditionalFormatting>
  <conditionalFormatting sqref="P115">
    <cfRule type="cellIs" dxfId="602" priority="1472" operator="equal">
      <formula>"Extremo"</formula>
    </cfRule>
    <cfRule type="cellIs" dxfId="601" priority="1473" operator="equal">
      <formula>"Alto"</formula>
    </cfRule>
    <cfRule type="cellIs" dxfId="600" priority="1474" operator="equal">
      <formula>"Moderado"</formula>
    </cfRule>
    <cfRule type="cellIs" dxfId="599" priority="1475" operator="equal">
      <formula>"Bajo"</formula>
    </cfRule>
  </conditionalFormatting>
  <conditionalFormatting sqref="M106:M117">
    <cfRule type="containsText" dxfId="598" priority="1471" operator="containsText" text="❌">
      <formula>NOT(ISERROR(SEARCH("❌",M106)))</formula>
    </cfRule>
  </conditionalFormatting>
  <conditionalFormatting sqref="J118 J121 AA119:AA141">
    <cfRule type="cellIs" dxfId="597" priority="1466" operator="equal">
      <formula>"Muy Alta"</formula>
    </cfRule>
    <cfRule type="cellIs" dxfId="596" priority="1467" operator="equal">
      <formula>"Alta"</formula>
    </cfRule>
    <cfRule type="cellIs" dxfId="595" priority="1468" operator="equal">
      <formula>"Media"</formula>
    </cfRule>
    <cfRule type="cellIs" dxfId="594" priority="1469" operator="equal">
      <formula>"Baja"</formula>
    </cfRule>
    <cfRule type="cellIs" dxfId="593" priority="1470" operator="equal">
      <formula>"Muy Baja"</formula>
    </cfRule>
  </conditionalFormatting>
  <conditionalFormatting sqref="N118 N121 N124 N127 N130 N133 N136 N139 AC119:AC141">
    <cfRule type="cellIs" dxfId="592" priority="1461" operator="equal">
      <formula>"Catastrófico"</formula>
    </cfRule>
    <cfRule type="cellIs" dxfId="591" priority="1462" operator="equal">
      <formula>"Mayor"</formula>
    </cfRule>
    <cfRule type="cellIs" dxfId="590" priority="1463" operator="equal">
      <formula>"Moderado"</formula>
    </cfRule>
    <cfRule type="cellIs" dxfId="589" priority="1464" operator="equal">
      <formula>"Menor"</formula>
    </cfRule>
    <cfRule type="cellIs" dxfId="588" priority="1465" operator="equal">
      <formula>"Leve"</formula>
    </cfRule>
  </conditionalFormatting>
  <conditionalFormatting sqref="P118 AE119:AE141">
    <cfRule type="cellIs" dxfId="587" priority="1457" operator="equal">
      <formula>"Extremo"</formula>
    </cfRule>
    <cfRule type="cellIs" dxfId="586" priority="1458" operator="equal">
      <formula>"Alto"</formula>
    </cfRule>
    <cfRule type="cellIs" dxfId="585" priority="1459" operator="equal">
      <formula>"Moderado"</formula>
    </cfRule>
    <cfRule type="cellIs" dxfId="584" priority="1460" operator="equal">
      <formula>"Bajo"</formula>
    </cfRule>
  </conditionalFormatting>
  <conditionalFormatting sqref="AA118">
    <cfRule type="cellIs" dxfId="583" priority="1452" operator="equal">
      <formula>"Muy Alta"</formula>
    </cfRule>
    <cfRule type="cellIs" dxfId="582" priority="1453" operator="equal">
      <formula>"Alta"</formula>
    </cfRule>
    <cfRule type="cellIs" dxfId="581" priority="1454" operator="equal">
      <formula>"Media"</formula>
    </cfRule>
    <cfRule type="cellIs" dxfId="580" priority="1455" operator="equal">
      <formula>"Baja"</formula>
    </cfRule>
    <cfRule type="cellIs" dxfId="579" priority="1456" operator="equal">
      <formula>"Muy Baja"</formula>
    </cfRule>
  </conditionalFormatting>
  <conditionalFormatting sqref="AC118">
    <cfRule type="cellIs" dxfId="578" priority="1447" operator="equal">
      <formula>"Catastrófico"</formula>
    </cfRule>
    <cfRule type="cellIs" dxfId="577" priority="1448" operator="equal">
      <formula>"Mayor"</formula>
    </cfRule>
    <cfRule type="cellIs" dxfId="576" priority="1449" operator="equal">
      <formula>"Moderado"</formula>
    </cfRule>
    <cfRule type="cellIs" dxfId="575" priority="1450" operator="equal">
      <formula>"Menor"</formula>
    </cfRule>
    <cfRule type="cellIs" dxfId="574" priority="1451" operator="equal">
      <formula>"Leve"</formula>
    </cfRule>
  </conditionalFormatting>
  <conditionalFormatting sqref="AE118">
    <cfRule type="cellIs" dxfId="573" priority="1443" operator="equal">
      <formula>"Extremo"</formula>
    </cfRule>
    <cfRule type="cellIs" dxfId="572" priority="1444" operator="equal">
      <formula>"Alto"</formula>
    </cfRule>
    <cfRule type="cellIs" dxfId="571" priority="1445" operator="equal">
      <formula>"Moderado"</formula>
    </cfRule>
    <cfRule type="cellIs" dxfId="570" priority="1446" operator="equal">
      <formula>"Bajo"</formula>
    </cfRule>
  </conditionalFormatting>
  <conditionalFormatting sqref="P121">
    <cfRule type="cellIs" dxfId="569" priority="1439" operator="equal">
      <formula>"Extremo"</formula>
    </cfRule>
    <cfRule type="cellIs" dxfId="568" priority="1440" operator="equal">
      <formula>"Alto"</formula>
    </cfRule>
    <cfRule type="cellIs" dxfId="567" priority="1441" operator="equal">
      <formula>"Moderado"</formula>
    </cfRule>
    <cfRule type="cellIs" dxfId="566" priority="1442" operator="equal">
      <formula>"Bajo"</formula>
    </cfRule>
  </conditionalFormatting>
  <conditionalFormatting sqref="J124">
    <cfRule type="cellIs" dxfId="565" priority="1434" operator="equal">
      <formula>"Muy Alta"</formula>
    </cfRule>
    <cfRule type="cellIs" dxfId="564" priority="1435" operator="equal">
      <formula>"Alta"</formula>
    </cfRule>
    <cfRule type="cellIs" dxfId="563" priority="1436" operator="equal">
      <formula>"Media"</formula>
    </cfRule>
    <cfRule type="cellIs" dxfId="562" priority="1437" operator="equal">
      <formula>"Baja"</formula>
    </cfRule>
    <cfRule type="cellIs" dxfId="561" priority="1438" operator="equal">
      <formula>"Muy Baja"</formula>
    </cfRule>
  </conditionalFormatting>
  <conditionalFormatting sqref="P124">
    <cfRule type="cellIs" dxfId="560" priority="1430" operator="equal">
      <formula>"Extremo"</formula>
    </cfRule>
    <cfRule type="cellIs" dxfId="559" priority="1431" operator="equal">
      <formula>"Alto"</formula>
    </cfRule>
    <cfRule type="cellIs" dxfId="558" priority="1432" operator="equal">
      <formula>"Moderado"</formula>
    </cfRule>
    <cfRule type="cellIs" dxfId="557" priority="1433" operator="equal">
      <formula>"Bajo"</formula>
    </cfRule>
  </conditionalFormatting>
  <conditionalFormatting sqref="J127">
    <cfRule type="cellIs" dxfId="556" priority="1425" operator="equal">
      <formula>"Muy Alta"</formula>
    </cfRule>
    <cfRule type="cellIs" dxfId="555" priority="1426" operator="equal">
      <formula>"Alta"</formula>
    </cfRule>
    <cfRule type="cellIs" dxfId="554" priority="1427" operator="equal">
      <formula>"Media"</formula>
    </cfRule>
    <cfRule type="cellIs" dxfId="553" priority="1428" operator="equal">
      <formula>"Baja"</formula>
    </cfRule>
    <cfRule type="cellIs" dxfId="552" priority="1429" operator="equal">
      <formula>"Muy Baja"</formula>
    </cfRule>
  </conditionalFormatting>
  <conditionalFormatting sqref="P127">
    <cfRule type="cellIs" dxfId="551" priority="1421" operator="equal">
      <formula>"Extremo"</formula>
    </cfRule>
    <cfRule type="cellIs" dxfId="550" priority="1422" operator="equal">
      <formula>"Alto"</formula>
    </cfRule>
    <cfRule type="cellIs" dxfId="549" priority="1423" operator="equal">
      <formula>"Moderado"</formula>
    </cfRule>
    <cfRule type="cellIs" dxfId="548" priority="1424" operator="equal">
      <formula>"Bajo"</formula>
    </cfRule>
  </conditionalFormatting>
  <conditionalFormatting sqref="J130">
    <cfRule type="cellIs" dxfId="547" priority="1416" operator="equal">
      <formula>"Muy Alta"</formula>
    </cfRule>
    <cfRule type="cellIs" dxfId="546" priority="1417" operator="equal">
      <formula>"Alta"</formula>
    </cfRule>
    <cfRule type="cellIs" dxfId="545" priority="1418" operator="equal">
      <formula>"Media"</formula>
    </cfRule>
    <cfRule type="cellIs" dxfId="544" priority="1419" operator="equal">
      <formula>"Baja"</formula>
    </cfRule>
    <cfRule type="cellIs" dxfId="543" priority="1420" operator="equal">
      <formula>"Muy Baja"</formula>
    </cfRule>
  </conditionalFormatting>
  <conditionalFormatting sqref="P130">
    <cfRule type="cellIs" dxfId="542" priority="1412" operator="equal">
      <formula>"Extremo"</formula>
    </cfRule>
    <cfRule type="cellIs" dxfId="541" priority="1413" operator="equal">
      <formula>"Alto"</formula>
    </cfRule>
    <cfRule type="cellIs" dxfId="540" priority="1414" operator="equal">
      <formula>"Moderado"</formula>
    </cfRule>
    <cfRule type="cellIs" dxfId="539" priority="1415" operator="equal">
      <formula>"Bajo"</formula>
    </cfRule>
  </conditionalFormatting>
  <conditionalFormatting sqref="J133">
    <cfRule type="cellIs" dxfId="538" priority="1407" operator="equal">
      <formula>"Muy Alta"</formula>
    </cfRule>
    <cfRule type="cellIs" dxfId="537" priority="1408" operator="equal">
      <formula>"Alta"</formula>
    </cfRule>
    <cfRule type="cellIs" dxfId="536" priority="1409" operator="equal">
      <formula>"Media"</formula>
    </cfRule>
    <cfRule type="cellIs" dxfId="535" priority="1410" operator="equal">
      <formula>"Baja"</formula>
    </cfRule>
    <cfRule type="cellIs" dxfId="534" priority="1411" operator="equal">
      <formula>"Muy Baja"</formula>
    </cfRule>
  </conditionalFormatting>
  <conditionalFormatting sqref="P133">
    <cfRule type="cellIs" dxfId="533" priority="1403" operator="equal">
      <formula>"Extremo"</formula>
    </cfRule>
    <cfRule type="cellIs" dxfId="532" priority="1404" operator="equal">
      <formula>"Alto"</formula>
    </cfRule>
    <cfRule type="cellIs" dxfId="531" priority="1405" operator="equal">
      <formula>"Moderado"</formula>
    </cfRule>
    <cfRule type="cellIs" dxfId="530" priority="1406" operator="equal">
      <formula>"Bajo"</formula>
    </cfRule>
  </conditionalFormatting>
  <conditionalFormatting sqref="J136">
    <cfRule type="cellIs" dxfId="529" priority="1398" operator="equal">
      <formula>"Muy Alta"</formula>
    </cfRule>
    <cfRule type="cellIs" dxfId="528" priority="1399" operator="equal">
      <formula>"Alta"</formula>
    </cfRule>
    <cfRule type="cellIs" dxfId="527" priority="1400" operator="equal">
      <formula>"Media"</formula>
    </cfRule>
    <cfRule type="cellIs" dxfId="526" priority="1401" operator="equal">
      <formula>"Baja"</formula>
    </cfRule>
    <cfRule type="cellIs" dxfId="525" priority="1402" operator="equal">
      <formula>"Muy Baja"</formula>
    </cfRule>
  </conditionalFormatting>
  <conditionalFormatting sqref="P136">
    <cfRule type="cellIs" dxfId="524" priority="1394" operator="equal">
      <formula>"Extremo"</formula>
    </cfRule>
    <cfRule type="cellIs" dxfId="523" priority="1395" operator="equal">
      <formula>"Alto"</formula>
    </cfRule>
    <cfRule type="cellIs" dxfId="522" priority="1396" operator="equal">
      <formula>"Moderado"</formula>
    </cfRule>
    <cfRule type="cellIs" dxfId="521" priority="1397" operator="equal">
      <formula>"Bajo"</formula>
    </cfRule>
  </conditionalFormatting>
  <conditionalFormatting sqref="J139">
    <cfRule type="cellIs" dxfId="520" priority="1389" operator="equal">
      <formula>"Muy Alta"</formula>
    </cfRule>
    <cfRule type="cellIs" dxfId="519" priority="1390" operator="equal">
      <formula>"Alta"</formula>
    </cfRule>
    <cfRule type="cellIs" dxfId="518" priority="1391" operator="equal">
      <formula>"Media"</formula>
    </cfRule>
    <cfRule type="cellIs" dxfId="517" priority="1392" operator="equal">
      <formula>"Baja"</formula>
    </cfRule>
    <cfRule type="cellIs" dxfId="516" priority="1393" operator="equal">
      <formula>"Muy Baja"</formula>
    </cfRule>
  </conditionalFormatting>
  <conditionalFormatting sqref="P139">
    <cfRule type="cellIs" dxfId="515" priority="1385" operator="equal">
      <formula>"Extremo"</formula>
    </cfRule>
    <cfRule type="cellIs" dxfId="514" priority="1386" operator="equal">
      <formula>"Alto"</formula>
    </cfRule>
    <cfRule type="cellIs" dxfId="513" priority="1387" operator="equal">
      <formula>"Moderado"</formula>
    </cfRule>
    <cfRule type="cellIs" dxfId="512" priority="1388" operator="equal">
      <formula>"Bajo"</formula>
    </cfRule>
  </conditionalFormatting>
  <conditionalFormatting sqref="M118:M141">
    <cfRule type="containsText" dxfId="511" priority="1384" operator="containsText" text="❌">
      <formula>NOT(ISERROR(SEARCH("❌",M118)))</formula>
    </cfRule>
  </conditionalFormatting>
  <conditionalFormatting sqref="AA143:AA147 AA151:AA156">
    <cfRule type="cellIs" dxfId="510" priority="1379" operator="equal">
      <formula>"Muy Alta"</formula>
    </cfRule>
    <cfRule type="cellIs" dxfId="509" priority="1380" operator="equal">
      <formula>"Alta"</formula>
    </cfRule>
    <cfRule type="cellIs" dxfId="508" priority="1381" operator="equal">
      <formula>"Media"</formula>
    </cfRule>
    <cfRule type="cellIs" dxfId="507" priority="1382" operator="equal">
      <formula>"Baja"</formula>
    </cfRule>
    <cfRule type="cellIs" dxfId="506" priority="1383" operator="equal">
      <formula>"Muy Baja"</formula>
    </cfRule>
  </conditionalFormatting>
  <conditionalFormatting sqref="AC143:AC147 AC151:AC156">
    <cfRule type="cellIs" dxfId="505" priority="1374" operator="equal">
      <formula>"Catastrófico"</formula>
    </cfRule>
    <cfRule type="cellIs" dxfId="504" priority="1375" operator="equal">
      <formula>"Mayor"</formula>
    </cfRule>
    <cfRule type="cellIs" dxfId="503" priority="1376" operator="equal">
      <formula>"Moderado"</formula>
    </cfRule>
    <cfRule type="cellIs" dxfId="502" priority="1377" operator="equal">
      <formula>"Menor"</formula>
    </cfRule>
    <cfRule type="cellIs" dxfId="501" priority="1378" operator="equal">
      <formula>"Leve"</formula>
    </cfRule>
  </conditionalFormatting>
  <conditionalFormatting sqref="AE143:AE147 AE151:AE156">
    <cfRule type="cellIs" dxfId="500" priority="1370" operator="equal">
      <formula>"Extremo"</formula>
    </cfRule>
    <cfRule type="cellIs" dxfId="499" priority="1371" operator="equal">
      <formula>"Alto"</formula>
    </cfRule>
    <cfRule type="cellIs" dxfId="498" priority="1372" operator="equal">
      <formula>"Moderado"</formula>
    </cfRule>
    <cfRule type="cellIs" dxfId="497" priority="1373" operator="equal">
      <formula>"Bajo"</formula>
    </cfRule>
  </conditionalFormatting>
  <conditionalFormatting sqref="AA142">
    <cfRule type="cellIs" dxfId="496" priority="1365" operator="equal">
      <formula>"Muy Alta"</formula>
    </cfRule>
    <cfRule type="cellIs" dxfId="495" priority="1366" operator="equal">
      <formula>"Alta"</formula>
    </cfRule>
    <cfRule type="cellIs" dxfId="494" priority="1367" operator="equal">
      <formula>"Media"</formula>
    </cfRule>
    <cfRule type="cellIs" dxfId="493" priority="1368" operator="equal">
      <formula>"Baja"</formula>
    </cfRule>
    <cfRule type="cellIs" dxfId="492" priority="1369" operator="equal">
      <formula>"Muy Baja"</formula>
    </cfRule>
  </conditionalFormatting>
  <conditionalFormatting sqref="AC142">
    <cfRule type="cellIs" dxfId="491" priority="1360" operator="equal">
      <formula>"Catastrófico"</formula>
    </cfRule>
    <cfRule type="cellIs" dxfId="490" priority="1361" operator="equal">
      <formula>"Mayor"</formula>
    </cfRule>
    <cfRule type="cellIs" dxfId="489" priority="1362" operator="equal">
      <formula>"Moderado"</formula>
    </cfRule>
    <cfRule type="cellIs" dxfId="488" priority="1363" operator="equal">
      <formula>"Menor"</formula>
    </cfRule>
    <cfRule type="cellIs" dxfId="487" priority="1364" operator="equal">
      <formula>"Leve"</formula>
    </cfRule>
  </conditionalFormatting>
  <conditionalFormatting sqref="AE142">
    <cfRule type="cellIs" dxfId="486" priority="1356" operator="equal">
      <formula>"Extremo"</formula>
    </cfRule>
    <cfRule type="cellIs" dxfId="485" priority="1357" operator="equal">
      <formula>"Alto"</formula>
    </cfRule>
    <cfRule type="cellIs" dxfId="484" priority="1358" operator="equal">
      <formula>"Moderado"</formula>
    </cfRule>
    <cfRule type="cellIs" dxfId="483" priority="1359" operator="equal">
      <formula>"Bajo"</formula>
    </cfRule>
  </conditionalFormatting>
  <conditionalFormatting sqref="J157 J160 AA158:AA174">
    <cfRule type="cellIs" dxfId="482" priority="1319" operator="equal">
      <formula>"Muy Alta"</formula>
    </cfRule>
    <cfRule type="cellIs" dxfId="481" priority="1320" operator="equal">
      <formula>"Alta"</formula>
    </cfRule>
    <cfRule type="cellIs" dxfId="480" priority="1321" operator="equal">
      <formula>"Media"</formula>
    </cfRule>
    <cfRule type="cellIs" dxfId="479" priority="1322" operator="equal">
      <formula>"Baja"</formula>
    </cfRule>
    <cfRule type="cellIs" dxfId="478" priority="1323" operator="equal">
      <formula>"Muy Baja"</formula>
    </cfRule>
  </conditionalFormatting>
  <conditionalFormatting sqref="N157 N160 N163 N166 N169 N172 AC158:AC174">
    <cfRule type="cellIs" dxfId="477" priority="1314" operator="equal">
      <formula>"Catastrófico"</formula>
    </cfRule>
    <cfRule type="cellIs" dxfId="476" priority="1315" operator="equal">
      <formula>"Mayor"</formula>
    </cfRule>
    <cfRule type="cellIs" dxfId="475" priority="1316" operator="equal">
      <formula>"Moderado"</formula>
    </cfRule>
    <cfRule type="cellIs" dxfId="474" priority="1317" operator="equal">
      <formula>"Menor"</formula>
    </cfRule>
    <cfRule type="cellIs" dxfId="473" priority="1318" operator="equal">
      <formula>"Leve"</formula>
    </cfRule>
  </conditionalFormatting>
  <conditionalFormatting sqref="P157 AE158:AE174">
    <cfRule type="cellIs" dxfId="472" priority="1310" operator="equal">
      <formula>"Extremo"</formula>
    </cfRule>
    <cfRule type="cellIs" dxfId="471" priority="1311" operator="equal">
      <formula>"Alto"</formula>
    </cfRule>
    <cfRule type="cellIs" dxfId="470" priority="1312" operator="equal">
      <formula>"Moderado"</formula>
    </cfRule>
    <cfRule type="cellIs" dxfId="469" priority="1313" operator="equal">
      <formula>"Bajo"</formula>
    </cfRule>
  </conditionalFormatting>
  <conditionalFormatting sqref="AA157">
    <cfRule type="cellIs" dxfId="468" priority="1305" operator="equal">
      <formula>"Muy Alta"</formula>
    </cfRule>
    <cfRule type="cellIs" dxfId="467" priority="1306" operator="equal">
      <formula>"Alta"</formula>
    </cfRule>
    <cfRule type="cellIs" dxfId="466" priority="1307" operator="equal">
      <formula>"Media"</formula>
    </cfRule>
    <cfRule type="cellIs" dxfId="465" priority="1308" operator="equal">
      <formula>"Baja"</formula>
    </cfRule>
    <cfRule type="cellIs" dxfId="464" priority="1309" operator="equal">
      <formula>"Muy Baja"</formula>
    </cfRule>
  </conditionalFormatting>
  <conditionalFormatting sqref="AC157">
    <cfRule type="cellIs" dxfId="463" priority="1300" operator="equal">
      <formula>"Catastrófico"</formula>
    </cfRule>
    <cfRule type="cellIs" dxfId="462" priority="1301" operator="equal">
      <formula>"Mayor"</formula>
    </cfRule>
    <cfRule type="cellIs" dxfId="461" priority="1302" operator="equal">
      <formula>"Moderado"</formula>
    </cfRule>
    <cfRule type="cellIs" dxfId="460" priority="1303" operator="equal">
      <formula>"Menor"</formula>
    </cfRule>
    <cfRule type="cellIs" dxfId="459" priority="1304" operator="equal">
      <formula>"Leve"</formula>
    </cfRule>
  </conditionalFormatting>
  <conditionalFormatting sqref="AE157">
    <cfRule type="cellIs" dxfId="458" priority="1296" operator="equal">
      <formula>"Extremo"</formula>
    </cfRule>
    <cfRule type="cellIs" dxfId="457" priority="1297" operator="equal">
      <formula>"Alto"</formula>
    </cfRule>
    <cfRule type="cellIs" dxfId="456" priority="1298" operator="equal">
      <formula>"Moderado"</formula>
    </cfRule>
    <cfRule type="cellIs" dxfId="455" priority="1299" operator="equal">
      <formula>"Bajo"</formula>
    </cfRule>
  </conditionalFormatting>
  <conditionalFormatting sqref="P160">
    <cfRule type="cellIs" dxfId="454" priority="1292" operator="equal">
      <formula>"Extremo"</formula>
    </cfRule>
    <cfRule type="cellIs" dxfId="453" priority="1293" operator="equal">
      <formula>"Alto"</formula>
    </cfRule>
    <cfRule type="cellIs" dxfId="452" priority="1294" operator="equal">
      <formula>"Moderado"</formula>
    </cfRule>
    <cfRule type="cellIs" dxfId="451" priority="1295" operator="equal">
      <formula>"Bajo"</formula>
    </cfRule>
  </conditionalFormatting>
  <conditionalFormatting sqref="J163">
    <cfRule type="cellIs" dxfId="450" priority="1287" operator="equal">
      <formula>"Muy Alta"</formula>
    </cfRule>
    <cfRule type="cellIs" dxfId="449" priority="1288" operator="equal">
      <formula>"Alta"</formula>
    </cfRule>
    <cfRule type="cellIs" dxfId="448" priority="1289" operator="equal">
      <formula>"Media"</formula>
    </cfRule>
    <cfRule type="cellIs" dxfId="447" priority="1290" operator="equal">
      <formula>"Baja"</formula>
    </cfRule>
    <cfRule type="cellIs" dxfId="446" priority="1291" operator="equal">
      <formula>"Muy Baja"</formula>
    </cfRule>
  </conditionalFormatting>
  <conditionalFormatting sqref="P163">
    <cfRule type="cellIs" dxfId="445" priority="1283" operator="equal">
      <formula>"Extremo"</formula>
    </cfRule>
    <cfRule type="cellIs" dxfId="444" priority="1284" operator="equal">
      <formula>"Alto"</formula>
    </cfRule>
    <cfRule type="cellIs" dxfId="443" priority="1285" operator="equal">
      <formula>"Moderado"</formula>
    </cfRule>
    <cfRule type="cellIs" dxfId="442" priority="1286" operator="equal">
      <formula>"Bajo"</formula>
    </cfRule>
  </conditionalFormatting>
  <conditionalFormatting sqref="J166">
    <cfRule type="cellIs" dxfId="441" priority="1278" operator="equal">
      <formula>"Muy Alta"</formula>
    </cfRule>
    <cfRule type="cellIs" dxfId="440" priority="1279" operator="equal">
      <formula>"Alta"</formula>
    </cfRule>
    <cfRule type="cellIs" dxfId="439" priority="1280" operator="equal">
      <formula>"Media"</formula>
    </cfRule>
    <cfRule type="cellIs" dxfId="438" priority="1281" operator="equal">
      <formula>"Baja"</formula>
    </cfRule>
    <cfRule type="cellIs" dxfId="437" priority="1282" operator="equal">
      <formula>"Muy Baja"</formula>
    </cfRule>
  </conditionalFormatting>
  <conditionalFormatting sqref="P166">
    <cfRule type="cellIs" dxfId="436" priority="1274" operator="equal">
      <formula>"Extremo"</formula>
    </cfRule>
    <cfRule type="cellIs" dxfId="435" priority="1275" operator="equal">
      <formula>"Alto"</formula>
    </cfRule>
    <cfRule type="cellIs" dxfId="434" priority="1276" operator="equal">
      <formula>"Moderado"</formula>
    </cfRule>
    <cfRule type="cellIs" dxfId="433" priority="1277" operator="equal">
      <formula>"Bajo"</formula>
    </cfRule>
  </conditionalFormatting>
  <conditionalFormatting sqref="J169">
    <cfRule type="cellIs" dxfId="432" priority="1269" operator="equal">
      <formula>"Muy Alta"</formula>
    </cfRule>
    <cfRule type="cellIs" dxfId="431" priority="1270" operator="equal">
      <formula>"Alta"</formula>
    </cfRule>
    <cfRule type="cellIs" dxfId="430" priority="1271" operator="equal">
      <formula>"Media"</formula>
    </cfRule>
    <cfRule type="cellIs" dxfId="429" priority="1272" operator="equal">
      <formula>"Baja"</formula>
    </cfRule>
    <cfRule type="cellIs" dxfId="428" priority="1273" operator="equal">
      <formula>"Muy Baja"</formula>
    </cfRule>
  </conditionalFormatting>
  <conditionalFormatting sqref="P169">
    <cfRule type="cellIs" dxfId="427" priority="1265" operator="equal">
      <formula>"Extremo"</formula>
    </cfRule>
    <cfRule type="cellIs" dxfId="426" priority="1266" operator="equal">
      <formula>"Alto"</formula>
    </cfRule>
    <cfRule type="cellIs" dxfId="425" priority="1267" operator="equal">
      <formula>"Moderado"</formula>
    </cfRule>
    <cfRule type="cellIs" dxfId="424" priority="1268" operator="equal">
      <formula>"Bajo"</formula>
    </cfRule>
  </conditionalFormatting>
  <conditionalFormatting sqref="J172">
    <cfRule type="cellIs" dxfId="423" priority="1260" operator="equal">
      <formula>"Muy Alta"</formula>
    </cfRule>
    <cfRule type="cellIs" dxfId="422" priority="1261" operator="equal">
      <formula>"Alta"</formula>
    </cfRule>
    <cfRule type="cellIs" dxfId="421" priority="1262" operator="equal">
      <formula>"Media"</formula>
    </cfRule>
    <cfRule type="cellIs" dxfId="420" priority="1263" operator="equal">
      <formula>"Baja"</formula>
    </cfRule>
    <cfRule type="cellIs" dxfId="419" priority="1264" operator="equal">
      <formula>"Muy Baja"</formula>
    </cfRule>
  </conditionalFormatting>
  <conditionalFormatting sqref="P172">
    <cfRule type="cellIs" dxfId="418" priority="1256" operator="equal">
      <formula>"Extremo"</formula>
    </cfRule>
    <cfRule type="cellIs" dxfId="417" priority="1257" operator="equal">
      <formula>"Alto"</formula>
    </cfRule>
    <cfRule type="cellIs" dxfId="416" priority="1258" operator="equal">
      <formula>"Moderado"</formula>
    </cfRule>
    <cfRule type="cellIs" dxfId="415" priority="1259" operator="equal">
      <formula>"Bajo"</formula>
    </cfRule>
  </conditionalFormatting>
  <conditionalFormatting sqref="M157:M174">
    <cfRule type="containsText" dxfId="414" priority="1255" operator="containsText" text="❌">
      <formula>NOT(ISERROR(SEARCH("❌",M157)))</formula>
    </cfRule>
  </conditionalFormatting>
  <conditionalFormatting sqref="J175 AA176:AA177">
    <cfRule type="cellIs" dxfId="413" priority="1250" operator="equal">
      <formula>"Muy Alta"</formula>
    </cfRule>
    <cfRule type="cellIs" dxfId="412" priority="1251" operator="equal">
      <formula>"Alta"</formula>
    </cfRule>
    <cfRule type="cellIs" dxfId="411" priority="1252" operator="equal">
      <formula>"Media"</formula>
    </cfRule>
    <cfRule type="cellIs" dxfId="410" priority="1253" operator="equal">
      <formula>"Baja"</formula>
    </cfRule>
    <cfRule type="cellIs" dxfId="409" priority="1254" operator="equal">
      <formula>"Muy Baja"</formula>
    </cfRule>
  </conditionalFormatting>
  <conditionalFormatting sqref="N175 AC176:AC177">
    <cfRule type="cellIs" dxfId="408" priority="1245" operator="equal">
      <formula>"Catastrófico"</formula>
    </cfRule>
    <cfRule type="cellIs" dxfId="407" priority="1246" operator="equal">
      <formula>"Mayor"</formula>
    </cfRule>
    <cfRule type="cellIs" dxfId="406" priority="1247" operator="equal">
      <formula>"Moderado"</formula>
    </cfRule>
    <cfRule type="cellIs" dxfId="405" priority="1248" operator="equal">
      <formula>"Menor"</formula>
    </cfRule>
    <cfRule type="cellIs" dxfId="404" priority="1249" operator="equal">
      <formula>"Leve"</formula>
    </cfRule>
  </conditionalFormatting>
  <conditionalFormatting sqref="P175 AE176:AE177">
    <cfRule type="cellIs" dxfId="403" priority="1241" operator="equal">
      <formula>"Extremo"</formula>
    </cfRule>
    <cfRule type="cellIs" dxfId="402" priority="1242" operator="equal">
      <formula>"Alto"</formula>
    </cfRule>
    <cfRule type="cellIs" dxfId="401" priority="1243" operator="equal">
      <formula>"Moderado"</formula>
    </cfRule>
    <cfRule type="cellIs" dxfId="400" priority="1244" operator="equal">
      <formula>"Bajo"</formula>
    </cfRule>
  </conditionalFormatting>
  <conditionalFormatting sqref="AA175">
    <cfRule type="cellIs" dxfId="399" priority="1236" operator="equal">
      <formula>"Muy Alta"</formula>
    </cfRule>
    <cfRule type="cellIs" dxfId="398" priority="1237" operator="equal">
      <formula>"Alta"</formula>
    </cfRule>
    <cfRule type="cellIs" dxfId="397" priority="1238" operator="equal">
      <formula>"Media"</formula>
    </cfRule>
    <cfRule type="cellIs" dxfId="396" priority="1239" operator="equal">
      <formula>"Baja"</formula>
    </cfRule>
    <cfRule type="cellIs" dxfId="395" priority="1240" operator="equal">
      <formula>"Muy Baja"</formula>
    </cfRule>
  </conditionalFormatting>
  <conditionalFormatting sqref="AC175">
    <cfRule type="cellIs" dxfId="394" priority="1231" operator="equal">
      <formula>"Catastrófico"</formula>
    </cfRule>
    <cfRule type="cellIs" dxfId="393" priority="1232" operator="equal">
      <formula>"Mayor"</formula>
    </cfRule>
    <cfRule type="cellIs" dxfId="392" priority="1233" operator="equal">
      <formula>"Moderado"</formula>
    </cfRule>
    <cfRule type="cellIs" dxfId="391" priority="1234" operator="equal">
      <formula>"Menor"</formula>
    </cfRule>
    <cfRule type="cellIs" dxfId="390" priority="1235" operator="equal">
      <formula>"Leve"</formula>
    </cfRule>
  </conditionalFormatting>
  <conditionalFormatting sqref="AE175">
    <cfRule type="cellIs" dxfId="389" priority="1227" operator="equal">
      <formula>"Extremo"</formula>
    </cfRule>
    <cfRule type="cellIs" dxfId="388" priority="1228" operator="equal">
      <formula>"Alto"</formula>
    </cfRule>
    <cfRule type="cellIs" dxfId="387" priority="1229" operator="equal">
      <formula>"Moderado"</formula>
    </cfRule>
    <cfRule type="cellIs" dxfId="386" priority="1230" operator="equal">
      <formula>"Bajo"</formula>
    </cfRule>
  </conditionalFormatting>
  <conditionalFormatting sqref="M175:M177">
    <cfRule type="containsText" dxfId="385" priority="1226" operator="containsText" text="❌">
      <formula>NOT(ISERROR(SEARCH("❌",M175)))</formula>
    </cfRule>
  </conditionalFormatting>
  <conditionalFormatting sqref="AE178">
    <cfRule type="cellIs" dxfId="384" priority="1078" operator="equal">
      <formula>"Extremo"</formula>
    </cfRule>
    <cfRule type="cellIs" dxfId="383" priority="1079" operator="equal">
      <formula>"Alto"</formula>
    </cfRule>
    <cfRule type="cellIs" dxfId="382" priority="1080" operator="equal">
      <formula>"Moderado"</formula>
    </cfRule>
    <cfRule type="cellIs" dxfId="381" priority="1081" operator="equal">
      <formula>"Bajo"</formula>
    </cfRule>
  </conditionalFormatting>
  <conditionalFormatting sqref="J178 J181 AA179:AA189 AA193:AA198">
    <cfRule type="cellIs" dxfId="380" priority="1101" operator="equal">
      <formula>"Muy Alta"</formula>
    </cfRule>
    <cfRule type="cellIs" dxfId="379" priority="1102" operator="equal">
      <formula>"Alta"</formula>
    </cfRule>
    <cfRule type="cellIs" dxfId="378" priority="1103" operator="equal">
      <formula>"Media"</formula>
    </cfRule>
    <cfRule type="cellIs" dxfId="377" priority="1104" operator="equal">
      <formula>"Baja"</formula>
    </cfRule>
    <cfRule type="cellIs" dxfId="376" priority="1105" operator="equal">
      <formula>"Muy Baja"</formula>
    </cfRule>
  </conditionalFormatting>
  <conditionalFormatting sqref="N178 N181 N184 N187 N193 N196 AC179:AC189 AC193:AC198">
    <cfRule type="cellIs" dxfId="375" priority="1096" operator="equal">
      <formula>"Catastrófico"</formula>
    </cfRule>
    <cfRule type="cellIs" dxfId="374" priority="1097" operator="equal">
      <formula>"Mayor"</formula>
    </cfRule>
    <cfRule type="cellIs" dxfId="373" priority="1098" operator="equal">
      <formula>"Moderado"</formula>
    </cfRule>
    <cfRule type="cellIs" dxfId="372" priority="1099" operator="equal">
      <formula>"Menor"</formula>
    </cfRule>
    <cfRule type="cellIs" dxfId="371" priority="1100" operator="equal">
      <formula>"Leve"</formula>
    </cfRule>
  </conditionalFormatting>
  <conditionalFormatting sqref="P178 AE179:AE189 AE193:AE198">
    <cfRule type="cellIs" dxfId="370" priority="1092" operator="equal">
      <formula>"Extremo"</formula>
    </cfRule>
    <cfRule type="cellIs" dxfId="369" priority="1093" operator="equal">
      <formula>"Alto"</formula>
    </cfRule>
    <cfRule type="cellIs" dxfId="368" priority="1094" operator="equal">
      <formula>"Moderado"</formula>
    </cfRule>
    <cfRule type="cellIs" dxfId="367" priority="1095" operator="equal">
      <formula>"Bajo"</formula>
    </cfRule>
  </conditionalFormatting>
  <conditionalFormatting sqref="AA178">
    <cfRule type="cellIs" dxfId="366" priority="1087" operator="equal">
      <formula>"Muy Alta"</formula>
    </cfRule>
    <cfRule type="cellIs" dxfId="365" priority="1088" operator="equal">
      <formula>"Alta"</formula>
    </cfRule>
    <cfRule type="cellIs" dxfId="364" priority="1089" operator="equal">
      <formula>"Media"</formula>
    </cfRule>
    <cfRule type="cellIs" dxfId="363" priority="1090" operator="equal">
      <formula>"Baja"</formula>
    </cfRule>
    <cfRule type="cellIs" dxfId="362" priority="1091" operator="equal">
      <formula>"Muy Baja"</formula>
    </cfRule>
  </conditionalFormatting>
  <conditionalFormatting sqref="AC178">
    <cfRule type="cellIs" dxfId="361" priority="1082" operator="equal">
      <formula>"Catastrófico"</formula>
    </cfRule>
    <cfRule type="cellIs" dxfId="360" priority="1083" operator="equal">
      <formula>"Mayor"</formula>
    </cfRule>
    <cfRule type="cellIs" dxfId="359" priority="1084" operator="equal">
      <formula>"Moderado"</formula>
    </cfRule>
    <cfRule type="cellIs" dxfId="358" priority="1085" operator="equal">
      <formula>"Menor"</formula>
    </cfRule>
    <cfRule type="cellIs" dxfId="357" priority="1086" operator="equal">
      <formula>"Leve"</formula>
    </cfRule>
  </conditionalFormatting>
  <conditionalFormatting sqref="P181">
    <cfRule type="cellIs" dxfId="356" priority="1074" operator="equal">
      <formula>"Extremo"</formula>
    </cfRule>
    <cfRule type="cellIs" dxfId="355" priority="1075" operator="equal">
      <formula>"Alto"</formula>
    </cfRule>
    <cfRule type="cellIs" dxfId="354" priority="1076" operator="equal">
      <formula>"Moderado"</formula>
    </cfRule>
    <cfRule type="cellIs" dxfId="353" priority="1077" operator="equal">
      <formula>"Bajo"</formula>
    </cfRule>
  </conditionalFormatting>
  <conditionalFormatting sqref="J184">
    <cfRule type="cellIs" dxfId="352" priority="1069" operator="equal">
      <formula>"Muy Alta"</formula>
    </cfRule>
    <cfRule type="cellIs" dxfId="351" priority="1070" operator="equal">
      <formula>"Alta"</formula>
    </cfRule>
    <cfRule type="cellIs" dxfId="350" priority="1071" operator="equal">
      <formula>"Media"</formula>
    </cfRule>
    <cfRule type="cellIs" dxfId="349" priority="1072" operator="equal">
      <formula>"Baja"</formula>
    </cfRule>
    <cfRule type="cellIs" dxfId="348" priority="1073" operator="equal">
      <formula>"Muy Baja"</formula>
    </cfRule>
  </conditionalFormatting>
  <conditionalFormatting sqref="P184">
    <cfRule type="cellIs" dxfId="347" priority="1065" operator="equal">
      <formula>"Extremo"</formula>
    </cfRule>
    <cfRule type="cellIs" dxfId="346" priority="1066" operator="equal">
      <formula>"Alto"</formula>
    </cfRule>
    <cfRule type="cellIs" dxfId="345" priority="1067" operator="equal">
      <formula>"Moderado"</formula>
    </cfRule>
    <cfRule type="cellIs" dxfId="344" priority="1068" operator="equal">
      <formula>"Bajo"</formula>
    </cfRule>
  </conditionalFormatting>
  <conditionalFormatting sqref="J187">
    <cfRule type="cellIs" dxfId="343" priority="1060" operator="equal">
      <formula>"Muy Alta"</formula>
    </cfRule>
    <cfRule type="cellIs" dxfId="342" priority="1061" operator="equal">
      <formula>"Alta"</formula>
    </cfRule>
    <cfRule type="cellIs" dxfId="341" priority="1062" operator="equal">
      <formula>"Media"</formula>
    </cfRule>
    <cfRule type="cellIs" dxfId="340" priority="1063" operator="equal">
      <formula>"Baja"</formula>
    </cfRule>
    <cfRule type="cellIs" dxfId="339" priority="1064" operator="equal">
      <formula>"Muy Baja"</formula>
    </cfRule>
  </conditionalFormatting>
  <conditionalFormatting sqref="P187">
    <cfRule type="cellIs" dxfId="338" priority="1056" operator="equal">
      <formula>"Extremo"</formula>
    </cfRule>
    <cfRule type="cellIs" dxfId="337" priority="1057" operator="equal">
      <formula>"Alto"</formula>
    </cfRule>
    <cfRule type="cellIs" dxfId="336" priority="1058" operator="equal">
      <formula>"Moderado"</formula>
    </cfRule>
    <cfRule type="cellIs" dxfId="335" priority="1059" operator="equal">
      <formula>"Bajo"</formula>
    </cfRule>
  </conditionalFormatting>
  <conditionalFormatting sqref="J193">
    <cfRule type="cellIs" dxfId="334" priority="1042" operator="equal">
      <formula>"Muy Alta"</formula>
    </cfRule>
    <cfRule type="cellIs" dxfId="333" priority="1043" operator="equal">
      <formula>"Alta"</formula>
    </cfRule>
    <cfRule type="cellIs" dxfId="332" priority="1044" operator="equal">
      <formula>"Media"</formula>
    </cfRule>
    <cfRule type="cellIs" dxfId="331" priority="1045" operator="equal">
      <formula>"Baja"</formula>
    </cfRule>
    <cfRule type="cellIs" dxfId="330" priority="1046" operator="equal">
      <formula>"Muy Baja"</formula>
    </cfRule>
  </conditionalFormatting>
  <conditionalFormatting sqref="P193">
    <cfRule type="cellIs" dxfId="329" priority="1038" operator="equal">
      <formula>"Extremo"</formula>
    </cfRule>
    <cfRule type="cellIs" dxfId="328" priority="1039" operator="equal">
      <formula>"Alto"</formula>
    </cfRule>
    <cfRule type="cellIs" dxfId="327" priority="1040" operator="equal">
      <formula>"Moderado"</formula>
    </cfRule>
    <cfRule type="cellIs" dxfId="326" priority="1041" operator="equal">
      <formula>"Bajo"</formula>
    </cfRule>
  </conditionalFormatting>
  <conditionalFormatting sqref="J196">
    <cfRule type="cellIs" dxfId="325" priority="1033" operator="equal">
      <formula>"Muy Alta"</formula>
    </cfRule>
    <cfRule type="cellIs" dxfId="324" priority="1034" operator="equal">
      <formula>"Alta"</formula>
    </cfRule>
    <cfRule type="cellIs" dxfId="323" priority="1035" operator="equal">
      <formula>"Media"</formula>
    </cfRule>
    <cfRule type="cellIs" dxfId="322" priority="1036" operator="equal">
      <formula>"Baja"</formula>
    </cfRule>
    <cfRule type="cellIs" dxfId="321" priority="1037" operator="equal">
      <formula>"Muy Baja"</formula>
    </cfRule>
  </conditionalFormatting>
  <conditionalFormatting sqref="P196">
    <cfRule type="cellIs" dxfId="320" priority="1029" operator="equal">
      <formula>"Extremo"</formula>
    </cfRule>
    <cfRule type="cellIs" dxfId="319" priority="1030" operator="equal">
      <formula>"Alto"</formula>
    </cfRule>
    <cfRule type="cellIs" dxfId="318" priority="1031" operator="equal">
      <formula>"Moderado"</formula>
    </cfRule>
    <cfRule type="cellIs" dxfId="317" priority="1032" operator="equal">
      <formula>"Bajo"</formula>
    </cfRule>
  </conditionalFormatting>
  <conditionalFormatting sqref="M178:M189 M193:M198">
    <cfRule type="containsText" dxfId="316" priority="1028" operator="containsText" text="❌">
      <formula>NOT(ISERROR(SEARCH("❌",M178)))</formula>
    </cfRule>
  </conditionalFormatting>
  <conditionalFormatting sqref="J199 J202 AA200:AA207">
    <cfRule type="cellIs" dxfId="315" priority="235" operator="equal">
      <formula>"Muy Alta"</formula>
    </cfRule>
    <cfRule type="cellIs" dxfId="314" priority="236" operator="equal">
      <formula>"Alta"</formula>
    </cfRule>
    <cfRule type="cellIs" dxfId="313" priority="237" operator="equal">
      <formula>"Media"</formula>
    </cfRule>
    <cfRule type="cellIs" dxfId="312" priority="238" operator="equal">
      <formula>"Baja"</formula>
    </cfRule>
    <cfRule type="cellIs" dxfId="311" priority="239" operator="equal">
      <formula>"Muy Baja"</formula>
    </cfRule>
  </conditionalFormatting>
  <conditionalFormatting sqref="N199 N202 N205 AC200:AC207">
    <cfRule type="cellIs" dxfId="310" priority="230" operator="equal">
      <formula>"Catastrófico"</formula>
    </cfRule>
    <cfRule type="cellIs" dxfId="309" priority="231" operator="equal">
      <formula>"Mayor"</formula>
    </cfRule>
    <cfRule type="cellIs" dxfId="308" priority="232" operator="equal">
      <formula>"Moderado"</formula>
    </cfRule>
    <cfRule type="cellIs" dxfId="307" priority="233" operator="equal">
      <formula>"Menor"</formula>
    </cfRule>
    <cfRule type="cellIs" dxfId="306" priority="234" operator="equal">
      <formula>"Leve"</formula>
    </cfRule>
  </conditionalFormatting>
  <conditionalFormatting sqref="P199 AE200:AE207">
    <cfRule type="cellIs" dxfId="305" priority="226" operator="equal">
      <formula>"Extremo"</formula>
    </cfRule>
    <cfRule type="cellIs" dxfId="304" priority="227" operator="equal">
      <formula>"Alto"</formula>
    </cfRule>
    <cfRule type="cellIs" dxfId="303" priority="228" operator="equal">
      <formula>"Moderado"</formula>
    </cfRule>
    <cfRule type="cellIs" dxfId="302" priority="229" operator="equal">
      <formula>"Bajo"</formula>
    </cfRule>
  </conditionalFormatting>
  <conditionalFormatting sqref="AA199">
    <cfRule type="cellIs" dxfId="301" priority="221" operator="equal">
      <formula>"Muy Alta"</formula>
    </cfRule>
    <cfRule type="cellIs" dxfId="300" priority="222" operator="equal">
      <formula>"Alta"</formula>
    </cfRule>
    <cfRule type="cellIs" dxfId="299" priority="223" operator="equal">
      <formula>"Media"</formula>
    </cfRule>
    <cfRule type="cellIs" dxfId="298" priority="224" operator="equal">
      <formula>"Baja"</formula>
    </cfRule>
    <cfRule type="cellIs" dxfId="297" priority="225" operator="equal">
      <formula>"Muy Baja"</formula>
    </cfRule>
  </conditionalFormatting>
  <conditionalFormatting sqref="AC199">
    <cfRule type="cellIs" dxfId="296" priority="216" operator="equal">
      <formula>"Catastrófico"</formula>
    </cfRule>
    <cfRule type="cellIs" dxfId="295" priority="217" operator="equal">
      <formula>"Mayor"</formula>
    </cfRule>
    <cfRule type="cellIs" dxfId="294" priority="218" operator="equal">
      <formula>"Moderado"</formula>
    </cfRule>
    <cfRule type="cellIs" dxfId="293" priority="219" operator="equal">
      <formula>"Menor"</formula>
    </cfRule>
    <cfRule type="cellIs" dxfId="292" priority="220" operator="equal">
      <formula>"Leve"</formula>
    </cfRule>
  </conditionalFormatting>
  <conditionalFormatting sqref="AE199">
    <cfRule type="cellIs" dxfId="291" priority="212" operator="equal">
      <formula>"Extremo"</formula>
    </cfRule>
    <cfRule type="cellIs" dxfId="290" priority="213" operator="equal">
      <formula>"Alto"</formula>
    </cfRule>
    <cfRule type="cellIs" dxfId="289" priority="214" operator="equal">
      <formula>"Moderado"</formula>
    </cfRule>
    <cfRule type="cellIs" dxfId="288" priority="215" operator="equal">
      <formula>"Bajo"</formula>
    </cfRule>
  </conditionalFormatting>
  <conditionalFormatting sqref="P202">
    <cfRule type="cellIs" dxfId="287" priority="208" operator="equal">
      <formula>"Extremo"</formula>
    </cfRule>
    <cfRule type="cellIs" dxfId="286" priority="209" operator="equal">
      <formula>"Alto"</formula>
    </cfRule>
    <cfRule type="cellIs" dxfId="285" priority="210" operator="equal">
      <formula>"Moderado"</formula>
    </cfRule>
    <cfRule type="cellIs" dxfId="284" priority="211" operator="equal">
      <formula>"Bajo"</formula>
    </cfRule>
  </conditionalFormatting>
  <conditionalFormatting sqref="J205">
    <cfRule type="cellIs" dxfId="283" priority="203" operator="equal">
      <formula>"Muy Alta"</formula>
    </cfRule>
    <cfRule type="cellIs" dxfId="282" priority="204" operator="equal">
      <formula>"Alta"</formula>
    </cfRule>
    <cfRule type="cellIs" dxfId="281" priority="205" operator="equal">
      <formula>"Media"</formula>
    </cfRule>
    <cfRule type="cellIs" dxfId="280" priority="206" operator="equal">
      <formula>"Baja"</formula>
    </cfRule>
    <cfRule type="cellIs" dxfId="279" priority="207" operator="equal">
      <formula>"Muy Baja"</formula>
    </cfRule>
  </conditionalFormatting>
  <conditionalFormatting sqref="P205">
    <cfRule type="cellIs" dxfId="278" priority="199" operator="equal">
      <formula>"Extremo"</formula>
    </cfRule>
    <cfRule type="cellIs" dxfId="277" priority="200" operator="equal">
      <formula>"Alto"</formula>
    </cfRule>
    <cfRule type="cellIs" dxfId="276" priority="201" operator="equal">
      <formula>"Moderado"</formula>
    </cfRule>
    <cfRule type="cellIs" dxfId="275" priority="202" operator="equal">
      <formula>"Bajo"</formula>
    </cfRule>
  </conditionalFormatting>
  <conditionalFormatting sqref="M199:M207">
    <cfRule type="containsText" dxfId="274" priority="198" operator="containsText" text="❌">
      <formula>NOT(ISERROR(SEARCH("❌",M199)))</formula>
    </cfRule>
  </conditionalFormatting>
  <conditionalFormatting sqref="J208 AA209:AA210">
    <cfRule type="cellIs" dxfId="273" priority="193" operator="equal">
      <formula>"Muy Alta"</formula>
    </cfRule>
    <cfRule type="cellIs" dxfId="272" priority="194" operator="equal">
      <formula>"Alta"</formula>
    </cfRule>
    <cfRule type="cellIs" dxfId="271" priority="195" operator="equal">
      <formula>"Media"</formula>
    </cfRule>
    <cfRule type="cellIs" dxfId="270" priority="196" operator="equal">
      <formula>"Baja"</formula>
    </cfRule>
    <cfRule type="cellIs" dxfId="269" priority="197" operator="equal">
      <formula>"Muy Baja"</formula>
    </cfRule>
  </conditionalFormatting>
  <conditionalFormatting sqref="N208 AC209:AC210">
    <cfRule type="cellIs" dxfId="268" priority="188" operator="equal">
      <formula>"Catastrófico"</formula>
    </cfRule>
    <cfRule type="cellIs" dxfId="267" priority="189" operator="equal">
      <formula>"Mayor"</formula>
    </cfRule>
    <cfRule type="cellIs" dxfId="266" priority="190" operator="equal">
      <formula>"Moderado"</formula>
    </cfRule>
    <cfRule type="cellIs" dxfId="265" priority="191" operator="equal">
      <formula>"Menor"</formula>
    </cfRule>
    <cfRule type="cellIs" dxfId="264" priority="192" operator="equal">
      <formula>"Leve"</formula>
    </cfRule>
  </conditionalFormatting>
  <conditionalFormatting sqref="P208 AE209:AE210">
    <cfRule type="cellIs" dxfId="263" priority="184" operator="equal">
      <formula>"Extremo"</formula>
    </cfRule>
    <cfRule type="cellIs" dxfId="262" priority="185" operator="equal">
      <formula>"Alto"</formula>
    </cfRule>
    <cfRule type="cellIs" dxfId="261" priority="186" operator="equal">
      <formula>"Moderado"</formula>
    </cfRule>
    <cfRule type="cellIs" dxfId="260" priority="187" operator="equal">
      <formula>"Bajo"</formula>
    </cfRule>
  </conditionalFormatting>
  <conditionalFormatting sqref="AA208">
    <cfRule type="cellIs" dxfId="259" priority="179" operator="equal">
      <formula>"Muy Alta"</formula>
    </cfRule>
    <cfRule type="cellIs" dxfId="258" priority="180" operator="equal">
      <formula>"Alta"</formula>
    </cfRule>
    <cfRule type="cellIs" dxfId="257" priority="181" operator="equal">
      <formula>"Media"</formula>
    </cfRule>
    <cfRule type="cellIs" dxfId="256" priority="182" operator="equal">
      <formula>"Baja"</formula>
    </cfRule>
    <cfRule type="cellIs" dxfId="255" priority="183" operator="equal">
      <formula>"Muy Baja"</formula>
    </cfRule>
  </conditionalFormatting>
  <conditionalFormatting sqref="AC208">
    <cfRule type="cellIs" dxfId="254" priority="174" operator="equal">
      <formula>"Catastrófico"</formula>
    </cfRule>
    <cfRule type="cellIs" dxfId="253" priority="175" operator="equal">
      <formula>"Mayor"</formula>
    </cfRule>
    <cfRule type="cellIs" dxfId="252" priority="176" operator="equal">
      <formula>"Moderado"</formula>
    </cfRule>
    <cfRule type="cellIs" dxfId="251" priority="177" operator="equal">
      <formula>"Menor"</formula>
    </cfRule>
    <cfRule type="cellIs" dxfId="250" priority="178" operator="equal">
      <formula>"Leve"</formula>
    </cfRule>
  </conditionalFormatting>
  <conditionalFormatting sqref="AE208">
    <cfRule type="cellIs" dxfId="249" priority="170" operator="equal">
      <formula>"Extremo"</formula>
    </cfRule>
    <cfRule type="cellIs" dxfId="248" priority="171" operator="equal">
      <formula>"Alto"</formula>
    </cfRule>
    <cfRule type="cellIs" dxfId="247" priority="172" operator="equal">
      <formula>"Moderado"</formula>
    </cfRule>
    <cfRule type="cellIs" dxfId="246" priority="173" operator="equal">
      <formula>"Bajo"</formula>
    </cfRule>
  </conditionalFormatting>
  <conditionalFormatting sqref="M208:M210">
    <cfRule type="containsText" dxfId="245" priority="169" operator="containsText" text="❌">
      <formula>NOT(ISERROR(SEARCH("❌",M208)))</formula>
    </cfRule>
  </conditionalFormatting>
  <conditionalFormatting sqref="J211 J214 AA212:AA222">
    <cfRule type="cellIs" dxfId="244" priority="164" operator="equal">
      <formula>"Muy Alta"</formula>
    </cfRule>
    <cfRule type="cellIs" dxfId="243" priority="165" operator="equal">
      <formula>"Alta"</formula>
    </cfRule>
    <cfRule type="cellIs" dxfId="242" priority="166" operator="equal">
      <formula>"Media"</formula>
    </cfRule>
    <cfRule type="cellIs" dxfId="241" priority="167" operator="equal">
      <formula>"Baja"</formula>
    </cfRule>
    <cfRule type="cellIs" dxfId="240" priority="168" operator="equal">
      <formula>"Muy Baja"</formula>
    </cfRule>
  </conditionalFormatting>
  <conditionalFormatting sqref="N211 N214 N217 N220 AC212:AC222">
    <cfRule type="cellIs" dxfId="239" priority="159" operator="equal">
      <formula>"Catastrófico"</formula>
    </cfRule>
    <cfRule type="cellIs" dxfId="238" priority="160" operator="equal">
      <formula>"Mayor"</formula>
    </cfRule>
    <cfRule type="cellIs" dxfId="237" priority="161" operator="equal">
      <formula>"Moderado"</formula>
    </cfRule>
    <cfRule type="cellIs" dxfId="236" priority="162" operator="equal">
      <formula>"Menor"</formula>
    </cfRule>
    <cfRule type="cellIs" dxfId="235" priority="163" operator="equal">
      <formula>"Leve"</formula>
    </cfRule>
  </conditionalFormatting>
  <conditionalFormatting sqref="P211 AE212:AE222">
    <cfRule type="cellIs" dxfId="234" priority="155" operator="equal">
      <formula>"Extremo"</formula>
    </cfRule>
    <cfRule type="cellIs" dxfId="233" priority="156" operator="equal">
      <formula>"Alto"</formula>
    </cfRule>
    <cfRule type="cellIs" dxfId="232" priority="157" operator="equal">
      <formula>"Moderado"</formula>
    </cfRule>
    <cfRule type="cellIs" dxfId="231" priority="158" operator="equal">
      <formula>"Bajo"</formula>
    </cfRule>
  </conditionalFormatting>
  <conditionalFormatting sqref="AA211">
    <cfRule type="cellIs" dxfId="230" priority="150" operator="equal">
      <formula>"Muy Alta"</formula>
    </cfRule>
    <cfRule type="cellIs" dxfId="229" priority="151" operator="equal">
      <formula>"Alta"</formula>
    </cfRule>
    <cfRule type="cellIs" dxfId="228" priority="152" operator="equal">
      <formula>"Media"</formula>
    </cfRule>
    <cfRule type="cellIs" dxfId="227" priority="153" operator="equal">
      <formula>"Baja"</formula>
    </cfRule>
    <cfRule type="cellIs" dxfId="226" priority="154" operator="equal">
      <formula>"Muy Baja"</formula>
    </cfRule>
  </conditionalFormatting>
  <conditionalFormatting sqref="AC211">
    <cfRule type="cellIs" dxfId="225" priority="145" operator="equal">
      <formula>"Catastrófico"</formula>
    </cfRule>
    <cfRule type="cellIs" dxfId="224" priority="146" operator="equal">
      <formula>"Mayor"</formula>
    </cfRule>
    <cfRule type="cellIs" dxfId="223" priority="147" operator="equal">
      <formula>"Moderado"</formula>
    </cfRule>
    <cfRule type="cellIs" dxfId="222" priority="148" operator="equal">
      <formula>"Menor"</formula>
    </cfRule>
    <cfRule type="cellIs" dxfId="221" priority="149" operator="equal">
      <formula>"Leve"</formula>
    </cfRule>
  </conditionalFormatting>
  <conditionalFormatting sqref="AE211">
    <cfRule type="cellIs" dxfId="220" priority="141" operator="equal">
      <formula>"Extremo"</formula>
    </cfRule>
    <cfRule type="cellIs" dxfId="219" priority="142" operator="equal">
      <formula>"Alto"</formula>
    </cfRule>
    <cfRule type="cellIs" dxfId="218" priority="143" operator="equal">
      <formula>"Moderado"</formula>
    </cfRule>
    <cfRule type="cellIs" dxfId="217" priority="144" operator="equal">
      <formula>"Bajo"</formula>
    </cfRule>
  </conditionalFormatting>
  <conditionalFormatting sqref="P214">
    <cfRule type="cellIs" dxfId="216" priority="137" operator="equal">
      <formula>"Extremo"</formula>
    </cfRule>
    <cfRule type="cellIs" dxfId="215" priority="138" operator="equal">
      <formula>"Alto"</formula>
    </cfRule>
    <cfRule type="cellIs" dxfId="214" priority="139" operator="equal">
      <formula>"Moderado"</formula>
    </cfRule>
    <cfRule type="cellIs" dxfId="213" priority="140" operator="equal">
      <formula>"Bajo"</formula>
    </cfRule>
  </conditionalFormatting>
  <conditionalFormatting sqref="J217">
    <cfRule type="cellIs" dxfId="212" priority="132" operator="equal">
      <formula>"Muy Alta"</formula>
    </cfRule>
    <cfRule type="cellIs" dxfId="211" priority="133" operator="equal">
      <formula>"Alta"</formula>
    </cfRule>
    <cfRule type="cellIs" dxfId="210" priority="134" operator="equal">
      <formula>"Media"</formula>
    </cfRule>
    <cfRule type="cellIs" dxfId="209" priority="135" operator="equal">
      <formula>"Baja"</formula>
    </cfRule>
    <cfRule type="cellIs" dxfId="208" priority="136" operator="equal">
      <formula>"Muy Baja"</formula>
    </cfRule>
  </conditionalFormatting>
  <conditionalFormatting sqref="P217">
    <cfRule type="cellIs" dxfId="207" priority="128" operator="equal">
      <formula>"Extremo"</formula>
    </cfRule>
    <cfRule type="cellIs" dxfId="206" priority="129" operator="equal">
      <formula>"Alto"</formula>
    </cfRule>
    <cfRule type="cellIs" dxfId="205" priority="130" operator="equal">
      <formula>"Moderado"</formula>
    </cfRule>
    <cfRule type="cellIs" dxfId="204" priority="131" operator="equal">
      <formula>"Bajo"</formula>
    </cfRule>
  </conditionalFormatting>
  <conditionalFormatting sqref="J220">
    <cfRule type="cellIs" dxfId="203" priority="123" operator="equal">
      <formula>"Muy Alta"</formula>
    </cfRule>
    <cfRule type="cellIs" dxfId="202" priority="124" operator="equal">
      <formula>"Alta"</formula>
    </cfRule>
    <cfRule type="cellIs" dxfId="201" priority="125" operator="equal">
      <formula>"Media"</formula>
    </cfRule>
    <cfRule type="cellIs" dxfId="200" priority="126" operator="equal">
      <formula>"Baja"</formula>
    </cfRule>
    <cfRule type="cellIs" dxfId="199" priority="127" operator="equal">
      <formula>"Muy Baja"</formula>
    </cfRule>
  </conditionalFormatting>
  <conditionalFormatting sqref="P220">
    <cfRule type="cellIs" dxfId="198" priority="119" operator="equal">
      <formula>"Extremo"</formula>
    </cfRule>
    <cfRule type="cellIs" dxfId="197" priority="120" operator="equal">
      <formula>"Alto"</formula>
    </cfRule>
    <cfRule type="cellIs" dxfId="196" priority="121" operator="equal">
      <formula>"Moderado"</formula>
    </cfRule>
    <cfRule type="cellIs" dxfId="195" priority="122" operator="equal">
      <formula>"Bajo"</formula>
    </cfRule>
  </conditionalFormatting>
  <conditionalFormatting sqref="M211:M222">
    <cfRule type="containsText" dxfId="194" priority="118" operator="containsText" text="❌">
      <formula>NOT(ISERROR(SEARCH("❌",M211)))</formula>
    </cfRule>
  </conditionalFormatting>
  <conditionalFormatting sqref="J223 J226 AA224:AA228">
    <cfRule type="cellIs" dxfId="193" priority="113" operator="equal">
      <formula>"Muy Alta"</formula>
    </cfRule>
    <cfRule type="cellIs" dxfId="192" priority="114" operator="equal">
      <formula>"Alta"</formula>
    </cfRule>
    <cfRule type="cellIs" dxfId="191" priority="115" operator="equal">
      <formula>"Media"</formula>
    </cfRule>
    <cfRule type="cellIs" dxfId="190" priority="116" operator="equal">
      <formula>"Baja"</formula>
    </cfRule>
    <cfRule type="cellIs" dxfId="189" priority="117" operator="equal">
      <formula>"Muy Baja"</formula>
    </cfRule>
  </conditionalFormatting>
  <conditionalFormatting sqref="N223 N226 AC224:AC228">
    <cfRule type="cellIs" dxfId="188" priority="108" operator="equal">
      <formula>"Catastrófico"</formula>
    </cfRule>
    <cfRule type="cellIs" dxfId="187" priority="109" operator="equal">
      <formula>"Mayor"</formula>
    </cfRule>
    <cfRule type="cellIs" dxfId="186" priority="110" operator="equal">
      <formula>"Moderado"</formula>
    </cfRule>
    <cfRule type="cellIs" dxfId="185" priority="111" operator="equal">
      <formula>"Menor"</formula>
    </cfRule>
    <cfRule type="cellIs" dxfId="184" priority="112" operator="equal">
      <formula>"Leve"</formula>
    </cfRule>
  </conditionalFormatting>
  <conditionalFormatting sqref="P223 AE224:AE228">
    <cfRule type="cellIs" dxfId="183" priority="104" operator="equal">
      <formula>"Extremo"</formula>
    </cfRule>
    <cfRule type="cellIs" dxfId="182" priority="105" operator="equal">
      <formula>"Alto"</formula>
    </cfRule>
    <cfRule type="cellIs" dxfId="181" priority="106" operator="equal">
      <formula>"Moderado"</formula>
    </cfRule>
    <cfRule type="cellIs" dxfId="180" priority="107" operator="equal">
      <formula>"Bajo"</formula>
    </cfRule>
  </conditionalFormatting>
  <conditionalFormatting sqref="AA223">
    <cfRule type="cellIs" dxfId="179" priority="99" operator="equal">
      <formula>"Muy Alta"</formula>
    </cfRule>
    <cfRule type="cellIs" dxfId="178" priority="100" operator="equal">
      <formula>"Alta"</formula>
    </cfRule>
    <cfRule type="cellIs" dxfId="177" priority="101" operator="equal">
      <formula>"Media"</formula>
    </cfRule>
    <cfRule type="cellIs" dxfId="176" priority="102" operator="equal">
      <formula>"Baja"</formula>
    </cfRule>
    <cfRule type="cellIs" dxfId="175" priority="103" operator="equal">
      <formula>"Muy Baja"</formula>
    </cfRule>
  </conditionalFormatting>
  <conditionalFormatting sqref="AC223">
    <cfRule type="cellIs" dxfId="174" priority="94" operator="equal">
      <formula>"Catastrófico"</formula>
    </cfRule>
    <cfRule type="cellIs" dxfId="173" priority="95" operator="equal">
      <formula>"Mayor"</formula>
    </cfRule>
    <cfRule type="cellIs" dxfId="172" priority="96" operator="equal">
      <formula>"Moderado"</formula>
    </cfRule>
    <cfRule type="cellIs" dxfId="171" priority="97" operator="equal">
      <formula>"Menor"</formula>
    </cfRule>
    <cfRule type="cellIs" dxfId="170" priority="98" operator="equal">
      <formula>"Leve"</formula>
    </cfRule>
  </conditionalFormatting>
  <conditionalFormatting sqref="AE223">
    <cfRule type="cellIs" dxfId="169" priority="90" operator="equal">
      <formula>"Extremo"</formula>
    </cfRule>
    <cfRule type="cellIs" dxfId="168" priority="91" operator="equal">
      <formula>"Alto"</formula>
    </cfRule>
    <cfRule type="cellIs" dxfId="167" priority="92" operator="equal">
      <formula>"Moderado"</formula>
    </cfRule>
    <cfRule type="cellIs" dxfId="166" priority="93" operator="equal">
      <formula>"Bajo"</formula>
    </cfRule>
  </conditionalFormatting>
  <conditionalFormatting sqref="P226">
    <cfRule type="cellIs" dxfId="165" priority="86" operator="equal">
      <formula>"Extremo"</formula>
    </cfRule>
    <cfRule type="cellIs" dxfId="164" priority="87" operator="equal">
      <formula>"Alto"</formula>
    </cfRule>
    <cfRule type="cellIs" dxfId="163" priority="88" operator="equal">
      <formula>"Moderado"</formula>
    </cfRule>
    <cfRule type="cellIs" dxfId="162" priority="89" operator="equal">
      <formula>"Bajo"</formula>
    </cfRule>
  </conditionalFormatting>
  <conditionalFormatting sqref="M223:M228">
    <cfRule type="containsText" dxfId="161" priority="85" operator="containsText" text="❌">
      <formula>NOT(ISERROR(SEARCH("❌",M223)))</formula>
    </cfRule>
  </conditionalFormatting>
  <conditionalFormatting sqref="AA190:AA192">
    <cfRule type="cellIs" dxfId="160" priority="80" operator="equal">
      <formula>"Muy Alta"</formula>
    </cfRule>
    <cfRule type="cellIs" dxfId="159" priority="81" operator="equal">
      <formula>"Alta"</formula>
    </cfRule>
    <cfRule type="cellIs" dxfId="158" priority="82" operator="equal">
      <formula>"Media"</formula>
    </cfRule>
    <cfRule type="cellIs" dxfId="157" priority="83" operator="equal">
      <formula>"Baja"</formula>
    </cfRule>
    <cfRule type="cellIs" dxfId="156" priority="84" operator="equal">
      <formula>"Muy Baja"</formula>
    </cfRule>
  </conditionalFormatting>
  <conditionalFormatting sqref="N190 AC190:AC192">
    <cfRule type="cellIs" dxfId="155" priority="75" operator="equal">
      <formula>"Catastrófico"</formula>
    </cfRule>
    <cfRule type="cellIs" dxfId="154" priority="76" operator="equal">
      <formula>"Mayor"</formula>
    </cfRule>
    <cfRule type="cellIs" dxfId="153" priority="77" operator="equal">
      <formula>"Moderado"</formula>
    </cfRule>
    <cfRule type="cellIs" dxfId="152" priority="78" operator="equal">
      <formula>"Menor"</formula>
    </cfRule>
    <cfRule type="cellIs" dxfId="151" priority="79" operator="equal">
      <formula>"Leve"</formula>
    </cfRule>
  </conditionalFormatting>
  <conditionalFormatting sqref="AE190:AE192">
    <cfRule type="cellIs" dxfId="150" priority="71" operator="equal">
      <formula>"Extremo"</formula>
    </cfRule>
    <cfRule type="cellIs" dxfId="149" priority="72" operator="equal">
      <formula>"Alto"</formula>
    </cfRule>
    <cfRule type="cellIs" dxfId="148" priority="73" operator="equal">
      <formula>"Moderado"</formula>
    </cfRule>
    <cfRule type="cellIs" dxfId="147" priority="74" operator="equal">
      <formula>"Bajo"</formula>
    </cfRule>
  </conditionalFormatting>
  <conditionalFormatting sqref="J190">
    <cfRule type="cellIs" dxfId="146" priority="66" operator="equal">
      <formula>"Muy Alta"</formula>
    </cfRule>
    <cfRule type="cellIs" dxfId="145" priority="67" operator="equal">
      <formula>"Alta"</formula>
    </cfRule>
    <cfRule type="cellIs" dxfId="144" priority="68" operator="equal">
      <formula>"Media"</formula>
    </cfRule>
    <cfRule type="cellIs" dxfId="143" priority="69" operator="equal">
      <formula>"Baja"</formula>
    </cfRule>
    <cfRule type="cellIs" dxfId="142" priority="70" operator="equal">
      <formula>"Muy Baja"</formula>
    </cfRule>
  </conditionalFormatting>
  <conditionalFormatting sqref="P190">
    <cfRule type="cellIs" dxfId="141" priority="62" operator="equal">
      <formula>"Extremo"</formula>
    </cfRule>
    <cfRule type="cellIs" dxfId="140" priority="63" operator="equal">
      <formula>"Alto"</formula>
    </cfRule>
    <cfRule type="cellIs" dxfId="139" priority="64" operator="equal">
      <formula>"Moderado"</formula>
    </cfRule>
    <cfRule type="cellIs" dxfId="138" priority="65" operator="equal">
      <formula>"Bajo"</formula>
    </cfRule>
  </conditionalFormatting>
  <conditionalFormatting sqref="M190:M192">
    <cfRule type="containsText" dxfId="137" priority="61" operator="containsText" text="❌">
      <formula>NOT(ISERROR(SEARCH("❌",M190)))</formula>
    </cfRule>
  </conditionalFormatting>
  <conditionalFormatting sqref="AA148:AA150">
    <cfRule type="cellIs" dxfId="136" priority="56" operator="equal">
      <formula>"Muy Alta"</formula>
    </cfRule>
    <cfRule type="cellIs" dxfId="135" priority="57" operator="equal">
      <formula>"Alta"</formula>
    </cfRule>
    <cfRule type="cellIs" dxfId="134" priority="58" operator="equal">
      <formula>"Media"</formula>
    </cfRule>
    <cfRule type="cellIs" dxfId="133" priority="59" operator="equal">
      <formula>"Baja"</formula>
    </cfRule>
    <cfRule type="cellIs" dxfId="132" priority="60" operator="equal">
      <formula>"Muy Baja"</formula>
    </cfRule>
  </conditionalFormatting>
  <conditionalFormatting sqref="AC148:AC150">
    <cfRule type="cellIs" dxfId="131" priority="51" operator="equal">
      <formula>"Catastrófico"</formula>
    </cfRule>
    <cfRule type="cellIs" dxfId="130" priority="52" operator="equal">
      <formula>"Mayor"</formula>
    </cfRule>
    <cfRule type="cellIs" dxfId="129" priority="53" operator="equal">
      <formula>"Moderado"</formula>
    </cfRule>
    <cfRule type="cellIs" dxfId="128" priority="54" operator="equal">
      <formula>"Menor"</formula>
    </cfRule>
    <cfRule type="cellIs" dxfId="127" priority="55" operator="equal">
      <formula>"Leve"</formula>
    </cfRule>
  </conditionalFormatting>
  <conditionalFormatting sqref="AE148:AE150">
    <cfRule type="cellIs" dxfId="126" priority="47" operator="equal">
      <formula>"Extremo"</formula>
    </cfRule>
    <cfRule type="cellIs" dxfId="125" priority="48" operator="equal">
      <formula>"Alto"</formula>
    </cfRule>
    <cfRule type="cellIs" dxfId="124" priority="49" operator="equal">
      <formula>"Moderado"</formula>
    </cfRule>
    <cfRule type="cellIs" dxfId="123" priority="50" operator="equal">
      <formula>"Bajo"</formula>
    </cfRule>
  </conditionalFormatting>
  <conditionalFormatting sqref="J142 J145">
    <cfRule type="cellIs" dxfId="122" priority="42" operator="equal">
      <formula>"Muy Alta"</formula>
    </cfRule>
    <cfRule type="cellIs" dxfId="121" priority="43" operator="equal">
      <formula>"Alta"</formula>
    </cfRule>
    <cfRule type="cellIs" dxfId="120" priority="44" operator="equal">
      <formula>"Media"</formula>
    </cfRule>
    <cfRule type="cellIs" dxfId="119" priority="45" operator="equal">
      <formula>"Baja"</formula>
    </cfRule>
    <cfRule type="cellIs" dxfId="118" priority="46" operator="equal">
      <formula>"Muy Baja"</formula>
    </cfRule>
  </conditionalFormatting>
  <conditionalFormatting sqref="N142 N145 N148 N151 N154">
    <cfRule type="cellIs" dxfId="117" priority="37" operator="equal">
      <formula>"Catastrófico"</formula>
    </cfRule>
    <cfRule type="cellIs" dxfId="116" priority="38" operator="equal">
      <formula>"Mayor"</formula>
    </cfRule>
    <cfRule type="cellIs" dxfId="115" priority="39" operator="equal">
      <formula>"Moderado"</formula>
    </cfRule>
    <cfRule type="cellIs" dxfId="114" priority="40" operator="equal">
      <formula>"Menor"</formula>
    </cfRule>
    <cfRule type="cellIs" dxfId="113" priority="41" operator="equal">
      <formula>"Leve"</formula>
    </cfRule>
  </conditionalFormatting>
  <conditionalFormatting sqref="P142">
    <cfRule type="cellIs" dxfId="112" priority="33" operator="equal">
      <formula>"Extremo"</formula>
    </cfRule>
    <cfRule type="cellIs" dxfId="111" priority="34" operator="equal">
      <formula>"Alto"</formula>
    </cfRule>
    <cfRule type="cellIs" dxfId="110" priority="35" operator="equal">
      <formula>"Moderado"</formula>
    </cfRule>
    <cfRule type="cellIs" dxfId="109" priority="36" operator="equal">
      <formula>"Bajo"</formula>
    </cfRule>
  </conditionalFormatting>
  <conditionalFormatting sqref="P145">
    <cfRule type="cellIs" dxfId="108" priority="29" operator="equal">
      <formula>"Extremo"</formula>
    </cfRule>
    <cfRule type="cellIs" dxfId="107" priority="30" operator="equal">
      <formula>"Alto"</formula>
    </cfRule>
    <cfRule type="cellIs" dxfId="106" priority="31" operator="equal">
      <formula>"Moderado"</formula>
    </cfRule>
    <cfRule type="cellIs" dxfId="105" priority="32" operator="equal">
      <formula>"Bajo"</formula>
    </cfRule>
  </conditionalFormatting>
  <conditionalFormatting sqref="J148">
    <cfRule type="cellIs" dxfId="104" priority="24" operator="equal">
      <formula>"Muy Alta"</formula>
    </cfRule>
    <cfRule type="cellIs" dxfId="103" priority="25" operator="equal">
      <formula>"Alta"</formula>
    </cfRule>
    <cfRule type="cellIs" dxfId="102" priority="26" operator="equal">
      <formula>"Media"</formula>
    </cfRule>
    <cfRule type="cellIs" dxfId="101" priority="27" operator="equal">
      <formula>"Baja"</formula>
    </cfRule>
    <cfRule type="cellIs" dxfId="100" priority="28" operator="equal">
      <formula>"Muy Baja"</formula>
    </cfRule>
  </conditionalFormatting>
  <conditionalFormatting sqref="P148">
    <cfRule type="cellIs" dxfId="99" priority="20" operator="equal">
      <formula>"Extremo"</formula>
    </cfRule>
    <cfRule type="cellIs" dxfId="98" priority="21" operator="equal">
      <formula>"Alto"</formula>
    </cfRule>
    <cfRule type="cellIs" dxfId="97" priority="22" operator="equal">
      <formula>"Moderado"</formula>
    </cfRule>
    <cfRule type="cellIs" dxfId="96" priority="23" operator="equal">
      <formula>"Bajo"</formula>
    </cfRule>
  </conditionalFormatting>
  <conditionalFormatting sqref="J151">
    <cfRule type="cellIs" dxfId="95" priority="15" operator="equal">
      <formula>"Muy Alta"</formula>
    </cfRule>
    <cfRule type="cellIs" dxfId="94" priority="16" operator="equal">
      <formula>"Alta"</formula>
    </cfRule>
    <cfRule type="cellIs" dxfId="93" priority="17" operator="equal">
      <formula>"Media"</formula>
    </cfRule>
    <cfRule type="cellIs" dxfId="92" priority="18" operator="equal">
      <formula>"Baja"</formula>
    </cfRule>
    <cfRule type="cellIs" dxfId="91" priority="19" operator="equal">
      <formula>"Muy Baja"</formula>
    </cfRule>
  </conditionalFormatting>
  <conditionalFormatting sqref="P151">
    <cfRule type="cellIs" dxfId="90" priority="11" operator="equal">
      <formula>"Extremo"</formula>
    </cfRule>
    <cfRule type="cellIs" dxfId="89" priority="12" operator="equal">
      <formula>"Alto"</formula>
    </cfRule>
    <cfRule type="cellIs" dxfId="88" priority="13" operator="equal">
      <formula>"Moderado"</formula>
    </cfRule>
    <cfRule type="cellIs" dxfId="87" priority="14" operator="equal">
      <formula>"Bajo"</formula>
    </cfRule>
  </conditionalFormatting>
  <conditionalFormatting sqref="J154">
    <cfRule type="cellIs" dxfId="86" priority="6" operator="equal">
      <formula>"Muy Alta"</formula>
    </cfRule>
    <cfRule type="cellIs" dxfId="85" priority="7" operator="equal">
      <formula>"Alta"</formula>
    </cfRule>
    <cfRule type="cellIs" dxfId="84" priority="8" operator="equal">
      <formula>"Media"</formula>
    </cfRule>
    <cfRule type="cellIs" dxfId="83" priority="9" operator="equal">
      <formula>"Baja"</formula>
    </cfRule>
    <cfRule type="cellIs" dxfId="82" priority="10" operator="equal">
      <formula>"Muy Baja"</formula>
    </cfRule>
  </conditionalFormatting>
  <conditionalFormatting sqref="P154">
    <cfRule type="cellIs" dxfId="81" priority="2" operator="equal">
      <formula>"Extremo"</formula>
    </cfRule>
    <cfRule type="cellIs" dxfId="80" priority="3" operator="equal">
      <formula>"Alto"</formula>
    </cfRule>
    <cfRule type="cellIs" dxfId="79" priority="4" operator="equal">
      <formula>"Moderado"</formula>
    </cfRule>
    <cfRule type="cellIs" dxfId="78" priority="5" operator="equal">
      <formula>"Bajo"</formula>
    </cfRule>
  </conditionalFormatting>
  <conditionalFormatting sqref="M142:M156">
    <cfRule type="containsText" dxfId="77" priority="1" operator="containsText" text="❌">
      <formula>NOT(ISERROR(SEARCH("❌",M142)))</formula>
    </cfRule>
  </conditionalFormatting>
  <dataValidations count="2">
    <dataValidation type="list" allowBlank="1" showInputMessage="1" showErrorMessage="1" sqref="Y7:Y228" xr:uid="{9F56A55E-3DE2-44EC-818B-AE5E1185A002}">
      <formula1>"Con Registro,Sin Registro"</formula1>
    </dataValidation>
    <dataValidation type="list" allowBlank="1" showInputMessage="1" showErrorMessage="1" sqref="F7:F228" xr:uid="{950A3BFE-34C6-4BBA-8365-E5419602FEFC}">
      <formula1>"Estratégico,Gestión,Seguridad de la Información"</formula1>
    </dataValidation>
  </dataValidation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0593C-74EE-45A4-9288-383918ECFDBA}">
  <dimension ref="A1:AT34"/>
  <sheetViews>
    <sheetView tabSelected="1" topLeftCell="B1" zoomScale="58" zoomScaleNormal="58" workbookViewId="0">
      <selection activeCell="C15" sqref="C15"/>
    </sheetView>
  </sheetViews>
  <sheetFormatPr baseColWidth="10" defaultColWidth="0" defaultRowHeight="13.5" x14ac:dyDescent="0.45"/>
  <cols>
    <col min="1" max="1" width="0" style="2" hidden="1" customWidth="1"/>
    <col min="2" max="2" width="3.1328125" style="2" customWidth="1"/>
    <col min="3" max="3" width="20.73046875" style="2" customWidth="1"/>
    <col min="4" max="4" width="23.46484375" style="2" customWidth="1"/>
    <col min="5" max="6" width="20.73046875" style="2" customWidth="1"/>
    <col min="7" max="7" width="22.73046875" style="2" customWidth="1"/>
    <col min="8" max="11" width="20.73046875" style="2" customWidth="1"/>
    <col min="12" max="12" width="37.86328125" style="2" bestFit="1" customWidth="1"/>
    <col min="13" max="24" width="20.73046875" style="2" customWidth="1"/>
    <col min="25" max="27" width="22" style="2" customWidth="1"/>
    <col min="28" max="28" width="1.3984375" style="2" customWidth="1"/>
    <col min="29" max="39" width="11.3984375" style="2" hidden="1" customWidth="1"/>
    <col min="40" max="40" width="130" style="2" hidden="1" customWidth="1"/>
    <col min="41" max="45" width="11.3984375" style="2" hidden="1" customWidth="1"/>
    <col min="46" max="46" width="40.59765625" style="2" hidden="1" customWidth="1"/>
    <col min="47" max="16384" width="11.3984375" style="2" hidden="1"/>
  </cols>
  <sheetData>
    <row r="1" spans="2:46" ht="15" customHeight="1" x14ac:dyDescent="0.45">
      <c r="C1" s="95" t="s">
        <v>304</v>
      </c>
      <c r="D1" s="96"/>
      <c r="E1" s="101" t="s">
        <v>300</v>
      </c>
      <c r="F1" s="101"/>
      <c r="G1" s="101"/>
      <c r="H1" s="101"/>
      <c r="I1" s="101"/>
      <c r="J1" s="101"/>
      <c r="K1" s="101"/>
      <c r="L1" s="101"/>
      <c r="M1" s="101"/>
      <c r="N1" s="101"/>
      <c r="O1" s="101"/>
      <c r="P1" s="101"/>
      <c r="Q1" s="101"/>
      <c r="R1" s="101"/>
      <c r="S1" s="101"/>
      <c r="T1" s="101"/>
      <c r="U1" s="101"/>
      <c r="V1" s="101"/>
      <c r="W1" s="101"/>
      <c r="X1" s="101"/>
      <c r="Y1" s="102"/>
      <c r="Z1" s="107" t="s">
        <v>305</v>
      </c>
      <c r="AA1" s="108"/>
    </row>
    <row r="2" spans="2:46" ht="13.5" customHeight="1" x14ac:dyDescent="0.45">
      <c r="C2" s="97"/>
      <c r="D2" s="98"/>
      <c r="E2" s="103"/>
      <c r="F2" s="103"/>
      <c r="G2" s="103"/>
      <c r="H2" s="103"/>
      <c r="I2" s="103"/>
      <c r="J2" s="103"/>
      <c r="K2" s="103"/>
      <c r="L2" s="103"/>
      <c r="M2" s="103"/>
      <c r="N2" s="103"/>
      <c r="O2" s="103"/>
      <c r="P2" s="103"/>
      <c r="Q2" s="103"/>
      <c r="R2" s="103"/>
      <c r="S2" s="103"/>
      <c r="T2" s="103"/>
      <c r="U2" s="103"/>
      <c r="V2" s="103"/>
      <c r="W2" s="103"/>
      <c r="X2" s="103"/>
      <c r="Y2" s="104"/>
      <c r="Z2" s="109"/>
      <c r="AA2" s="110"/>
    </row>
    <row r="3" spans="2:46" ht="15" customHeight="1" x14ac:dyDescent="0.45">
      <c r="C3" s="97"/>
      <c r="D3" s="98"/>
      <c r="E3" s="103"/>
      <c r="F3" s="103"/>
      <c r="G3" s="103"/>
      <c r="H3" s="103"/>
      <c r="I3" s="103"/>
      <c r="J3" s="103"/>
      <c r="K3" s="103"/>
      <c r="L3" s="103"/>
      <c r="M3" s="103"/>
      <c r="N3" s="103"/>
      <c r="O3" s="103"/>
      <c r="P3" s="103"/>
      <c r="Q3" s="103"/>
      <c r="R3" s="103"/>
      <c r="S3" s="103"/>
      <c r="T3" s="103"/>
      <c r="U3" s="103"/>
      <c r="V3" s="103"/>
      <c r="W3" s="103"/>
      <c r="X3" s="103"/>
      <c r="Y3" s="104"/>
      <c r="Z3" s="3" t="s">
        <v>306</v>
      </c>
      <c r="AA3" s="3" t="s">
        <v>0</v>
      </c>
    </row>
    <row r="4" spans="2:46" ht="15" customHeight="1" x14ac:dyDescent="0.45">
      <c r="C4" s="97"/>
      <c r="D4" s="98"/>
      <c r="E4" s="103"/>
      <c r="F4" s="103"/>
      <c r="G4" s="103"/>
      <c r="H4" s="103"/>
      <c r="I4" s="103"/>
      <c r="J4" s="103"/>
      <c r="K4" s="103"/>
      <c r="L4" s="103"/>
      <c r="M4" s="103"/>
      <c r="N4" s="103"/>
      <c r="O4" s="103"/>
      <c r="P4" s="103"/>
      <c r="Q4" s="103"/>
      <c r="R4" s="103"/>
      <c r="S4" s="103"/>
      <c r="T4" s="103"/>
      <c r="U4" s="103"/>
      <c r="V4" s="103"/>
      <c r="W4" s="103"/>
      <c r="X4" s="103"/>
      <c r="Y4" s="104"/>
      <c r="Z4" s="111" t="s">
        <v>307</v>
      </c>
      <c r="AA4" s="111"/>
    </row>
    <row r="5" spans="2:46" ht="15" customHeight="1" x14ac:dyDescent="0.45">
      <c r="C5" s="99"/>
      <c r="D5" s="100"/>
      <c r="E5" s="105"/>
      <c r="F5" s="105"/>
      <c r="G5" s="105"/>
      <c r="H5" s="105"/>
      <c r="I5" s="105"/>
      <c r="J5" s="105"/>
      <c r="K5" s="105"/>
      <c r="L5" s="105"/>
      <c r="M5" s="105"/>
      <c r="N5" s="105"/>
      <c r="O5" s="105"/>
      <c r="P5" s="105"/>
      <c r="Q5" s="105"/>
      <c r="R5" s="105"/>
      <c r="S5" s="105"/>
      <c r="T5" s="105"/>
      <c r="U5" s="105"/>
      <c r="V5" s="105"/>
      <c r="W5" s="105"/>
      <c r="X5" s="105"/>
      <c r="Y5" s="106"/>
      <c r="Z5" s="111"/>
      <c r="AA5" s="111"/>
    </row>
    <row r="6" spans="2:46" x14ac:dyDescent="0.45">
      <c r="B6" s="112"/>
      <c r="C6" s="4"/>
    </row>
    <row r="7" spans="2:46" x14ac:dyDescent="0.45">
      <c r="B7" s="112"/>
      <c r="C7" s="113" t="s">
        <v>300</v>
      </c>
      <c r="D7" s="113"/>
      <c r="E7" s="113"/>
      <c r="F7" s="113"/>
      <c r="G7" s="113"/>
      <c r="H7" s="113"/>
      <c r="I7" s="113"/>
      <c r="J7" s="113"/>
      <c r="K7" s="113"/>
      <c r="L7" s="113"/>
      <c r="M7" s="113"/>
      <c r="N7" s="113"/>
      <c r="O7" s="113"/>
      <c r="P7" s="113"/>
      <c r="Q7" s="113"/>
      <c r="R7" s="113"/>
      <c r="S7" s="113"/>
      <c r="T7" s="113"/>
      <c r="U7" s="113"/>
      <c r="V7" s="113"/>
      <c r="W7" s="113"/>
      <c r="X7" s="113"/>
      <c r="Y7" s="113"/>
      <c r="Z7" s="113"/>
      <c r="AA7" s="113"/>
    </row>
    <row r="8" spans="2:46" x14ac:dyDescent="0.45">
      <c r="B8" s="112"/>
      <c r="C8" s="113"/>
      <c r="D8" s="113"/>
      <c r="E8" s="113"/>
      <c r="F8" s="113"/>
      <c r="G8" s="113"/>
      <c r="H8" s="113"/>
      <c r="I8" s="113"/>
      <c r="J8" s="113"/>
      <c r="K8" s="113"/>
      <c r="L8" s="113"/>
      <c r="M8" s="113"/>
      <c r="N8" s="113"/>
      <c r="O8" s="113"/>
      <c r="P8" s="113"/>
      <c r="Q8" s="113"/>
      <c r="R8" s="113"/>
      <c r="S8" s="113"/>
      <c r="T8" s="113"/>
      <c r="U8" s="113"/>
      <c r="V8" s="113"/>
      <c r="W8" s="113"/>
      <c r="X8" s="113"/>
      <c r="Y8" s="113"/>
      <c r="Z8" s="113"/>
      <c r="AA8" s="113"/>
    </row>
    <row r="9" spans="2:46" ht="22.9" thickBot="1" x14ac:dyDescent="0.5">
      <c r="B9" s="112"/>
      <c r="C9" s="114"/>
      <c r="D9" s="114"/>
      <c r="E9" s="114"/>
      <c r="F9" s="114"/>
      <c r="G9" s="114"/>
      <c r="H9" s="114"/>
      <c r="I9" s="114"/>
      <c r="J9" s="114"/>
      <c r="K9" s="114"/>
      <c r="L9" s="114"/>
      <c r="M9" s="114"/>
      <c r="N9" s="114"/>
      <c r="O9" s="114"/>
      <c r="P9" s="114"/>
      <c r="Q9" s="114"/>
      <c r="R9" s="114"/>
      <c r="S9" s="114"/>
      <c r="T9" s="114"/>
      <c r="U9" s="114"/>
      <c r="V9" s="114"/>
      <c r="W9" s="114"/>
      <c r="X9" s="114"/>
      <c r="Y9" s="114"/>
      <c r="Z9" s="114"/>
      <c r="AA9" s="114"/>
    </row>
    <row r="10" spans="2:46" ht="14.25" thickBot="1" x14ac:dyDescent="0.5">
      <c r="B10" s="112"/>
      <c r="C10" s="115" t="s">
        <v>1</v>
      </c>
      <c r="D10" s="116"/>
      <c r="E10" s="116"/>
      <c r="F10" s="116"/>
      <c r="G10" s="116"/>
      <c r="H10" s="117"/>
      <c r="I10" s="118" t="s">
        <v>2</v>
      </c>
      <c r="J10" s="119"/>
      <c r="K10" s="119"/>
      <c r="L10" s="119"/>
      <c r="M10" s="119"/>
      <c r="N10" s="119"/>
      <c r="O10" s="119"/>
      <c r="P10" s="119"/>
      <c r="Q10" s="120"/>
      <c r="R10" s="121" t="s">
        <v>3</v>
      </c>
      <c r="S10" s="122"/>
      <c r="T10" s="122"/>
      <c r="U10" s="122"/>
      <c r="V10" s="122"/>
      <c r="W10" s="122"/>
      <c r="X10" s="123"/>
      <c r="Y10" s="121" t="s">
        <v>4</v>
      </c>
      <c r="Z10" s="122"/>
      <c r="AA10" s="123"/>
    </row>
    <row r="11" spans="2:46" ht="13.9" thickBot="1" x14ac:dyDescent="0.5">
      <c r="B11" s="112"/>
      <c r="C11" s="127" t="s">
        <v>20</v>
      </c>
      <c r="D11" s="127" t="s">
        <v>21</v>
      </c>
      <c r="E11" s="127" t="s">
        <v>22</v>
      </c>
      <c r="F11" s="127" t="s">
        <v>23</v>
      </c>
      <c r="G11" s="127" t="s">
        <v>24</v>
      </c>
      <c r="H11" s="129" t="s">
        <v>25</v>
      </c>
      <c r="I11" s="118" t="s">
        <v>6</v>
      </c>
      <c r="J11" s="119"/>
      <c r="K11" s="120"/>
      <c r="L11" s="118" t="s">
        <v>7</v>
      </c>
      <c r="M11" s="119"/>
      <c r="N11" s="119"/>
      <c r="O11" s="119"/>
      <c r="P11" s="119"/>
      <c r="Q11" s="120"/>
      <c r="R11" s="124"/>
      <c r="S11" s="125"/>
      <c r="T11" s="125"/>
      <c r="U11" s="125"/>
      <c r="V11" s="125"/>
      <c r="W11" s="125"/>
      <c r="X11" s="126"/>
      <c r="Y11" s="124"/>
      <c r="Z11" s="125"/>
      <c r="AA11" s="126"/>
    </row>
    <row r="12" spans="2:46" ht="15" customHeight="1" x14ac:dyDescent="0.45">
      <c r="B12" s="112"/>
      <c r="C12" s="128"/>
      <c r="D12" s="128"/>
      <c r="E12" s="128"/>
      <c r="F12" s="128"/>
      <c r="G12" s="128"/>
      <c r="H12" s="128"/>
      <c r="I12" s="130" t="s">
        <v>8</v>
      </c>
      <c r="J12" s="130"/>
      <c r="K12" s="130"/>
      <c r="L12" s="130" t="s">
        <v>9</v>
      </c>
      <c r="M12" s="130"/>
      <c r="N12" s="130"/>
      <c r="O12" s="130" t="s">
        <v>10</v>
      </c>
      <c r="P12" s="130"/>
      <c r="Q12" s="130"/>
      <c r="R12" s="127" t="s">
        <v>11</v>
      </c>
      <c r="S12" s="127" t="s">
        <v>12</v>
      </c>
      <c r="T12" s="127" t="s">
        <v>13</v>
      </c>
      <c r="U12" s="127" t="s">
        <v>14</v>
      </c>
      <c r="V12" s="127" t="s">
        <v>15</v>
      </c>
      <c r="W12" s="127" t="s">
        <v>16</v>
      </c>
      <c r="X12" s="127" t="s">
        <v>17</v>
      </c>
      <c r="Y12" s="127" t="s">
        <v>301</v>
      </c>
      <c r="Z12" s="127" t="s">
        <v>302</v>
      </c>
      <c r="AA12" s="127" t="s">
        <v>303</v>
      </c>
    </row>
    <row r="13" spans="2:46" x14ac:dyDescent="0.45">
      <c r="B13" s="112"/>
      <c r="C13" s="128"/>
      <c r="D13" s="128"/>
      <c r="E13" s="128"/>
      <c r="F13" s="128"/>
      <c r="G13" s="128"/>
      <c r="H13" s="128"/>
      <c r="I13" s="131" t="s">
        <v>26</v>
      </c>
      <c r="J13" s="131" t="s">
        <v>27</v>
      </c>
      <c r="K13" s="131" t="s">
        <v>28</v>
      </c>
      <c r="L13" s="133" t="s">
        <v>9</v>
      </c>
      <c r="M13" s="133" t="s">
        <v>18</v>
      </c>
      <c r="N13" s="133" t="s">
        <v>19</v>
      </c>
      <c r="O13" s="131" t="s">
        <v>26</v>
      </c>
      <c r="P13" s="131" t="s">
        <v>27</v>
      </c>
      <c r="Q13" s="131" t="s">
        <v>308</v>
      </c>
      <c r="R13" s="128"/>
      <c r="S13" s="128"/>
      <c r="T13" s="128"/>
      <c r="U13" s="128"/>
      <c r="V13" s="128"/>
      <c r="W13" s="128"/>
      <c r="X13" s="128"/>
      <c r="Y13" s="128"/>
      <c r="Z13" s="128"/>
      <c r="AA13" s="128"/>
    </row>
    <row r="14" spans="2:46" ht="9.75" customHeight="1" x14ac:dyDescent="0.45">
      <c r="B14" s="112"/>
      <c r="C14" s="128"/>
      <c r="D14" s="128"/>
      <c r="E14" s="128"/>
      <c r="F14" s="128"/>
      <c r="G14" s="128"/>
      <c r="H14" s="128"/>
      <c r="I14" s="132"/>
      <c r="J14" s="132"/>
      <c r="K14" s="132"/>
      <c r="L14" s="131"/>
      <c r="M14" s="131"/>
      <c r="N14" s="131"/>
      <c r="O14" s="132"/>
      <c r="P14" s="132"/>
      <c r="Q14" s="132"/>
      <c r="R14" s="128"/>
      <c r="S14" s="128"/>
      <c r="T14" s="128"/>
      <c r="U14" s="128"/>
      <c r="V14" s="128"/>
      <c r="W14" s="128"/>
      <c r="X14" s="128"/>
      <c r="Y14" s="128"/>
      <c r="Z14" s="128"/>
      <c r="AA14" s="128"/>
      <c r="AN14" s="5" t="s">
        <v>29</v>
      </c>
      <c r="AT14" s="6"/>
    </row>
    <row r="15" spans="2:46" ht="150" customHeight="1" x14ac:dyDescent="0.45">
      <c r="B15" s="112"/>
      <c r="C15" s="7" t="s">
        <v>43</v>
      </c>
      <c r="D15" s="8" t="s">
        <v>891</v>
      </c>
      <c r="E15" s="8" t="s">
        <v>195</v>
      </c>
      <c r="F15" s="8" t="s">
        <v>892</v>
      </c>
      <c r="G15" s="8" t="s">
        <v>893</v>
      </c>
      <c r="H15" s="8" t="s">
        <v>49</v>
      </c>
      <c r="I15" s="1" t="s">
        <v>30</v>
      </c>
      <c r="J15" s="9" t="s">
        <v>50</v>
      </c>
      <c r="K15" s="10" t="s">
        <v>36</v>
      </c>
      <c r="L15" s="10" t="s">
        <v>196</v>
      </c>
      <c r="M15" s="10" t="s">
        <v>31</v>
      </c>
      <c r="N15" s="10" t="s">
        <v>63</v>
      </c>
      <c r="O15" s="9" t="s">
        <v>30</v>
      </c>
      <c r="P15" s="9" t="s">
        <v>50</v>
      </c>
      <c r="Q15" s="11" t="s">
        <v>36</v>
      </c>
      <c r="R15" s="8" t="s">
        <v>48</v>
      </c>
      <c r="S15" s="12" t="s">
        <v>414</v>
      </c>
      <c r="T15" s="8" t="s">
        <v>181</v>
      </c>
      <c r="U15" s="12" t="s">
        <v>188</v>
      </c>
      <c r="V15" s="12" t="s">
        <v>189</v>
      </c>
      <c r="W15" s="12" t="s">
        <v>77</v>
      </c>
      <c r="X15" s="3" t="s">
        <v>400</v>
      </c>
      <c r="Y15" s="3"/>
      <c r="Z15" s="3"/>
      <c r="AA15" s="3"/>
      <c r="AN15" s="5" t="s">
        <v>309</v>
      </c>
      <c r="AT15" s="6"/>
    </row>
    <row r="16" spans="2:46" ht="204" x14ac:dyDescent="0.45">
      <c r="B16" s="112"/>
      <c r="C16" s="13" t="s">
        <v>46</v>
      </c>
      <c r="D16" s="14" t="s">
        <v>517</v>
      </c>
      <c r="E16" s="14" t="s">
        <v>522</v>
      </c>
      <c r="F16" s="14" t="s">
        <v>523</v>
      </c>
      <c r="G16" s="14" t="s">
        <v>524</v>
      </c>
      <c r="H16" s="14" t="s">
        <v>49</v>
      </c>
      <c r="I16" s="15" t="s">
        <v>30</v>
      </c>
      <c r="J16" s="15" t="s">
        <v>50</v>
      </c>
      <c r="K16" s="16" t="s">
        <v>36</v>
      </c>
      <c r="L16" s="16" t="s">
        <v>525</v>
      </c>
      <c r="M16" s="16" t="s">
        <v>45</v>
      </c>
      <c r="N16" s="16" t="s">
        <v>32</v>
      </c>
      <c r="O16" s="15" t="s">
        <v>30</v>
      </c>
      <c r="P16" s="15" t="s">
        <v>50</v>
      </c>
      <c r="Q16" s="17" t="s">
        <v>36</v>
      </c>
      <c r="R16" s="14" t="s">
        <v>40</v>
      </c>
      <c r="S16" s="18" t="s">
        <v>511</v>
      </c>
      <c r="T16" s="19">
        <v>44561</v>
      </c>
      <c r="U16" s="18" t="s">
        <v>461</v>
      </c>
      <c r="V16" s="18" t="s">
        <v>462</v>
      </c>
      <c r="W16" s="18" t="s">
        <v>463</v>
      </c>
      <c r="X16" s="20" t="s">
        <v>57</v>
      </c>
      <c r="Y16" s="20"/>
      <c r="Z16" s="20"/>
      <c r="AA16" s="20"/>
      <c r="AN16" s="5" t="s">
        <v>51</v>
      </c>
    </row>
    <row r="17" spans="2:40" ht="364.9" customHeight="1" x14ac:dyDescent="0.45">
      <c r="B17" s="112"/>
      <c r="C17" s="8" t="s">
        <v>46</v>
      </c>
      <c r="D17" s="8" t="s">
        <v>517</v>
      </c>
      <c r="E17" s="8" t="s">
        <v>518</v>
      </c>
      <c r="F17" s="8" t="s">
        <v>519</v>
      </c>
      <c r="G17" s="8" t="s">
        <v>520</v>
      </c>
      <c r="H17" s="8" t="s">
        <v>49</v>
      </c>
      <c r="I17" s="9" t="s">
        <v>30</v>
      </c>
      <c r="J17" s="9" t="s">
        <v>79</v>
      </c>
      <c r="K17" s="10" t="s">
        <v>44</v>
      </c>
      <c r="L17" s="10" t="s">
        <v>521</v>
      </c>
      <c r="M17" s="10" t="s">
        <v>45</v>
      </c>
      <c r="N17" s="10" t="s">
        <v>32</v>
      </c>
      <c r="O17" s="9" t="s">
        <v>30</v>
      </c>
      <c r="P17" s="9" t="s">
        <v>80</v>
      </c>
      <c r="Q17" s="11" t="s">
        <v>44</v>
      </c>
      <c r="R17" s="8" t="s">
        <v>40</v>
      </c>
      <c r="S17" s="12" t="s">
        <v>512</v>
      </c>
      <c r="T17" s="8" t="s">
        <v>513</v>
      </c>
      <c r="U17" s="12" t="s">
        <v>514</v>
      </c>
      <c r="V17" s="12" t="s">
        <v>515</v>
      </c>
      <c r="W17" s="12" t="s">
        <v>516</v>
      </c>
      <c r="X17" s="3" t="s">
        <v>57</v>
      </c>
      <c r="Y17" s="3"/>
      <c r="Z17" s="3"/>
      <c r="AA17" s="3"/>
      <c r="AN17" s="5" t="s">
        <v>52</v>
      </c>
    </row>
    <row r="18" spans="2:40" ht="242.65" customHeight="1" x14ac:dyDescent="0.45">
      <c r="B18" s="112"/>
      <c r="C18" s="13" t="s">
        <v>61</v>
      </c>
      <c r="D18" s="14" t="s">
        <v>542</v>
      </c>
      <c r="E18" s="14" t="s">
        <v>543</v>
      </c>
      <c r="F18" s="21" t="s">
        <v>544</v>
      </c>
      <c r="G18" s="21" t="s">
        <v>545</v>
      </c>
      <c r="H18" s="14" t="s">
        <v>49</v>
      </c>
      <c r="I18" s="15" t="s">
        <v>38</v>
      </c>
      <c r="J18" s="15" t="s">
        <v>50</v>
      </c>
      <c r="K18" s="16" t="s">
        <v>36</v>
      </c>
      <c r="L18" s="16" t="s">
        <v>222</v>
      </c>
      <c r="M18" s="16" t="s">
        <v>45</v>
      </c>
      <c r="N18" s="16" t="s">
        <v>32</v>
      </c>
      <c r="O18" s="15" t="s">
        <v>38</v>
      </c>
      <c r="P18" s="15" t="s">
        <v>50</v>
      </c>
      <c r="Q18" s="17" t="s">
        <v>36</v>
      </c>
      <c r="R18" s="14" t="s">
        <v>40</v>
      </c>
      <c r="S18" s="18" t="s">
        <v>210</v>
      </c>
      <c r="T18" s="22">
        <v>44561</v>
      </c>
      <c r="U18" s="18" t="s">
        <v>62</v>
      </c>
      <c r="V18" s="18" t="s">
        <v>541</v>
      </c>
      <c r="W18" s="23" t="s">
        <v>65</v>
      </c>
      <c r="X18" s="20" t="s">
        <v>205</v>
      </c>
      <c r="Y18" s="24"/>
      <c r="Z18" s="25"/>
      <c r="AA18" s="25"/>
      <c r="AN18" s="5" t="s">
        <v>310</v>
      </c>
    </row>
    <row r="19" spans="2:40" ht="242.25" customHeight="1" x14ac:dyDescent="0.45">
      <c r="B19" s="112"/>
      <c r="C19" s="14" t="s">
        <v>61</v>
      </c>
      <c r="D19" s="14" t="s">
        <v>542</v>
      </c>
      <c r="E19" s="14" t="s">
        <v>546</v>
      </c>
      <c r="F19" s="21" t="s">
        <v>544</v>
      </c>
      <c r="G19" s="21" t="s">
        <v>545</v>
      </c>
      <c r="H19" s="14" t="s">
        <v>49</v>
      </c>
      <c r="I19" s="15" t="s">
        <v>38</v>
      </c>
      <c r="J19" s="15" t="s">
        <v>50</v>
      </c>
      <c r="K19" s="16" t="s">
        <v>36</v>
      </c>
      <c r="L19" s="16" t="s">
        <v>66</v>
      </c>
      <c r="M19" s="16" t="s">
        <v>45</v>
      </c>
      <c r="N19" s="16" t="s">
        <v>63</v>
      </c>
      <c r="O19" s="15" t="s">
        <v>38</v>
      </c>
      <c r="P19" s="15" t="s">
        <v>50</v>
      </c>
      <c r="Q19" s="17" t="s">
        <v>36</v>
      </c>
      <c r="R19" s="14" t="s">
        <v>40</v>
      </c>
      <c r="S19" s="18" t="s">
        <v>211</v>
      </c>
      <c r="T19" s="22">
        <v>44561</v>
      </c>
      <c r="U19" s="18" t="s">
        <v>62</v>
      </c>
      <c r="V19" s="18" t="s">
        <v>541</v>
      </c>
      <c r="W19" s="23" t="s">
        <v>64</v>
      </c>
      <c r="X19" s="23" t="s">
        <v>67</v>
      </c>
      <c r="Y19" s="24"/>
      <c r="Z19" s="25"/>
      <c r="AA19" s="25"/>
      <c r="AN19" s="5" t="s">
        <v>311</v>
      </c>
    </row>
    <row r="20" spans="2:40" ht="244.9" customHeight="1" x14ac:dyDescent="0.45">
      <c r="B20" s="112"/>
      <c r="C20" s="14" t="s">
        <v>61</v>
      </c>
      <c r="D20" s="14" t="s">
        <v>542</v>
      </c>
      <c r="E20" s="14" t="s">
        <v>547</v>
      </c>
      <c r="F20" s="21" t="s">
        <v>544</v>
      </c>
      <c r="G20" s="21" t="s">
        <v>545</v>
      </c>
      <c r="H20" s="14" t="s">
        <v>49</v>
      </c>
      <c r="I20" s="15" t="s">
        <v>38</v>
      </c>
      <c r="J20" s="15" t="s">
        <v>50</v>
      </c>
      <c r="K20" s="16" t="s">
        <v>36</v>
      </c>
      <c r="L20" s="16" t="s">
        <v>223</v>
      </c>
      <c r="M20" s="16" t="s">
        <v>45</v>
      </c>
      <c r="N20" s="16" t="s">
        <v>32</v>
      </c>
      <c r="O20" s="15" t="s">
        <v>38</v>
      </c>
      <c r="P20" s="15" t="s">
        <v>50</v>
      </c>
      <c r="Q20" s="17" t="s">
        <v>36</v>
      </c>
      <c r="R20" s="14" t="s">
        <v>40</v>
      </c>
      <c r="S20" s="18" t="s">
        <v>212</v>
      </c>
      <c r="T20" s="22">
        <v>44561</v>
      </c>
      <c r="U20" s="18" t="s">
        <v>62</v>
      </c>
      <c r="V20" s="18" t="s">
        <v>541</v>
      </c>
      <c r="W20" s="23" t="s">
        <v>65</v>
      </c>
      <c r="X20" s="20" t="s">
        <v>213</v>
      </c>
      <c r="Y20" s="24"/>
      <c r="Z20" s="25"/>
      <c r="AA20" s="25"/>
      <c r="AN20" s="5" t="s">
        <v>312</v>
      </c>
    </row>
    <row r="21" spans="2:40" ht="183" customHeight="1" x14ac:dyDescent="0.45">
      <c r="B21" s="112"/>
      <c r="C21" s="7" t="s">
        <v>70</v>
      </c>
      <c r="D21" s="8" t="s">
        <v>71</v>
      </c>
      <c r="E21" s="8" t="s">
        <v>78</v>
      </c>
      <c r="F21" s="8" t="s">
        <v>584</v>
      </c>
      <c r="G21" s="8" t="s">
        <v>585</v>
      </c>
      <c r="H21" s="8" t="s">
        <v>49</v>
      </c>
      <c r="I21" s="9" t="s">
        <v>30</v>
      </c>
      <c r="J21" s="9" t="s">
        <v>79</v>
      </c>
      <c r="K21" s="10" t="s">
        <v>44</v>
      </c>
      <c r="L21" s="10" t="s">
        <v>229</v>
      </c>
      <c r="M21" s="10" t="s">
        <v>37</v>
      </c>
      <c r="N21" s="10" t="s">
        <v>32</v>
      </c>
      <c r="O21" s="9" t="s">
        <v>30</v>
      </c>
      <c r="P21" s="9" t="s">
        <v>80</v>
      </c>
      <c r="Q21" s="11" t="s">
        <v>44</v>
      </c>
      <c r="R21" s="8" t="s">
        <v>40</v>
      </c>
      <c r="S21" s="12" t="s">
        <v>586</v>
      </c>
      <c r="T21" s="26">
        <v>44439</v>
      </c>
      <c r="U21" s="12" t="s">
        <v>225</v>
      </c>
      <c r="V21" s="12" t="s">
        <v>226</v>
      </c>
      <c r="W21" s="12" t="s">
        <v>74</v>
      </c>
      <c r="X21" s="3" t="s">
        <v>224</v>
      </c>
      <c r="Y21" s="3"/>
      <c r="Z21" s="3"/>
      <c r="AA21" s="3"/>
      <c r="AN21" s="5" t="s">
        <v>68</v>
      </c>
    </row>
    <row r="22" spans="2:40" ht="284.75" customHeight="1" x14ac:dyDescent="0.45">
      <c r="B22" s="112"/>
      <c r="C22" s="7" t="s">
        <v>81</v>
      </c>
      <c r="D22" s="8" t="s">
        <v>82</v>
      </c>
      <c r="E22" s="8" t="s">
        <v>293</v>
      </c>
      <c r="F22" s="8" t="s">
        <v>625</v>
      </c>
      <c r="G22" s="8" t="s">
        <v>626</v>
      </c>
      <c r="H22" s="8" t="s">
        <v>49</v>
      </c>
      <c r="I22" s="9" t="s">
        <v>34</v>
      </c>
      <c r="J22" s="9" t="s">
        <v>35</v>
      </c>
      <c r="K22" s="10" t="s">
        <v>36</v>
      </c>
      <c r="L22" s="10" t="s">
        <v>627</v>
      </c>
      <c r="M22" s="10" t="s">
        <v>31</v>
      </c>
      <c r="N22" s="10" t="s">
        <v>63</v>
      </c>
      <c r="O22" s="9" t="s">
        <v>47</v>
      </c>
      <c r="P22" s="9" t="s">
        <v>35</v>
      </c>
      <c r="Q22" s="11" t="s">
        <v>36</v>
      </c>
      <c r="R22" s="8" t="s">
        <v>48</v>
      </c>
      <c r="S22" s="12" t="s">
        <v>619</v>
      </c>
      <c r="T22" s="26">
        <v>44561</v>
      </c>
      <c r="U22" s="12" t="s">
        <v>894</v>
      </c>
      <c r="V22" s="12" t="s">
        <v>620</v>
      </c>
      <c r="W22" s="12" t="s">
        <v>278</v>
      </c>
      <c r="X22" s="3" t="s">
        <v>621</v>
      </c>
      <c r="Y22" s="3"/>
      <c r="Z22" s="3"/>
      <c r="AA22" s="3"/>
      <c r="AN22" s="5" t="s">
        <v>69</v>
      </c>
    </row>
    <row r="23" spans="2:40" ht="306" x14ac:dyDescent="0.45">
      <c r="B23" s="112"/>
      <c r="C23" s="8" t="s">
        <v>81</v>
      </c>
      <c r="D23" s="8" t="s">
        <v>82</v>
      </c>
      <c r="E23" s="8" t="s">
        <v>87</v>
      </c>
      <c r="F23" s="8" t="s">
        <v>294</v>
      </c>
      <c r="G23" s="8" t="s">
        <v>628</v>
      </c>
      <c r="H23" s="8" t="s">
        <v>49</v>
      </c>
      <c r="I23" s="9" t="s">
        <v>34</v>
      </c>
      <c r="J23" s="9" t="s">
        <v>35</v>
      </c>
      <c r="K23" s="10" t="s">
        <v>36</v>
      </c>
      <c r="L23" s="10" t="s">
        <v>895</v>
      </c>
      <c r="M23" s="10" t="s">
        <v>31</v>
      </c>
      <c r="N23" s="10" t="s">
        <v>32</v>
      </c>
      <c r="O23" s="9" t="s">
        <v>47</v>
      </c>
      <c r="P23" s="9" t="s">
        <v>35</v>
      </c>
      <c r="Q23" s="11" t="s">
        <v>36</v>
      </c>
      <c r="R23" s="8" t="s">
        <v>48</v>
      </c>
      <c r="S23" s="12" t="s">
        <v>896</v>
      </c>
      <c r="T23" s="26">
        <v>44561</v>
      </c>
      <c r="U23" s="12" t="s">
        <v>622</v>
      </c>
      <c r="V23" s="12" t="s">
        <v>623</v>
      </c>
      <c r="W23" s="12" t="s">
        <v>278</v>
      </c>
      <c r="X23" s="3" t="s">
        <v>624</v>
      </c>
      <c r="Y23" s="3"/>
      <c r="Z23" s="3"/>
      <c r="AA23" s="3"/>
      <c r="AN23" s="5" t="s">
        <v>313</v>
      </c>
    </row>
    <row r="24" spans="2:40" ht="408" x14ac:dyDescent="0.45">
      <c r="B24" s="112"/>
      <c r="C24" s="7" t="s">
        <v>88</v>
      </c>
      <c r="D24" s="8" t="s">
        <v>89</v>
      </c>
      <c r="E24" s="8" t="s">
        <v>652</v>
      </c>
      <c r="F24" s="8" t="s">
        <v>653</v>
      </c>
      <c r="G24" s="8" t="s">
        <v>654</v>
      </c>
      <c r="H24" s="8" t="s">
        <v>49</v>
      </c>
      <c r="I24" s="9" t="s">
        <v>30</v>
      </c>
      <c r="J24" s="9" t="s">
        <v>79</v>
      </c>
      <c r="K24" s="10" t="s">
        <v>44</v>
      </c>
      <c r="L24" s="10" t="s">
        <v>655</v>
      </c>
      <c r="M24" s="10" t="s">
        <v>37</v>
      </c>
      <c r="N24" s="10" t="s">
        <v>32</v>
      </c>
      <c r="O24" s="9" t="s">
        <v>30</v>
      </c>
      <c r="P24" s="9" t="s">
        <v>50</v>
      </c>
      <c r="Q24" s="11" t="s">
        <v>36</v>
      </c>
      <c r="R24" s="8" t="s">
        <v>40</v>
      </c>
      <c r="S24" s="12" t="s">
        <v>100</v>
      </c>
      <c r="T24" s="8" t="s">
        <v>95</v>
      </c>
      <c r="U24" s="12" t="s">
        <v>101</v>
      </c>
      <c r="V24" s="12" t="s">
        <v>102</v>
      </c>
      <c r="W24" s="12" t="s">
        <v>98</v>
      </c>
      <c r="X24" s="3" t="s">
        <v>99</v>
      </c>
      <c r="Y24" s="3"/>
      <c r="Z24" s="3"/>
      <c r="AA24" s="3"/>
      <c r="AN24" s="5" t="s">
        <v>72</v>
      </c>
    </row>
    <row r="25" spans="2:40" ht="409.5" x14ac:dyDescent="0.45">
      <c r="B25" s="112"/>
      <c r="C25" s="8" t="s">
        <v>88</v>
      </c>
      <c r="D25" s="8" t="s">
        <v>89</v>
      </c>
      <c r="E25" s="8" t="s">
        <v>656</v>
      </c>
      <c r="F25" s="8" t="s">
        <v>657</v>
      </c>
      <c r="G25" s="8" t="s">
        <v>658</v>
      </c>
      <c r="H25" s="8" t="s">
        <v>49</v>
      </c>
      <c r="I25" s="9" t="s">
        <v>30</v>
      </c>
      <c r="J25" s="9" t="s">
        <v>79</v>
      </c>
      <c r="K25" s="10" t="s">
        <v>44</v>
      </c>
      <c r="L25" s="10" t="s">
        <v>236</v>
      </c>
      <c r="M25" s="10" t="s">
        <v>37</v>
      </c>
      <c r="N25" s="10" t="s">
        <v>32</v>
      </c>
      <c r="O25" s="9" t="s">
        <v>30</v>
      </c>
      <c r="P25" s="9" t="s">
        <v>50</v>
      </c>
      <c r="Q25" s="11" t="s">
        <v>36</v>
      </c>
      <c r="R25" s="8" t="s">
        <v>40</v>
      </c>
      <c r="S25" s="12" t="s">
        <v>230</v>
      </c>
      <c r="T25" s="8" t="s">
        <v>231</v>
      </c>
      <c r="U25" s="12" t="s">
        <v>232</v>
      </c>
      <c r="V25" s="12" t="s">
        <v>659</v>
      </c>
      <c r="W25" s="12" t="s">
        <v>93</v>
      </c>
      <c r="X25" s="3" t="s">
        <v>103</v>
      </c>
      <c r="Y25" s="3"/>
      <c r="Z25" s="3"/>
      <c r="AA25" s="3"/>
      <c r="AN25" s="5" t="s">
        <v>73</v>
      </c>
    </row>
    <row r="26" spans="2:40" ht="408" x14ac:dyDescent="0.45">
      <c r="B26" s="112"/>
      <c r="C26" s="8" t="s">
        <v>88</v>
      </c>
      <c r="D26" s="8" t="s">
        <v>89</v>
      </c>
      <c r="E26" s="8" t="s">
        <v>660</v>
      </c>
      <c r="F26" s="8" t="s">
        <v>661</v>
      </c>
      <c r="G26" s="8" t="s">
        <v>662</v>
      </c>
      <c r="H26" s="8" t="s">
        <v>49</v>
      </c>
      <c r="I26" s="9" t="s">
        <v>30</v>
      </c>
      <c r="J26" s="9" t="s">
        <v>79</v>
      </c>
      <c r="K26" s="10" t="s">
        <v>44</v>
      </c>
      <c r="L26" s="10" t="s">
        <v>237</v>
      </c>
      <c r="M26" s="10" t="s">
        <v>37</v>
      </c>
      <c r="N26" s="10" t="s">
        <v>32</v>
      </c>
      <c r="O26" s="9" t="s">
        <v>30</v>
      </c>
      <c r="P26" s="9" t="s">
        <v>50</v>
      </c>
      <c r="Q26" s="11" t="s">
        <v>36</v>
      </c>
      <c r="R26" s="8" t="s">
        <v>40</v>
      </c>
      <c r="S26" s="12" t="s">
        <v>233</v>
      </c>
      <c r="T26" s="8" t="s">
        <v>95</v>
      </c>
      <c r="U26" s="12" t="s">
        <v>234</v>
      </c>
      <c r="V26" s="12" t="s">
        <v>235</v>
      </c>
      <c r="W26" s="12" t="s">
        <v>93</v>
      </c>
      <c r="X26" s="3" t="s">
        <v>104</v>
      </c>
      <c r="Y26" s="3"/>
      <c r="Z26" s="3"/>
      <c r="AA26" s="3"/>
      <c r="AN26" s="5" t="s">
        <v>75</v>
      </c>
    </row>
    <row r="27" spans="2:40" ht="234" customHeight="1" x14ac:dyDescent="0.45">
      <c r="B27" s="112"/>
      <c r="C27" s="7" t="s">
        <v>112</v>
      </c>
      <c r="D27" s="8" t="s">
        <v>113</v>
      </c>
      <c r="E27" s="8" t="s">
        <v>124</v>
      </c>
      <c r="F27" s="8" t="s">
        <v>729</v>
      </c>
      <c r="G27" s="8" t="s">
        <v>730</v>
      </c>
      <c r="H27" s="8" t="s">
        <v>49</v>
      </c>
      <c r="I27" s="9" t="s">
        <v>38</v>
      </c>
      <c r="J27" s="9" t="s">
        <v>731</v>
      </c>
      <c r="K27" s="10" t="s">
        <v>44</v>
      </c>
      <c r="L27" s="10" t="s">
        <v>241</v>
      </c>
      <c r="M27" s="10" t="s">
        <v>37</v>
      </c>
      <c r="N27" s="10" t="s">
        <v>32</v>
      </c>
      <c r="O27" s="9" t="s">
        <v>38</v>
      </c>
      <c r="P27" s="9" t="s">
        <v>50</v>
      </c>
      <c r="Q27" s="11" t="s">
        <v>36</v>
      </c>
      <c r="R27" s="8" t="s">
        <v>48</v>
      </c>
      <c r="S27" s="12" t="s">
        <v>239</v>
      </c>
      <c r="T27" s="26">
        <v>44561</v>
      </c>
      <c r="U27" s="12" t="s">
        <v>125</v>
      </c>
      <c r="V27" s="12" t="s">
        <v>732</v>
      </c>
      <c r="W27" s="12" t="s">
        <v>123</v>
      </c>
      <c r="X27" s="3" t="s">
        <v>733</v>
      </c>
      <c r="Y27" s="3"/>
      <c r="Z27" s="3"/>
      <c r="AA27" s="3"/>
      <c r="AN27" s="5"/>
    </row>
    <row r="28" spans="2:40" ht="229.5" x14ac:dyDescent="0.45">
      <c r="B28" s="112"/>
      <c r="C28" s="7" t="s">
        <v>137</v>
      </c>
      <c r="D28" s="8" t="s">
        <v>787</v>
      </c>
      <c r="E28" s="8" t="s">
        <v>788</v>
      </c>
      <c r="F28" s="8" t="s">
        <v>250</v>
      </c>
      <c r="G28" s="8" t="s">
        <v>251</v>
      </c>
      <c r="H28" s="8" t="s">
        <v>49</v>
      </c>
      <c r="I28" s="9" t="s">
        <v>30</v>
      </c>
      <c r="J28" s="9" t="s">
        <v>79</v>
      </c>
      <c r="K28" s="10" t="s">
        <v>44</v>
      </c>
      <c r="L28" s="10" t="s">
        <v>789</v>
      </c>
      <c r="M28" s="10" t="s">
        <v>37</v>
      </c>
      <c r="N28" s="10" t="s">
        <v>32</v>
      </c>
      <c r="O28" s="9" t="s">
        <v>30</v>
      </c>
      <c r="P28" s="9" t="s">
        <v>80</v>
      </c>
      <c r="Q28" s="11" t="s">
        <v>44</v>
      </c>
      <c r="R28" s="8" t="s">
        <v>48</v>
      </c>
      <c r="S28" s="12" t="s">
        <v>790</v>
      </c>
      <c r="T28" s="8" t="s">
        <v>791</v>
      </c>
      <c r="U28" s="12" t="s">
        <v>792</v>
      </c>
      <c r="V28" s="12" t="s">
        <v>793</v>
      </c>
      <c r="W28" s="12" t="s">
        <v>794</v>
      </c>
      <c r="X28" s="3" t="s">
        <v>795</v>
      </c>
      <c r="Y28" s="3"/>
      <c r="Z28" s="3"/>
      <c r="AA28" s="3"/>
      <c r="AN28" s="5"/>
    </row>
    <row r="29" spans="2:40" ht="318.75" x14ac:dyDescent="0.45">
      <c r="B29" s="112"/>
      <c r="C29" s="8" t="s">
        <v>138</v>
      </c>
      <c r="D29" s="8" t="s">
        <v>139</v>
      </c>
      <c r="E29" s="8" t="s">
        <v>157</v>
      </c>
      <c r="F29" s="8" t="s">
        <v>796</v>
      </c>
      <c r="G29" s="8" t="s">
        <v>797</v>
      </c>
      <c r="H29" s="8" t="s">
        <v>49</v>
      </c>
      <c r="I29" s="9" t="s">
        <v>30</v>
      </c>
      <c r="J29" s="9" t="s">
        <v>50</v>
      </c>
      <c r="K29" s="10" t="s">
        <v>36</v>
      </c>
      <c r="L29" s="10" t="s">
        <v>257</v>
      </c>
      <c r="M29" s="10" t="s">
        <v>31</v>
      </c>
      <c r="N29" s="10" t="s">
        <v>32</v>
      </c>
      <c r="O29" s="9" t="s">
        <v>30</v>
      </c>
      <c r="P29" s="9" t="s">
        <v>50</v>
      </c>
      <c r="Q29" s="11" t="s">
        <v>36</v>
      </c>
      <c r="R29" s="8" t="s">
        <v>40</v>
      </c>
      <c r="S29" s="12" t="s">
        <v>253</v>
      </c>
      <c r="T29" s="8" t="s">
        <v>149</v>
      </c>
      <c r="U29" s="12" t="s">
        <v>254</v>
      </c>
      <c r="V29" s="12" t="s">
        <v>146</v>
      </c>
      <c r="W29" s="12" t="s">
        <v>143</v>
      </c>
      <c r="X29" s="3" t="s">
        <v>255</v>
      </c>
      <c r="Y29" s="3"/>
      <c r="Z29" s="3"/>
      <c r="AA29" s="3"/>
      <c r="AN29" s="5"/>
    </row>
    <row r="30" spans="2:40" ht="204" x14ac:dyDescent="0.45">
      <c r="B30" s="112"/>
      <c r="C30" s="7" t="s">
        <v>158</v>
      </c>
      <c r="D30" s="8" t="s">
        <v>159</v>
      </c>
      <c r="E30" s="8" t="s">
        <v>826</v>
      </c>
      <c r="F30" s="8" t="s">
        <v>827</v>
      </c>
      <c r="G30" s="8" t="s">
        <v>828</v>
      </c>
      <c r="H30" s="8" t="s">
        <v>49</v>
      </c>
      <c r="I30" s="9" t="s">
        <v>30</v>
      </c>
      <c r="J30" s="9" t="s">
        <v>35</v>
      </c>
      <c r="K30" s="10" t="s">
        <v>39</v>
      </c>
      <c r="L30" s="10" t="s">
        <v>271</v>
      </c>
      <c r="M30" s="10" t="s">
        <v>37</v>
      </c>
      <c r="N30" s="10" t="s">
        <v>32</v>
      </c>
      <c r="O30" s="9" t="s">
        <v>30</v>
      </c>
      <c r="P30" s="9" t="s">
        <v>35</v>
      </c>
      <c r="Q30" s="11" t="s">
        <v>39</v>
      </c>
      <c r="R30" s="8" t="s">
        <v>48</v>
      </c>
      <c r="S30" s="12" t="s">
        <v>260</v>
      </c>
      <c r="T30" s="27" t="s">
        <v>162</v>
      </c>
      <c r="U30" s="12" t="s">
        <v>261</v>
      </c>
      <c r="V30" s="12" t="s">
        <v>262</v>
      </c>
      <c r="W30" s="12" t="s">
        <v>263</v>
      </c>
      <c r="X30" s="3" t="s">
        <v>259</v>
      </c>
      <c r="Y30" s="3"/>
      <c r="Z30" s="3"/>
      <c r="AA30" s="3"/>
      <c r="AN30" s="5"/>
    </row>
    <row r="31" spans="2:40" ht="223.5" customHeight="1" x14ac:dyDescent="0.45">
      <c r="B31" s="112"/>
      <c r="C31" s="8" t="s">
        <v>158</v>
      </c>
      <c r="D31" s="8" t="s">
        <v>159</v>
      </c>
      <c r="E31" s="8" t="s">
        <v>829</v>
      </c>
      <c r="F31" s="8" t="s">
        <v>830</v>
      </c>
      <c r="G31" s="8" t="s">
        <v>828</v>
      </c>
      <c r="H31" s="8" t="s">
        <v>49</v>
      </c>
      <c r="I31" s="9" t="s">
        <v>30</v>
      </c>
      <c r="J31" s="9" t="s">
        <v>35</v>
      </c>
      <c r="K31" s="10" t="s">
        <v>39</v>
      </c>
      <c r="L31" s="10" t="s">
        <v>271</v>
      </c>
      <c r="M31" s="10" t="s">
        <v>37</v>
      </c>
      <c r="N31" s="10" t="s">
        <v>32</v>
      </c>
      <c r="O31" s="9" t="s">
        <v>30</v>
      </c>
      <c r="P31" s="9" t="s">
        <v>35</v>
      </c>
      <c r="Q31" s="11" t="s">
        <v>39</v>
      </c>
      <c r="R31" s="8" t="s">
        <v>48</v>
      </c>
      <c r="S31" s="12" t="s">
        <v>264</v>
      </c>
      <c r="T31" s="27" t="s">
        <v>162</v>
      </c>
      <c r="U31" s="12" t="s">
        <v>261</v>
      </c>
      <c r="V31" s="12" t="s">
        <v>265</v>
      </c>
      <c r="W31" s="12" t="s">
        <v>263</v>
      </c>
      <c r="X31" s="3" t="s">
        <v>259</v>
      </c>
      <c r="Y31" s="3"/>
      <c r="Z31" s="3"/>
      <c r="AA31" s="3"/>
      <c r="AN31" s="5"/>
    </row>
    <row r="32" spans="2:40" ht="210.4" customHeight="1" x14ac:dyDescent="0.45">
      <c r="B32" s="112"/>
      <c r="C32" s="8" t="s">
        <v>166</v>
      </c>
      <c r="D32" s="8" t="s">
        <v>167</v>
      </c>
      <c r="E32" s="8" t="s">
        <v>293</v>
      </c>
      <c r="F32" s="8" t="s">
        <v>625</v>
      </c>
      <c r="G32" s="8" t="s">
        <v>626</v>
      </c>
      <c r="H32" s="8" t="s">
        <v>49</v>
      </c>
      <c r="I32" s="9" t="s">
        <v>34</v>
      </c>
      <c r="J32" s="9" t="s">
        <v>35</v>
      </c>
      <c r="K32" s="10" t="s">
        <v>36</v>
      </c>
      <c r="L32" s="10" t="s">
        <v>296</v>
      </c>
      <c r="M32" s="10" t="s">
        <v>31</v>
      </c>
      <c r="N32" s="10" t="s">
        <v>63</v>
      </c>
      <c r="O32" s="9" t="s">
        <v>47</v>
      </c>
      <c r="P32" s="9" t="s">
        <v>35</v>
      </c>
      <c r="Q32" s="11" t="s">
        <v>36</v>
      </c>
      <c r="R32" s="8" t="s">
        <v>40</v>
      </c>
      <c r="S32" s="12" t="s">
        <v>286</v>
      </c>
      <c r="T32" s="27">
        <v>44561</v>
      </c>
      <c r="U32" s="12" t="s">
        <v>855</v>
      </c>
      <c r="V32" s="12" t="s">
        <v>86</v>
      </c>
      <c r="W32" s="12" t="s">
        <v>278</v>
      </c>
      <c r="X32" s="3" t="s">
        <v>279</v>
      </c>
      <c r="Y32" s="3"/>
      <c r="Z32" s="3"/>
      <c r="AA32" s="3"/>
      <c r="AN32" s="5"/>
    </row>
    <row r="33" spans="2:40" ht="337.9" customHeight="1" x14ac:dyDescent="0.45">
      <c r="B33" s="112"/>
      <c r="C33" s="8" t="s">
        <v>166</v>
      </c>
      <c r="D33" s="8" t="s">
        <v>167</v>
      </c>
      <c r="E33" s="8" t="s">
        <v>87</v>
      </c>
      <c r="F33" s="8" t="s">
        <v>294</v>
      </c>
      <c r="G33" s="8" t="s">
        <v>628</v>
      </c>
      <c r="H33" s="8" t="s">
        <v>49</v>
      </c>
      <c r="I33" s="9" t="s">
        <v>34</v>
      </c>
      <c r="J33" s="9" t="s">
        <v>35</v>
      </c>
      <c r="K33" s="10" t="s">
        <v>36</v>
      </c>
      <c r="L33" s="10" t="s">
        <v>629</v>
      </c>
      <c r="M33" s="10" t="s">
        <v>37</v>
      </c>
      <c r="N33" s="10" t="s">
        <v>32</v>
      </c>
      <c r="O33" s="9" t="s">
        <v>38</v>
      </c>
      <c r="P33" s="9" t="s">
        <v>35</v>
      </c>
      <c r="Q33" s="11" t="s">
        <v>39</v>
      </c>
      <c r="R33" s="8" t="s">
        <v>40</v>
      </c>
      <c r="S33" s="12" t="s">
        <v>287</v>
      </c>
      <c r="T33" s="27">
        <v>44561</v>
      </c>
      <c r="U33" s="12" t="s">
        <v>288</v>
      </c>
      <c r="V33" s="12" t="s">
        <v>289</v>
      </c>
      <c r="W33" s="12" t="s">
        <v>278</v>
      </c>
      <c r="X33" s="3" t="s">
        <v>279</v>
      </c>
      <c r="Y33" s="3"/>
      <c r="Z33" s="3"/>
      <c r="AA33" s="3"/>
      <c r="AN33" s="5"/>
    </row>
    <row r="34" spans="2:40" ht="243.4" customHeight="1" x14ac:dyDescent="0.45">
      <c r="B34" s="112"/>
      <c r="C34" s="8" t="s">
        <v>168</v>
      </c>
      <c r="D34" s="8" t="s">
        <v>169</v>
      </c>
      <c r="E34" s="8" t="s">
        <v>174</v>
      </c>
      <c r="F34" s="8" t="s">
        <v>878</v>
      </c>
      <c r="G34" s="8" t="s">
        <v>879</v>
      </c>
      <c r="H34" s="8" t="s">
        <v>49</v>
      </c>
      <c r="I34" s="9" t="s">
        <v>30</v>
      </c>
      <c r="J34" s="9" t="s">
        <v>79</v>
      </c>
      <c r="K34" s="10" t="s">
        <v>44</v>
      </c>
      <c r="L34" s="10" t="s">
        <v>175</v>
      </c>
      <c r="M34" s="10" t="s">
        <v>37</v>
      </c>
      <c r="N34" s="10" t="s">
        <v>32</v>
      </c>
      <c r="O34" s="9" t="s">
        <v>30</v>
      </c>
      <c r="P34" s="9" t="s">
        <v>80</v>
      </c>
      <c r="Q34" s="11" t="s">
        <v>44</v>
      </c>
      <c r="R34" s="8" t="s">
        <v>40</v>
      </c>
      <c r="S34" s="12" t="s">
        <v>176</v>
      </c>
      <c r="T34" s="27" t="s">
        <v>170</v>
      </c>
      <c r="U34" s="12" t="s">
        <v>177</v>
      </c>
      <c r="V34" s="12" t="s">
        <v>178</v>
      </c>
      <c r="W34" s="12" t="s">
        <v>173</v>
      </c>
      <c r="X34" s="3" t="s">
        <v>297</v>
      </c>
      <c r="Y34" s="3"/>
      <c r="Z34" s="3"/>
      <c r="AA34" s="3"/>
      <c r="AN34" s="5"/>
    </row>
  </sheetData>
  <sheetProtection algorithmName="SHA-512" hashValue="6+G/MlXj+P4gU64QHF9EfI4i+VQ1Ydt2KmJPxnySBS9kSYpgxCU8MSsjYOeqouy2J+y4va56cllLfCj072S0gA==" saltValue="nJcKRkHxbMATbM9+UUNIqg==" spinCount="100000" sheet="1" objects="1" scenarios="1"/>
  <mergeCells count="41">
    <mergeCell ref="AA12:AA14"/>
    <mergeCell ref="L12:N12"/>
    <mergeCell ref="O12:Q12"/>
    <mergeCell ref="R12:R14"/>
    <mergeCell ref="S12:S14"/>
    <mergeCell ref="T12:T14"/>
    <mergeCell ref="U12:U14"/>
    <mergeCell ref="O13:O14"/>
    <mergeCell ref="P13:P14"/>
    <mergeCell ref="Q13:Q14"/>
    <mergeCell ref="N13:N14"/>
    <mergeCell ref="V12:V14"/>
    <mergeCell ref="W12:W14"/>
    <mergeCell ref="X12:X14"/>
    <mergeCell ref="Y12:Y14"/>
    <mergeCell ref="L13:L14"/>
    <mergeCell ref="H11:H14"/>
    <mergeCell ref="I11:K11"/>
    <mergeCell ref="L11:Q11"/>
    <mergeCell ref="I12:K12"/>
    <mergeCell ref="Z12:Z14"/>
    <mergeCell ref="I13:I14"/>
    <mergeCell ref="J13:J14"/>
    <mergeCell ref="K13:K14"/>
    <mergeCell ref="M13:M14"/>
    <mergeCell ref="C1:D5"/>
    <mergeCell ref="E1:Y5"/>
    <mergeCell ref="Z1:AA2"/>
    <mergeCell ref="Z4:AA5"/>
    <mergeCell ref="B6:B34"/>
    <mergeCell ref="C7:AA8"/>
    <mergeCell ref="C9:AA9"/>
    <mergeCell ref="C10:H10"/>
    <mergeCell ref="I10:Q10"/>
    <mergeCell ref="R10:X11"/>
    <mergeCell ref="Y10:AA11"/>
    <mergeCell ref="C11:C14"/>
    <mergeCell ref="D11:D14"/>
    <mergeCell ref="E11:E14"/>
    <mergeCell ref="F11:F14"/>
    <mergeCell ref="G11:G14"/>
  </mergeCells>
  <conditionalFormatting sqref="J17 J21 J24:J31">
    <cfRule type="containsErrors" dxfId="76" priority="88">
      <formula>ISERROR(J17)</formula>
    </cfRule>
  </conditionalFormatting>
  <conditionalFormatting sqref="Q17 Q21 Q24:Q31">
    <cfRule type="containsText" dxfId="75" priority="83" operator="containsText" text="BAJA">
      <formula>NOT(ISERROR(SEARCH("BAJA",Q17)))</formula>
    </cfRule>
    <cfRule type="containsText" dxfId="74" priority="84" operator="containsText" text="MODERADO">
      <formula>NOT(ISERROR(SEARCH("MODERADO",Q17)))</formula>
    </cfRule>
    <cfRule type="containsText" dxfId="73" priority="85" operator="containsText" text="ALTA">
      <formula>NOT(ISERROR(SEARCH("ALTA",Q17)))</formula>
    </cfRule>
    <cfRule type="containsText" dxfId="72" priority="86" operator="containsText" text="EXTREMA">
      <formula>NOT(ISERROR(SEARCH("EXTREMA",Q17)))</formula>
    </cfRule>
    <cfRule type="containsErrors" dxfId="71" priority="87">
      <formula>ISERROR(Q17)</formula>
    </cfRule>
  </conditionalFormatting>
  <conditionalFormatting sqref="K17 K21 K24:K31">
    <cfRule type="containsErrors" dxfId="70" priority="82">
      <formula>ISERROR(K17)</formula>
    </cfRule>
  </conditionalFormatting>
  <conditionalFormatting sqref="K17 K21 K24:K31">
    <cfRule type="containsText" dxfId="69" priority="78" operator="containsText" text="BAJA">
      <formula>NOT(ISERROR(SEARCH("BAJA",K17)))</formula>
    </cfRule>
    <cfRule type="containsText" dxfId="68" priority="79" operator="containsText" text="ALTA">
      <formula>NOT(ISERROR(SEARCH("ALTA",K17)))</formula>
    </cfRule>
    <cfRule type="containsText" dxfId="67" priority="80" operator="containsText" text="MODERADO">
      <formula>NOT(ISERROR(SEARCH("MODERADO",K17)))</formula>
    </cfRule>
    <cfRule type="containsText" dxfId="66" priority="81" operator="containsText" text="EXTREMA">
      <formula>NOT(ISERROR(SEARCH("EXTREMA",K17)))</formula>
    </cfRule>
  </conditionalFormatting>
  <conditionalFormatting sqref="J15">
    <cfRule type="containsErrors" dxfId="65" priority="77">
      <formula>ISERROR(J15)</formula>
    </cfRule>
  </conditionalFormatting>
  <conditionalFormatting sqref="Q15">
    <cfRule type="containsText" dxfId="64" priority="72" operator="containsText" text="BAJA">
      <formula>NOT(ISERROR(SEARCH("BAJA",Q15)))</formula>
    </cfRule>
    <cfRule type="containsText" dxfId="63" priority="73" operator="containsText" text="MODERADO">
      <formula>NOT(ISERROR(SEARCH("MODERADO",Q15)))</formula>
    </cfRule>
    <cfRule type="containsText" dxfId="62" priority="74" operator="containsText" text="ALTA">
      <formula>NOT(ISERROR(SEARCH("ALTA",Q15)))</formula>
    </cfRule>
    <cfRule type="containsText" dxfId="61" priority="75" operator="containsText" text="EXTREMA">
      <formula>NOT(ISERROR(SEARCH("EXTREMA",Q15)))</formula>
    </cfRule>
    <cfRule type="containsErrors" dxfId="60" priority="76">
      <formula>ISERROR(Q15)</formula>
    </cfRule>
  </conditionalFormatting>
  <conditionalFormatting sqref="K15">
    <cfRule type="containsErrors" dxfId="59" priority="71">
      <formula>ISERROR(K15)</formula>
    </cfRule>
  </conditionalFormatting>
  <conditionalFormatting sqref="K15">
    <cfRule type="containsText" dxfId="58" priority="67" operator="containsText" text="BAJA">
      <formula>NOT(ISERROR(SEARCH("BAJA",K15)))</formula>
    </cfRule>
    <cfRule type="containsText" dxfId="57" priority="68" operator="containsText" text="ALTA">
      <formula>NOT(ISERROR(SEARCH("ALTA",K15)))</formula>
    </cfRule>
    <cfRule type="containsText" dxfId="56" priority="69" operator="containsText" text="MODERADO">
      <formula>NOT(ISERROR(SEARCH("MODERADO",K15)))</formula>
    </cfRule>
    <cfRule type="containsText" dxfId="55" priority="70" operator="containsText" text="EXTREMA">
      <formula>NOT(ISERROR(SEARCH("EXTREMA",K15)))</formula>
    </cfRule>
  </conditionalFormatting>
  <conditionalFormatting sqref="J16">
    <cfRule type="containsErrors" dxfId="54" priority="55">
      <formula>ISERROR(J16)</formula>
    </cfRule>
  </conditionalFormatting>
  <conditionalFormatting sqref="Q16">
    <cfRule type="containsText" dxfId="53" priority="50" operator="containsText" text="BAJA">
      <formula>NOT(ISERROR(SEARCH("BAJA",Q16)))</formula>
    </cfRule>
    <cfRule type="containsText" dxfId="52" priority="51" operator="containsText" text="MODERADO">
      <formula>NOT(ISERROR(SEARCH("MODERADO",Q16)))</formula>
    </cfRule>
    <cfRule type="containsText" dxfId="51" priority="52" operator="containsText" text="ALTA">
      <formula>NOT(ISERROR(SEARCH("ALTA",Q16)))</formula>
    </cfRule>
    <cfRule type="containsText" dxfId="50" priority="53" operator="containsText" text="EXTREMA">
      <formula>NOT(ISERROR(SEARCH("EXTREMA",Q16)))</formula>
    </cfRule>
    <cfRule type="containsErrors" dxfId="49" priority="54">
      <formula>ISERROR(Q16)</formula>
    </cfRule>
  </conditionalFormatting>
  <conditionalFormatting sqref="K16">
    <cfRule type="containsErrors" dxfId="48" priority="49">
      <formula>ISERROR(K16)</formula>
    </cfRule>
  </conditionalFormatting>
  <conditionalFormatting sqref="K16">
    <cfRule type="containsText" dxfId="47" priority="45" operator="containsText" text="BAJA">
      <formula>NOT(ISERROR(SEARCH("BAJA",K16)))</formula>
    </cfRule>
    <cfRule type="containsText" dxfId="46" priority="46" operator="containsText" text="ALTA">
      <formula>NOT(ISERROR(SEARCH("ALTA",K16)))</formula>
    </cfRule>
    <cfRule type="containsText" dxfId="45" priority="47" operator="containsText" text="MODERADO">
      <formula>NOT(ISERROR(SEARCH("MODERADO",K16)))</formula>
    </cfRule>
    <cfRule type="containsText" dxfId="44" priority="48" operator="containsText" text="EXTREMA">
      <formula>NOT(ISERROR(SEARCH("EXTREMA",K16)))</formula>
    </cfRule>
  </conditionalFormatting>
  <conditionalFormatting sqref="J18:J20">
    <cfRule type="containsErrors" dxfId="43" priority="44">
      <formula>ISERROR(J18)</formula>
    </cfRule>
  </conditionalFormatting>
  <conditionalFormatting sqref="Q18:Q20">
    <cfRule type="containsText" dxfId="42" priority="39" operator="containsText" text="BAJA">
      <formula>NOT(ISERROR(SEARCH("BAJA",Q18)))</formula>
    </cfRule>
    <cfRule type="containsText" dxfId="41" priority="40" operator="containsText" text="MODERADO">
      <formula>NOT(ISERROR(SEARCH("MODERADO",Q18)))</formula>
    </cfRule>
    <cfRule type="containsText" dxfId="40" priority="41" operator="containsText" text="ALTA">
      <formula>NOT(ISERROR(SEARCH("ALTA",Q18)))</formula>
    </cfRule>
    <cfRule type="containsText" dxfId="39" priority="42" operator="containsText" text="EXTREMA">
      <formula>NOT(ISERROR(SEARCH("EXTREMA",Q18)))</formula>
    </cfRule>
    <cfRule type="containsErrors" dxfId="38" priority="43">
      <formula>ISERROR(Q18)</formula>
    </cfRule>
  </conditionalFormatting>
  <conditionalFormatting sqref="K18:K20">
    <cfRule type="containsErrors" dxfId="37" priority="38">
      <formula>ISERROR(K18)</formula>
    </cfRule>
  </conditionalFormatting>
  <conditionalFormatting sqref="K18:K20">
    <cfRule type="containsText" dxfId="36" priority="34" operator="containsText" text="BAJA">
      <formula>NOT(ISERROR(SEARCH("BAJA",K18)))</formula>
    </cfRule>
    <cfRule type="containsText" dxfId="35" priority="35" operator="containsText" text="ALTA">
      <formula>NOT(ISERROR(SEARCH("ALTA",K18)))</formula>
    </cfRule>
    <cfRule type="containsText" dxfId="34" priority="36" operator="containsText" text="MODERADO">
      <formula>NOT(ISERROR(SEARCH("MODERADO",K18)))</formula>
    </cfRule>
    <cfRule type="containsText" dxfId="33" priority="37" operator="containsText" text="EXTREMA">
      <formula>NOT(ISERROR(SEARCH("EXTREMA",K18)))</formula>
    </cfRule>
  </conditionalFormatting>
  <conditionalFormatting sqref="J32:J33">
    <cfRule type="containsErrors" dxfId="32" priority="33">
      <formula>ISERROR(J32)</formula>
    </cfRule>
  </conditionalFormatting>
  <conditionalFormatting sqref="Q32:Q33">
    <cfRule type="containsText" dxfId="31" priority="28" operator="containsText" text="BAJA">
      <formula>NOT(ISERROR(SEARCH("BAJA",Q32)))</formula>
    </cfRule>
    <cfRule type="containsText" dxfId="30" priority="29" operator="containsText" text="MODERADO">
      <formula>NOT(ISERROR(SEARCH("MODERADO",Q32)))</formula>
    </cfRule>
    <cfRule type="containsText" dxfId="29" priority="30" operator="containsText" text="ALTA">
      <formula>NOT(ISERROR(SEARCH("ALTA",Q32)))</formula>
    </cfRule>
    <cfRule type="containsText" dxfId="28" priority="31" operator="containsText" text="EXTREMA">
      <formula>NOT(ISERROR(SEARCH("EXTREMA",Q32)))</formula>
    </cfRule>
    <cfRule type="containsErrors" dxfId="27" priority="32">
      <formula>ISERROR(Q32)</formula>
    </cfRule>
  </conditionalFormatting>
  <conditionalFormatting sqref="K32:K33">
    <cfRule type="containsErrors" dxfId="26" priority="27">
      <formula>ISERROR(K32)</formula>
    </cfRule>
  </conditionalFormatting>
  <conditionalFormatting sqref="K32:K33">
    <cfRule type="containsText" dxfId="25" priority="23" operator="containsText" text="BAJA">
      <formula>NOT(ISERROR(SEARCH("BAJA",K32)))</formula>
    </cfRule>
    <cfRule type="containsText" dxfId="24" priority="24" operator="containsText" text="ALTA">
      <formula>NOT(ISERROR(SEARCH("ALTA",K32)))</formula>
    </cfRule>
    <cfRule type="containsText" dxfId="23" priority="25" operator="containsText" text="MODERADO">
      <formula>NOT(ISERROR(SEARCH("MODERADO",K32)))</formula>
    </cfRule>
    <cfRule type="containsText" dxfId="22" priority="26" operator="containsText" text="EXTREMA">
      <formula>NOT(ISERROR(SEARCH("EXTREMA",K32)))</formula>
    </cfRule>
  </conditionalFormatting>
  <conditionalFormatting sqref="J34">
    <cfRule type="containsErrors" dxfId="21" priority="22">
      <formula>ISERROR(J34)</formula>
    </cfRule>
  </conditionalFormatting>
  <conditionalFormatting sqref="Q34">
    <cfRule type="containsText" dxfId="20" priority="17" operator="containsText" text="BAJA">
      <formula>NOT(ISERROR(SEARCH("BAJA",Q34)))</formula>
    </cfRule>
    <cfRule type="containsText" dxfId="19" priority="18" operator="containsText" text="MODERADO">
      <formula>NOT(ISERROR(SEARCH("MODERADO",Q34)))</formula>
    </cfRule>
    <cfRule type="containsText" dxfId="18" priority="19" operator="containsText" text="ALTA">
      <formula>NOT(ISERROR(SEARCH("ALTA",Q34)))</formula>
    </cfRule>
    <cfRule type="containsText" dxfId="17" priority="20" operator="containsText" text="EXTREMA">
      <formula>NOT(ISERROR(SEARCH("EXTREMA",Q34)))</formula>
    </cfRule>
    <cfRule type="containsErrors" dxfId="16" priority="21">
      <formula>ISERROR(Q34)</formula>
    </cfRule>
  </conditionalFormatting>
  <conditionalFormatting sqref="K34">
    <cfRule type="containsErrors" dxfId="15" priority="16">
      <formula>ISERROR(K34)</formula>
    </cfRule>
  </conditionalFormatting>
  <conditionalFormatting sqref="K34">
    <cfRule type="containsText" dxfId="14" priority="12" operator="containsText" text="BAJA">
      <formula>NOT(ISERROR(SEARCH("BAJA",K34)))</formula>
    </cfRule>
    <cfRule type="containsText" dxfId="13" priority="13" operator="containsText" text="ALTA">
      <formula>NOT(ISERROR(SEARCH("ALTA",K34)))</formula>
    </cfRule>
    <cfRule type="containsText" dxfId="12" priority="14" operator="containsText" text="MODERADO">
      <formula>NOT(ISERROR(SEARCH("MODERADO",K34)))</formula>
    </cfRule>
    <cfRule type="containsText" dxfId="11" priority="15" operator="containsText" text="EXTREMA">
      <formula>NOT(ISERROR(SEARCH("EXTREMA",K34)))</formula>
    </cfRule>
  </conditionalFormatting>
  <conditionalFormatting sqref="J22:J23">
    <cfRule type="containsErrors" dxfId="10" priority="11">
      <formula>ISERROR(J22)</formula>
    </cfRule>
  </conditionalFormatting>
  <conditionalFormatting sqref="Q22:Q23">
    <cfRule type="containsText" dxfId="9" priority="6" operator="containsText" text="BAJA">
      <formula>NOT(ISERROR(SEARCH("BAJA",Q22)))</formula>
    </cfRule>
    <cfRule type="containsText" dxfId="8" priority="7" operator="containsText" text="MODERADO">
      <formula>NOT(ISERROR(SEARCH("MODERADO",Q22)))</formula>
    </cfRule>
    <cfRule type="containsText" dxfId="7" priority="8" operator="containsText" text="ALTA">
      <formula>NOT(ISERROR(SEARCH("ALTA",Q22)))</formula>
    </cfRule>
    <cfRule type="containsText" dxfId="6" priority="9" operator="containsText" text="EXTREMA">
      <formula>NOT(ISERROR(SEARCH("EXTREMA",Q22)))</formula>
    </cfRule>
    <cfRule type="containsErrors" dxfId="5" priority="10">
      <formula>ISERROR(Q22)</formula>
    </cfRule>
  </conditionalFormatting>
  <conditionalFormatting sqref="K22:K23">
    <cfRule type="containsErrors" dxfId="4" priority="5">
      <formula>ISERROR(K22)</formula>
    </cfRule>
  </conditionalFormatting>
  <conditionalFormatting sqref="K22:K23">
    <cfRule type="containsText" dxfId="3" priority="1" operator="containsText" text="BAJA">
      <formula>NOT(ISERROR(SEARCH("BAJA",K22)))</formula>
    </cfRule>
    <cfRule type="containsText" dxfId="2" priority="2" operator="containsText" text="ALTA">
      <formula>NOT(ISERROR(SEARCH("ALTA",K22)))</formula>
    </cfRule>
    <cfRule type="containsText" dxfId="1" priority="3" operator="containsText" text="MODERADO">
      <formula>NOT(ISERROR(SEARCH("MODERADO",K22)))</formula>
    </cfRule>
    <cfRule type="containsText" dxfId="0" priority="4" operator="containsText" text="EXTREMA">
      <formula>NOT(ISERROR(SEARCH("EXTREMA",K22)))</formula>
    </cfRule>
  </conditionalFormatting>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874a9a1-e7ca-48ed-b2a2-6d4b5a482acb">
      <UserInfo>
        <DisplayName>Clara Maritza Montoya Florez</DisplayName>
        <AccountId>10</AccountId>
        <AccountType/>
      </UserInfo>
      <UserInfo>
        <DisplayName>Juan Carlos Rubio Penalosa</DisplayName>
        <AccountId>11</AccountId>
        <AccountType/>
      </UserInfo>
      <UserInfo>
        <DisplayName>Darley Ocampo García</DisplayName>
        <AccountId>12</AccountId>
        <AccountType/>
      </UserInfo>
      <UserInfo>
        <DisplayName>Michael Steve Parra Rodriguez</DisplayName>
        <AccountId>13</AccountId>
        <AccountType/>
      </UserInfo>
      <UserInfo>
        <DisplayName>Andrea del Pilar Reina Serrato</DisplayName>
        <AccountId>14</AccountId>
        <AccountType/>
      </UserInfo>
      <UserInfo>
        <DisplayName>Nestor Alfonso Samudio Solano</DisplayName>
        <AccountId>15</AccountId>
        <AccountType/>
      </UserInfo>
      <UserInfo>
        <DisplayName>Carlos Ivan Rueda Blanco</DisplayName>
        <AccountId>16</AccountId>
        <AccountType/>
      </UserInfo>
      <UserInfo>
        <DisplayName>Leonardo Bermudez Castaneda</DisplayName>
        <AccountId>17</AccountId>
        <AccountType/>
      </UserInfo>
      <UserInfo>
        <DisplayName>Hector Ismael Robayo Munoz</DisplayName>
        <AccountId>18</AccountId>
        <AccountType/>
      </UserInfo>
      <UserInfo>
        <DisplayName>Luz Yenny Puentes Ayala</DisplayName>
        <AccountId>19</AccountId>
        <AccountType/>
      </UserInfo>
      <UserInfo>
        <DisplayName>Clara Mónica Puentes Latorre</DisplayName>
        <AccountId>20</AccountId>
        <AccountType/>
      </UserInfo>
      <UserInfo>
        <DisplayName>Cesar Mauricio Montenegro Gonzalez</DisplayName>
        <AccountId>21</AccountId>
        <AccountType/>
      </UserInfo>
      <UserInfo>
        <DisplayName>Carlos Augusto Franco Gallego</DisplayName>
        <AccountId>22</AccountId>
        <AccountType/>
      </UserInfo>
      <UserInfo>
        <DisplayName>Ana Ingrid Vargas Amaya</DisplayName>
        <AccountId>23</AccountId>
        <AccountType/>
      </UserInfo>
      <UserInfo>
        <DisplayName>Frinet Milena Sanchez Guerrero</DisplayName>
        <AccountId>24</AccountId>
        <AccountType/>
      </UserInfo>
      <UserInfo>
        <DisplayName>Lisbeth Lorena Murillo Pardo</DisplayName>
        <AccountId>25</AccountId>
        <AccountType/>
      </UserInfo>
      <UserInfo>
        <DisplayName>Julio Cesar Villa Salamanca</DisplayName>
        <AccountId>26</AccountId>
        <AccountType/>
      </UserInfo>
      <UserInfo>
        <DisplayName>Jaqueline Arbelaez Montes</DisplayName>
        <AccountId>27</AccountId>
        <AccountType/>
      </UserInfo>
      <UserInfo>
        <DisplayName>Juan Carlos Herrera Dorado</DisplayName>
        <AccountId>28</AccountId>
        <AccountType/>
      </UserInfo>
      <UserInfo>
        <DisplayName>Nidia Esperanza Osma Camacho</DisplayName>
        <AccountId>29</AccountId>
        <AccountType/>
      </UserInfo>
      <UserInfo>
        <DisplayName>Carlos Felipe Alvarez Morales</DisplayName>
        <AccountId>30</AccountId>
        <AccountType/>
      </UserInfo>
      <UserInfo>
        <DisplayName>Camilo Andres Barrera Sanchez</DisplayName>
        <AccountId>31</AccountId>
        <AccountType/>
      </UserInfo>
      <UserInfo>
        <DisplayName>Cindy Mariel Gutierrez Leguizamo</DisplayName>
        <AccountId>32</AccountId>
        <AccountType/>
      </UserInfo>
      <UserInfo>
        <DisplayName>Liliana Villamil Gomez</DisplayName>
        <AccountId>33</AccountId>
        <AccountType/>
      </UserInfo>
      <UserInfo>
        <DisplayName>Pedro Hernando Caicedo Barrero</DisplayName>
        <AccountId>34</AccountId>
        <AccountType/>
      </UserInfo>
      <UserInfo>
        <DisplayName>Carlos Orlando León Valenzuela</DisplayName>
        <AccountId>35</AccountId>
        <AccountType/>
      </UserInfo>
      <UserInfo>
        <DisplayName>German Uriel Rojas German</DisplayName>
        <AccountId>7</AccountId>
        <AccountType/>
      </UserInfo>
      <UserInfo>
        <DisplayName>Leidy Villamizar Pedraza</DisplayName>
        <AccountId>38</AccountId>
        <AccountType/>
      </UserInfo>
      <UserInfo>
        <DisplayName>Maria Isabel Boada Espitia</DisplayName>
        <AccountId>39</AccountId>
        <AccountType/>
      </UserInfo>
      <UserInfo>
        <DisplayName>Henry Arturo Villate Sanchez</DisplayName>
        <AccountId>44</AccountId>
        <AccountType/>
      </UserInfo>
      <UserInfo>
        <DisplayName>Sandra Patricia Camargo Rodríguez</DisplayName>
        <AccountId>42</AccountId>
        <AccountType/>
      </UserInfo>
      <UserInfo>
        <DisplayName>Coordinación Del Ministerio Público</DisplayName>
        <AccountId>47</AccountId>
        <AccountType/>
      </UserInfo>
      <UserInfo>
        <DisplayName>Eddy Giovanni Contreras Robayo</DisplayName>
        <AccountId>46</AccountId>
        <AccountType/>
      </UserInfo>
      <UserInfo>
        <DisplayName>Diego Leiva Cruz</DisplayName>
        <AccountId>49</AccountId>
        <AccountType/>
      </UserInfo>
      <UserInfo>
        <DisplayName>Bárbara Alexandra López Mendoza</DisplayName>
        <AccountId>53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947FE42351FC1449493E785CB999D71" ma:contentTypeVersion="8" ma:contentTypeDescription="Crear nuevo documento." ma:contentTypeScope="" ma:versionID="3fdf6adb39df9fbd9aae7321655a6376">
  <xsd:schema xmlns:xsd="http://www.w3.org/2001/XMLSchema" xmlns:xs="http://www.w3.org/2001/XMLSchema" xmlns:p="http://schemas.microsoft.com/office/2006/metadata/properties" xmlns:ns2="b6a5f56a-9886-4f4c-8214-a212ccdee2d6" xmlns:ns3="b874a9a1-e7ca-48ed-b2a2-6d4b5a482acb" targetNamespace="http://schemas.microsoft.com/office/2006/metadata/properties" ma:root="true" ma:fieldsID="d8168ae97e081fe09b5d07ac3b5a606f" ns2:_="" ns3:_="">
    <xsd:import namespace="b6a5f56a-9886-4f4c-8214-a212ccdee2d6"/>
    <xsd:import namespace="b874a9a1-e7ca-48ed-b2a2-6d4b5a482a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5f56a-9886-4f4c-8214-a212ccdee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74a9a1-e7ca-48ed-b2a2-6d4b5a482ac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D57FC0-C746-408B-B2FF-23F4D880A4F6}">
  <ds:schemaRefs>
    <ds:schemaRef ds:uri="http://schemas.microsoft.com/sharepoint/v3/contenttype/forms"/>
  </ds:schemaRefs>
</ds:datastoreItem>
</file>

<file path=customXml/itemProps2.xml><?xml version="1.0" encoding="utf-8"?>
<ds:datastoreItem xmlns:ds="http://schemas.openxmlformats.org/officeDocument/2006/customXml" ds:itemID="{9F8E1696-6384-4300-8F09-B572AB15C764}">
  <ds:schemaRefs>
    <ds:schemaRef ds:uri="b6a5f56a-9886-4f4c-8214-a212ccdee2d6"/>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elements/1.1/"/>
    <ds:schemaRef ds:uri="b874a9a1-e7ca-48ed-b2a2-6d4b5a482acb"/>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2932831-78D8-417C-90B2-1A34A08DD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5f56a-9886-4f4c-8214-a212ccdee2d6"/>
    <ds:schemaRef ds:uri="b874a9a1-e7ca-48ed-b2a2-6d4b5a482a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GESTIÓN-ESTRATÉGICOS-SEG.INFORM</vt:lpstr>
      <vt:lpstr>CORRUPCIÓN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M.</dc:creator>
  <cp:keywords/>
  <dc:description/>
  <cp:lastModifiedBy>Lorena Murillo Pardo</cp:lastModifiedBy>
  <cp:revision/>
  <dcterms:created xsi:type="dcterms:W3CDTF">2019-07-02T15:55:31Z</dcterms:created>
  <dcterms:modified xsi:type="dcterms:W3CDTF">2021-09-09T00:11:13Z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0x0101005947FE42351FC1449493E785CB999D71</vt:lpwstr>
  </property>
</Properties>
</file>