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Mayis\0-PlanEstrategica\PEI-POA2021\PEI 2021-2024\"/>
    </mc:Choice>
  </mc:AlternateContent>
  <xr:revisionPtr revIDLastSave="0" documentId="13_ncr:1_{44A98203-4E64-4ECD-A65A-A244CC687BF4}" xr6:coauthVersionLast="45" xr6:coauthVersionMax="45" xr10:uidLastSave="{00000000-0000-0000-0000-000000000000}"/>
  <workbookProtection workbookAlgorithmName="SHA-512" workbookHashValue="EdkwlMPh7gN0Qgxg+4M5i/pevegqq93cbMMs7fB7Nn5bfAl+i/aADZuNz1UTtSwhTpjRWHdFOHA0dLn227Y9Xg==" workbookSaltValue="FWZrNCfwQmfaAOpvyCsxEQ==" workbookSpinCount="100000" lockStructure="1"/>
  <bookViews>
    <workbookView xWindow="-120" yWindow="-120" windowWidth="20730" windowHeight="11160" xr2:uid="{00000000-000D-0000-FFFF-FFFF00000000}"/>
  </bookViews>
  <sheets>
    <sheet name=" 01-FR-04 (Pág 1 de 2)" sheetId="1" r:id="rId1"/>
    <sheet name="INSTRUCCIONES DILG (Pág 2 de 2)" sheetId="2" r:id="rId2"/>
    <sheet name="Hoja1"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2" i="1" l="1"/>
  <c r="U22" i="1"/>
  <c r="V25" i="1"/>
  <c r="U25" i="1"/>
  <c r="V24" i="1"/>
  <c r="U24" i="1"/>
  <c r="V23" i="1"/>
  <c r="U23" i="1"/>
  <c r="W13" i="1"/>
  <c r="V17" i="1" l="1"/>
  <c r="U17" i="1"/>
  <c r="V29" i="1"/>
  <c r="V28" i="1"/>
  <c r="V27" i="1"/>
  <c r="V26" i="1"/>
  <c r="V21" i="1"/>
  <c r="V20" i="1"/>
  <c r="V19" i="1"/>
  <c r="V18" i="1"/>
  <c r="V16" i="1"/>
  <c r="V15" i="1"/>
  <c r="V14" i="1"/>
  <c r="V13" i="1"/>
  <c r="V12" i="1"/>
  <c r="V11" i="1"/>
  <c r="V10" i="1"/>
  <c r="W10" i="1" s="1"/>
  <c r="U20" i="1"/>
  <c r="T29" i="1"/>
  <c r="T28" i="1"/>
  <c r="T27" i="1"/>
  <c r="T26" i="1"/>
  <c r="T25" i="1"/>
  <c r="T24" i="1"/>
  <c r="T23" i="1"/>
  <c r="T22" i="1"/>
  <c r="T21" i="1"/>
  <c r="T20" i="1"/>
  <c r="T19" i="1"/>
  <c r="T18" i="1"/>
  <c r="T17" i="1"/>
  <c r="T16" i="1"/>
  <c r="T15" i="1"/>
  <c r="T14" i="1"/>
  <c r="T13" i="1"/>
  <c r="T12" i="1"/>
  <c r="T11" i="1"/>
  <c r="U19" i="1"/>
  <c r="U18" i="1"/>
  <c r="U16" i="1"/>
  <c r="W20" i="1" l="1"/>
  <c r="W16" i="1"/>
  <c r="U13" i="1"/>
  <c r="U14" i="1"/>
  <c r="U15" i="1"/>
  <c r="U11" i="1" l="1"/>
  <c r="U12" i="1"/>
  <c r="U10" i="1" l="1"/>
  <c r="T10" i="1" l="1"/>
  <c r="U21" i="1" l="1"/>
  <c r="U26" i="1"/>
  <c r="U27" i="1"/>
  <c r="U28" i="1"/>
  <c r="W27" i="1" s="1"/>
  <c r="U29" i="1"/>
  <c r="T30" i="1" l="1"/>
  <c r="F7" i="2" l="1"/>
  <c r="W30" i="1" l="1"/>
</calcChain>
</file>

<file path=xl/sharedStrings.xml><?xml version="1.0" encoding="utf-8"?>
<sst xmlns="http://schemas.openxmlformats.org/spreadsheetml/2006/main" count="148" uniqueCount="99">
  <si>
    <t>Código:</t>
  </si>
  <si>
    <t>01-FR-04</t>
  </si>
  <si>
    <t>Versión:</t>
  </si>
  <si>
    <t>Página:</t>
  </si>
  <si>
    <t>Vigente desde:</t>
  </si>
  <si>
    <t>OBJETIVO ESTRATÉGICO</t>
  </si>
  <si>
    <t>Programado</t>
  </si>
  <si>
    <t>Ejecutado</t>
  </si>
  <si>
    <t>Porcentaje de cumplimiento</t>
  </si>
  <si>
    <t>PROMEDIO</t>
  </si>
  <si>
    <t>AÑO</t>
  </si>
  <si>
    <r>
      <t xml:space="preserve">Código: </t>
    </r>
    <r>
      <rPr>
        <sz val="12"/>
        <color theme="1"/>
        <rFont val="Arial"/>
        <family val="2"/>
      </rPr>
      <t>01-FR-04</t>
    </r>
  </si>
  <si>
    <t>CAMPO</t>
  </si>
  <si>
    <t>DESCRIPCIÓN</t>
  </si>
  <si>
    <t>OBJETIVO ESTRATÉGICO:</t>
  </si>
  <si>
    <t>META ESTRATÉGICA:</t>
  </si>
  <si>
    <t>FECHA DE ELABORACIÓN:</t>
  </si>
  <si>
    <t>2 de 2</t>
  </si>
  <si>
    <t>PESO PORCENTUAL</t>
  </si>
  <si>
    <t>TOTAL CUATRIENIO</t>
  </si>
  <si>
    <t>Registre el valor porcentual de aporte de la Meta Estratégica al cumplimiento del Objetivo Estratégico relacionado.</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</si>
  <si>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</si>
  <si>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PROCESO(S) RESPONSABLE(S)</t>
  </si>
  <si>
    <t>PLANIFICACIÓN CUATRIENIO</t>
  </si>
  <si>
    <t>MAGNITUD PROGRAMADA CUATRIENIO:</t>
  </si>
  <si>
    <r>
      <t>Indique el</t>
    </r>
    <r>
      <rPr>
        <b/>
        <sz val="12"/>
        <rFont val="Arial"/>
        <family val="2"/>
      </rPr>
      <t xml:space="preserve"> valor</t>
    </r>
    <r>
      <rPr>
        <sz val="12"/>
        <rFont val="Arial"/>
        <family val="2"/>
      </rPr>
      <t xml:space="preserve"> (cantidad) que se espera alcance la meta en el cuatrienio.</t>
    </r>
  </si>
  <si>
    <t>PROCESO(S) RESPONSABLE(S):</t>
  </si>
  <si>
    <t>Registre el nombre del (de los) procesos responsable(s) en la consecución de las meta establecida.</t>
  </si>
  <si>
    <t>Espacio de cálculo del total programado, ejecución y grado de cumplimiento del Objetivo Estratégico. Este campo se diligencia automáticamente, según los valores aportados de forma anual.</t>
  </si>
  <si>
    <t>MAGNITUD CUATRIENIO</t>
  </si>
  <si>
    <t>MATRIZ PLAN ESTRATÉGICO INSTITUCIONAL</t>
  </si>
  <si>
    <r>
      <t xml:space="preserve">Registre el </t>
    </r>
    <r>
      <rPr>
        <b/>
        <sz val="12"/>
        <rFont val="Arial"/>
        <family val="2"/>
      </rPr>
      <t>objetivo</t>
    </r>
    <r>
      <rPr>
        <sz val="12"/>
        <rFont val="Arial"/>
        <family val="2"/>
      </rPr>
      <t xml:space="preserve"> estratégico definido en la plataforma estratégica de la Entidad. </t>
    </r>
  </si>
  <si>
    <t>CUMPLIMIENTO ACUMULADO 
META ESTRATÉGICA</t>
  </si>
  <si>
    <t>Cumplimiento Acumulado 
Objetivos Estratégicos</t>
  </si>
  <si>
    <t>Versión:
6</t>
  </si>
  <si>
    <t>Página:
1 de 2</t>
  </si>
  <si>
    <t>TOTAL CUATRIENIO:</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</si>
  <si>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</si>
  <si>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</si>
  <si>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</si>
  <si>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INSTRUCCIONES PARA EL DILIGENCIAMIENTO DE LA MATRIZ DEL PLAN ESTRATÉGICO INSTITUCIONAL</t>
  </si>
  <si>
    <t>LINÉA DE BASE</t>
  </si>
  <si>
    <t>LÍNEA DE BASE:</t>
  </si>
  <si>
    <t>Registre el valor que se tiene como nivel de referencia para adelantar la medición. Únicamente en el caso de no disponer de información histórica ingrese S.I. (sin información).</t>
  </si>
  <si>
    <t>Espacio de cálculo del total acumulado a la fecha de corte, diligenciado por la Dirección de Planeación.</t>
  </si>
  <si>
    <t xml:space="preserve">META ESTRATÉGICA </t>
  </si>
  <si>
    <t>PROCESOS</t>
  </si>
  <si>
    <t>Seleccione de la lista</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</si>
  <si>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</si>
  <si>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</si>
  <si>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</si>
  <si>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</si>
  <si>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</si>
  <si>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</si>
  <si>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</si>
  <si>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</si>
  <si>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</si>
  <si>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</si>
  <si>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</si>
  <si>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</si>
  <si>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</si>
  <si>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</si>
  <si>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</si>
  <si>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</si>
  <si>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r>
      <t xml:space="preserve">En esta sección encontrará los años del cuatrienio. A su vez, cada año se conforma por los campos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periódica en el instrumento dispuesto de manera institucional para tal fin.
</t>
    </r>
    <r>
      <rPr>
        <i/>
        <sz val="12"/>
        <rFont val="Arial"/>
        <family val="2"/>
      </rPr>
      <t>Nota: Si se requiere se puede agregar o eliminar un año.</t>
    </r>
  </si>
  <si>
    <t>AÑO 2021</t>
  </si>
  <si>
    <t>AÑO 2022</t>
  </si>
  <si>
    <t>AÑO 2023</t>
  </si>
  <si>
    <t>AÑO 2024</t>
  </si>
  <si>
    <t>PERIODO: 2021-2024</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</si>
  <si>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</si>
  <si>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4.4. Implementar el 100% de las acciones necesarias para la modernización de la gestión institucional a través de los procesos de apoyo, que permita una mejor prestación del servicio.</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</si>
  <si>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</si>
  <si>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</si>
  <si>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</si>
  <si>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</si>
  <si>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</si>
  <si>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</si>
  <si>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GESTIÓN ADMINISTRATIVA
GESTIÓN FINANCIERA
GESTIÓN CONTRACTUAL
GESTIÓN DOCUMENTAL
GESTIÓN JURÍDICA</t>
  </si>
  <si>
    <t>CONTROL DISCIPLINARIO INTERNO
EVALUACIÓN Y SEGUIMIENTO</t>
  </si>
  <si>
    <t>S.I.</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</si>
  <si>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</si>
  <si>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</si>
  <si>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</si>
  <si>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</si>
  <si>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</si>
  <si>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</si>
  <si>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</si>
  <si>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</si>
  <si>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3.1. Descongestionar 4500 procesos disciplinarios con criterios de calidad, efectividad y garantía del  debido proceso.</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</si>
  <si>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</si>
  <si>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</si>
  <si>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</si>
  <si>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</si>
  <si>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</si>
  <si>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</si>
  <si>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2.2. Fortalecer la moralidad publica realizando  880 acciones de prevención y control a la función pública.</t>
  </si>
  <si>
    <r>
      <t xml:space="preserve">DIRECCIONAMIENTO ESTRATÉGICO
SERVICIO AL USUARIO
</t>
    </r>
    <r>
      <rPr>
        <sz val="10"/>
        <color theme="1"/>
        <rFont val="Arial"/>
        <family val="2"/>
      </rPr>
      <t>APORTAN: TODOS LOS PROCESOS</t>
    </r>
  </si>
  <si>
    <t>3.4. Implementar al 100% tres soluciones informáticas propias para la ejecución y gestión de la Potestad Disciplinaria.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</si>
</sst>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
    <numFmt numFmtId="166" formatCode="0.0%"/>
  </numFmts>
  <fonts count="15"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sz val="12"/>
      <color theme="1"/>
      <name val="Arial"/>
      <family val="2"/>
    </font>
    <font>
      <sz val="10"/>
      <name val="Arial"/>
      <family val="2"/>
    </font>
    <font>
      <sz val="12"/>
      <name val="Arial"/>
      <family val="2"/>
    </font>
    <font>
      <b/>
      <sz val="12"/>
      <color indexed="9"/>
      <name val="Arial"/>
      <family val="2"/>
    </font>
    <font>
      <b/>
      <sz val="12"/>
      <name val="Arial"/>
      <family val="2"/>
    </font>
    <font>
      <sz val="10"/>
      <color theme="0"/>
      <name val="Arial"/>
      <family val="2"/>
    </font>
    <font>
      <i/>
      <sz val="12"/>
      <name val="Arial"/>
      <family val="2"/>
    </font>
    <font>
      <b/>
      <sz val="14"/>
      <color theme="1"/>
      <name val="Arial"/>
      <family val="2"/>
    </font>
    <font>
      <b/>
      <sz val="10"/>
      <name val="Arial"/>
      <family val="2"/>
    </font>
    <font>
      <sz val="18"/>
      <name val="Arial"/>
      <family val="2"/>
    </font>
    <font>
      <sz val="10"/>
      <color theme="1"/>
      <name val="Arial"/>
      <family val="2"/>
    </font>
  </fonts>
  <fills count="10">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0.34998626667073579"/>
      </patternFill>
    </fill>
    <fill>
      <patternFill patternType="solid">
        <fgColor theme="3"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5" fillId="0" borderId="0"/>
  </cellStyleXfs>
  <cellXfs count="130">
    <xf numFmtId="0" fontId="0" fillId="0" borderId="0" xfId="0"/>
    <xf numFmtId="0" fontId="2" fillId="2" borderId="0" xfId="0" applyFont="1" applyFill="1" applyProtection="1"/>
    <xf numFmtId="165" fontId="2" fillId="2" borderId="0" xfId="0" applyNumberFormat="1" applyFont="1" applyFill="1" applyProtection="1"/>
    <xf numFmtId="0" fontId="5" fillId="0" borderId="0" xfId="3" applyBorder="1" applyAlignment="1">
      <alignment vertical="center"/>
    </xf>
    <xf numFmtId="0" fontId="5" fillId="0" borderId="0" xfId="3" applyBorder="1" applyAlignment="1">
      <alignment horizontal="center" vertical="center"/>
    </xf>
    <xf numFmtId="0" fontId="5" fillId="0" borderId="0" xfId="3" applyAlignment="1">
      <alignment vertical="center"/>
    </xf>
    <xf numFmtId="0" fontId="4" fillId="3" borderId="5" xfId="3" applyFont="1" applyFill="1" applyBorder="1" applyAlignment="1">
      <alignment horizontal="left"/>
    </xf>
    <xf numFmtId="0" fontId="4" fillId="3" borderId="16" xfId="3" applyFont="1" applyFill="1" applyBorder="1" applyAlignment="1">
      <alignment horizontal="left"/>
    </xf>
    <xf numFmtId="0" fontId="2" fillId="3" borderId="6" xfId="3" applyFont="1" applyFill="1" applyBorder="1" applyAlignment="1">
      <alignment horizontal="left"/>
    </xf>
    <xf numFmtId="0" fontId="2" fillId="3" borderId="17" xfId="3" applyFont="1" applyFill="1" applyBorder="1" applyAlignment="1">
      <alignment horizontal="center"/>
    </xf>
    <xf numFmtId="0" fontId="9" fillId="0" borderId="0" xfId="3" applyFont="1" applyBorder="1" applyAlignment="1">
      <alignment horizontal="center" vertical="center"/>
    </xf>
    <xf numFmtId="0" fontId="5" fillId="0" borderId="0" xfId="3" applyBorder="1"/>
    <xf numFmtId="0" fontId="4" fillId="6" borderId="10" xfId="0" applyFont="1" applyFill="1" applyBorder="1" applyAlignment="1" applyProtection="1">
      <alignment horizontal="center" vertical="center"/>
    </xf>
    <xf numFmtId="0" fontId="7" fillId="7" borderId="10" xfId="0" applyFont="1" applyFill="1" applyBorder="1" applyAlignment="1" applyProtection="1">
      <alignment horizontal="center"/>
    </xf>
    <xf numFmtId="0" fontId="7" fillId="7" borderId="10" xfId="0" applyFont="1" applyFill="1" applyBorder="1" applyAlignment="1" applyProtection="1">
      <alignment horizontal="center" vertical="center"/>
    </xf>
    <xf numFmtId="9" fontId="11" fillId="7" borderId="10" xfId="1" applyFont="1" applyFill="1" applyBorder="1" applyAlignment="1" applyProtection="1">
      <alignment horizontal="center"/>
    </xf>
    <xf numFmtId="0" fontId="7" fillId="8" borderId="10" xfId="0" applyFont="1" applyFill="1" applyBorder="1" applyAlignment="1" applyProtection="1">
      <alignment horizontal="center"/>
    </xf>
    <xf numFmtId="0" fontId="8" fillId="4" borderId="10" xfId="4" applyFont="1" applyFill="1" applyBorder="1" applyAlignment="1">
      <alignment horizontal="left" vertical="center" wrapText="1"/>
    </xf>
    <xf numFmtId="0" fontId="8" fillId="4" borderId="10" xfId="4" applyFont="1" applyFill="1" applyBorder="1" applyAlignment="1">
      <alignment horizontal="left" vertical="center"/>
    </xf>
    <xf numFmtId="0" fontId="8" fillId="4" borderId="10" xfId="3"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165" fontId="2" fillId="6" borderId="10" xfId="0" applyNumberFormat="1" applyFont="1" applyFill="1" applyBorder="1" applyAlignment="1" applyProtection="1">
      <alignment horizontal="center" vertical="center" wrapText="1"/>
    </xf>
    <xf numFmtId="3" fontId="2" fillId="6" borderId="10" xfId="0" applyNumberFormat="1" applyFont="1" applyFill="1" applyBorder="1" applyAlignment="1" applyProtection="1">
      <alignment horizontal="center" vertical="center" wrapText="1"/>
    </xf>
    <xf numFmtId="0" fontId="4" fillId="2" borderId="10" xfId="0" applyFont="1" applyFill="1" applyBorder="1" applyAlignment="1" applyProtection="1">
      <alignment wrapText="1"/>
    </xf>
    <xf numFmtId="0" fontId="4" fillId="7" borderId="10" xfId="3" applyFont="1" applyFill="1" applyBorder="1" applyAlignment="1">
      <alignment horizontal="center" vertical="center"/>
    </xf>
    <xf numFmtId="0" fontId="4" fillId="2" borderId="23" xfId="0" applyFont="1" applyFill="1" applyBorder="1" applyProtection="1"/>
    <xf numFmtId="0" fontId="4" fillId="2" borderId="24" xfId="0" applyFont="1" applyFill="1" applyBorder="1" applyAlignment="1" applyProtection="1">
      <alignment horizontal="center"/>
    </xf>
    <xf numFmtId="0" fontId="2" fillId="7" borderId="10" xfId="0" applyFont="1" applyFill="1" applyBorder="1" applyAlignment="1" applyProtection="1">
      <alignment vertical="center" wrapText="1"/>
    </xf>
    <xf numFmtId="0" fontId="12" fillId="0" borderId="0" xfId="0" applyFont="1"/>
    <xf numFmtId="0" fontId="13" fillId="0" borderId="0" xfId="0" applyFont="1"/>
    <xf numFmtId="9" fontId="2" fillId="6" borderId="10" xfId="1" applyFont="1" applyFill="1" applyBorder="1" applyAlignment="1" applyProtection="1">
      <alignment horizontal="center" vertical="center" wrapText="1"/>
    </xf>
    <xf numFmtId="9" fontId="2" fillId="0" borderId="10" xfId="1" applyFont="1" applyBorder="1" applyAlignment="1" applyProtection="1">
      <alignment horizontal="center" vertical="center" wrapText="1"/>
    </xf>
    <xf numFmtId="0" fontId="4" fillId="7" borderId="10" xfId="0" applyFont="1" applyFill="1" applyBorder="1" applyAlignment="1" applyProtection="1">
      <alignment horizontal="center" vertical="center" wrapText="1"/>
    </xf>
    <xf numFmtId="14" fontId="2" fillId="2" borderId="24" xfId="0" applyNumberFormat="1" applyFont="1" applyFill="1" applyBorder="1" applyAlignment="1" applyProtection="1">
      <alignment horizontal="center" vertical="center" wrapText="1"/>
    </xf>
    <xf numFmtId="9" fontId="2" fillId="9" borderId="10" xfId="1" applyFont="1" applyFill="1" applyBorder="1" applyAlignment="1" applyProtection="1">
      <alignment horizontal="center" vertical="center" wrapText="1"/>
    </xf>
    <xf numFmtId="165" fontId="2" fillId="9" borderId="10" xfId="0" applyNumberFormat="1" applyFont="1" applyFill="1" applyBorder="1" applyAlignment="1" applyProtection="1">
      <alignment horizontal="center" vertical="center" wrapText="1"/>
    </xf>
    <xf numFmtId="3" fontId="2" fillId="6" borderId="10" xfId="1" applyNumberFormat="1" applyFont="1" applyFill="1" applyBorder="1" applyAlignment="1" applyProtection="1">
      <alignment horizontal="center" vertical="center" wrapText="1"/>
    </xf>
    <xf numFmtId="164" fontId="2" fillId="2" borderId="27" xfId="0" applyNumberFormat="1" applyFont="1" applyFill="1" applyBorder="1" applyAlignment="1" applyProtection="1"/>
    <xf numFmtId="164" fontId="2" fillId="2" borderId="29" xfId="0" applyNumberFormat="1" applyFont="1" applyFill="1" applyBorder="1" applyAlignment="1" applyProtection="1"/>
    <xf numFmtId="0" fontId="6" fillId="0" borderId="10" xfId="0" applyFont="1" applyFill="1" applyBorder="1" applyAlignment="1" applyProtection="1">
      <alignment horizontal="justify" vertical="center" wrapText="1" readingOrder="1"/>
    </xf>
    <xf numFmtId="9" fontId="2" fillId="0" borderId="24" xfId="1" applyFont="1" applyFill="1" applyBorder="1" applyAlignment="1" applyProtection="1">
      <alignment horizontal="center" vertical="center" wrapText="1"/>
    </xf>
    <xf numFmtId="3" fontId="2" fillId="0" borderId="10" xfId="1" applyNumberFormat="1" applyFont="1" applyFill="1" applyBorder="1" applyAlignment="1" applyProtection="1">
      <alignment horizontal="center" vertical="center" wrapText="1"/>
    </xf>
    <xf numFmtId="9" fontId="2" fillId="0" borderId="10" xfId="1" applyFont="1" applyFill="1" applyBorder="1" applyAlignment="1" applyProtection="1">
      <alignment horizontal="center" vertical="center" wrapText="1"/>
    </xf>
    <xf numFmtId="0" fontId="2" fillId="0" borderId="10" xfId="0" applyFont="1" applyFill="1" applyBorder="1" applyAlignment="1" applyProtection="1">
      <alignment horizontal="justify" vertical="center" wrapText="1"/>
    </xf>
    <xf numFmtId="3" fontId="2" fillId="0" borderId="10" xfId="0" applyNumberFormat="1" applyFont="1" applyBorder="1" applyAlignment="1" applyProtection="1">
      <alignment horizontal="center" vertical="center" wrapText="1"/>
    </xf>
    <xf numFmtId="1" fontId="2" fillId="0" borderId="10" xfId="1" applyNumberFormat="1" applyFont="1" applyFill="1" applyBorder="1" applyAlignment="1" applyProtection="1">
      <alignment horizontal="center" vertical="center" wrapText="1"/>
    </xf>
    <xf numFmtId="0" fontId="6" fillId="9" borderId="10" xfId="0" applyFont="1" applyFill="1" applyBorder="1" applyAlignment="1" applyProtection="1">
      <alignment horizontal="justify" vertical="center" wrapText="1" readingOrder="1"/>
    </xf>
    <xf numFmtId="9" fontId="2" fillId="9" borderId="24" xfId="1" applyFont="1" applyFill="1" applyBorder="1" applyAlignment="1" applyProtection="1">
      <alignment horizontal="center" vertical="center" wrapText="1"/>
    </xf>
    <xf numFmtId="1" fontId="2" fillId="9" borderId="10" xfId="1" applyNumberFormat="1" applyFont="1" applyFill="1" applyBorder="1" applyAlignment="1" applyProtection="1">
      <alignment horizontal="center" vertical="center" wrapText="1"/>
    </xf>
    <xf numFmtId="0" fontId="2" fillId="9" borderId="10" xfId="0" applyFont="1" applyFill="1" applyBorder="1" applyAlignment="1" applyProtection="1">
      <alignment horizontal="justify" vertical="center" wrapText="1"/>
    </xf>
    <xf numFmtId="3" fontId="2" fillId="9" borderId="10" xfId="0" applyNumberFormat="1" applyFont="1" applyFill="1" applyBorder="1" applyAlignment="1" applyProtection="1">
      <alignment horizontal="center" vertical="center" wrapText="1"/>
    </xf>
    <xf numFmtId="1" fontId="2" fillId="0" borderId="10" xfId="0" applyNumberFormat="1" applyFont="1" applyBorder="1" applyAlignment="1" applyProtection="1">
      <alignment horizontal="center" vertical="center" wrapText="1"/>
    </xf>
    <xf numFmtId="9" fontId="6" fillId="9" borderId="10" xfId="0" applyNumberFormat="1" applyFont="1" applyFill="1" applyBorder="1" applyAlignment="1" applyProtection="1">
      <alignment horizontal="center" vertical="center" wrapText="1" readingOrder="1"/>
    </xf>
    <xf numFmtId="166" fontId="2" fillId="9" borderId="10" xfId="1" applyNumberFormat="1" applyFont="1" applyFill="1" applyBorder="1" applyAlignment="1" applyProtection="1">
      <alignment horizontal="center" vertical="center" wrapText="1"/>
    </xf>
    <xf numFmtId="1" fontId="2" fillId="9" borderId="10" xfId="0" applyNumberFormat="1" applyFont="1" applyFill="1" applyBorder="1" applyAlignment="1" applyProtection="1">
      <alignment horizontal="center" vertical="center" wrapText="1"/>
    </xf>
    <xf numFmtId="0" fontId="2" fillId="0" borderId="6" xfId="0" applyFont="1" applyFill="1" applyBorder="1" applyAlignment="1" applyProtection="1">
      <alignment horizontal="justify" vertical="center" wrapText="1"/>
    </xf>
    <xf numFmtId="0" fontId="2" fillId="0" borderId="10" xfId="0" applyFont="1" applyBorder="1" applyAlignment="1" applyProtection="1">
      <alignment horizontal="justify" vertical="center" wrapText="1"/>
    </xf>
    <xf numFmtId="0" fontId="2" fillId="3" borderId="10" xfId="0" applyFont="1" applyFill="1" applyBorder="1" applyAlignment="1" applyProtection="1">
      <alignment horizontal="justify" vertical="center" wrapText="1"/>
    </xf>
    <xf numFmtId="9" fontId="2" fillId="3" borderId="10" xfId="1" applyFont="1" applyFill="1" applyBorder="1" applyAlignment="1" applyProtection="1">
      <alignment horizontal="center" vertical="center" wrapText="1"/>
    </xf>
    <xf numFmtId="0" fontId="2" fillId="0" borderId="10" xfId="0" applyFont="1" applyBorder="1" applyAlignment="1" applyProtection="1">
      <alignment horizontal="justify" vertical="center" wrapText="1"/>
    </xf>
    <xf numFmtId="0" fontId="2" fillId="9" borderId="10" xfId="0" applyFont="1" applyFill="1" applyBorder="1" applyAlignment="1" applyProtection="1">
      <alignment horizontal="justify" vertical="center" wrapText="1"/>
    </xf>
    <xf numFmtId="0" fontId="4" fillId="7" borderId="23" xfId="0" applyFont="1" applyFill="1" applyBorder="1" applyAlignment="1" applyProtection="1">
      <alignment horizontal="right"/>
    </xf>
    <xf numFmtId="0" fontId="4" fillId="7" borderId="24" xfId="0" applyFont="1" applyFill="1" applyBorder="1" applyAlignment="1" applyProtection="1">
      <alignment horizontal="right"/>
    </xf>
    <xf numFmtId="0" fontId="2" fillId="2" borderId="28" xfId="0" applyFont="1" applyFill="1" applyBorder="1" applyAlignment="1" applyProtection="1">
      <alignment horizontal="center"/>
    </xf>
    <xf numFmtId="0" fontId="4" fillId="7" borderId="5" xfId="0" applyFont="1" applyFill="1" applyBorder="1" applyAlignment="1" applyProtection="1">
      <alignment horizontal="center" vertical="center" wrapText="1"/>
    </xf>
    <xf numFmtId="0" fontId="4" fillId="7" borderId="22" xfId="0"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4" fillId="7" borderId="18"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26" xfId="0" applyFont="1" applyFill="1" applyBorder="1" applyAlignment="1" applyProtection="1">
      <alignment horizontal="center" vertical="center" wrapText="1"/>
    </xf>
    <xf numFmtId="0" fontId="4" fillId="7" borderId="27" xfId="0"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4" fillId="7" borderId="29" xfId="0" applyFont="1" applyFill="1" applyBorder="1" applyAlignment="1" applyProtection="1">
      <alignment horizontal="center" vertical="center" wrapText="1"/>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10" xfId="0" applyFont="1" applyFill="1" applyBorder="1" applyAlignment="1" applyProtection="1">
      <alignment horizontal="center" vertical="center"/>
    </xf>
    <xf numFmtId="0" fontId="2" fillId="0" borderId="5" xfId="0" applyFont="1" applyBorder="1" applyAlignment="1" applyProtection="1">
      <alignment horizontal="justify" vertical="center" wrapText="1"/>
    </xf>
    <xf numFmtId="0" fontId="2" fillId="0" borderId="22" xfId="0" applyFont="1" applyBorder="1" applyAlignment="1" applyProtection="1">
      <alignment horizontal="justify" vertical="center" wrapText="1"/>
    </xf>
    <xf numFmtId="0" fontId="2" fillId="0" borderId="6" xfId="0" applyFont="1" applyBorder="1" applyAlignment="1" applyProtection="1">
      <alignment horizontal="justify" vertical="center" wrapText="1"/>
    </xf>
    <xf numFmtId="0" fontId="2" fillId="9" borderId="22" xfId="0" applyFont="1" applyFill="1" applyBorder="1" applyAlignment="1" applyProtection="1">
      <alignment horizontal="justify" vertical="center" wrapText="1"/>
    </xf>
    <xf numFmtId="0" fontId="2" fillId="9" borderId="6" xfId="0" applyFont="1" applyFill="1" applyBorder="1" applyAlignment="1" applyProtection="1">
      <alignment horizontal="justify" vertical="center" wrapText="1"/>
    </xf>
    <xf numFmtId="0" fontId="2" fillId="2" borderId="5" xfId="0" applyFont="1" applyFill="1" applyBorder="1" applyAlignment="1" applyProtection="1">
      <alignment horizontal="center"/>
    </xf>
    <xf numFmtId="0" fontId="2" fillId="2" borderId="22" xfId="0" applyFont="1" applyFill="1" applyBorder="1" applyAlignment="1" applyProtection="1">
      <alignment horizontal="center"/>
    </xf>
    <xf numFmtId="0" fontId="2" fillId="2" borderId="6" xfId="0" applyFont="1" applyFill="1" applyBorder="1" applyAlignment="1" applyProtection="1">
      <alignment horizontal="center"/>
    </xf>
    <xf numFmtId="0" fontId="4" fillId="7" borderId="10"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2" borderId="18" xfId="0" applyFont="1" applyFill="1" applyBorder="1" applyAlignment="1" applyProtection="1">
      <alignment horizontal="left"/>
    </xf>
    <xf numFmtId="0" fontId="4" fillId="2" borderId="26" xfId="0" applyFont="1" applyFill="1" applyBorder="1" applyAlignment="1" applyProtection="1">
      <alignment horizontal="left"/>
    </xf>
    <xf numFmtId="0" fontId="3"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165" fontId="2" fillId="0" borderId="5" xfId="0" applyNumberFormat="1" applyFont="1" applyBorder="1" applyAlignment="1" applyProtection="1">
      <alignment horizontal="center" vertical="center" wrapText="1"/>
    </xf>
    <xf numFmtId="165" fontId="2" fillId="0" borderId="22" xfId="0" applyNumberFormat="1" applyFont="1" applyBorder="1" applyAlignment="1" applyProtection="1">
      <alignment horizontal="center" vertical="center" wrapText="1"/>
    </xf>
    <xf numFmtId="165" fontId="2" fillId="0" borderId="6" xfId="0" applyNumberFormat="1" applyFont="1" applyBorder="1" applyAlignment="1" applyProtection="1">
      <alignment horizontal="center" vertical="center" wrapText="1"/>
    </xf>
    <xf numFmtId="165" fontId="2" fillId="0" borderId="10" xfId="0" applyNumberFormat="1" applyFont="1" applyBorder="1" applyAlignment="1" applyProtection="1">
      <alignment horizontal="center" vertical="center" wrapText="1"/>
    </xf>
    <xf numFmtId="0" fontId="6" fillId="0" borderId="10"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4" fillId="7" borderId="10" xfId="3" applyFont="1" applyFill="1" applyBorder="1" applyAlignment="1">
      <alignment horizontal="center" vertical="center"/>
    </xf>
    <xf numFmtId="0" fontId="4" fillId="7" borderId="1" xfId="3" applyFont="1" applyFill="1" applyBorder="1" applyAlignment="1">
      <alignment horizontal="center" vertical="center"/>
    </xf>
    <xf numFmtId="0" fontId="4" fillId="7" borderId="2" xfId="3" applyFont="1" applyFill="1" applyBorder="1" applyAlignment="1">
      <alignment horizontal="center" vertical="center"/>
    </xf>
    <xf numFmtId="0" fontId="4" fillId="7" borderId="21"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5"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 xfId="3" applyFont="1" applyFill="1" applyBorder="1" applyAlignment="1">
      <alignment horizontal="center" vertical="center"/>
    </xf>
    <xf numFmtId="0" fontId="4" fillId="3" borderId="13" xfId="3" applyFont="1" applyFill="1" applyBorder="1" applyAlignment="1">
      <alignment horizontal="left"/>
    </xf>
    <xf numFmtId="0" fontId="2" fillId="3" borderId="3" xfId="3" applyFont="1" applyFill="1" applyBorder="1" applyAlignment="1">
      <alignment horizontal="left"/>
    </xf>
    <xf numFmtId="0" fontId="4" fillId="3" borderId="18" xfId="3" applyFont="1" applyFill="1" applyBorder="1" applyAlignment="1">
      <alignment horizontal="left"/>
    </xf>
    <xf numFmtId="0" fontId="2" fillId="3" borderId="19" xfId="3" applyFont="1" applyFill="1" applyBorder="1" applyAlignment="1">
      <alignment horizontal="left"/>
    </xf>
    <xf numFmtId="15" fontId="2" fillId="3" borderId="8" xfId="3" quotePrefix="1" applyNumberFormat="1" applyFont="1" applyFill="1" applyBorder="1" applyAlignment="1">
      <alignment horizontal="left"/>
    </xf>
    <xf numFmtId="0" fontId="2" fillId="3" borderId="9" xfId="3" applyFont="1" applyFill="1" applyBorder="1" applyAlignment="1">
      <alignment horizontal="left"/>
    </xf>
  </cellXfs>
  <cellStyles count="5">
    <cellStyle name="Normal" xfId="0" builtinId="0"/>
    <cellStyle name="Normal 10" xfId="4" xr:uid="{909057D7-0702-4E08-8675-5192A1FD7A18}"/>
    <cellStyle name="Normal 12 2" xfId="2" xr:uid="{00000000-0005-0000-0000-000001000000}"/>
    <cellStyle name="Normal 2 3" xfId="3" xr:uid="{7E1796F6-3E85-4445-8948-F8476E6B079F}"/>
    <cellStyle name="Porcentaje" xfId="1" builtinId="5"/>
  </cellStyles>
  <dxfs count="132">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6" formatCode="0.0%"/>
    </dxf>
    <dxf>
      <numFmt numFmtId="3" formatCode="#,##0"/>
    </dxf>
    <dxf>
      <numFmt numFmtId="167" formatCode="&quot;$&quot;\ #,##0"/>
    </dxf>
    <dxf>
      <numFmt numFmtId="166" formatCode="0.0%"/>
    </dxf>
    <dxf>
      <numFmt numFmtId="3" formatCode="#,##0"/>
    </dxf>
    <dxf>
      <numFmt numFmtId="167" formatCode="&quot;$&quot;\ #,##0"/>
    </dxf>
    <dxf>
      <numFmt numFmtId="166" formatCode="0.0%"/>
    </dxf>
    <dxf>
      <numFmt numFmtId="3" formatCode="#,##0"/>
    </dxf>
    <dxf>
      <numFmt numFmtId="167" formatCode="&quot;$&quot;\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168274</xdr:colOff>
      <xdr:row>1</xdr:row>
      <xdr:rowOff>201840</xdr:rowOff>
    </xdr:from>
    <xdr:to>
      <xdr:col>1</xdr:col>
      <xdr:colOff>2190751</xdr:colOff>
      <xdr:row>4</xdr:row>
      <xdr:rowOff>27216</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81238" y="392340"/>
          <a:ext cx="2022477" cy="6281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98C195B2-BE99-49CD-B59C-458F5970D3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5"/>
  <sheetViews>
    <sheetView tabSelected="1" topLeftCell="A4" zoomScale="55" zoomScaleNormal="55" workbookViewId="0">
      <selection activeCell="E19" sqref="E19"/>
    </sheetView>
  </sheetViews>
  <sheetFormatPr baseColWidth="10" defaultRowHeight="15" x14ac:dyDescent="0.2"/>
  <cols>
    <col min="1" max="1" width="4.7109375" style="1" customWidth="1"/>
    <col min="2" max="2" width="38.5703125" style="1" customWidth="1"/>
    <col min="3" max="3" width="47.85546875" style="1" customWidth="1"/>
    <col min="4" max="4" width="17.140625" style="1" customWidth="1"/>
    <col min="5" max="5" width="19.42578125" style="1" customWidth="1"/>
    <col min="6" max="6" width="12.42578125" style="1" customWidth="1"/>
    <col min="7" max="7" width="36.85546875" style="1" customWidth="1"/>
    <col min="8" max="8" width="19" style="1" customWidth="1"/>
    <col min="9" max="9" width="16.7109375" style="1" customWidth="1"/>
    <col min="10" max="10" width="18.7109375" style="1" customWidth="1"/>
    <col min="11" max="11" width="16.7109375" style="1" customWidth="1"/>
    <col min="12" max="12" width="18" style="1" customWidth="1"/>
    <col min="13" max="13" width="16.7109375" style="1" customWidth="1"/>
    <col min="14" max="14" width="18.85546875" style="1" customWidth="1"/>
    <col min="15" max="15" width="16.7109375" style="1" customWidth="1"/>
    <col min="16" max="17" width="16.7109375" style="1" hidden="1" customWidth="1"/>
    <col min="18" max="18" width="19" style="1" customWidth="1"/>
    <col min="19" max="19" width="16.7109375" style="1" customWidth="1"/>
    <col min="20" max="20" width="27.42578125" style="1" customWidth="1"/>
    <col min="21" max="21" width="18.28515625" style="1" customWidth="1"/>
    <col min="22" max="22" width="16.42578125" style="1" customWidth="1"/>
    <col min="23" max="23" width="27.7109375" style="1" customWidth="1"/>
    <col min="24" max="94" width="15.7109375" style="1" customWidth="1"/>
    <col min="95" max="16384" width="11.42578125" style="1"/>
  </cols>
  <sheetData>
    <row r="2" spans="2:23" ht="15.75" customHeight="1" x14ac:dyDescent="0.25">
      <c r="B2" s="82"/>
      <c r="C2" s="99" t="s">
        <v>30</v>
      </c>
      <c r="D2" s="100"/>
      <c r="E2" s="100"/>
      <c r="F2" s="100"/>
      <c r="G2" s="100"/>
      <c r="H2" s="100"/>
      <c r="I2" s="100"/>
      <c r="J2" s="100"/>
      <c r="K2" s="100"/>
      <c r="L2" s="100"/>
      <c r="M2" s="100"/>
      <c r="N2" s="100"/>
      <c r="O2" s="100"/>
      <c r="P2" s="100"/>
      <c r="Q2" s="100"/>
      <c r="R2" s="100"/>
      <c r="S2" s="100"/>
      <c r="T2" s="100"/>
      <c r="U2" s="101"/>
      <c r="V2" s="26" t="s">
        <v>0</v>
      </c>
      <c r="W2" s="27" t="s">
        <v>1</v>
      </c>
    </row>
    <row r="3" spans="2:23" ht="30.75" customHeight="1" x14ac:dyDescent="0.25">
      <c r="B3" s="83"/>
      <c r="C3" s="102"/>
      <c r="D3" s="103"/>
      <c r="E3" s="103"/>
      <c r="F3" s="103"/>
      <c r="G3" s="103"/>
      <c r="H3" s="103"/>
      <c r="I3" s="103"/>
      <c r="J3" s="103"/>
      <c r="K3" s="103"/>
      <c r="L3" s="103"/>
      <c r="M3" s="103"/>
      <c r="N3" s="103"/>
      <c r="O3" s="103"/>
      <c r="P3" s="103"/>
      <c r="Q3" s="103"/>
      <c r="R3" s="103"/>
      <c r="S3" s="103"/>
      <c r="T3" s="103"/>
      <c r="U3" s="104"/>
      <c r="V3" s="24" t="s">
        <v>34</v>
      </c>
      <c r="W3" s="24" t="s">
        <v>35</v>
      </c>
    </row>
    <row r="4" spans="2:23" ht="15.75" customHeight="1" x14ac:dyDescent="0.25">
      <c r="B4" s="83"/>
      <c r="C4" s="102"/>
      <c r="D4" s="103"/>
      <c r="E4" s="103"/>
      <c r="F4" s="103"/>
      <c r="G4" s="103"/>
      <c r="H4" s="103"/>
      <c r="I4" s="103"/>
      <c r="J4" s="103"/>
      <c r="K4" s="103"/>
      <c r="L4" s="103"/>
      <c r="M4" s="103"/>
      <c r="N4" s="103"/>
      <c r="O4" s="103"/>
      <c r="P4" s="103"/>
      <c r="Q4" s="103"/>
      <c r="R4" s="103"/>
      <c r="S4" s="103"/>
      <c r="T4" s="103"/>
      <c r="U4" s="104"/>
      <c r="V4" s="94" t="s">
        <v>4</v>
      </c>
      <c r="W4" s="95"/>
    </row>
    <row r="5" spans="2:23" ht="25.5" customHeight="1" x14ac:dyDescent="0.2">
      <c r="B5" s="84"/>
      <c r="C5" s="96" t="s">
        <v>69</v>
      </c>
      <c r="D5" s="97"/>
      <c r="E5" s="97"/>
      <c r="F5" s="97"/>
      <c r="G5" s="97"/>
      <c r="H5" s="97"/>
      <c r="I5" s="97"/>
      <c r="J5" s="97"/>
      <c r="K5" s="97"/>
      <c r="L5" s="97"/>
      <c r="M5" s="97"/>
      <c r="N5" s="97"/>
      <c r="O5" s="97"/>
      <c r="P5" s="97"/>
      <c r="Q5" s="97"/>
      <c r="R5" s="97"/>
      <c r="S5" s="97"/>
      <c r="T5" s="97"/>
      <c r="U5" s="98"/>
      <c r="V5" s="38">
        <v>44196</v>
      </c>
      <c r="W5" s="39"/>
    </row>
    <row r="6" spans="2:23" x14ac:dyDescent="0.2">
      <c r="H6" s="64"/>
      <c r="I6" s="64"/>
      <c r="J6" s="64"/>
      <c r="K6" s="64"/>
      <c r="L6" s="64"/>
      <c r="M6" s="64"/>
      <c r="N6" s="64"/>
      <c r="O6" s="64"/>
      <c r="P6" s="64"/>
      <c r="Q6" s="64"/>
    </row>
    <row r="7" spans="2:23" ht="29.25" customHeight="1" x14ac:dyDescent="0.2">
      <c r="B7" s="85" t="s">
        <v>5</v>
      </c>
      <c r="C7" s="85" t="s">
        <v>45</v>
      </c>
      <c r="D7" s="65" t="s">
        <v>18</v>
      </c>
      <c r="E7" s="85" t="s">
        <v>29</v>
      </c>
      <c r="F7" s="65" t="s">
        <v>41</v>
      </c>
      <c r="G7" s="65" t="s">
        <v>22</v>
      </c>
      <c r="H7" s="76" t="s">
        <v>23</v>
      </c>
      <c r="I7" s="76"/>
      <c r="J7" s="76"/>
      <c r="K7" s="76"/>
      <c r="L7" s="76"/>
      <c r="M7" s="76"/>
      <c r="N7" s="76"/>
      <c r="O7" s="76"/>
      <c r="P7" s="76"/>
      <c r="Q7" s="76"/>
      <c r="R7" s="68" t="s">
        <v>32</v>
      </c>
      <c r="S7" s="69"/>
      <c r="T7" s="70"/>
      <c r="U7" s="88" t="s">
        <v>19</v>
      </c>
      <c r="V7" s="89"/>
      <c r="W7" s="90"/>
    </row>
    <row r="8" spans="2:23" ht="29.25" customHeight="1" x14ac:dyDescent="0.2">
      <c r="B8" s="85"/>
      <c r="C8" s="85"/>
      <c r="D8" s="66"/>
      <c r="E8" s="85"/>
      <c r="F8" s="66"/>
      <c r="G8" s="66"/>
      <c r="H8" s="74" t="s">
        <v>65</v>
      </c>
      <c r="I8" s="75"/>
      <c r="J8" s="74" t="s">
        <v>66</v>
      </c>
      <c r="K8" s="75"/>
      <c r="L8" s="74" t="s">
        <v>67</v>
      </c>
      <c r="M8" s="75"/>
      <c r="N8" s="74" t="s">
        <v>68</v>
      </c>
      <c r="O8" s="75"/>
      <c r="P8" s="74" t="s">
        <v>10</v>
      </c>
      <c r="Q8" s="75"/>
      <c r="R8" s="71"/>
      <c r="S8" s="72"/>
      <c r="T8" s="73"/>
      <c r="U8" s="91" t="s">
        <v>6</v>
      </c>
      <c r="V8" s="92" t="s">
        <v>7</v>
      </c>
      <c r="W8" s="86" t="s">
        <v>33</v>
      </c>
    </row>
    <row r="9" spans="2:23" ht="49.5" customHeight="1" x14ac:dyDescent="0.2">
      <c r="B9" s="85"/>
      <c r="C9" s="65"/>
      <c r="D9" s="67"/>
      <c r="E9" s="85"/>
      <c r="F9" s="67"/>
      <c r="G9" s="67"/>
      <c r="H9" s="12" t="s">
        <v>6</v>
      </c>
      <c r="I9" s="12" t="s">
        <v>7</v>
      </c>
      <c r="J9" s="12" t="s">
        <v>6</v>
      </c>
      <c r="K9" s="12" t="s">
        <v>7</v>
      </c>
      <c r="L9" s="12" t="s">
        <v>6</v>
      </c>
      <c r="M9" s="12" t="s">
        <v>7</v>
      </c>
      <c r="N9" s="12" t="s">
        <v>6</v>
      </c>
      <c r="O9" s="12" t="s">
        <v>7</v>
      </c>
      <c r="P9" s="12" t="s">
        <v>6</v>
      </c>
      <c r="Q9" s="12" t="s">
        <v>7</v>
      </c>
      <c r="R9" s="33" t="s">
        <v>6</v>
      </c>
      <c r="S9" s="33" t="s">
        <v>7</v>
      </c>
      <c r="T9" s="33" t="s">
        <v>8</v>
      </c>
      <c r="U9" s="91"/>
      <c r="V9" s="93"/>
      <c r="W9" s="87"/>
    </row>
    <row r="10" spans="2:23" ht="75" customHeight="1" x14ac:dyDescent="0.2">
      <c r="B10" s="60" t="s">
        <v>81</v>
      </c>
      <c r="C10" s="40" t="s">
        <v>82</v>
      </c>
      <c r="D10" s="41">
        <v>0.7</v>
      </c>
      <c r="E10" s="42">
        <v>884816</v>
      </c>
      <c r="F10" s="43" t="s">
        <v>80</v>
      </c>
      <c r="G10" s="44" t="s">
        <v>53</v>
      </c>
      <c r="H10" s="45">
        <v>245470</v>
      </c>
      <c r="I10" s="45"/>
      <c r="J10" s="45">
        <v>257290</v>
      </c>
      <c r="K10" s="45"/>
      <c r="L10" s="45">
        <v>257090</v>
      </c>
      <c r="M10" s="45"/>
      <c r="N10" s="45">
        <v>124966</v>
      </c>
      <c r="O10" s="45"/>
      <c r="P10" s="32"/>
      <c r="Q10" s="32"/>
      <c r="R10" s="31"/>
      <c r="S10" s="31"/>
      <c r="T10" s="32">
        <f t="shared" ref="T10:T29" si="0">IF(AND(S10&gt;0,R10),S10/R10,0)</f>
        <v>0</v>
      </c>
      <c r="U10" s="37">
        <f>H10+J10+L10+N10</f>
        <v>884816</v>
      </c>
      <c r="V10" s="37">
        <f>I10+K10+M10+O10</f>
        <v>0</v>
      </c>
      <c r="W10" s="105">
        <f>(IF(AND(V10&gt;0,U10),V10/U10,0)*$D10)+(IF(AND(V11&gt;0,U11),V11/U11,0)*$D11)+(IF(AND(V12&gt;0,U12),V12/U12,0)*$D12)</f>
        <v>0</v>
      </c>
    </row>
    <row r="11" spans="2:23" ht="105.75" customHeight="1" x14ac:dyDescent="0.2">
      <c r="B11" s="60"/>
      <c r="C11" s="40" t="s">
        <v>83</v>
      </c>
      <c r="D11" s="41">
        <v>0.2</v>
      </c>
      <c r="E11" s="42">
        <v>232288</v>
      </c>
      <c r="F11" s="43" t="s">
        <v>80</v>
      </c>
      <c r="G11" s="44" t="s">
        <v>53</v>
      </c>
      <c r="H11" s="45">
        <v>63374</v>
      </c>
      <c r="I11" s="45"/>
      <c r="J11" s="45">
        <v>70424</v>
      </c>
      <c r="K11" s="45"/>
      <c r="L11" s="45">
        <v>70424</v>
      </c>
      <c r="M11" s="45"/>
      <c r="N11" s="45">
        <v>28066</v>
      </c>
      <c r="O11" s="45"/>
      <c r="P11" s="32"/>
      <c r="Q11" s="32"/>
      <c r="R11" s="31"/>
      <c r="S11" s="31"/>
      <c r="T11" s="32">
        <f t="shared" si="0"/>
        <v>0</v>
      </c>
      <c r="U11" s="37">
        <f t="shared" ref="U11:V20" si="1">H11+J11+L11+N11</f>
        <v>232288</v>
      </c>
      <c r="V11" s="37">
        <f t="shared" si="1"/>
        <v>0</v>
      </c>
      <c r="W11" s="106"/>
    </row>
    <row r="12" spans="2:23" ht="75" customHeight="1" x14ac:dyDescent="0.2">
      <c r="B12" s="60"/>
      <c r="C12" s="40" t="s">
        <v>84</v>
      </c>
      <c r="D12" s="41">
        <v>0.1</v>
      </c>
      <c r="E12" s="46">
        <v>36</v>
      </c>
      <c r="F12" s="43" t="s">
        <v>80</v>
      </c>
      <c r="G12" s="44" t="s">
        <v>53</v>
      </c>
      <c r="H12" s="45">
        <v>6</v>
      </c>
      <c r="I12" s="45"/>
      <c r="J12" s="45">
        <v>13</v>
      </c>
      <c r="K12" s="45"/>
      <c r="L12" s="45">
        <v>12</v>
      </c>
      <c r="M12" s="45"/>
      <c r="N12" s="45">
        <v>5</v>
      </c>
      <c r="O12" s="45"/>
      <c r="P12" s="32"/>
      <c r="Q12" s="32"/>
      <c r="R12" s="31"/>
      <c r="S12" s="31"/>
      <c r="T12" s="32">
        <f t="shared" si="0"/>
        <v>0</v>
      </c>
      <c r="U12" s="37">
        <f t="shared" si="1"/>
        <v>36</v>
      </c>
      <c r="V12" s="37">
        <f t="shared" si="1"/>
        <v>0</v>
      </c>
      <c r="W12" s="107"/>
    </row>
    <row r="13" spans="2:23" ht="75" customHeight="1" x14ac:dyDescent="0.2">
      <c r="B13" s="61" t="s">
        <v>85</v>
      </c>
      <c r="C13" s="47" t="s">
        <v>86</v>
      </c>
      <c r="D13" s="48">
        <v>0.3</v>
      </c>
      <c r="E13" s="49">
        <v>22</v>
      </c>
      <c r="F13" s="35" t="s">
        <v>80</v>
      </c>
      <c r="G13" s="50" t="s">
        <v>54</v>
      </c>
      <c r="H13" s="51">
        <v>4</v>
      </c>
      <c r="I13" s="51"/>
      <c r="J13" s="51">
        <v>8</v>
      </c>
      <c r="K13" s="51"/>
      <c r="L13" s="51">
        <v>8</v>
      </c>
      <c r="M13" s="51"/>
      <c r="N13" s="51">
        <v>2</v>
      </c>
      <c r="O13" s="51"/>
      <c r="P13" s="32"/>
      <c r="Q13" s="32"/>
      <c r="R13" s="35"/>
      <c r="S13" s="35"/>
      <c r="T13" s="32">
        <f t="shared" si="0"/>
        <v>0</v>
      </c>
      <c r="U13" s="37">
        <f t="shared" si="1"/>
        <v>22</v>
      </c>
      <c r="V13" s="37">
        <f t="shared" si="1"/>
        <v>0</v>
      </c>
      <c r="W13" s="105">
        <f>(IF(AND(V13&gt;0,U13),V13/U13,0)*$D13)+(IF(AND(V14&gt;0,U14),V14/U14,0)*$D14)+(IF(AND(V15&gt;0,U15),V15/U15,0)*$D15)</f>
        <v>0</v>
      </c>
    </row>
    <row r="14" spans="2:23" ht="75" customHeight="1" x14ac:dyDescent="0.2">
      <c r="B14" s="61"/>
      <c r="C14" s="47" t="s">
        <v>96</v>
      </c>
      <c r="D14" s="48">
        <v>0.6</v>
      </c>
      <c r="E14" s="49">
        <v>880</v>
      </c>
      <c r="F14" s="35" t="s">
        <v>80</v>
      </c>
      <c r="G14" s="50" t="s">
        <v>54</v>
      </c>
      <c r="H14" s="51">
        <v>220</v>
      </c>
      <c r="I14" s="51"/>
      <c r="J14" s="51">
        <v>289</v>
      </c>
      <c r="K14" s="51"/>
      <c r="L14" s="51">
        <v>289</v>
      </c>
      <c r="M14" s="51"/>
      <c r="N14" s="51">
        <v>82</v>
      </c>
      <c r="O14" s="51"/>
      <c r="P14" s="32"/>
      <c r="Q14" s="32"/>
      <c r="R14" s="35"/>
      <c r="S14" s="35"/>
      <c r="T14" s="32">
        <f t="shared" si="0"/>
        <v>0</v>
      </c>
      <c r="U14" s="37">
        <f t="shared" si="1"/>
        <v>880</v>
      </c>
      <c r="V14" s="37">
        <f t="shared" si="1"/>
        <v>0</v>
      </c>
      <c r="W14" s="106"/>
    </row>
    <row r="15" spans="2:23" ht="75" customHeight="1" x14ac:dyDescent="0.2">
      <c r="B15" s="61"/>
      <c r="C15" s="47" t="s">
        <v>87</v>
      </c>
      <c r="D15" s="48">
        <v>0.1</v>
      </c>
      <c r="E15" s="49">
        <v>295</v>
      </c>
      <c r="F15" s="35" t="s">
        <v>80</v>
      </c>
      <c r="G15" s="50" t="s">
        <v>54</v>
      </c>
      <c r="H15" s="51">
        <v>67</v>
      </c>
      <c r="I15" s="51"/>
      <c r="J15" s="51">
        <v>101</v>
      </c>
      <c r="K15" s="51"/>
      <c r="L15" s="51">
        <v>103</v>
      </c>
      <c r="M15" s="51"/>
      <c r="N15" s="51">
        <v>24</v>
      </c>
      <c r="O15" s="51"/>
      <c r="P15" s="32"/>
      <c r="Q15" s="32"/>
      <c r="R15" s="35"/>
      <c r="S15" s="35"/>
      <c r="T15" s="32">
        <f t="shared" si="0"/>
        <v>0</v>
      </c>
      <c r="U15" s="37">
        <f t="shared" si="1"/>
        <v>295</v>
      </c>
      <c r="V15" s="37">
        <f t="shared" si="1"/>
        <v>0</v>
      </c>
      <c r="W15" s="107"/>
    </row>
    <row r="16" spans="2:23" ht="84.75" customHeight="1" x14ac:dyDescent="0.2">
      <c r="B16" s="77" t="s">
        <v>88</v>
      </c>
      <c r="C16" s="40" t="s">
        <v>89</v>
      </c>
      <c r="D16" s="41">
        <v>0.4</v>
      </c>
      <c r="E16" s="46">
        <v>4500</v>
      </c>
      <c r="F16" s="46">
        <v>6287</v>
      </c>
      <c r="G16" s="44" t="s">
        <v>55</v>
      </c>
      <c r="H16" s="52">
        <v>900</v>
      </c>
      <c r="I16" s="52"/>
      <c r="J16" s="52">
        <v>1200</v>
      </c>
      <c r="K16" s="52"/>
      <c r="L16" s="52">
        <v>1200</v>
      </c>
      <c r="M16" s="52"/>
      <c r="N16" s="52">
        <v>1200</v>
      </c>
      <c r="O16" s="52"/>
      <c r="P16" s="32"/>
      <c r="Q16" s="32"/>
      <c r="R16" s="31"/>
      <c r="S16" s="31"/>
      <c r="T16" s="32">
        <f t="shared" si="0"/>
        <v>0</v>
      </c>
      <c r="U16" s="37">
        <f t="shared" si="1"/>
        <v>4500</v>
      </c>
      <c r="V16" s="37">
        <f t="shared" si="1"/>
        <v>0</v>
      </c>
      <c r="W16" s="105">
        <f>(IF(AND(V16&gt;0,U16),V16/U16,0)*$D16)+(IF(AND(V17&gt;0,U17),V17/U17,0)*$D17)+(IF(AND(V18&gt;0,U18),V18/U18,0)*$D18)+(IF(AND(V19&gt;0,U19),V19/U19,0)*$D19)</f>
        <v>0</v>
      </c>
    </row>
    <row r="17" spans="2:23" ht="99.75" customHeight="1" x14ac:dyDescent="0.2">
      <c r="B17" s="78"/>
      <c r="C17" s="40" t="s">
        <v>90</v>
      </c>
      <c r="D17" s="41">
        <v>0.15</v>
      </c>
      <c r="E17" s="43">
        <v>1</v>
      </c>
      <c r="F17" s="43">
        <v>1</v>
      </c>
      <c r="G17" s="44" t="s">
        <v>55</v>
      </c>
      <c r="H17" s="32">
        <v>1</v>
      </c>
      <c r="I17" s="52"/>
      <c r="J17" s="32">
        <v>1</v>
      </c>
      <c r="K17" s="52"/>
      <c r="L17" s="32">
        <v>1</v>
      </c>
      <c r="M17" s="52"/>
      <c r="N17" s="32">
        <v>1</v>
      </c>
      <c r="O17" s="52"/>
      <c r="P17" s="32"/>
      <c r="Q17" s="32"/>
      <c r="R17" s="31"/>
      <c r="S17" s="31"/>
      <c r="T17" s="32">
        <f t="shared" si="0"/>
        <v>0</v>
      </c>
      <c r="U17" s="31">
        <f>IFERROR(AVERAGE(H17,J17,L17,N17),0)</f>
        <v>1</v>
      </c>
      <c r="V17" s="31">
        <f>IFERROR(AVERAGE(I17,K17,M17,O17),0)</f>
        <v>0</v>
      </c>
      <c r="W17" s="106"/>
    </row>
    <row r="18" spans="2:23" ht="110.25" customHeight="1" x14ac:dyDescent="0.2">
      <c r="B18" s="78"/>
      <c r="C18" s="40" t="s">
        <v>91</v>
      </c>
      <c r="D18" s="41">
        <v>0.1</v>
      </c>
      <c r="E18" s="46">
        <v>8</v>
      </c>
      <c r="F18" s="46">
        <v>8</v>
      </c>
      <c r="G18" s="44" t="s">
        <v>55</v>
      </c>
      <c r="H18" s="52">
        <v>2</v>
      </c>
      <c r="I18" s="52"/>
      <c r="J18" s="52">
        <v>2</v>
      </c>
      <c r="K18" s="52"/>
      <c r="L18" s="52">
        <v>2</v>
      </c>
      <c r="M18" s="52"/>
      <c r="N18" s="52">
        <v>2</v>
      </c>
      <c r="O18" s="52"/>
      <c r="P18" s="32"/>
      <c r="Q18" s="32"/>
      <c r="R18" s="31"/>
      <c r="S18" s="31"/>
      <c r="T18" s="32">
        <f t="shared" si="0"/>
        <v>0</v>
      </c>
      <c r="U18" s="37">
        <f t="shared" si="1"/>
        <v>8</v>
      </c>
      <c r="V18" s="37">
        <f t="shared" si="1"/>
        <v>0</v>
      </c>
      <c r="W18" s="106"/>
    </row>
    <row r="19" spans="2:23" ht="75" customHeight="1" x14ac:dyDescent="0.2">
      <c r="B19" s="79"/>
      <c r="C19" s="40" t="s">
        <v>98</v>
      </c>
      <c r="D19" s="41">
        <v>0.35</v>
      </c>
      <c r="E19" s="43">
        <v>1</v>
      </c>
      <c r="F19" s="46">
        <v>3</v>
      </c>
      <c r="G19" s="44" t="s">
        <v>55</v>
      </c>
      <c r="H19" s="32">
        <v>0.3</v>
      </c>
      <c r="I19" s="52"/>
      <c r="J19" s="32">
        <v>0.4</v>
      </c>
      <c r="K19" s="52"/>
      <c r="L19" s="32">
        <v>0.25</v>
      </c>
      <c r="M19" s="52"/>
      <c r="N19" s="32">
        <v>0.05</v>
      </c>
      <c r="O19" s="52"/>
      <c r="P19" s="32"/>
      <c r="Q19" s="32"/>
      <c r="R19" s="31"/>
      <c r="S19" s="31"/>
      <c r="T19" s="32">
        <f t="shared" si="0"/>
        <v>0</v>
      </c>
      <c r="U19" s="31">
        <f t="shared" si="1"/>
        <v>1</v>
      </c>
      <c r="V19" s="31">
        <f t="shared" si="1"/>
        <v>0</v>
      </c>
      <c r="W19" s="107"/>
    </row>
    <row r="20" spans="2:23" ht="123.75" customHeight="1" x14ac:dyDescent="0.2">
      <c r="B20" s="80" t="s">
        <v>70</v>
      </c>
      <c r="C20" s="47" t="s">
        <v>72</v>
      </c>
      <c r="D20" s="53">
        <v>0.15</v>
      </c>
      <c r="E20" s="48">
        <v>1</v>
      </c>
      <c r="F20" s="35" t="s">
        <v>80</v>
      </c>
      <c r="G20" s="50" t="s">
        <v>50</v>
      </c>
      <c r="H20" s="35">
        <v>0.3</v>
      </c>
      <c r="I20" s="35"/>
      <c r="J20" s="35">
        <v>0.4</v>
      </c>
      <c r="K20" s="35"/>
      <c r="L20" s="35">
        <v>0.25</v>
      </c>
      <c r="M20" s="35"/>
      <c r="N20" s="35">
        <v>0.05</v>
      </c>
      <c r="O20" s="35"/>
      <c r="P20" s="35"/>
      <c r="Q20" s="35"/>
      <c r="R20" s="35"/>
      <c r="S20" s="35"/>
      <c r="T20" s="32">
        <f t="shared" si="0"/>
        <v>0</v>
      </c>
      <c r="U20" s="31">
        <f t="shared" si="1"/>
        <v>1</v>
      </c>
      <c r="V20" s="31">
        <f t="shared" si="1"/>
        <v>0</v>
      </c>
      <c r="W20" s="108">
        <f>(IF(AND(V20&gt;0,U20),V20/U20,0)*$D20)+(IF(AND(V21&gt;0,U21),V21/U21,0)*$D21)+(IF(AND(V22&gt;0,U22),V22/U22,0)*$D22)+(IF(AND(V23&gt;0,U23),V23/U23,0)*$D23)+(IF(AND(V24&gt;0,U24),V24/U24,0)*$D24)+(IF(AND(V25&gt;0,U25),V25/U25,0)*$D25)+(IF(AND(V26&gt;0,U26),V26/U26,0)*$D26)</f>
        <v>0</v>
      </c>
    </row>
    <row r="21" spans="2:23" ht="103.5" customHeight="1" x14ac:dyDescent="0.2">
      <c r="B21" s="80"/>
      <c r="C21" s="47" t="s">
        <v>73</v>
      </c>
      <c r="D21" s="48">
        <v>0.15</v>
      </c>
      <c r="E21" s="35">
        <v>0.9</v>
      </c>
      <c r="F21" s="35">
        <v>0.62</v>
      </c>
      <c r="G21" s="50" t="s">
        <v>97</v>
      </c>
      <c r="H21" s="35">
        <v>0.3</v>
      </c>
      <c r="I21" s="35"/>
      <c r="J21" s="35">
        <v>0.3</v>
      </c>
      <c r="K21" s="35"/>
      <c r="L21" s="35">
        <v>0.2</v>
      </c>
      <c r="M21" s="35"/>
      <c r="N21" s="35">
        <v>0.1</v>
      </c>
      <c r="O21" s="35"/>
      <c r="P21" s="35"/>
      <c r="Q21" s="35"/>
      <c r="R21" s="35"/>
      <c r="S21" s="35"/>
      <c r="T21" s="32">
        <f t="shared" si="0"/>
        <v>0</v>
      </c>
      <c r="U21" s="31">
        <f t="shared" ref="U21:V29" si="2">+H21+J21+L21+N21+P21</f>
        <v>0.9</v>
      </c>
      <c r="V21" s="31">
        <f t="shared" si="2"/>
        <v>0</v>
      </c>
      <c r="W21" s="108"/>
    </row>
    <row r="22" spans="2:23" ht="88.5" customHeight="1" x14ac:dyDescent="0.2">
      <c r="B22" s="80"/>
      <c r="C22" s="47" t="s">
        <v>74</v>
      </c>
      <c r="D22" s="48">
        <v>0.14000000000000001</v>
      </c>
      <c r="E22" s="35">
        <v>1</v>
      </c>
      <c r="F22" s="35" t="s">
        <v>80</v>
      </c>
      <c r="G22" s="50" t="s">
        <v>56</v>
      </c>
      <c r="H22" s="35">
        <v>1</v>
      </c>
      <c r="I22" s="35"/>
      <c r="J22" s="35">
        <v>1</v>
      </c>
      <c r="K22" s="35"/>
      <c r="L22" s="35">
        <v>1</v>
      </c>
      <c r="M22" s="35"/>
      <c r="N22" s="35">
        <v>1</v>
      </c>
      <c r="O22" s="35"/>
      <c r="P22" s="35"/>
      <c r="Q22" s="35"/>
      <c r="R22" s="35"/>
      <c r="S22" s="35"/>
      <c r="T22" s="32">
        <f t="shared" si="0"/>
        <v>0</v>
      </c>
      <c r="U22" s="31">
        <f>IFERROR(AVERAGE(H22,J22,L22,N22),0)</f>
        <v>1</v>
      </c>
      <c r="V22" s="31">
        <f>IFERROR(AVERAGE(I22,K22,M22,O22),0)</f>
        <v>0</v>
      </c>
      <c r="W22" s="108"/>
    </row>
    <row r="23" spans="2:23" ht="90" customHeight="1" x14ac:dyDescent="0.2">
      <c r="B23" s="80"/>
      <c r="C23" s="47" t="s">
        <v>71</v>
      </c>
      <c r="D23" s="48">
        <v>0.14000000000000001</v>
      </c>
      <c r="E23" s="35">
        <v>1</v>
      </c>
      <c r="F23" s="35" t="s">
        <v>80</v>
      </c>
      <c r="G23" s="50" t="s">
        <v>78</v>
      </c>
      <c r="H23" s="35">
        <v>1</v>
      </c>
      <c r="I23" s="35"/>
      <c r="J23" s="35">
        <v>1</v>
      </c>
      <c r="K23" s="35"/>
      <c r="L23" s="35">
        <v>1</v>
      </c>
      <c r="M23" s="35"/>
      <c r="N23" s="35">
        <v>1</v>
      </c>
      <c r="O23" s="35"/>
      <c r="P23" s="35"/>
      <c r="Q23" s="35"/>
      <c r="R23" s="35"/>
      <c r="S23" s="35"/>
      <c r="T23" s="32">
        <f t="shared" si="0"/>
        <v>0</v>
      </c>
      <c r="U23" s="31">
        <f t="shared" ref="U23:U25" si="3">IFERROR(AVERAGE(H23,J23,L23,N23),0)</f>
        <v>1</v>
      </c>
      <c r="V23" s="31">
        <f t="shared" ref="V23:V25" si="4">IFERROR(AVERAGE(I23,K23,M23,O23),0)</f>
        <v>0</v>
      </c>
      <c r="W23" s="108"/>
    </row>
    <row r="24" spans="2:23" ht="72.75" customHeight="1" x14ac:dyDescent="0.2">
      <c r="B24" s="80"/>
      <c r="C24" s="47" t="s">
        <v>75</v>
      </c>
      <c r="D24" s="48">
        <v>0.14000000000000001</v>
      </c>
      <c r="E24" s="35">
        <v>1</v>
      </c>
      <c r="F24" s="35" t="s">
        <v>80</v>
      </c>
      <c r="G24" s="50" t="s">
        <v>79</v>
      </c>
      <c r="H24" s="35">
        <v>1</v>
      </c>
      <c r="I24" s="35"/>
      <c r="J24" s="35">
        <v>1</v>
      </c>
      <c r="K24" s="35"/>
      <c r="L24" s="35">
        <v>1</v>
      </c>
      <c r="M24" s="35"/>
      <c r="N24" s="35">
        <v>1</v>
      </c>
      <c r="O24" s="35"/>
      <c r="P24" s="35"/>
      <c r="Q24" s="35"/>
      <c r="R24" s="35"/>
      <c r="S24" s="35"/>
      <c r="T24" s="32">
        <f t="shared" si="0"/>
        <v>0</v>
      </c>
      <c r="U24" s="31">
        <f t="shared" si="3"/>
        <v>1</v>
      </c>
      <c r="V24" s="31">
        <f t="shared" si="4"/>
        <v>0</v>
      </c>
      <c r="W24" s="108"/>
    </row>
    <row r="25" spans="2:23" ht="91.5" customHeight="1" x14ac:dyDescent="0.2">
      <c r="B25" s="80"/>
      <c r="C25" s="47" t="s">
        <v>76</v>
      </c>
      <c r="D25" s="48">
        <v>0.14000000000000001</v>
      </c>
      <c r="E25" s="35">
        <v>1</v>
      </c>
      <c r="F25" s="35">
        <v>1</v>
      </c>
      <c r="G25" s="50" t="s">
        <v>51</v>
      </c>
      <c r="H25" s="35">
        <v>1</v>
      </c>
      <c r="I25" s="35"/>
      <c r="J25" s="35">
        <v>1</v>
      </c>
      <c r="K25" s="35"/>
      <c r="L25" s="35">
        <v>1</v>
      </c>
      <c r="M25" s="35"/>
      <c r="N25" s="35">
        <v>1</v>
      </c>
      <c r="O25" s="35"/>
      <c r="P25" s="35"/>
      <c r="Q25" s="35"/>
      <c r="R25" s="35"/>
      <c r="S25" s="35"/>
      <c r="T25" s="32">
        <f t="shared" si="0"/>
        <v>0</v>
      </c>
      <c r="U25" s="31">
        <f t="shared" si="3"/>
        <v>1</v>
      </c>
      <c r="V25" s="31">
        <f t="shared" si="4"/>
        <v>0</v>
      </c>
      <c r="W25" s="108"/>
    </row>
    <row r="26" spans="2:23" ht="93" customHeight="1" x14ac:dyDescent="0.2">
      <c r="B26" s="81"/>
      <c r="C26" s="47" t="s">
        <v>77</v>
      </c>
      <c r="D26" s="48">
        <v>0.14000000000000001</v>
      </c>
      <c r="E26" s="35">
        <v>1</v>
      </c>
      <c r="F26" s="35" t="s">
        <v>80</v>
      </c>
      <c r="G26" s="50" t="s">
        <v>52</v>
      </c>
      <c r="H26" s="54">
        <v>0.33333333333333337</v>
      </c>
      <c r="I26" s="54"/>
      <c r="J26" s="54">
        <v>0.33333333333333337</v>
      </c>
      <c r="K26" s="54"/>
      <c r="L26" s="54">
        <v>0.33333333333333337</v>
      </c>
      <c r="M26" s="54"/>
      <c r="N26" s="35">
        <v>0</v>
      </c>
      <c r="O26" s="35"/>
      <c r="P26" s="55"/>
      <c r="Q26" s="55"/>
      <c r="R26" s="36"/>
      <c r="S26" s="36"/>
      <c r="T26" s="32">
        <f t="shared" si="0"/>
        <v>0</v>
      </c>
      <c r="U26" s="31">
        <f t="shared" si="2"/>
        <v>1</v>
      </c>
      <c r="V26" s="31">
        <f t="shared" si="2"/>
        <v>0</v>
      </c>
      <c r="W26" s="108"/>
    </row>
    <row r="27" spans="2:23" ht="105" customHeight="1" x14ac:dyDescent="0.2">
      <c r="B27" s="77" t="s">
        <v>92</v>
      </c>
      <c r="C27" s="56" t="s">
        <v>93</v>
      </c>
      <c r="D27" s="41">
        <v>0.4</v>
      </c>
      <c r="E27" s="43">
        <v>1</v>
      </c>
      <c r="F27" s="43" t="s">
        <v>80</v>
      </c>
      <c r="G27" s="44" t="s">
        <v>49</v>
      </c>
      <c r="H27" s="32">
        <v>0.25</v>
      </c>
      <c r="I27" s="32"/>
      <c r="J27" s="32">
        <v>0.25</v>
      </c>
      <c r="K27" s="32"/>
      <c r="L27" s="32">
        <v>0.25</v>
      </c>
      <c r="M27" s="32"/>
      <c r="N27" s="32">
        <v>0.25</v>
      </c>
      <c r="O27" s="32"/>
      <c r="P27" s="52"/>
      <c r="Q27" s="52"/>
      <c r="R27" s="22"/>
      <c r="S27" s="22"/>
      <c r="T27" s="32">
        <f t="shared" si="0"/>
        <v>0</v>
      </c>
      <c r="U27" s="31">
        <f t="shared" si="2"/>
        <v>1</v>
      </c>
      <c r="V27" s="23">
        <f>+I27+K27+M27+O27+Q27</f>
        <v>0</v>
      </c>
      <c r="W27" s="108">
        <f>(IF(AND(V28&gt;0,U28),V28/U28,0)*$D28)+(IF(AND(V29&gt;0,U29),V29/U29,0)*$D29)+(IF(AND(V27&gt;0,U27),V27/U27,0)*$D27)</f>
        <v>0</v>
      </c>
    </row>
    <row r="28" spans="2:23" ht="92.25" customHeight="1" x14ac:dyDescent="0.2">
      <c r="B28" s="78"/>
      <c r="C28" s="57" t="s">
        <v>94</v>
      </c>
      <c r="D28" s="41">
        <v>0.3</v>
      </c>
      <c r="E28" s="32">
        <v>1</v>
      </c>
      <c r="F28" s="43" t="s">
        <v>80</v>
      </c>
      <c r="G28" s="57" t="s">
        <v>49</v>
      </c>
      <c r="H28" s="32">
        <v>0.25</v>
      </c>
      <c r="I28" s="32"/>
      <c r="J28" s="32">
        <v>0.25</v>
      </c>
      <c r="K28" s="32"/>
      <c r="L28" s="32">
        <v>0.25</v>
      </c>
      <c r="M28" s="32"/>
      <c r="N28" s="32">
        <v>0.25</v>
      </c>
      <c r="O28" s="32"/>
      <c r="P28" s="52"/>
      <c r="Q28" s="52"/>
      <c r="R28" s="22"/>
      <c r="S28" s="22"/>
      <c r="T28" s="32">
        <f t="shared" si="0"/>
        <v>0</v>
      </c>
      <c r="U28" s="31">
        <f t="shared" si="2"/>
        <v>1</v>
      </c>
      <c r="V28" s="23">
        <f>+I28+K28+M28+O28+Q28</f>
        <v>0</v>
      </c>
      <c r="W28" s="108"/>
    </row>
    <row r="29" spans="2:23" ht="108" customHeight="1" x14ac:dyDescent="0.2">
      <c r="B29" s="79"/>
      <c r="C29" s="58" t="s">
        <v>95</v>
      </c>
      <c r="D29" s="41">
        <v>0.3</v>
      </c>
      <c r="E29" s="59">
        <v>1</v>
      </c>
      <c r="F29" s="43" t="s">
        <v>80</v>
      </c>
      <c r="G29" s="58" t="s">
        <v>49</v>
      </c>
      <c r="H29" s="32">
        <v>0.25</v>
      </c>
      <c r="I29" s="32"/>
      <c r="J29" s="32">
        <v>0.25</v>
      </c>
      <c r="K29" s="32"/>
      <c r="L29" s="32">
        <v>0.25</v>
      </c>
      <c r="M29" s="32"/>
      <c r="N29" s="32">
        <v>0.25</v>
      </c>
      <c r="O29" s="32"/>
      <c r="P29" s="52"/>
      <c r="Q29" s="52"/>
      <c r="R29" s="22"/>
      <c r="S29" s="22"/>
      <c r="T29" s="32">
        <f t="shared" si="0"/>
        <v>0</v>
      </c>
      <c r="U29" s="31">
        <f t="shared" si="2"/>
        <v>1</v>
      </c>
      <c r="V29" s="23">
        <f>+I29+K29+M29+O29+Q29</f>
        <v>0</v>
      </c>
      <c r="W29" s="108"/>
    </row>
    <row r="30" spans="2:23" ht="18" x14ac:dyDescent="0.25">
      <c r="B30" s="13"/>
      <c r="C30" s="14"/>
      <c r="D30" s="14"/>
      <c r="E30" s="14"/>
      <c r="F30" s="14"/>
      <c r="G30" s="14"/>
      <c r="H30" s="13"/>
      <c r="I30" s="13"/>
      <c r="J30" s="13"/>
      <c r="K30" s="13"/>
      <c r="L30" s="13"/>
      <c r="M30" s="13"/>
      <c r="N30" s="13"/>
      <c r="O30" s="13"/>
      <c r="P30" s="13"/>
      <c r="Q30" s="13"/>
      <c r="R30" s="62" t="s">
        <v>9</v>
      </c>
      <c r="S30" s="63"/>
      <c r="T30" s="15">
        <f>AVERAGE(T10:T29)</f>
        <v>0</v>
      </c>
      <c r="U30" s="16"/>
      <c r="V30" s="16"/>
      <c r="W30" s="15">
        <f>AVERAGE(W10:W29)</f>
        <v>0</v>
      </c>
    </row>
    <row r="31" spans="2:23" x14ac:dyDescent="0.2">
      <c r="T31" s="2"/>
    </row>
    <row r="33" spans="2:7" x14ac:dyDescent="0.2">
      <c r="B33" s="28" t="s">
        <v>16</v>
      </c>
      <c r="C33" s="34">
        <v>44224</v>
      </c>
      <c r="D33" s="20"/>
      <c r="E33" s="20"/>
      <c r="F33" s="20"/>
      <c r="G33" s="20"/>
    </row>
    <row r="35" spans="2:7" x14ac:dyDescent="0.2">
      <c r="B35" s="28" t="s">
        <v>37</v>
      </c>
      <c r="C35" s="21"/>
    </row>
  </sheetData>
  <sheetProtection algorithmName="SHA-512" hashValue="3qu8widWc2SWlck8GTe093ORJ0voPFl0AGhdXTT23UoQCKHfryaT3LcROP3ZWF98As1ROHJbe++AbHV7XLrT/g==" saltValue="JeLF3HI1xMe0qKH9n/M9Hg==" spinCount="100000" sheet="1" objects="1" scenarios="1"/>
  <mergeCells count="33">
    <mergeCell ref="W10:W12"/>
    <mergeCell ref="W13:W15"/>
    <mergeCell ref="W16:W19"/>
    <mergeCell ref="W20:W26"/>
    <mergeCell ref="W27:W29"/>
    <mergeCell ref="B2:B5"/>
    <mergeCell ref="D7:D9"/>
    <mergeCell ref="B7:B9"/>
    <mergeCell ref="C7:C9"/>
    <mergeCell ref="W8:W9"/>
    <mergeCell ref="U7:W7"/>
    <mergeCell ref="U8:U9"/>
    <mergeCell ref="V8:V9"/>
    <mergeCell ref="V4:W4"/>
    <mergeCell ref="E7:E9"/>
    <mergeCell ref="F7:F9"/>
    <mergeCell ref="C5:U5"/>
    <mergeCell ref="C2:U4"/>
    <mergeCell ref="B10:B12"/>
    <mergeCell ref="B13:B15"/>
    <mergeCell ref="R30:S30"/>
    <mergeCell ref="H6:Q6"/>
    <mergeCell ref="G7:G9"/>
    <mergeCell ref="R7:T8"/>
    <mergeCell ref="H8:I8"/>
    <mergeCell ref="J8:K8"/>
    <mergeCell ref="L8:M8"/>
    <mergeCell ref="N8:O8"/>
    <mergeCell ref="P8:Q8"/>
    <mergeCell ref="H7:Q7"/>
    <mergeCell ref="B16:B19"/>
    <mergeCell ref="B20:B26"/>
    <mergeCell ref="B27:B29"/>
  </mergeCells>
  <conditionalFormatting sqref="R29:S29 H21:H22 H27:Q29 H26 J26 J21:J22 L21:L22 L26 N26 N21:N22 P21:S22 P26:S26">
    <cfRule type="expression" dxfId="131" priority="503">
      <formula>#REF!="Pesos ($)"</formula>
    </cfRule>
    <cfRule type="expression" dxfId="130" priority="504">
      <formula>OR(LEFT(#REF!,9)="Número de",#REF!="Otra")</formula>
    </cfRule>
    <cfRule type="expression" dxfId="129" priority="505">
      <formula>#REF!="Porcentaje"</formula>
    </cfRule>
  </conditionalFormatting>
  <conditionalFormatting sqref="R27:S27 U21 U26:U29">
    <cfRule type="expression" dxfId="128" priority="258">
      <formula>#REF!="Pesos ($)"</formula>
    </cfRule>
    <cfRule type="expression" dxfId="127" priority="259">
      <formula>OR(LEFT(#REF!,9)="Número de",#REF!="Otra")</formula>
    </cfRule>
    <cfRule type="expression" dxfId="126" priority="260">
      <formula>#REF!="Porcentaje"</formula>
    </cfRule>
  </conditionalFormatting>
  <conditionalFormatting sqref="R28:S28">
    <cfRule type="expression" dxfId="125" priority="251">
      <formula>#REF!="Pesos ($)"</formula>
    </cfRule>
    <cfRule type="expression" dxfId="124" priority="252">
      <formula>OR(LEFT(#REF!,9)="Número de",#REF!="Otra")</formula>
    </cfRule>
    <cfRule type="expression" dxfId="123" priority="253">
      <formula>#REF!="Porcentaje"</formula>
    </cfRule>
  </conditionalFormatting>
  <conditionalFormatting sqref="W10 W13 W16 W20">
    <cfRule type="cellIs" dxfId="122" priority="217" stopIfTrue="1" operator="equal">
      <formula>"N.A."</formula>
    </cfRule>
    <cfRule type="cellIs" dxfId="121" priority="218" stopIfTrue="1" operator="greaterThanOrEqual">
      <formula>0.9</formula>
    </cfRule>
    <cfRule type="cellIs" dxfId="120" priority="219" stopIfTrue="1" operator="between">
      <formula>0.7</formula>
      <formula>0.9</formula>
    </cfRule>
    <cfRule type="cellIs" dxfId="119" priority="220" stopIfTrue="1" operator="lessThanOrEqual">
      <formula>0.7</formula>
    </cfRule>
  </conditionalFormatting>
  <conditionalFormatting sqref="W27">
    <cfRule type="cellIs" dxfId="118" priority="153" stopIfTrue="1" operator="equal">
      <formula>"N.A."</formula>
    </cfRule>
    <cfRule type="cellIs" dxfId="117" priority="154" stopIfTrue="1" operator="greaterThanOrEqual">
      <formula>0.9</formula>
    </cfRule>
    <cfRule type="cellIs" dxfId="116" priority="155" stopIfTrue="1" operator="between">
      <formula>0.7</formula>
      <formula>0.9</formula>
    </cfRule>
    <cfRule type="cellIs" dxfId="115" priority="156" stopIfTrue="1" operator="lessThanOrEqual">
      <formula>0.7</formula>
    </cfRule>
  </conditionalFormatting>
  <conditionalFormatting sqref="H23 J23 L23 N23 P23:S23">
    <cfRule type="expression" dxfId="114" priority="150">
      <formula>#REF!="Pesos ($)"</formula>
    </cfRule>
    <cfRule type="expression" dxfId="113" priority="151">
      <formula>OR(LEFT(#REF!,9)="Número de",#REF!="Otra")</formula>
    </cfRule>
    <cfRule type="expression" dxfId="112" priority="152">
      <formula>#REF!="Porcentaje"</formula>
    </cfRule>
  </conditionalFormatting>
  <conditionalFormatting sqref="H25 J25 L25 N25 P25:S25">
    <cfRule type="expression" dxfId="111" priority="140">
      <formula>#REF!="Pesos ($)"</formula>
    </cfRule>
    <cfRule type="expression" dxfId="110" priority="141">
      <formula>OR(LEFT(#REF!,9)="Número de",#REF!="Otra")</formula>
    </cfRule>
    <cfRule type="expression" dxfId="109" priority="142">
      <formula>#REF!="Porcentaje"</formula>
    </cfRule>
  </conditionalFormatting>
  <conditionalFormatting sqref="H24 J24 L24 N24 P24:S24">
    <cfRule type="expression" dxfId="108" priority="130">
      <formula>#REF!="Pesos ($)"</formula>
    </cfRule>
    <cfRule type="expression" dxfId="107" priority="131">
      <formula>OR(LEFT(#REF!,9)="Número de",#REF!="Otra")</formula>
    </cfRule>
    <cfRule type="expression" dxfId="106" priority="132">
      <formula>#REF!="Porcentaje"</formula>
    </cfRule>
  </conditionalFormatting>
  <conditionalFormatting sqref="P10:S19">
    <cfRule type="expression" dxfId="105" priority="120">
      <formula>#REF!="Pesos ($)"</formula>
    </cfRule>
    <cfRule type="expression" dxfId="104" priority="121">
      <formula>OR(LEFT(#REF!,9)="Número de",#REF!="Otra")</formula>
    </cfRule>
    <cfRule type="expression" dxfId="103" priority="122">
      <formula>#REF!="Porcentaje"</formula>
    </cfRule>
  </conditionalFormatting>
  <conditionalFormatting sqref="U10:U20 V17">
    <cfRule type="expression" dxfId="102" priority="117">
      <formula>#REF!="Pesos ($)"</formula>
    </cfRule>
    <cfRule type="expression" dxfId="101" priority="118">
      <formula>OR(LEFT(#REF!,9)="Número de",#REF!="Otra")</formula>
    </cfRule>
    <cfRule type="expression" dxfId="100" priority="119">
      <formula>#REF!="Porcentaje"</formula>
    </cfRule>
  </conditionalFormatting>
  <conditionalFormatting sqref="T10:T29">
    <cfRule type="cellIs" dxfId="99" priority="113" stopIfTrue="1" operator="equal">
      <formula>"N.A."</formula>
    </cfRule>
    <cfRule type="cellIs" dxfId="98" priority="114" stopIfTrue="1" operator="greaterThanOrEqual">
      <formula>0.9</formula>
    </cfRule>
    <cfRule type="cellIs" dxfId="97" priority="115" stopIfTrue="1" operator="between">
      <formula>0.7</formula>
      <formula>0.9</formula>
    </cfRule>
    <cfRule type="cellIs" dxfId="96" priority="116" stopIfTrue="1" operator="lessThanOrEqual">
      <formula>0.7</formula>
    </cfRule>
  </conditionalFormatting>
  <conditionalFormatting sqref="J20 L20 N20 P20:S20">
    <cfRule type="expression" dxfId="95" priority="110">
      <formula>#REF!="Pesos ($)"</formula>
    </cfRule>
    <cfRule type="expression" dxfId="94" priority="111">
      <formula>OR(LEFT(#REF!,9)="Número de",#REF!="Otra")</formula>
    </cfRule>
    <cfRule type="expression" dxfId="93" priority="112">
      <formula>#REF!="Porcentaje"</formula>
    </cfRule>
  </conditionalFormatting>
  <conditionalFormatting sqref="H20">
    <cfRule type="expression" dxfId="92" priority="103">
      <formula>#REF!="Pesos ($)"</formula>
    </cfRule>
    <cfRule type="expression" dxfId="91" priority="104">
      <formula>OR(LEFT(#REF!,9)="Número de",#REF!="Otra")</formula>
    </cfRule>
    <cfRule type="expression" dxfId="90" priority="105">
      <formula>#REF!="Porcentaje"</formula>
    </cfRule>
  </conditionalFormatting>
  <conditionalFormatting sqref="H10:N12">
    <cfRule type="expression" dxfId="89" priority="100">
      <formula>#REF!="Pesos ($)"</formula>
    </cfRule>
    <cfRule type="expression" dxfId="88" priority="101">
      <formula>OR(LEFT(#REF!,9)="Número de",#REF!="Otra")</formula>
    </cfRule>
    <cfRule type="expression" dxfId="87" priority="102">
      <formula>#REF!="Porcentaje"</formula>
    </cfRule>
  </conditionalFormatting>
  <conditionalFormatting sqref="H13:H15">
    <cfRule type="expression" dxfId="86" priority="97">
      <formula>#REF!="Pesos ($)"</formula>
    </cfRule>
    <cfRule type="expression" dxfId="85" priority="98">
      <formula>OR(LEFT(#REF!,9)="Número de",#REF!="Otra")</formula>
    </cfRule>
    <cfRule type="expression" dxfId="84" priority="99">
      <formula>#REF!="Porcentaje"</formula>
    </cfRule>
  </conditionalFormatting>
  <conditionalFormatting sqref="I13:L15">
    <cfRule type="expression" dxfId="83" priority="94">
      <formula>#REF!="Pesos ($)"</formula>
    </cfRule>
    <cfRule type="expression" dxfId="82" priority="95">
      <formula>OR(LEFT(#REF!,9)="Número de",#REF!="Otra")</formula>
    </cfRule>
    <cfRule type="expression" dxfId="81" priority="96">
      <formula>#REF!="Porcentaje"</formula>
    </cfRule>
  </conditionalFormatting>
  <conditionalFormatting sqref="M13:O15">
    <cfRule type="expression" dxfId="80" priority="91">
      <formula>#REF!="Pesos ($)"</formula>
    </cfRule>
    <cfRule type="expression" dxfId="79" priority="92">
      <formula>OR(LEFT(#REF!,9)="Número de",#REF!="Otra")</formula>
    </cfRule>
    <cfRule type="expression" dxfId="78" priority="93">
      <formula>#REF!="Porcentaje"</formula>
    </cfRule>
  </conditionalFormatting>
  <conditionalFormatting sqref="H16:O19">
    <cfRule type="expression" dxfId="77" priority="88">
      <formula>#REF!="Pesos ($)"</formula>
    </cfRule>
    <cfRule type="expression" dxfId="76" priority="89">
      <formula>OR(LEFT(#REF!,9)="Número de",#REF!="Otra")</formula>
    </cfRule>
    <cfRule type="expression" dxfId="75" priority="90">
      <formula>#REF!="Porcentaje"</formula>
    </cfRule>
  </conditionalFormatting>
  <conditionalFormatting sqref="V21 V26:V29">
    <cfRule type="expression" dxfId="74" priority="85">
      <formula>#REF!="Pesos ($)"</formula>
    </cfRule>
    <cfRule type="expression" dxfId="73" priority="86">
      <formula>OR(LEFT(#REF!,9)="Número de",#REF!="Otra")</formula>
    </cfRule>
    <cfRule type="expression" dxfId="72" priority="87">
      <formula>#REF!="Porcentaje"</formula>
    </cfRule>
  </conditionalFormatting>
  <conditionalFormatting sqref="V10:V16 V18:V20">
    <cfRule type="expression" dxfId="71" priority="73">
      <formula>#REF!="Pesos ($)"</formula>
    </cfRule>
    <cfRule type="expression" dxfId="70" priority="74">
      <formula>OR(LEFT(#REF!,9)="Número de",#REF!="Otra")</formula>
    </cfRule>
    <cfRule type="expression" dxfId="69" priority="75">
      <formula>#REF!="Porcentaje"</formula>
    </cfRule>
  </conditionalFormatting>
  <conditionalFormatting sqref="O10:O12">
    <cfRule type="expression" dxfId="68" priority="67">
      <formula>#REF!="Pesos ($)"</formula>
    </cfRule>
    <cfRule type="expression" dxfId="67" priority="68">
      <formula>OR(LEFT(#REF!,9)="Número de",#REF!="Otra")</formula>
    </cfRule>
    <cfRule type="expression" dxfId="66" priority="69">
      <formula>#REF!="Porcentaje"</formula>
    </cfRule>
  </conditionalFormatting>
  <conditionalFormatting sqref="I21:I22 I26">
    <cfRule type="expression" dxfId="65" priority="64">
      <formula>#REF!="Pesos ($)"</formula>
    </cfRule>
    <cfRule type="expression" dxfId="64" priority="65">
      <formula>OR(LEFT(#REF!,9)="Número de",#REF!="Otra")</formula>
    </cfRule>
    <cfRule type="expression" dxfId="63" priority="66">
      <formula>#REF!="Porcentaje"</formula>
    </cfRule>
  </conditionalFormatting>
  <conditionalFormatting sqref="I23">
    <cfRule type="expression" dxfId="62" priority="61">
      <formula>#REF!="Pesos ($)"</formula>
    </cfRule>
    <cfRule type="expression" dxfId="61" priority="62">
      <formula>OR(LEFT(#REF!,9)="Número de",#REF!="Otra")</formula>
    </cfRule>
    <cfRule type="expression" dxfId="60" priority="63">
      <formula>#REF!="Porcentaje"</formula>
    </cfRule>
  </conditionalFormatting>
  <conditionalFormatting sqref="I25">
    <cfRule type="expression" dxfId="59" priority="58">
      <formula>#REF!="Pesos ($)"</formula>
    </cfRule>
    <cfRule type="expression" dxfId="58" priority="59">
      <formula>OR(LEFT(#REF!,9)="Número de",#REF!="Otra")</formula>
    </cfRule>
    <cfRule type="expression" dxfId="57" priority="60">
      <formula>#REF!="Porcentaje"</formula>
    </cfRule>
  </conditionalFormatting>
  <conditionalFormatting sqref="I24">
    <cfRule type="expression" dxfId="56" priority="55">
      <formula>#REF!="Pesos ($)"</formula>
    </cfRule>
    <cfRule type="expression" dxfId="55" priority="56">
      <formula>OR(LEFT(#REF!,9)="Número de",#REF!="Otra")</formula>
    </cfRule>
    <cfRule type="expression" dxfId="54" priority="57">
      <formula>#REF!="Porcentaje"</formula>
    </cfRule>
  </conditionalFormatting>
  <conditionalFormatting sqref="I20">
    <cfRule type="expression" dxfId="53" priority="52">
      <formula>#REF!="Pesos ($)"</formula>
    </cfRule>
    <cfRule type="expression" dxfId="52" priority="53">
      <formula>OR(LEFT(#REF!,9)="Número de",#REF!="Otra")</formula>
    </cfRule>
    <cfRule type="expression" dxfId="51" priority="54">
      <formula>#REF!="Porcentaje"</formula>
    </cfRule>
  </conditionalFormatting>
  <conditionalFormatting sqref="K26 K21:K22">
    <cfRule type="expression" dxfId="50" priority="49">
      <formula>#REF!="Pesos ($)"</formula>
    </cfRule>
    <cfRule type="expression" dxfId="49" priority="50">
      <formula>OR(LEFT(#REF!,9)="Número de",#REF!="Otra")</formula>
    </cfRule>
    <cfRule type="expression" dxfId="48" priority="51">
      <formula>#REF!="Porcentaje"</formula>
    </cfRule>
  </conditionalFormatting>
  <conditionalFormatting sqref="K23">
    <cfRule type="expression" dxfId="47" priority="46">
      <formula>#REF!="Pesos ($)"</formula>
    </cfRule>
    <cfRule type="expression" dxfId="46" priority="47">
      <formula>OR(LEFT(#REF!,9)="Número de",#REF!="Otra")</formula>
    </cfRule>
    <cfRule type="expression" dxfId="45" priority="48">
      <formula>#REF!="Porcentaje"</formula>
    </cfRule>
  </conditionalFormatting>
  <conditionalFormatting sqref="K25">
    <cfRule type="expression" dxfId="44" priority="43">
      <formula>#REF!="Pesos ($)"</formula>
    </cfRule>
    <cfRule type="expression" dxfId="43" priority="44">
      <formula>OR(LEFT(#REF!,9)="Número de",#REF!="Otra")</formula>
    </cfRule>
    <cfRule type="expression" dxfId="42" priority="45">
      <formula>#REF!="Porcentaje"</formula>
    </cfRule>
  </conditionalFormatting>
  <conditionalFormatting sqref="K24">
    <cfRule type="expression" dxfId="41" priority="40">
      <formula>#REF!="Pesos ($)"</formula>
    </cfRule>
    <cfRule type="expression" dxfId="40" priority="41">
      <formula>OR(LEFT(#REF!,9)="Número de",#REF!="Otra")</formula>
    </cfRule>
    <cfRule type="expression" dxfId="39" priority="42">
      <formula>#REF!="Porcentaje"</formula>
    </cfRule>
  </conditionalFormatting>
  <conditionalFormatting sqref="K20">
    <cfRule type="expression" dxfId="38" priority="37">
      <formula>#REF!="Pesos ($)"</formula>
    </cfRule>
    <cfRule type="expression" dxfId="37" priority="38">
      <formula>OR(LEFT(#REF!,9)="Número de",#REF!="Otra")</formula>
    </cfRule>
    <cfRule type="expression" dxfId="36" priority="39">
      <formula>#REF!="Porcentaje"</formula>
    </cfRule>
  </conditionalFormatting>
  <conditionalFormatting sqref="M21:M22 M26">
    <cfRule type="expression" dxfId="35" priority="34">
      <formula>#REF!="Pesos ($)"</formula>
    </cfRule>
    <cfRule type="expression" dxfId="34" priority="35">
      <formula>OR(LEFT(#REF!,9)="Número de",#REF!="Otra")</formula>
    </cfRule>
    <cfRule type="expression" dxfId="33" priority="36">
      <formula>#REF!="Porcentaje"</formula>
    </cfRule>
  </conditionalFormatting>
  <conditionalFormatting sqref="M23">
    <cfRule type="expression" dxfId="32" priority="31">
      <formula>#REF!="Pesos ($)"</formula>
    </cfRule>
    <cfRule type="expression" dxfId="31" priority="32">
      <formula>OR(LEFT(#REF!,9)="Número de",#REF!="Otra")</formula>
    </cfRule>
    <cfRule type="expression" dxfId="30" priority="33">
      <formula>#REF!="Porcentaje"</formula>
    </cfRule>
  </conditionalFormatting>
  <conditionalFormatting sqref="M25">
    <cfRule type="expression" dxfId="29" priority="28">
      <formula>#REF!="Pesos ($)"</formula>
    </cfRule>
    <cfRule type="expression" dxfId="28" priority="29">
      <formula>OR(LEFT(#REF!,9)="Número de",#REF!="Otra")</formula>
    </cfRule>
    <cfRule type="expression" dxfId="27" priority="30">
      <formula>#REF!="Porcentaje"</formula>
    </cfRule>
  </conditionalFormatting>
  <conditionalFormatting sqref="M24">
    <cfRule type="expression" dxfId="26" priority="25">
      <formula>#REF!="Pesos ($)"</formula>
    </cfRule>
    <cfRule type="expression" dxfId="25" priority="26">
      <formula>OR(LEFT(#REF!,9)="Número de",#REF!="Otra")</formula>
    </cfRule>
    <cfRule type="expression" dxfId="24" priority="27">
      <formula>#REF!="Porcentaje"</formula>
    </cfRule>
  </conditionalFormatting>
  <conditionalFormatting sqref="M20">
    <cfRule type="expression" dxfId="23" priority="22">
      <formula>#REF!="Pesos ($)"</formula>
    </cfRule>
    <cfRule type="expression" dxfId="22" priority="23">
      <formula>OR(LEFT(#REF!,9)="Número de",#REF!="Otra")</formula>
    </cfRule>
    <cfRule type="expression" dxfId="21" priority="24">
      <formula>#REF!="Porcentaje"</formula>
    </cfRule>
  </conditionalFormatting>
  <conditionalFormatting sqref="O26 O21:O22">
    <cfRule type="expression" dxfId="20" priority="19">
      <formula>#REF!="Pesos ($)"</formula>
    </cfRule>
    <cfRule type="expression" dxfId="19" priority="20">
      <formula>OR(LEFT(#REF!,9)="Número de",#REF!="Otra")</formula>
    </cfRule>
    <cfRule type="expression" dxfId="18" priority="21">
      <formula>#REF!="Porcentaje"</formula>
    </cfRule>
  </conditionalFormatting>
  <conditionalFormatting sqref="O23">
    <cfRule type="expression" dxfId="17" priority="16">
      <formula>#REF!="Pesos ($)"</formula>
    </cfRule>
    <cfRule type="expression" dxfId="16" priority="17">
      <formula>OR(LEFT(#REF!,9)="Número de",#REF!="Otra")</formula>
    </cfRule>
    <cfRule type="expression" dxfId="15" priority="18">
      <formula>#REF!="Porcentaje"</formula>
    </cfRule>
  </conditionalFormatting>
  <conditionalFormatting sqref="O25">
    <cfRule type="expression" dxfId="14" priority="13">
      <formula>#REF!="Pesos ($)"</formula>
    </cfRule>
    <cfRule type="expression" dxfId="13" priority="14">
      <formula>OR(LEFT(#REF!,9)="Número de",#REF!="Otra")</formula>
    </cfRule>
    <cfRule type="expression" dxfId="12" priority="15">
      <formula>#REF!="Porcentaje"</formula>
    </cfRule>
  </conditionalFormatting>
  <conditionalFormatting sqref="O24">
    <cfRule type="expression" dxfId="11" priority="10">
      <formula>#REF!="Pesos ($)"</formula>
    </cfRule>
    <cfRule type="expression" dxfId="10" priority="11">
      <formula>OR(LEFT(#REF!,9)="Número de",#REF!="Otra")</formula>
    </cfRule>
    <cfRule type="expression" dxfId="9" priority="12">
      <formula>#REF!="Porcentaje"</formula>
    </cfRule>
  </conditionalFormatting>
  <conditionalFormatting sqref="O20">
    <cfRule type="expression" dxfId="8" priority="7">
      <formula>#REF!="Pesos ($)"</formula>
    </cfRule>
    <cfRule type="expression" dxfId="7" priority="8">
      <formula>OR(LEFT(#REF!,9)="Número de",#REF!="Otra")</formula>
    </cfRule>
    <cfRule type="expression" dxfId="6" priority="9">
      <formula>#REF!="Porcentaje"</formula>
    </cfRule>
  </conditionalFormatting>
  <conditionalFormatting sqref="U23:V25">
    <cfRule type="expression" dxfId="5" priority="4">
      <formula>#REF!="Pesos ($)"</formula>
    </cfRule>
    <cfRule type="expression" dxfId="4" priority="5">
      <formula>OR(LEFT(#REF!,9)="Número de",#REF!="Otra")</formula>
    </cfRule>
    <cfRule type="expression" dxfId="3" priority="6">
      <formula>#REF!="Porcentaje"</formula>
    </cfRule>
  </conditionalFormatting>
  <conditionalFormatting sqref="U22:V22">
    <cfRule type="expression" dxfId="2" priority="1">
      <formula>#REF!="Pesos ($)"</formula>
    </cfRule>
    <cfRule type="expression" dxfId="1" priority="2">
      <formula>OR(LEFT(#REF!,9)="Número de",#REF!="Otra")</formula>
    </cfRule>
    <cfRule type="expression" dxfId="0" priority="3">
      <formula>#REF!="Porcentaje"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D211DF-3D3A-4CDC-A27C-E01DEEA8B89F}">
          <x14:formula1>
            <xm:f>Hoja1!$C$5:$C$21</xm:f>
          </x14:formula1>
          <xm:sqref>G27:G29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8D452-D85F-4143-884A-E9F490A303B6}">
  <dimension ref="A1:Q40"/>
  <sheetViews>
    <sheetView showGridLines="0" zoomScale="85" zoomScaleNormal="85" workbookViewId="0">
      <selection activeCell="C14" sqref="C14:O14"/>
    </sheetView>
  </sheetViews>
  <sheetFormatPr baseColWidth="10" defaultColWidth="11.42578125" defaultRowHeight="12.75" x14ac:dyDescent="0.2"/>
  <cols>
    <col min="1" max="1" width="4.28515625" style="11" customWidth="1"/>
    <col min="2" max="2" width="28.5703125" style="11" customWidth="1"/>
    <col min="3" max="13" width="7.140625" style="11" customWidth="1"/>
    <col min="14" max="14" width="14.28515625" style="11" customWidth="1"/>
    <col min="15" max="15" width="14.42578125" style="11" customWidth="1"/>
    <col min="16" max="16" width="6.7109375" style="11" customWidth="1"/>
    <col min="17" max="17" width="9.5703125" style="11" customWidth="1"/>
    <col min="18" max="18" width="17.140625" style="11" customWidth="1"/>
    <col min="19" max="16384" width="11.42578125" style="11"/>
  </cols>
  <sheetData>
    <row r="1" spans="1:17" s="5" customFormat="1" ht="7.5" customHeight="1" thickBot="1" x14ac:dyDescent="0.3">
      <c r="A1" s="3"/>
      <c r="B1" s="4"/>
      <c r="C1" s="4"/>
      <c r="D1" s="4"/>
      <c r="E1" s="4"/>
      <c r="F1" s="4"/>
      <c r="G1" s="4"/>
      <c r="H1" s="4"/>
      <c r="I1" s="4"/>
      <c r="J1" s="4"/>
      <c r="K1" s="4"/>
      <c r="L1" s="4"/>
      <c r="M1" s="4"/>
      <c r="N1" s="4"/>
      <c r="O1" s="4"/>
      <c r="P1" s="4"/>
      <c r="Q1" s="3"/>
    </row>
    <row r="2" spans="1:17" s="5" customFormat="1" ht="15.75" x14ac:dyDescent="0.25">
      <c r="A2" s="3"/>
      <c r="B2" s="115"/>
      <c r="C2" s="118" t="s">
        <v>30</v>
      </c>
      <c r="D2" s="119"/>
      <c r="E2" s="119"/>
      <c r="F2" s="119"/>
      <c r="G2" s="119"/>
      <c r="H2" s="119"/>
      <c r="I2" s="119"/>
      <c r="J2" s="119"/>
      <c r="K2" s="119"/>
      <c r="L2" s="119"/>
      <c r="M2" s="119"/>
      <c r="N2" s="124" t="s">
        <v>11</v>
      </c>
      <c r="O2" s="125"/>
      <c r="P2" s="4"/>
      <c r="Q2" s="3"/>
    </row>
    <row r="3" spans="1:17" s="5" customFormat="1" ht="15.75" x14ac:dyDescent="0.25">
      <c r="A3" s="3"/>
      <c r="B3" s="116"/>
      <c r="C3" s="120"/>
      <c r="D3" s="121"/>
      <c r="E3" s="121"/>
      <c r="F3" s="121"/>
      <c r="G3" s="121"/>
      <c r="H3" s="121"/>
      <c r="I3" s="121"/>
      <c r="J3" s="121"/>
      <c r="K3" s="121"/>
      <c r="L3" s="121"/>
      <c r="M3" s="121"/>
      <c r="N3" s="6" t="s">
        <v>2</v>
      </c>
      <c r="O3" s="7" t="s">
        <v>3</v>
      </c>
      <c r="P3" s="4"/>
      <c r="Q3" s="3"/>
    </row>
    <row r="4" spans="1:17" s="5" customFormat="1" ht="15.75" customHeight="1" x14ac:dyDescent="0.2">
      <c r="A4" s="3"/>
      <c r="B4" s="116"/>
      <c r="C4" s="120"/>
      <c r="D4" s="121"/>
      <c r="E4" s="121"/>
      <c r="F4" s="121"/>
      <c r="G4" s="121"/>
      <c r="H4" s="121"/>
      <c r="I4" s="121"/>
      <c r="J4" s="121"/>
      <c r="K4" s="121"/>
      <c r="L4" s="121"/>
      <c r="M4" s="121"/>
      <c r="N4" s="8">
        <v>6</v>
      </c>
      <c r="O4" s="9" t="s">
        <v>17</v>
      </c>
      <c r="P4" s="4"/>
      <c r="Q4" s="3"/>
    </row>
    <row r="5" spans="1:17" s="5" customFormat="1" ht="15.75" x14ac:dyDescent="0.25">
      <c r="A5" s="3"/>
      <c r="B5" s="116"/>
      <c r="C5" s="120"/>
      <c r="D5" s="121"/>
      <c r="E5" s="121"/>
      <c r="F5" s="121"/>
      <c r="G5" s="121"/>
      <c r="H5" s="121"/>
      <c r="I5" s="121"/>
      <c r="J5" s="121"/>
      <c r="K5" s="121"/>
      <c r="L5" s="121"/>
      <c r="M5" s="121"/>
      <c r="N5" s="126" t="s">
        <v>4</v>
      </c>
      <c r="O5" s="127"/>
      <c r="P5" s="4"/>
      <c r="Q5" s="3"/>
    </row>
    <row r="6" spans="1:17" s="5" customFormat="1" ht="16.5" customHeight="1" thickBot="1" x14ac:dyDescent="0.25">
      <c r="A6" s="3"/>
      <c r="B6" s="117"/>
      <c r="C6" s="122"/>
      <c r="D6" s="123"/>
      <c r="E6" s="123"/>
      <c r="F6" s="123"/>
      <c r="G6" s="123"/>
      <c r="H6" s="123"/>
      <c r="I6" s="123"/>
      <c r="J6" s="123"/>
      <c r="K6" s="123"/>
      <c r="L6" s="123"/>
      <c r="M6" s="123"/>
      <c r="N6" s="128">
        <v>44196</v>
      </c>
      <c r="O6" s="129"/>
      <c r="P6" s="4"/>
      <c r="Q6" s="3"/>
    </row>
    <row r="7" spans="1:17" s="5" customFormat="1" ht="7.5" customHeight="1" thickBot="1" x14ac:dyDescent="0.3">
      <c r="A7" s="3"/>
      <c r="B7" s="4"/>
      <c r="C7" s="4"/>
      <c r="D7" s="4"/>
      <c r="E7" s="4"/>
      <c r="F7" s="10">
        <f>D11</f>
        <v>0</v>
      </c>
      <c r="G7" s="4"/>
      <c r="H7" s="4"/>
      <c r="I7" s="4"/>
      <c r="J7" s="4"/>
      <c r="K7" s="4"/>
      <c r="L7" s="4"/>
      <c r="M7" s="4"/>
      <c r="N7" s="4"/>
      <c r="O7" s="4"/>
      <c r="P7" s="4"/>
      <c r="Q7" s="3"/>
    </row>
    <row r="8" spans="1:17" s="5" customFormat="1" ht="22.5" customHeight="1" x14ac:dyDescent="0.25">
      <c r="A8" s="3"/>
      <c r="B8" s="112" t="s">
        <v>40</v>
      </c>
      <c r="C8" s="113"/>
      <c r="D8" s="113"/>
      <c r="E8" s="113"/>
      <c r="F8" s="113"/>
      <c r="G8" s="113"/>
      <c r="H8" s="113"/>
      <c r="I8" s="113"/>
      <c r="J8" s="113"/>
      <c r="K8" s="113"/>
      <c r="L8" s="113"/>
      <c r="M8" s="113"/>
      <c r="N8" s="113"/>
      <c r="O8" s="114"/>
      <c r="P8" s="4"/>
      <c r="Q8" s="3"/>
    </row>
    <row r="9" spans="1:17" s="5" customFormat="1" ht="7.5" customHeight="1" x14ac:dyDescent="0.25">
      <c r="A9" s="3"/>
      <c r="B9" s="4"/>
      <c r="C9" s="4"/>
      <c r="D9" s="4"/>
      <c r="E9" s="4"/>
      <c r="F9" s="10"/>
      <c r="G9" s="4"/>
      <c r="H9" s="4"/>
      <c r="I9" s="4"/>
      <c r="J9" s="4"/>
      <c r="K9" s="4"/>
      <c r="L9" s="4"/>
      <c r="M9" s="4"/>
      <c r="N9" s="4"/>
      <c r="O9" s="4"/>
      <c r="P9" s="4"/>
      <c r="Q9" s="3"/>
    </row>
    <row r="10" spans="1:17" s="5" customFormat="1" ht="22.5" customHeight="1" x14ac:dyDescent="0.25">
      <c r="A10" s="3"/>
      <c r="B10" s="25" t="s">
        <v>12</v>
      </c>
      <c r="C10" s="111" t="s">
        <v>13</v>
      </c>
      <c r="D10" s="111"/>
      <c r="E10" s="111"/>
      <c r="F10" s="111"/>
      <c r="G10" s="111"/>
      <c r="H10" s="111"/>
      <c r="I10" s="111"/>
      <c r="J10" s="111"/>
      <c r="K10" s="111"/>
      <c r="L10" s="111"/>
      <c r="M10" s="111"/>
      <c r="N10" s="111"/>
      <c r="O10" s="111"/>
      <c r="P10" s="4"/>
      <c r="Q10" s="3"/>
    </row>
    <row r="11" spans="1:17" s="5" customFormat="1" ht="45.75" customHeight="1" x14ac:dyDescent="0.25">
      <c r="A11" s="3"/>
      <c r="B11" s="17" t="s">
        <v>14</v>
      </c>
      <c r="C11" s="109" t="s">
        <v>31</v>
      </c>
      <c r="D11" s="109"/>
      <c r="E11" s="109"/>
      <c r="F11" s="109"/>
      <c r="G11" s="109"/>
      <c r="H11" s="109"/>
      <c r="I11" s="109"/>
      <c r="J11" s="109"/>
      <c r="K11" s="109"/>
      <c r="L11" s="109"/>
      <c r="M11" s="109"/>
      <c r="N11" s="109"/>
      <c r="O11" s="109"/>
      <c r="P11" s="3"/>
      <c r="Q11" s="3"/>
    </row>
    <row r="12" spans="1:17" s="5" customFormat="1" ht="45.75" customHeight="1" x14ac:dyDescent="0.25">
      <c r="A12" s="3"/>
      <c r="B12" s="18" t="s">
        <v>15</v>
      </c>
      <c r="C12" s="109" t="s">
        <v>21</v>
      </c>
      <c r="D12" s="109"/>
      <c r="E12" s="109"/>
      <c r="F12" s="109"/>
      <c r="G12" s="109"/>
      <c r="H12" s="109"/>
      <c r="I12" s="109"/>
      <c r="J12" s="109"/>
      <c r="K12" s="109"/>
      <c r="L12" s="109"/>
      <c r="M12" s="109"/>
      <c r="N12" s="109"/>
      <c r="O12" s="109"/>
      <c r="P12" s="3"/>
      <c r="Q12" s="3"/>
    </row>
    <row r="13" spans="1:17" s="5" customFormat="1" ht="45.75" customHeight="1" x14ac:dyDescent="0.25">
      <c r="A13" s="3"/>
      <c r="B13" s="17" t="s">
        <v>18</v>
      </c>
      <c r="C13" s="109" t="s">
        <v>20</v>
      </c>
      <c r="D13" s="109"/>
      <c r="E13" s="109"/>
      <c r="F13" s="109"/>
      <c r="G13" s="109"/>
      <c r="H13" s="109"/>
      <c r="I13" s="109"/>
      <c r="J13" s="109"/>
      <c r="K13" s="109"/>
      <c r="L13" s="109"/>
      <c r="M13" s="109"/>
      <c r="N13" s="109"/>
      <c r="O13" s="109"/>
      <c r="P13" s="3"/>
      <c r="Q13" s="3"/>
    </row>
    <row r="14" spans="1:17" s="5" customFormat="1" ht="45.75" customHeight="1" x14ac:dyDescent="0.25">
      <c r="A14" s="3"/>
      <c r="B14" s="17" t="s">
        <v>24</v>
      </c>
      <c r="C14" s="109" t="s">
        <v>25</v>
      </c>
      <c r="D14" s="109"/>
      <c r="E14" s="109"/>
      <c r="F14" s="109"/>
      <c r="G14" s="109"/>
      <c r="H14" s="109"/>
      <c r="I14" s="109"/>
      <c r="J14" s="109"/>
      <c r="K14" s="109"/>
      <c r="L14" s="109"/>
      <c r="M14" s="109"/>
      <c r="N14" s="109"/>
      <c r="O14" s="109"/>
      <c r="P14" s="3"/>
      <c r="Q14" s="3"/>
    </row>
    <row r="15" spans="1:17" s="5" customFormat="1" ht="45.75" customHeight="1" x14ac:dyDescent="0.25">
      <c r="A15" s="3"/>
      <c r="B15" s="17" t="s">
        <v>42</v>
      </c>
      <c r="C15" s="109" t="s">
        <v>43</v>
      </c>
      <c r="D15" s="109"/>
      <c r="E15" s="109"/>
      <c r="F15" s="109"/>
      <c r="G15" s="109"/>
      <c r="H15" s="109"/>
      <c r="I15" s="109"/>
      <c r="J15" s="109"/>
      <c r="K15" s="109"/>
      <c r="L15" s="109"/>
      <c r="M15" s="109"/>
      <c r="N15" s="109"/>
      <c r="O15" s="109"/>
      <c r="P15" s="3"/>
      <c r="Q15" s="3"/>
    </row>
    <row r="16" spans="1:17" s="5" customFormat="1" ht="45.75" customHeight="1" x14ac:dyDescent="0.25">
      <c r="A16" s="3"/>
      <c r="B16" s="19" t="s">
        <v>26</v>
      </c>
      <c r="C16" s="109" t="s">
        <v>27</v>
      </c>
      <c r="D16" s="109"/>
      <c r="E16" s="109"/>
      <c r="F16" s="109"/>
      <c r="G16" s="109"/>
      <c r="H16" s="109"/>
      <c r="I16" s="109"/>
      <c r="J16" s="109"/>
      <c r="K16" s="109"/>
      <c r="L16" s="109"/>
      <c r="M16" s="109"/>
      <c r="N16" s="109"/>
      <c r="O16" s="109"/>
      <c r="P16" s="3"/>
      <c r="Q16" s="3"/>
    </row>
    <row r="17" spans="1:17" s="5" customFormat="1" ht="145.5" customHeight="1" x14ac:dyDescent="0.25">
      <c r="A17" s="3"/>
      <c r="B17" s="19" t="s">
        <v>23</v>
      </c>
      <c r="C17" s="109" t="s">
        <v>64</v>
      </c>
      <c r="D17" s="109"/>
      <c r="E17" s="109"/>
      <c r="F17" s="109"/>
      <c r="G17" s="109"/>
      <c r="H17" s="109"/>
      <c r="I17" s="109"/>
      <c r="J17" s="109"/>
      <c r="K17" s="109"/>
      <c r="L17" s="109"/>
      <c r="M17" s="109"/>
      <c r="N17" s="109"/>
      <c r="O17" s="109"/>
      <c r="P17" s="3"/>
      <c r="Q17" s="3"/>
    </row>
    <row r="18" spans="1:17" s="5" customFormat="1" ht="63.75" customHeight="1" x14ac:dyDescent="0.25">
      <c r="A18" s="3"/>
      <c r="B18" s="19" t="s">
        <v>32</v>
      </c>
      <c r="C18" s="110" t="s">
        <v>44</v>
      </c>
      <c r="D18" s="110"/>
      <c r="E18" s="110"/>
      <c r="F18" s="110"/>
      <c r="G18" s="110"/>
      <c r="H18" s="110"/>
      <c r="I18" s="110"/>
      <c r="J18" s="110"/>
      <c r="K18" s="110"/>
      <c r="L18" s="110"/>
      <c r="M18" s="110"/>
      <c r="N18" s="110"/>
      <c r="O18" s="110"/>
      <c r="P18" s="3"/>
      <c r="Q18" s="3"/>
    </row>
    <row r="19" spans="1:17" s="5" customFormat="1" ht="45" customHeight="1" x14ac:dyDescent="0.25">
      <c r="A19" s="3"/>
      <c r="B19" s="19" t="s">
        <v>36</v>
      </c>
      <c r="C19" s="110" t="s">
        <v>28</v>
      </c>
      <c r="D19" s="110"/>
      <c r="E19" s="110"/>
      <c r="F19" s="110"/>
      <c r="G19" s="110"/>
      <c r="H19" s="110"/>
      <c r="I19" s="110"/>
      <c r="J19" s="110"/>
      <c r="K19" s="110"/>
      <c r="L19" s="110"/>
      <c r="M19" s="110"/>
      <c r="N19" s="110"/>
      <c r="O19" s="110"/>
      <c r="P19" s="3"/>
      <c r="Q19" s="3"/>
    </row>
    <row r="20" spans="1:17" s="5" customFormat="1" ht="45.75" customHeight="1" x14ac:dyDescent="0.25">
      <c r="A20" s="3"/>
      <c r="B20" s="19" t="s">
        <v>16</v>
      </c>
      <c r="C20" s="109" t="s">
        <v>38</v>
      </c>
      <c r="D20" s="109"/>
      <c r="E20" s="109"/>
      <c r="F20" s="109"/>
      <c r="G20" s="109"/>
      <c r="H20" s="109"/>
      <c r="I20" s="109"/>
      <c r="J20" s="109"/>
      <c r="K20" s="109"/>
      <c r="L20" s="109"/>
      <c r="M20" s="109"/>
      <c r="N20" s="109"/>
      <c r="O20" s="109"/>
      <c r="P20" s="3"/>
      <c r="Q20" s="3"/>
    </row>
    <row r="21" spans="1:17" s="5" customFormat="1" ht="45.75" customHeight="1" x14ac:dyDescent="0.25">
      <c r="A21" s="3"/>
      <c r="B21" s="19" t="s">
        <v>37</v>
      </c>
      <c r="C21" s="109" t="s">
        <v>39</v>
      </c>
      <c r="D21" s="109"/>
      <c r="E21" s="109"/>
      <c r="F21" s="109"/>
      <c r="G21" s="109"/>
      <c r="H21" s="109"/>
      <c r="I21" s="109"/>
      <c r="J21" s="109"/>
      <c r="K21" s="109"/>
      <c r="L21" s="109"/>
      <c r="M21" s="109"/>
      <c r="N21" s="109"/>
      <c r="O21" s="109"/>
      <c r="P21" s="3"/>
      <c r="Q21" s="3"/>
    </row>
    <row r="22" spans="1:17" ht="12.75" customHeight="1" x14ac:dyDescent="0.2"/>
    <row r="23" spans="1:17" ht="12.75" customHeight="1" x14ac:dyDescent="0.2"/>
    <row r="24" spans="1:17" ht="12.75" customHeight="1" x14ac:dyDescent="0.2"/>
    <row r="25" spans="1:17" ht="12.75" customHeight="1" x14ac:dyDescent="0.2"/>
    <row r="26" spans="1:17" ht="12.75" customHeight="1" x14ac:dyDescent="0.2"/>
    <row r="27" spans="1:17" ht="12.75" customHeight="1" x14ac:dyDescent="0.2"/>
    <row r="28" spans="1:17" ht="12.75" customHeight="1" x14ac:dyDescent="0.2"/>
    <row r="29" spans="1:17" ht="12.75" customHeight="1" x14ac:dyDescent="0.2"/>
    <row r="30" spans="1:17" ht="12.75" customHeight="1" x14ac:dyDescent="0.2"/>
    <row r="31" spans="1:17" ht="12.75" customHeight="1" x14ac:dyDescent="0.2"/>
    <row r="32" spans="1:1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sheetProtection algorithmName="SHA-512" hashValue="HBYizxhf94LPiLJ6jk8l5WTUSKAYo3NXcF3QpRHbxvXP69fzTjc1msgm3O3us24oAYOUnGkgLu7iaSVsG2BxRA==" saltValue="r1T164b3GgGewE/XKEnMlg==" spinCount="100000" sheet="1" objects="1" scenarios="1"/>
  <mergeCells count="18">
    <mergeCell ref="C10:O10"/>
    <mergeCell ref="C11:O11"/>
    <mergeCell ref="B8:O8"/>
    <mergeCell ref="B2:B6"/>
    <mergeCell ref="C2:M6"/>
    <mergeCell ref="N2:O2"/>
    <mergeCell ref="N5:O5"/>
    <mergeCell ref="N6:O6"/>
    <mergeCell ref="C12:O12"/>
    <mergeCell ref="C14:O14"/>
    <mergeCell ref="C16:O16"/>
    <mergeCell ref="C18:O18"/>
    <mergeCell ref="C15:O15"/>
    <mergeCell ref="C21:O21"/>
    <mergeCell ref="C19:O19"/>
    <mergeCell ref="C20:O20"/>
    <mergeCell ref="C17:O17"/>
    <mergeCell ref="C13:O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DDDF-7DCC-476B-8B2E-3D0210130BBD}">
  <dimension ref="C4:C21"/>
  <sheetViews>
    <sheetView topLeftCell="A9" workbookViewId="0">
      <selection activeCell="D8" sqref="D8"/>
    </sheetView>
  </sheetViews>
  <sheetFormatPr baseColWidth="10" defaultRowHeight="15" x14ac:dyDescent="0.25"/>
  <cols>
    <col min="3" max="3" width="84.7109375" customWidth="1"/>
  </cols>
  <sheetData>
    <row r="4" spans="3:3" x14ac:dyDescent="0.25">
      <c r="C4" s="29" t="s">
        <v>46</v>
      </c>
    </row>
    <row r="5" spans="3:3" ht="23.25" x14ac:dyDescent="0.35">
      <c r="C5" s="30" t="s">
        <v>47</v>
      </c>
    </row>
    <row r="6" spans="3:3" ht="23.25" x14ac:dyDescent="0.35">
      <c r="C6" s="30" t="s">
        <v>48</v>
      </c>
    </row>
    <row r="7" spans="3:3" ht="23.25" x14ac:dyDescent="0.35">
      <c r="C7" s="30" t="s">
        <v>49</v>
      </c>
    </row>
    <row r="8" spans="3:3" ht="23.25" x14ac:dyDescent="0.35">
      <c r="C8" s="30" t="s">
        <v>50</v>
      </c>
    </row>
    <row r="9" spans="3:3" ht="23.25" x14ac:dyDescent="0.35">
      <c r="C9" s="30" t="s">
        <v>51</v>
      </c>
    </row>
    <row r="10" spans="3:3" ht="23.25" x14ac:dyDescent="0.35">
      <c r="C10" s="30" t="s">
        <v>52</v>
      </c>
    </row>
    <row r="11" spans="3:3" ht="23.25" x14ac:dyDescent="0.35">
      <c r="C11" s="30" t="s">
        <v>53</v>
      </c>
    </row>
    <row r="12" spans="3:3" ht="23.25" x14ac:dyDescent="0.35">
      <c r="C12" s="30" t="s">
        <v>54</v>
      </c>
    </row>
    <row r="13" spans="3:3" ht="23.25" x14ac:dyDescent="0.35">
      <c r="C13" s="30" t="s">
        <v>55</v>
      </c>
    </row>
    <row r="14" spans="3:3" ht="23.25" x14ac:dyDescent="0.35">
      <c r="C14" s="30" t="s">
        <v>56</v>
      </c>
    </row>
    <row r="15" spans="3:3" ht="23.25" x14ac:dyDescent="0.35">
      <c r="C15" s="30" t="s">
        <v>57</v>
      </c>
    </row>
    <row r="16" spans="3:3" ht="23.25" x14ac:dyDescent="0.35">
      <c r="C16" s="30" t="s">
        <v>58</v>
      </c>
    </row>
    <row r="17" spans="3:3" ht="23.25" x14ac:dyDescent="0.35">
      <c r="C17" s="30" t="s">
        <v>59</v>
      </c>
    </row>
    <row r="18" spans="3:3" ht="23.25" x14ac:dyDescent="0.35">
      <c r="C18" s="30" t="s">
        <v>60</v>
      </c>
    </row>
    <row r="19" spans="3:3" ht="23.25" x14ac:dyDescent="0.35">
      <c r="C19" s="30" t="s">
        <v>61</v>
      </c>
    </row>
    <row r="20" spans="3:3" ht="23.25" x14ac:dyDescent="0.35">
      <c r="C20" s="30" t="s">
        <v>62</v>
      </c>
    </row>
    <row r="21" spans="3:3" ht="23.25" x14ac:dyDescent="0.35">
      <c r="C21" s="3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01-FR-04 (Pág 1 de 2)</vt:lpstr>
      <vt:lpstr>INSTRUCCIONES DILG (Pág 2 de 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LISETH MORALES R.</cp:lastModifiedBy>
  <dcterms:created xsi:type="dcterms:W3CDTF">2018-11-16T14:57:45Z</dcterms:created>
  <dcterms:modified xsi:type="dcterms:W3CDTF">2021-01-30T16:55:26Z</dcterms:modified>
</cp:coreProperties>
</file>