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24226"/>
  <mc:AlternateContent xmlns:mc="http://schemas.openxmlformats.org/markup-compatibility/2006">
    <mc:Choice Requires="x15">
      <x15ac:absPath xmlns:x15ac="http://schemas.microsoft.com/office/spreadsheetml/2010/11/ac" url="D:\PAO SDTH\PERSONERIA 2022\PERSONERIA 2021\RIESGOS 2022\I Cuatrimestre 2022\"/>
    </mc:Choice>
  </mc:AlternateContent>
  <xr:revisionPtr revIDLastSave="0" documentId="8_{716964EE-7541-4B44-95FF-CC14007951A6}" xr6:coauthVersionLast="47" xr6:coauthVersionMax="47" xr10:uidLastSave="{00000000-0000-0000-0000-000000000000}"/>
  <bookViews>
    <workbookView xWindow="-120" yWindow="-120" windowWidth="20730" windowHeight="11160" xr2:uid="{00000000-000D-0000-FFFF-FFFF00000000}"/>
  </bookViews>
  <sheets>
    <sheet name="R. Gestión- Estratégicos..2022" sheetId="6" r:id="rId1"/>
    <sheet name="R. Corrupción 2022" sheetId="5" r:id="rId2"/>
  </sheets>
  <definedNames>
    <definedName name="_xlnm._FilterDatabase" localSheetId="1" hidden="1">'R. Corrupción 2022'!$A$19:$AT$19</definedName>
    <definedName name="_xlnm._FilterDatabase" localSheetId="0" hidden="1">'R. Gestión- Estratégicos..2022'!$A$8:$BR$212</definedName>
  </definedNames>
  <calcPr calcId="191028"/>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14" i="6" l="1"/>
  <c r="Z30" i="6" l="1"/>
  <c r="Z29" i="6"/>
  <c r="Z28" i="6"/>
  <c r="Z160" i="6" l="1"/>
  <c r="Z145" i="6" l="1"/>
  <c r="Z139" i="6" l="1"/>
  <c r="Z43" i="6" l="1"/>
  <c r="Z44" i="6"/>
  <c r="Z45" i="6"/>
  <c r="Z178" i="6" l="1"/>
  <c r="Z177" i="6"/>
  <c r="Z176" i="6"/>
  <c r="Z212" i="6"/>
  <c r="Z210" i="6"/>
  <c r="Z209" i="6"/>
  <c r="Z208" i="6"/>
  <c r="Z207" i="6"/>
  <c r="Z206" i="6"/>
  <c r="Z205" i="6" l="1"/>
  <c r="Z204" i="6"/>
  <c r="Z203" i="6"/>
  <c r="Z202" i="6"/>
  <c r="Z201" i="6"/>
  <c r="Z200" i="6"/>
  <c r="Z199" i="6"/>
  <c r="Z198" i="6"/>
  <c r="Z197" i="6"/>
  <c r="Z196" i="6"/>
  <c r="Z195" i="6"/>
  <c r="Z194" i="6"/>
  <c r="Z193" i="6" l="1"/>
  <c r="Z192" i="6"/>
  <c r="Z191" i="6"/>
  <c r="Z190" i="6"/>
  <c r="Z189" i="6"/>
  <c r="Z188" i="6"/>
  <c r="Z187" i="6"/>
  <c r="Z186" i="6"/>
  <c r="Z185" i="6"/>
  <c r="Z184" i="6" l="1"/>
  <c r="Z183" i="6"/>
  <c r="Z182" i="6"/>
  <c r="Z181" i="6"/>
  <c r="Z180" i="6"/>
  <c r="Z179" i="6"/>
  <c r="Z175" i="6"/>
  <c r="Z174" i="6"/>
  <c r="Z173" i="6"/>
  <c r="Z171" i="6"/>
  <c r="Z170" i="6"/>
  <c r="Z169" i="6"/>
  <c r="Z168" i="6"/>
  <c r="Z167" i="6"/>
  <c r="Z166" i="6"/>
  <c r="Z165" i="6"/>
  <c r="Z164" i="6"/>
  <c r="Z163" i="6" l="1"/>
  <c r="Z162" i="6"/>
  <c r="Z161" i="6"/>
  <c r="Z159" i="6" l="1"/>
  <c r="Z158" i="6"/>
  <c r="Z157" i="6"/>
  <c r="Z156" i="6"/>
  <c r="Z155" i="6"/>
  <c r="Z154" i="6"/>
  <c r="Z153" i="6"/>
  <c r="Z152" i="6"/>
  <c r="Z151" i="6"/>
  <c r="Z150" i="6" l="1"/>
  <c r="Z149" i="6"/>
  <c r="Z148" i="6"/>
  <c r="Z144" i="6"/>
  <c r="Z143" i="6"/>
  <c r="Z142" i="6"/>
  <c r="Z141" i="6"/>
  <c r="Z140" i="6"/>
  <c r="Z138" i="6"/>
  <c r="Z137" i="6"/>
  <c r="Z136" i="6"/>
  <c r="Z135" i="6"/>
  <c r="Z134" i="6"/>
  <c r="Z133" i="6"/>
  <c r="Z132" i="6"/>
  <c r="Z131" i="6"/>
  <c r="Z130" i="6"/>
  <c r="Z129" i="6"/>
  <c r="Z128" i="6"/>
  <c r="Z127" i="6"/>
  <c r="Z126" i="6"/>
  <c r="Z125" i="6"/>
  <c r="Z124" i="6"/>
  <c r="Z123" i="6"/>
  <c r="Z122" i="6"/>
  <c r="Z121" i="6"/>
  <c r="Z120" i="6"/>
  <c r="Z119" i="6"/>
  <c r="Z118" i="6"/>
  <c r="Z117" i="6" l="1"/>
  <c r="Z116" i="6"/>
  <c r="Z115" i="6"/>
  <c r="Z114" i="6"/>
  <c r="Z113" i="6"/>
  <c r="Z112" i="6"/>
  <c r="Z111" i="6"/>
  <c r="Z110" i="6"/>
  <c r="AL109" i="6"/>
  <c r="AK109" i="6"/>
  <c r="Z109" i="6"/>
  <c r="Z108" i="6"/>
  <c r="Z107" i="6"/>
  <c r="Z106" i="6"/>
  <c r="Z105" i="6" l="1"/>
  <c r="Z104" i="6"/>
  <c r="Z103" i="6"/>
  <c r="Z102" i="6"/>
  <c r="Z101" i="6"/>
  <c r="Z100" i="6"/>
  <c r="Z99" i="6" l="1"/>
  <c r="Z98" i="6"/>
  <c r="Z97" i="6"/>
  <c r="Z96" i="6"/>
  <c r="Z95" i="6"/>
  <c r="Z94" i="6"/>
  <c r="Z93" i="6"/>
  <c r="Z92" i="6"/>
  <c r="Z91" i="6"/>
  <c r="Z90" i="6"/>
  <c r="Z89" i="6"/>
  <c r="Z88" i="6"/>
  <c r="Z87" i="6"/>
  <c r="Z86" i="6"/>
  <c r="Z85" i="6"/>
  <c r="Z84" i="6"/>
  <c r="Z83" i="6"/>
  <c r="Z82" i="6"/>
  <c r="Z81" i="6"/>
  <c r="Z80" i="6"/>
  <c r="Z79" i="6"/>
  <c r="Z78" i="6"/>
  <c r="Z77" i="6"/>
  <c r="Z76" i="6"/>
  <c r="Z75" i="6" l="1"/>
  <c r="Z74" i="6"/>
  <c r="Z73" i="6"/>
  <c r="Z72" i="6"/>
  <c r="Z71" i="6"/>
  <c r="Z70" i="6"/>
  <c r="Z69" i="6"/>
  <c r="Z68" i="6"/>
  <c r="Z67" i="6"/>
  <c r="Z66" i="6"/>
  <c r="Z65" i="6"/>
  <c r="Z64" i="6"/>
  <c r="Z63" i="6"/>
  <c r="Z62" i="6"/>
  <c r="Z61" i="6"/>
  <c r="Z60" i="6" l="1"/>
  <c r="Z59" i="6"/>
  <c r="Z58" i="6"/>
  <c r="Z57" i="6"/>
  <c r="Z56" i="6"/>
  <c r="Z55" i="6"/>
  <c r="Z54" i="6"/>
  <c r="Z53" i="6"/>
  <c r="Z52" i="6"/>
  <c r="Z51" i="6"/>
  <c r="Z50" i="6"/>
  <c r="Z49" i="6"/>
  <c r="Z48" i="6"/>
  <c r="Z47" i="6"/>
  <c r="Z46" i="6"/>
  <c r="Z42" i="6"/>
  <c r="Z41" i="6"/>
  <c r="Z40" i="6"/>
  <c r="Z39" i="6"/>
  <c r="Z38" i="6"/>
  <c r="Z37" i="6"/>
  <c r="Z36" i="6"/>
  <c r="Z35" i="6"/>
  <c r="Z34" i="6"/>
  <c r="Z33" i="6"/>
  <c r="Z32" i="6"/>
  <c r="Z31" i="6"/>
  <c r="Z27" i="6" l="1"/>
  <c r="Z26" i="6"/>
  <c r="Z25" i="6"/>
  <c r="Z24" i="6"/>
  <c r="Z23" i="6"/>
  <c r="Z22" i="6"/>
  <c r="Z21" i="6"/>
  <c r="Z20" i="6"/>
  <c r="Z19" i="6"/>
  <c r="Z18" i="6" l="1"/>
  <c r="Z17" i="6"/>
  <c r="Z16" i="6"/>
  <c r="Z15" i="6"/>
  <c r="Z13" i="6"/>
  <c r="Z12" i="6"/>
  <c r="Z11" i="6"/>
  <c r="Z10" i="6"/>
  <c r="I10" i="6"/>
</calcChain>
</file>

<file path=xl/sharedStrings.xml><?xml version="1.0" encoding="utf-8"?>
<sst xmlns="http://schemas.openxmlformats.org/spreadsheetml/2006/main" count="3762" uniqueCount="958">
  <si>
    <t>Mapa Riesgos Institucional   2022</t>
  </si>
  <si>
    <t>Identificación del riesgo</t>
  </si>
  <si>
    <t>Análisis del riesgo inherente</t>
  </si>
  <si>
    <t>Evaluación del riesgo - Valoración de los controles</t>
  </si>
  <si>
    <t>Evaluación del riesgo - Nivel del riesgo residual</t>
  </si>
  <si>
    <t>Plan de Acción</t>
  </si>
  <si>
    <t>Monitoreo y revisión</t>
  </si>
  <si>
    <t>N°</t>
  </si>
  <si>
    <t>Proceso</t>
  </si>
  <si>
    <t>Impacto</t>
  </si>
  <si>
    <t>Causa Inmediata</t>
  </si>
  <si>
    <t>Causa Raíz</t>
  </si>
  <si>
    <t>Clase de Riesgo</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</si>
  <si>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</si>
  <si>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</si>
  <si>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</si>
  <si>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</si>
  <si>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</si>
  <si>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</si>
  <si>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</si>
  <si>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</si>
  <si>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</si>
  <si>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</si>
  <si>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</si>
  <si>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</si>
  <si>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</si>
  <si>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</si>
  <si>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</si>
  <si>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</si>
  <si>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</si>
  <si>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Opción de Tratamiento</t>
  </si>
  <si>
    <t>Acciones</t>
  </si>
  <si>
    <t>Fecha Implementación o periodicidad</t>
  </si>
  <si>
    <t>Indicador</t>
  </si>
  <si>
    <t>Fórmula del Indicador</t>
  </si>
  <si>
    <t>Recursos</t>
  </si>
  <si>
    <t>Responsable de la Ejeución</t>
  </si>
  <si>
    <t>Seguimiento primer cuatrimestre</t>
  </si>
  <si>
    <t>Seguimiento segundo cuatrimestre</t>
  </si>
  <si>
    <t>Seguimiento tercer cuatrimestre</t>
  </si>
  <si>
    <t>Tipo</t>
  </si>
  <si>
    <t>Implementación</t>
  </si>
  <si>
    <t>Calificación</t>
  </si>
  <si>
    <t>Documentación</t>
  </si>
  <si>
    <t>Frecuencia</t>
  </si>
  <si>
    <t>Evidencia</t>
  </si>
  <si>
    <t>01 -  DIRECCIONAMIENTO ESTRATÉGICO</t>
  </si>
  <si>
    <t>Reputacional</t>
  </si>
  <si>
    <t>• Incompleta o inexacta información necesaria para establecer Planes, Programas y Proyectos.
• Inapropiada definición de los lineamientos de direccionamiento estratégico.
• Bajo interés y/o desconocimiento de los temas de planeación estratégica y operativa.
• No sostenibilidad del modelo de gestión.
• Carencia de  sistemas de información institucional.</t>
  </si>
  <si>
    <t>•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</si>
  <si>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Estratégico</t>
  </si>
  <si>
    <t>1.Posibilidad de pérdida reputacional por incumplimiento en las metas estratégicas y/u operativas de la Entidad</t>
  </si>
  <si>
    <t>Ejecucion y Administracion de procesos</t>
  </si>
  <si>
    <t>Media</t>
  </si>
  <si>
    <t xml:space="preserve">     El riesgo afecta la imagen de la entidad internamente, de conocimiento general, nivel interno, de junta dircetiva y accionistas y/o de provedores</t>
  </si>
  <si>
    <t>Menor</t>
  </si>
  <si>
    <t>Moderado</t>
  </si>
  <si>
    <t xml:space="preserve">Realizar seguimiento a los indicadores y metas institucionales en los términos establecidos, y desarrollar el Comité Institucional de Gestión y Desempeño, orientado al cumplimiento de la misión de la Entidad. </t>
  </si>
  <si>
    <t>Probabilidad</t>
  </si>
  <si>
    <t>Preventivo</t>
  </si>
  <si>
    <t>Manual</t>
  </si>
  <si>
    <t>40%</t>
  </si>
  <si>
    <t>Documentado</t>
  </si>
  <si>
    <t>Continua</t>
  </si>
  <si>
    <t>Con Registro</t>
  </si>
  <si>
    <t>Baja</t>
  </si>
  <si>
    <t>Aceptar</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</si>
  <si>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</si>
  <si>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Permanente</t>
  </si>
  <si>
    <t>Incumplimiento de metas estratégicas.
Incumplimiento de metas  operativas.</t>
  </si>
  <si>
    <t>% cumplimiento de metas estratégicas/ % programado
% cumplimiento  de metas operativas/ % programado</t>
  </si>
  <si>
    <t>Tecnológicos
Humanos</t>
  </si>
  <si>
    <t xml:space="preserve">Equipo de la Dirección de Planeación </t>
  </si>
  <si>
    <t xml:space="preserve">"Durante este primer Cuatrimestre se realizarón las siguientes actividades:
1.1 Se realizó  Taller  para la Identificación de Oportunidades  a los diferentes procesos de la entidad,
Soporte:  Se adjunta presentación, grabación y lista de asistencia.
1.2  Se realizarón 3 talleres de  capacitación fundamentos de Calidad ISO 9001:2015 
Soporte:  Se adjunta presentación, y lista de asistencia.
1.3 Se realizó una  jornada de  orientación a los referentes  de gestión
Soporte:  Se adjunta presentación, grabación y lista de asistencia.
1.4  Se  realizó  la actualización  de la 01-GU-02 Guia  Control salidas no conformes V2y  01-FR-022 formato  salidas No conformes V5 y  se actualizó el Plan Estratégico Institucional PEI 2021-2024 V4
Soporte: Se adjunta  Guia  Control salidas no conformes  y formato salidas no conformes.
1.5  Se realizó  seguimiento trimestral  a los indicadores POA   y retroalimentación a los procesos
Soporte: Informes de seguimiento  trimestral a los indicadores POA y  Memorando solicitud  Reportes Periodícos
1.6  Se  solicito  seguimiento a los Indicadores PMR.
Soporte : Memorando Solicitud  seguimiento Indicadores PMR,  Correo Validación Segplan,  Correo validación entrega de Información PDD
1.7. Se realizó seguimiento  al plan  de sistema de gestión de calidad
 Soporte: Se adjunta  informe del Plan del SGC ,  Plan de Acción SGC Y pantallazo One Drive seguimiento Plan del SGC.
1.8 Se realizó Comite Institucional de Gestión y Desempeño
Soporte: Actade reunión y Pantallazo programación CIGD"
</t>
  </si>
  <si>
    <t>Realizar visitas de control a los procesos para conocer los avances en el cumplimiento de las actividades propias de cada proceso.</t>
  </si>
  <si>
    <t>Aleatoria</t>
  </si>
  <si>
    <t/>
  </si>
  <si>
    <t xml:space="preserve">•   Migración de plataforma con  datos inconsistentes o faltantes
•Inadecuada gestión de los accesos a usuarios y red por parte de TIC
* Fallas en la infraestructura tecnológica 
* Fallas en los Aplicativos </t>
  </si>
  <si>
    <t>• Afectación de los equipos de cómputo o servidores
•  Malware o ataques en los sistemas
•  Errores humanos
* Fallas tecnológicas en infraestructura no administrada por la Entidad.  
*Bloqueos o caída  en los software del Sistema de Gestión de Calidad.</t>
  </si>
  <si>
    <t>Seguridad de la Información</t>
  </si>
  <si>
    <t>Posibilidad de pérdida de la Integridad y disponibilidad de  de la Información digital</t>
  </si>
  <si>
    <t>Fallas Tecnologicas</t>
  </si>
  <si>
    <t xml:space="preserve">     El riesgo afecta la imagen de alguna área de la organización</t>
  </si>
  <si>
    <t>Leve</t>
  </si>
  <si>
    <t xml:space="preserve">Salvaguardar los documentos recibidos y generados en el proceso, en una carpeta compartida y en el One Drive </t>
  </si>
  <si>
    <t>Sin Documentar</t>
  </si>
  <si>
    <t>Bajo</t>
  </si>
  <si>
    <t>Solicitar la gestión de los permisos y  acceso a la carpeta de red compartida en red</t>
  </si>
  <si>
    <t>Actividades realizadas dentro del proceso</t>
  </si>
  <si>
    <t>Acciones ejecutadas / acciones planeadas</t>
  </si>
  <si>
    <t xml:space="preserve">"Durante este primer Cuatrimestre se realizarón las siguientes actividades:
2.1  Comunicación interna en la Dirección de planeación , solicitud copia de respaldo de documentos controlados en el servidor de la entidad.
Soporte : Se adjunta soporte comunicación interna
2.2 Se realizó solicitud acceso c\\172.28.4.36\Planeacion\1-DOCUMENTOS CONTROLADOSdel servidor se encuentran creadas como copia de respaldo de los documentos controlados las carpetas das carpetas denominadas.
1-Documentos Vigente desde 15-06-2021  ISOLUCIÓN
2. Documentos Obsoletos
Soporte: Se  Adjunta  N° requerimiento 3169875,3199527.
2.3  En el servidor   \\172.28.4.36\Planeacion\1-DOCUMENTOS CONTROLADOSdel servidor se encuentran creadas como copia de respaldo de los documentos controlados las carpetas das carpetas denominadas se encuentran los documentos controlados y documentos obsoletos.
Soporte : Se adjunta evidencia  Copia de respalpado"
</t>
  </si>
  <si>
    <t xml:space="preserve">Realizar un backaup de los documentos generados en el aplicativo del  Sistema de gestión de la calidad en una carpeta compartida  y en el One Drive </t>
  </si>
  <si>
    <t xml:space="preserve">• La Tablas de retención documental TRD actualizadas no son consecuentes con la gestión del proceso
• Demora en la convalidación   por el Consejo Distrital  de Archivos.
•  Procedimiento  dispendioso para la actualización de la TRD
• No cumplimiento a la TRD Vigente </t>
  </si>
  <si>
    <t>• Error humano
•  Acceso no autorizado de terceros a la información
• Control inadecuado de los documentos físicos del proceso</t>
  </si>
  <si>
    <t>3.Posibilidad de pérdida de la disponibilidad de la Información Física</t>
  </si>
  <si>
    <t>Daños Activos Fisicos</t>
  </si>
  <si>
    <t>El gestor documental administra el archivo de gestión del proceso en procura de su organización y en cumplimiento de lo dispuesto en el Manual de Gestión Documental y directrices existentes al respecto en la Entidad</t>
  </si>
  <si>
    <t>Revisión y organización del archivo físico del proceso de acuerdo con los criterios de gestión documental</t>
  </si>
  <si>
    <t>Tecnológicos
Humanos
Infraestructura</t>
  </si>
  <si>
    <t>Gestor Documental del Proceso</t>
  </si>
  <si>
    <t xml:space="preserve">"Durante este primer   Cuatrimestre  e realizarón las siguientes actividades:
3.1   Se realizó reunión el 28 de Febrero de 2022, con el objetivo  de verificar la transferencia documental de los  documentos de la oficina  productora vigencia, de acuerdo de  de la circular  012 de 2021 de secretaría general.
Soporte: Acta de reunión
3.2  Se organizó el arhivo  de gestión de la Dirección de Planeación
Soporte:  Registro Fotográfico.
3.4 Se realizó   formato levatamiento información  instrumentos archivisticos.
Soporte:  Formato  levatamiento información  instrumentos archivisticos."
</t>
  </si>
  <si>
    <t>02- GESTIÓN DEL CONOCIMIENTO E INNOVACIÓN</t>
  </si>
  <si>
    <t xml:space="preserve">
• Poco conocimiento en los mecanismos para desarrollar investigaciones efectivas y producción de resultados.
• Falta de interés de las partes interesadas.</t>
  </si>
  <si>
    <t>1.Ausencia de interés en la participación de proyectos I+D+i  (Investigación, Desarrollo e innovación)</t>
  </si>
  <si>
    <t>Muy Baja</t>
  </si>
  <si>
    <t>Desarrollo de actividades enfocadas hacia la investigación como estrategia de interés y de desarrollo de productos investigativos</t>
  </si>
  <si>
    <t>Reducir (mitigar)</t>
  </si>
  <si>
    <t>* Participar en actividades de Investigación con otras entidades
* Incentivar la producción escrita como generación de nuevo conocimiento.</t>
  </si>
  <si>
    <t>30/01/2022
30/12/2022</t>
  </si>
  <si>
    <t>Actividades sobre temas de investigación</t>
  </si>
  <si>
    <t>Número de funcionarios(as) participantes de actividades / Número de  actividades realizadas en investigación*100</t>
  </si>
  <si>
    <t>Profesional universitario, designado de la DGCI
Director de GCI</t>
  </si>
  <si>
    <t xml:space="preserve">Se continuó con el desarrollo de dos proyectos de investigación académica de la vigencia anterior, y se dio inicio al desarrollo de un nuevo proyecto. Durante el cuatrimestre se realizaron tutorías generales e individuales para revisar los avances de cada capítulo. </t>
  </si>
  <si>
    <t xml:space="preserve">• Falta de una directriz conjunta entre DTH y DGCI que indique a los funcionarios en retiro que deben realizar diligenciamiento del  formato entrevista conservacion del conocimiento.
• Falta de seguimiento a la  socialización que se realiza en la participación en talleres, cursos o eventos </t>
  </si>
  <si>
    <t>• Falta de articulación a las novedades de retiro de funcionarios(as) con el  proceso de Talento Humano.</t>
  </si>
  <si>
    <t>Gestión</t>
  </si>
  <si>
    <t>2.Fuga del conocimiento</t>
  </si>
  <si>
    <t>Relaciones Laborales</t>
  </si>
  <si>
    <t>Informes mensuales de la DTH sobre el personal a retirarse por motivo pensional y/o administrativo, para aplicación del formato entrevista conservacion del conocimiento.</t>
  </si>
  <si>
    <t>Solicitud de informe mensual a la DTH sobre funcionarios en proceso de retiro.
*Aplicación del formato 02-FR-11 Formato Entrevista para la Conservación del Conocimiento V1 como requisito del procedimiento de retiro de funcionarios
*Estadísticas de aplicación de la entrevista e informe de resultados</t>
  </si>
  <si>
    <t>Documento 02-FR-11 Formato Entrevista para la Conservación del Conocimiento diligenciado</t>
  </si>
  <si>
    <t>Número funcionarios(as) para retiro reportados/Número de formatos diligenciados*100</t>
  </si>
  <si>
    <t xml:space="preserve">Recursos humanos y tecnológicos </t>
  </si>
  <si>
    <t>Se realizó la aplicación del formato 02-FR-11 Formato Entrevista para la Conservación del Conocimiento V1, por ocasión de las siguientes novedades administrativas: 34 renuncias, 11 retiros por pensión de vejez o invalidez, 35 reubicaciones y 52 retiros, para un total de 132 formatos diligenciados. 
Se construyeron dos informes de análisis sobre la aplicación del formato.</t>
  </si>
  <si>
    <t xml:space="preserve">
• Presencia de virus o malware por información compartida interna o externamente por la Red, Wifi y por USB.
• Acciones de vandalismo o terrorismo.
• Desastres naturales</t>
  </si>
  <si>
    <t>• Afectación de los equipos de cómputo o servidores de la Entidad.
• Afectaciones por daños a la seguridad digital de la Entidad.</t>
  </si>
  <si>
    <t>3.Pérdida o daño de los documentos del proceso en medio digital o electrónico.</t>
  </si>
  <si>
    <t>Usuarios, productos y practicas , organizacionales</t>
  </si>
  <si>
    <t>Realización de backup y actualizaciones en las carpetas del proceso</t>
  </si>
  <si>
    <t>*Compartir y actualizar en el OneDrive y Sharepoint toda la documentación perteneciente al proceso.
* Implementar el uso del FUID a partir de la confirmación de creación de TRD del proceso por parte de la SGDRF para cumplimiento normativ</t>
  </si>
  <si>
    <t>Documentos organizados en medio magnético 
FUID actualizado</t>
  </si>
  <si>
    <t>Número de documentos recibidos o producidos / Número de documentos archivados*100</t>
  </si>
  <si>
    <t>Recursos humanos y tecnológicos</t>
  </si>
  <si>
    <t>Profesional universitario  designado de la DGCI
Director de GCI</t>
  </si>
  <si>
    <t xml:space="preserve">En el OneDrive y SharePoint, se cuenta con una carpeta denominada DGCI 2022, donde los funcionarios tienen como directriz guardar en tiempo real la información generada a su cargo y actualizar periódicamente lo requerido para los reportes a otras dependencias.
Respecto a las TRD continuamos a la espera de acta de aprobación y formalización de las TRD por parte de la SGDRF.
</t>
  </si>
  <si>
    <t>* Plagio de documentos que involucran la firma del personero distrital.
*Denuncias
*Mal uso de logos</t>
  </si>
  <si>
    <t>Uso inadecuado de plantillas diseñadas por la Oficina Asesora de Comunicaciones
Requerimientos recibidos por dudas en certificados emitidos</t>
  </si>
  <si>
    <t>4.Emitir certificados de participacion en actividades de apropiacion social, en plantillas no autorizadas o fuera del diseño establecido para su uso</t>
  </si>
  <si>
    <t>Matriz de reporte de certificados emitidos por participación a eventos de apropiación social actualizada</t>
  </si>
  <si>
    <t>Automático</t>
  </si>
  <si>
    <t>50%</t>
  </si>
  <si>
    <t>*Revisar que la Matriz de Reporte de certificados emitidos por participacion a eventos de apropiacion social se encuentre mensualmente actualizada.
*Revisar la plantilla a usar antes de emitir el certificado respectivo</t>
  </si>
  <si>
    <t>Matriz de Reporte de certificados de participacion actividades de apropiacion social</t>
  </si>
  <si>
    <t>Número de certificados emitidos / Número de certificados registrados*100</t>
  </si>
  <si>
    <t>Se elaboraron y remitieron un total de 3.226 certificados durante el cuatrimestre. Las plantillas de certificados están siendo creadas en conjunto con la Oficina Asesora de Comunicaciones, quienes remiten un archivo con fondo único para editar únicamente nombre y número de documento, de acuerdo con el registro de asistencia.  Cumplen con lo establecido en relación con la imagen institucional y el fondo único reduce a cero la probabilidad de alterar los elementos de la plantilla. 
Se creo una matriz unificada para registrar los certificados de todos los eventos realizados por la DGCI y se comparó contra el número de certificados emitidos y registrados en POA Meta 5.3.1 - Actividades de apropiación social.</t>
  </si>
  <si>
    <t>03- DIRECCIONAMIENTO TIC</t>
  </si>
  <si>
    <t>Inadecuada planeación en la contrtación de bienes y/o servicios</t>
  </si>
  <si>
    <t>Inicio tardío en la gestión para la contratación o renovación de contratos con proveedores de los servicios, software o hardware que soportan la infraestructura ecnológica.</t>
  </si>
  <si>
    <t>1.Planeación inadecuada de los proyectos a cargo del proceso DTIC para la adquisición de productos y/o servicios de TI</t>
  </si>
  <si>
    <t xml:space="preserve">     El riesgo afecta la imagen de de la entidad con efecto publicitario sostenido a nivel de sector administrativo, nivel departamental o municipal</t>
  </si>
  <si>
    <t>Mayor</t>
  </si>
  <si>
    <t>Alto</t>
  </si>
  <si>
    <t>El líder de proyectos del proceso lleva control de la contratación a través de una matriz en excel actualizada periódicamente con el detalle de las necesidades de contratación, estado actual, fechas de vencimiento, responsables, etc, a través de la cual se generan las alertas sobre próximos vencimientos de los contratos, para  asignar las tareas correspondientes a los responsables de gestionar los trámites de renovación o inicio de la gestión contractual</t>
  </si>
  <si>
    <t>1. Realizar una revisión a la matriz de proyectos de inversión y funcionamiento implementada como control, y ajustarla de tal manera que se establezcan con la suficiente anticipación, los tiempos de asignación de tareas a los responsables de gestionar los trámites para la gestión de adquisición o renovación de los contratos, teniendo en cuenta el tiempo necesario para la realización de estudios de mercado, elaboración, revisión y radicación de la necesidad de contratación ante la Dirección administrativa y financiera.
2. Divulgar al interior del proceso DTIC, el procedimiento para la contratación de bienes o servicios, de acuerdo a las directrices de la dirección administrativa y financiera.
3. Realizar seguimiento periódico a la ejecución de los proyectos de TI y los planes a cargo del proceso.</t>
  </si>
  <si>
    <t>1. 30/06/2021 
2. 31/08/2021
3. 31/12/2021</t>
  </si>
  <si>
    <t>1. Documento de control de  contratación ajustado con la relación de los contratos requeridos para los proyectos y necesidades de TI
2. Registro de asistencia y evidencias de actividades realizadas para la divulgación
3. Planillas de asistencia, actas y matrices o informes de seguimiento realizados</t>
  </si>
  <si>
    <t>1. Cantidad de contratos relacionados / Cantidad de contratos requeridos o proyectados
2. Cantidad de capacitaciones ejecutadas / cantidad de capacitaciones programadas
3. Cantidad de reuniones y matrices o informes de seguimiento realizados durante el periodo</t>
  </si>
  <si>
    <t>1. Personal de la dirección DTIC
2. Personal de la dirección DTIC y dirección administrativa y financiera
3. Personal de la dirección DTIC</t>
  </si>
  <si>
    <t>Dirección DTIC</t>
  </si>
  <si>
    <t>1. Se realiza seguimiento a la matriz de proyectos de inversión y funcionamiento para la gestión de adquisición o renovación de los contratos, teniendo en cuenta el tiempo  para la realización de estudios de mercado, elaboración del analisis del sector, revisión y radicación de la necesidad en la  Subdireccion de Contratación.                       2. Se realizan reuniones con los lideres de equipo y la Subdireccion de Contratación para enfatizar en  los aspectos relevantes de la contratacion de bienes y servicios.                       3. Se realiza el seguimiento periódico mediante la matriz a la ejecución de los proyectos de contratacion de la DTIC.</t>
  </si>
  <si>
    <t>Falta de conocimiento o experiencia en los procesos internos de la entidad</t>
  </si>
  <si>
    <t>Falta de conocimiento para el ejercicio de las funciones por parte del personal del proceso.
Ausencia parcial o definitiva del personal a cargo de las actividades en el proceso.</t>
  </si>
  <si>
    <t>2.Elaboración de productos, ejecución de actividades y/o gestión de servicios a cargo del proceso, por personal contatado sin conocimiento o experiencia en los procesos internos de la entidad</t>
  </si>
  <si>
    <t xml:space="preserve">     El riesgo afecta la imagen de la entidad con algunos usuarios de relevancia frente al logro de los objetivos</t>
  </si>
  <si>
    <t>Los responsables de la contratación de personal validan las certificaciones de estudio y experiencia, previo a la selección del personal de acuerdo a los procedimientos de contratación establecidos, y los ingenieros del proceso DTIC realizan  pruebas técnicas y de conocimientos para garantizar que las personas a contratar sean idóneas para el cargo y cumplan con los requisitos de estudio y experiencia relacionada con las obligaciones contractuales.</t>
  </si>
  <si>
    <t>.1. Publicar y/o actualizar en MIPG los procedimientos, manuales, guías y formatos que se consideren necesarios para documentar las actividades que soportan los servicios a cargo del proceso.
2.  Implementar un repositorio de conocimiento compartido, para documentar el material de consulta y apoyo para la ejecución de actividades de desarrollo de aplicaciones y administración de los activos que soportan la infraestructura tecnológica de la Dirección DTIC.
3. Incluir en los contratos de prestación de servicios profesionales que se requiera, la obligación de transferencia de conocimiento y capacitación a funcionarios de planta y la documentación de las actividades necesarias para la elaboración de los productos contratados.</t>
  </si>
  <si>
    <t>1. 31/12/2022
2. 30/06/2022
3.  31/12/2022</t>
  </si>
  <si>
    <t>1. Documentos del proceso publicados en MIPG.
2. Repositorio de conocimiento creado y con la publicación de documentos y material de consulta y apoyo para la ejecución de actividades de desarrollo de aplicaciones y administración de los activos que soportan la infraestructura tecnológica de la Dirección DTIC
3. Contrato con la obligación de transferencia de conocimiento y documentación establecida</t>
  </si>
  <si>
    <t>1. Cantidad de documentos del proceso publicados en MIPG durante el periodo
2. Cantidad de documentos de consulta y apoyo publicados en el repositorio
3. Cantidad de contratos de prestación de servicios firmados / Contratos firmados con obligación de transferencia de conocimiento y documentación</t>
  </si>
  <si>
    <t xml:space="preserve">1. personal de la dirección DTIC 
2. personal de la dirección DTIC
3. personal de la dirección DTIC </t>
  </si>
  <si>
    <t>1. A través de la herramienta de gestión de calidad ISOLUCIÓN se gestionó la actualización de los siguientes documentos del proceso DTIC: Plan Estrátegico de Tecnologías PETI, Plan de seguridad de la información y el Plan de tratamientos de riesgos.                                                           2. En el repositorio DTIC se compartieron los documentos relacionados con el estado actual de los dominios de uso y apropiación, tecnología y Gobierno TI.                                                3.De acuerdo a la programado en el contrato de Consultoria de Arquitectura Empresarial (Forsecurity SAS) se recibió transferencia de conocimiento sobre uso del lenguaje Archimate.</t>
  </si>
  <si>
    <t>Económico y Reputacional</t>
  </si>
  <si>
    <t>Instalación no autorizada de software y/o almacenamiento de información protegida por derechos de autor y propiedad intelectual</t>
  </si>
  <si>
    <t>Instalación de software no licenciado en equipos de cómputo y servidores por parte de usuarios y personal de soporte técnico.
Almacenamiento de información sujeta a los derechos de autor y propiedad intelectual, en equipos de cómputo de la entidad sin la debida autorización.</t>
  </si>
  <si>
    <t>3.Incumplimiento de la normatividad relacionada con derechos de autor y propiedad intelectual</t>
  </si>
  <si>
    <t xml:space="preserve">     Entre 100 y 500 SMLMV </t>
  </si>
  <si>
    <t>El responsable de administración del directorio activo, define los roles y perfiles de usuario del pesonal de soporte técnico de acuerdo al procedimiento de gestión de usuarios, para restringir  los permisos de instalación de software a personal no autorizado. En caso de identificar usuarios con privilegios no autorizados, se procede a ajustar los roles en el sistema de administración.</t>
  </si>
  <si>
    <t>1. Gestionar la divulgación a toda la entidad a través de medios institucionales, de los lineamientos establecidos en la política de protección de derechos de propiedad intelectual, antipiratería y antifraude.
2. Emitir un comunicado al interior de la dirección DTIC, sobre la prohibición de instalar o utilizar software no licenciado en los equipos de cómputo y servidores de la Personería.</t>
  </si>
  <si>
    <t>1. 30/06/2022
2. 30/06/2022</t>
  </si>
  <si>
    <t>1. Lineamientos de la poltíica de derechos de propiedad intelectual, antipiratería y antifraude divulgados a toda la entidad. 
2. Comunicado de la Dirección DTIC divulgado al interior del área.</t>
  </si>
  <si>
    <t>1. Cantidad de mensajes de programados/Cantidad de mensajes divulgados
2.Cantidad de comunicados enviados al interior de la dirección DTIC</t>
  </si>
  <si>
    <t>Personal DTIC
Equipos de cómputo
Correo electrónico</t>
  </si>
  <si>
    <t xml:space="preserve">1. Se realizó capacitación a los funcionarios de planta nuevos sobre el SGSI en el cual se socializaron los lineamientos que hacen de las políticas de la información, uso de las herramientas tecnologías entre ellas la no instalación de sofware no autorizado haciendo enfásis en la política de protección de derechos de propiedad intelectual, antipiratería y antifraude. De igual manera se encuentra publicada la política en Intranet en la sección de MIPG/Sistemas de Gestión/SGSI https://intranet.personeriabogota.gov.co/component/jdownloads/download/156-politicas-de-seguridad-de-la-informacion/1062-politica-de-derechos-de-propiedad-intelectual.                                                        </t>
  </si>
  <si>
    <t>El líder de seguridad de la información, gestiona la divulgación permanentemente a través de los medios de comunicación institucionales, las políticas y lineamientos de seguridad y TIPS  relacionados con el manejo de información sujeta a derechos de autor y propiedad intelectual, para sensibilizar a los usuarios sobre el uso adecuado de la información, en caso de encontrar violación a estas políticas, se da atención como un incidente de seguridad.</t>
  </si>
  <si>
    <t>La dirección de TIC implementó el servicio de almacenamiento en la nube de Office 365, con el fin de mantener protegida la información institucional de los riesgos que se puedan presentar en los equipos de cómputo a cargo de los usuarios.</t>
  </si>
  <si>
    <t>Desconocimiento de los servicios de TI</t>
  </si>
  <si>
    <t>Desconocimiento de los servicios que presta el proceso Direccionamiento TIC.</t>
  </si>
  <si>
    <t>4.Uso inadecuado de los servicios de TI</t>
  </si>
  <si>
    <t>Envío de TIPS informativos periódicos, fomentando el uso adecuado de los servicios y herramientas tecnológicas a cargo del proceso DTIC.</t>
  </si>
  <si>
    <t>N/A</t>
  </si>
  <si>
    <t>Divulgación y sensibilización a funcionarios y contratistas, sobre el uso de los servicios de TI, en actividades y eventos institucionales en los que se convoque la participación de la Dirección DTIC.</t>
  </si>
  <si>
    <t>Realización de jornadas de capacitación, entrenamiento, y divulgación de material de consulta a los funcionarios y contratistas, para el correcto uso y apropiación de los nuevos servicios de TI implementados.</t>
  </si>
  <si>
    <t>Fallas técnicas y/o manipulación no autorizada</t>
  </si>
  <si>
    <t>Fallas técnicas en el hardware y/o software de los servidores administrados por la Dirección  DTIC.
Fallas en el servicio de conectividad
Fallas en el servicio de corriente eléctrica de la sede central
Manipulación por parte de personal no autorizado</t>
  </si>
  <si>
    <t>5.Perdida de disponibilidad de la información almacenada en Bases de datos Oracle</t>
  </si>
  <si>
    <t>Ejecución de copias de respaldo diarias sobre las bases de datos de oracle
Contrato de alojamiento del servico de bases de datos en la nube de Oracle, con ANS y disponibilidad superior al 99%</t>
  </si>
  <si>
    <t>Implementar la gestión y monitoreo de eventos e información de seguridad en las bases de datos ORACLE y validar los roles y privilegios asignados a los usuarios en el sistema</t>
  </si>
  <si>
    <t>Método de gestión y monitoreo de eventos e información de seguridad implementado y documento con la relación y revisión de los roles y privilegios de usuarios</t>
  </si>
  <si>
    <t>Bases de datos, sistemas de información y usuarios identificados/Bases de datos, sistemas de información y usuarios monitoreados y revisados</t>
  </si>
  <si>
    <t>Personal de la dirección DTIC.
Sistemas de información
Herramientas de monitoreo</t>
  </si>
  <si>
    <t xml:space="preserve">Se implementó un CRI (Centro de Reacción Inmediata) con tres (3) profesionales quien se encargarán de identificar, analizar y reportar los incidentes y/o eventos de seguridad.La herramienta de monitoreo implementada permite generar los reportes de disponibilidad y eventos de seguridad registrados. </t>
  </si>
  <si>
    <t>Asignación de roles y perfiles de usuario para Bases de datos en Sistema de administración de Bases de datos
Ejecución de procedimiento de gestión de cambios</t>
  </si>
  <si>
    <t>Servicio de UPS con autonomía de 20 minutos para apagado controlado de servidores
Planta eléctrica para edificio de la sede principal con autonomía de 8 horas</t>
  </si>
  <si>
    <t>Borrado accidental o malintencionado de la información o daño en equipos y dispositivos de almacenamiento</t>
  </si>
  <si>
    <t>Borrado accidental o malintencionado de la información alojada en los equipos de cómputo de los trabajadores.
Daños en los equipos y dispositivos de almacenamiento de propiedad de los trabajadores.</t>
  </si>
  <si>
    <t>6.Perdida de disponibilidad de la información Institucional procesada durante actividades de trabajo en casa o teletrabajo.</t>
  </si>
  <si>
    <t>Utilizar herramientas de almacenamiento en la nube de office 365 para procesar la información institucional</t>
  </si>
  <si>
    <t>Implementar una política de seguridad de la información para el trabajo en casa, en la cual se establezcan lineamientos para almacenar la información en medios institucionales seguros</t>
  </si>
  <si>
    <t>Documento con la política de seguridad de la información para el trabajo en casa</t>
  </si>
  <si>
    <t>Cantidad de documentos requeridos para la implementación de la política de seguridad de la información para el trabajo en casa</t>
  </si>
  <si>
    <t>Personal de la dirección DTIC</t>
  </si>
  <si>
    <t>dirección DTIC</t>
  </si>
  <si>
    <t>Se cuenta con la política publicada en Intranet en la sección de MIPG/Sistemas de Gestión/SGSI https://intranet.personeriabogota.gov.co/component/jdownloads/download/156-politicas-de-seguridad-de-la-informacion/1473-politica-de-trabajo-en-casa. Asi mismo, se envío tips por correo relacionada con la política.</t>
  </si>
  <si>
    <t>Servicio de VPN para acceso a la red LAN a través de internet</t>
  </si>
  <si>
    <t>Desconocimiento de pliticas de transferencia de información y ausencia de procedimientos</t>
  </si>
  <si>
    <t>Desconocimiento de políticas relacionadas con la transferencia de información confidencial.
Ausencia de procedimientos para la entrega y transferencia de información confidencial.</t>
  </si>
  <si>
    <t>7.Perdida de confidencialidad de la información Institucional procesada durante actividades de trabajo en casa o teletrabajo.</t>
  </si>
  <si>
    <t>Utilizar herramientas de almacenamiento en la nube de office 365 para procesar la información institucional
Servicio de VPN para acceso a la red LAN a través de internet</t>
  </si>
  <si>
    <t>1 Aplicar los lineamientos establecidos para almacenar la información en medios institucionales  seguros  de acuerdo  a la  política de seguridad de la información para el trabajo en casa.
2. Formalizar los lineamientos para la gestión y transferencia de información confidencial a través de la implementación de un documento controlado en el Sistema de Gestión de Calidad</t>
  </si>
  <si>
    <t>1. 31/08/2022
2. 31/10/2022</t>
  </si>
  <si>
    <t>1. Documento con la política de seguridad de la información para el trabajo en casa
2. Documento formalizado en MIPG</t>
  </si>
  <si>
    <t>1. Cantidad de documentos requeridos para la implementación de la política de seguridad de la información para el trabajo en casa.
2. Cantidad de documentos requeridos para la implementación en el Sistema de Gestión de Calidad y MIPG</t>
  </si>
  <si>
    <t xml:space="preserve">1. Personal de la dirección DTIC
2. Personal de la dirección de TIC y Oficina de planeación </t>
  </si>
  <si>
    <t>1.Se cuenta con la política publicada en Intranet en la sección de MIPG/Sistemas de Gestión/SGSI https://intranet.personeriabogota.gov.co/component/jdownloads/download/156-politicas-de-seguridad-de-la-informacion/1473-politica-de-trabajo-en-casa. Asi mismo, se envío tips por correo relacionada con la política.                                    2.El documento ya fue adoptado por el proceso de Gestión del Talento Humano en el ingreso de nuevos funcionarios con el procedimiento 08-PT-023 en los meses de enero y febrero de 2022. Asi mismo, el proceso de Gestión Contractual incluyo el formato 03-FR-022 de Direccionamiento TIC para la contratación de profesionales por prestación de servicios en el 2022.</t>
  </si>
  <si>
    <t>Divulgación de políticas de seguridad relacionadas con la transferencia de información confidencial
Firma de acuerdo de confidencialidad y no divulgación de información con funcionarios, contratistas y proveedores.</t>
  </si>
  <si>
    <t>Firma de acuerdo de confidencialidad y no divulgación de información con funcionarios, contratistas y proveedores.</t>
  </si>
  <si>
    <t>Fallas técnicas en los aplicativos</t>
  </si>
  <si>
    <t>Alteración del código fuente del aplicativo puesto en producción.
Fallas en los servidores que soportan el servicio del aplicativo.
Inadecuada gestión de cambios en el aplicativo.
Fallas en el servicio de conectividad
Fallas en el sumistro de corriente eléctrica de la sede central
Manipulación por parte de personal no autorizado</t>
  </si>
  <si>
    <t>8.Pérdida de disponibilidad de los aplicativos misionales SINPROC, SIRIUS, ISOLUCIÓN y portales web e intranet</t>
  </si>
  <si>
    <t>Asignación de roles y perfiles de usuario para Bases de datos en Sistema de administración de Bases de datos
Aplicaciòn del procedimiento de gestión de cambios
Asignación de roles y perfiles de usuario para la administración del sistema</t>
  </si>
  <si>
    <t>1. Implementar la gestión y monitoreo de eventos e información de seguridad en los sistemas de información SINPROC, SIRIUS, ISOLUTION, portal web e intranet  y validar los roles y privilegios asignados a los usuarios en los sistemas
2. Ejecución de actividades de análisis de vulnerabilidades a los activos que soporta la infraestructura tecnológica a cargo de la Dirección de Tecnologías de la Información y las Comunicaciones DTIC</t>
  </si>
  <si>
    <t>1. 31/12/2022
2. 31/12/2022</t>
  </si>
  <si>
    <t>1. Método de gestión y monitoreo de eventos e información de seguridad implementado y documento con la relación y revisión de los roles y privilegios de usuarios
2. Informes de los análisis de vulnerabilidades realizados</t>
  </si>
  <si>
    <t>1. Bases de datos, sistemas de información y usuarios identificados/Bases de datos, sistemas de información y usuarios monitoreados y revisados
2. Pruebas de análisis de vulnerabilidades ejecutadas/Pruebas de análisis de vulnerabilidades programadas</t>
  </si>
  <si>
    <t>1. Personal de la dirección DTIC.
Sistemas de información
Herramientas de monitoreo
2. Personal de la dirección de TIC, personal con conocimiento y herramientas para análisis de vulnerabilidades</t>
  </si>
  <si>
    <t>1. Se implementó un CRI (Centro de Reacción Inmediata) con tres (3) profesionales quien se encargarán de identificar, analizar y reportar los incidentes y/o eventos de seguridad.La herramienta de monitoreo implementada permite generar los reportes de disponibilidad y eventos de seguridad registrados.                               2.De acuerdo al análisis de vulnerabilidades realizado a la infraestructura tecnológica de la Entidad, cuyo resultados evidenciaron brechas de seguridad, se generó un plan de trabajo para cerrar dichas brechas encontradas y minizar las vulnerabilidades. Además se han realizado reuniones de seguimiento con los responsables para realizar el análisis y las acciones respectivas para cada vulnerabilidad identificada.</t>
  </si>
  <si>
    <t>Se cuenta con contrato vigente de alojamiento de Bases de datos y aplicativo en la nube de AZURE, con ANS y disponibilidad superior al 99%
Servicio de UPS con autonomía de 20 minutos para apagado controlado de servidores
Planta eléctrica para edificio de la sede principal con autonomía de 8 horas</t>
  </si>
  <si>
    <t>El administrador del sistema realiza copias de respaldo diarias de los servidores en producción del aplicativo, en caso de que alguna tarea de respaldo no sea correcta, se verifica el problema y se ejecuta nuevamente de acuerdo al procedimineto de copias de respaldo.</t>
  </si>
  <si>
    <t>Fallas técnicas en la plataforma virtual de servidores</t>
  </si>
  <si>
    <t>Fallas en los servidores y hardware que soportan el servicio del aplicativo.
Fallas en el software de administración de la plataforma virtual
Inadecuada gestión de cambios
Fallas en servicio de conectividad
Fallas en el sumistro de corriente eléctrica de la sede central
Manipulación por parte de personal no autorizado</t>
  </si>
  <si>
    <t>9.Perdida de disponibilidad de la plataforma virtual de servidores</t>
  </si>
  <si>
    <t>Implementar la gestión y monitoreo de eventos e información de seguridad en servidores y validar los roles y privilegios asignados a los usarios en el sistema de la plataforma virtual de servidores</t>
  </si>
  <si>
    <t xml:space="preserve">Se implementó un CRI (Centro de Reacción Inmediata) con tres (3) profesionales quien se encargarán de identificar, analizar y reportar los incidentes y/o eventos de seguridad. La herramienta de monitoreo implementada permite generar los reportes de disponibilidad y eventos de seguridad registrados. 
</t>
  </si>
  <si>
    <t>Asignación de roles y perfiles de usuario para la administración de la plataforma
Aplicación del procedimiento de gestión de cambios</t>
  </si>
  <si>
    <t>Transferencia de inforamción sensible no autorizada</t>
  </si>
  <si>
    <t>Envío de la información por personal y medios no autorizados y sin aplicación de técnicas de encripción.</t>
  </si>
  <si>
    <t>10.Pérdida de la confidencialidad de   información sensible de la infraestructura tecnológica a cargo del proceso, como direcciones IP,  Hardening de los sistemas y redes, nombre de servidores y BD, contraseñas, entre otros</t>
  </si>
  <si>
    <t>Alta</t>
  </si>
  <si>
    <t>El responsable de administración del directorio activo, define los roles y perfiles de usuario de acuerdo al procedimiento de gestión de usuarios, para restringir  los permisos de acceso a personal no autorizado. En caso de identificar usuarios con privilegios no autorizados, se procede a ajustar los roles en los sistemas de administración involucrados.</t>
  </si>
  <si>
    <t>Formalizar los lineamientos para la gestión y transferencia de información confidencial a través de la implementación de un documento controlado en el Sistema de Gestión de Calidad</t>
  </si>
  <si>
    <t>Documento formalizado en MIPG</t>
  </si>
  <si>
    <t>Cantidad de documentos requeridos para la implementación en el Sistema de Gestión de Calidad y MIPG</t>
  </si>
  <si>
    <t xml:space="preserve">Personal de la dirección DTIC y Oficina de Planeación </t>
  </si>
  <si>
    <t>El documento ya fue adoptado por el proceso de Gestión del Talento Humano en el ingreso de nuevos funcionarios con el procedimiento 08-PT-023 en los meses de enero y febrero de 2022. Asi mismo, el proceso de Gestión Contractual incluyo el formato 03-FR-022 de Direccionamiento TIC para la contratación de profesionales por prestación de servicios en el 2022.</t>
  </si>
  <si>
    <t>El líder de seguridad de la información, gestiona la divulgación permanentemente a través de los medios de comunicación institucionales, las políticas y lineamientos de seguridad y TIPS  relacionados con el manejo seguro de la información confidencial, para sensibilizar a los usuarios sobre el uso adecuado de la información, en caso de encontrar violación a estas políticas, se da atención como un incidente de seguridad.</t>
  </si>
  <si>
    <t>04- COMUNICACIÓN ESTRATÉGICA</t>
  </si>
  <si>
    <t>Pérdida Reputacional</t>
  </si>
  <si>
    <t>Información recibida de manera insuficiente, inoportuna por parte de las coordinaciones y/o con un contenido poco claro,incluso o errado.</t>
  </si>
  <si>
    <t xml:space="preserve">1.Difundir información errada, incompleta o inoportuna. </t>
  </si>
  <si>
    <t>Una vez elaborado el boletín por parte  del periodista asignado para esa labor, se solicita a otro periodista de la OAC realizar la corrección de estilo del documento.</t>
  </si>
  <si>
    <t>Sin Registro</t>
  </si>
  <si>
    <t>Se recibe la información por parte de la dependencia que realizó la acción o actividad que se va a difundir. La responsable de la OAC asigna al periodista la elaboración del comunicado. Este lo redacta y se lo remite para VoBo. Una vez Despacho lo autorice, se procede con la publicación.</t>
  </si>
  <si>
    <t>Revisión por parte del responsable de la OAC</t>
  </si>
  <si>
    <t>Autorización del despacho para publicación</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</si>
  <si>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</si>
  <si>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2.ntregar materiales audiovisuales o de diseño con errores o que no cumplan con los requerimientos.</t>
  </si>
  <si>
    <t>Verificar si la solicitud cumple con los tiempos e  insumos requeridos para su producción.</t>
  </si>
  <si>
    <t>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t>
  </si>
  <si>
    <t>Revisión interna en la OAC del producto realizado previo a su entrega.</t>
  </si>
  <si>
    <t>Revisión y aprobación del producto realizado por parte de la dependencia solicitante.</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</si>
  <si>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</si>
  <si>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3.Posibilidad de pérdida o daño de los documentos críticos del proceso en medio físico y/o digital.</t>
  </si>
  <si>
    <t>Digitalización de documentos físicos del proceso.  
Información digital almacenada en nubes públicas</t>
  </si>
  <si>
    <t>La información generada por la OAC es almacenada en los medios suministrados por la Entidad: equipos asignados, servidor carpeta prensa, discos duros extraíbles y correos electrónicos.</t>
  </si>
  <si>
    <t>•  Robo, extravío de los medios
•  Superar el tope de la capacidad del almacenamiento de los medios  
•  Formateado de los medios
•  Malware</t>
  </si>
  <si>
    <t xml:space="preserve">4.Indisponibilidad o daño de los medios extraíbles </t>
  </si>
  <si>
    <t>Almacenar la información en los medios digitales dispuestos por la Entidad.</t>
  </si>
  <si>
    <t>Afectación económica</t>
  </si>
  <si>
    <t>•  Exposición de la información que contiene datos personales o con reserva.</t>
  </si>
  <si>
    <t>5. Divulgación no autorizada  de la información reservada o sujeta a tratamiento de datos personales</t>
  </si>
  <si>
    <t xml:space="preserve">Validar con los delegados, o los coordiandores y/o personero(a)  los contenidos de los boletines que se dan antes de emitir una comunicación. </t>
  </si>
  <si>
    <t>El formato de autorización de uso de imagen 04-FR-02 y 04-FR-03 se encuentra disponible en la Intranet, para ser utilizado por la dependencia que lo requiera.</t>
  </si>
  <si>
    <t>Diligenciar  los formatos sobre autorización de uso de imagen.</t>
  </si>
  <si>
    <t>05- PROMOCIÓN Y DEFENSA DE DERECHOS</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</si>
  <si>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</si>
  <si>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</si>
  <si>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La posibilidad de no tomar las peticiones que presentan las personas tanto en las sedes o puntos de atención presencial, como en los diferentes sitios externos y eventos donde hace presencia la Entidad.</t>
  </si>
  <si>
    <t>Muy Alta</t>
  </si>
  <si>
    <r>
      <t xml:space="preserve">Fortalecer el grado de implementación del formulario manual de requerimientos ciudadanos (como control principal) en toda la Entidad y en las diferentes actividades donde aplique su uso. </t>
    </r>
    <r>
      <rPr>
        <b/>
        <sz val="10"/>
        <color theme="1"/>
        <rFont val="Arial Narrow"/>
        <family val="2"/>
      </rPr>
      <t>Propósito: Aumentar el grado de implementación y estandarización de un control existente, teniendo en cuenta que no se encuentra aplicado en todas las dependencias donde se atiende público.</t>
    </r>
  </si>
  <si>
    <t>Correctivo</t>
  </si>
  <si>
    <t>25%</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</si>
  <si>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</si>
  <si>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Porcentaje de avance de implementación de las acciones definidas</t>
  </si>
  <si>
    <t>No. de acciones implementadas
------------------*100
No. de acciones planificadas por control</t>
  </si>
  <si>
    <t>* Papeleria y demas recursos de oficina
* Recurso Humano
* Aplicativo SINPROC
* Recursos Tecnologicos varios.</t>
  </si>
  <si>
    <t>Personero(a) Delegado(a) para la Coordinación del Ministerio Público y los Derechos Humanos, Personeros(as) Delegados(as) y 
Director(a) de Conciliación y M.A.S.C.
Personero(a) Delegado(a) para la Coordinación de Gestión de las Personerias Locales
Personeros(as) Locales</t>
  </si>
  <si>
    <t>1) No se socializó el instructivo para el uso del formulario manual de requerimientos ciudadanos, toda vez que éste será socializado en el mes de julio 2022, con el fin de cubrir al mayor número de funcionarios y contratistas, especialmente contratistas debido a la ley de garantías y las novedades contractuales que se generarán en el proceso a mediados de la presente vigencia.
2) A la fecha no se han reportado por parte de las dependencias adscritas al eje del Ministerio Público, eventos que ameriten el uso del formulario manual de requerimientos ciudadanos.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</si>
  <si>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</si>
  <si>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</si>
  <si>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</si>
  <si>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r>
      <t xml:space="preserve">Diseño del requerimiento técnico (a nivel de sistematización) para las delegadas que lo ameriten y su posterior elaboración por parte de la Dirección de TIC's. </t>
    </r>
    <r>
      <rPr>
        <b/>
        <sz val="10"/>
        <color theme="1"/>
        <rFont val="Arial Narrow"/>
        <family val="2"/>
      </rPr>
      <t>Propósito: Aumentar el nivel de sistematización de las delegadas y de estandarización de sus datos, facilitando la transferencia de conocimiento, el análisis y la confiabilidad de la información.</t>
    </r>
  </si>
  <si>
    <t>Acciones Puntuales
1. Realizar un nuevo inventario de necesidades de sistematización dentro del proceso de Promoción y Defensa de Derechos. (50%).
2. Elaborar y entregar a la Dirección de TIC los requerimientos que se generen del inventario de necesidades. (50%).</t>
  </si>
  <si>
    <t>Personero(a) Delegado(a) para la Coordinación del Ministerio Público y los Derechos Humanos, Personeros(as) Delegados(as) y 
Director(a) de Conciliación y M.A.S.C.</t>
  </si>
  <si>
    <t>1) No se realizó el inventario de necesidades de sistematización dentro del proceso de Promoción y Defensa de Derechos, actividad que se tiene programada para ejecutar en el mes de mayo 2022 (mediante el formulario de Microsoft Forms que fue diseñado en este periodo y el cual se anexa a las evidencias), ya que se planificó que el ingeniero de sistemas contratado dentro del proyecto de inversión 7742, del cual es responsable la P.D. para la Coordinación del Ministerio Público y los Derechos Humanos, desarrollará los requerimientos TIC, producto del inventario de necesidades (las que se definan como viables), en el segundo semestre del presente año, ya que en el primer semestre se encuentra realizando mejoras al sistema de información SINPROC y requerimientos TIC creados en años anteriores.
2) A pesar de que no se elaboró el inventario de necesidades de sistematización, se generaron y enviaron requerimientos a la Dirección de TIC, específicamente el relacionado con la creación de un reporte que evidencie la gestión diaria de la Línea 143. Así mismo, se solicitaron mejoras al formulario denominado “Requerimiento Ciudadano Express”.</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</si>
  <si>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</si>
  <si>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</si>
  <si>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</si>
  <si>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r>
      <t xml:space="preserve">Implementación de las tablas de retención documental y los criterios archivísticos que maneja la entidad, en las oficinas y puntos de atención externos. </t>
    </r>
    <r>
      <rPr>
        <b/>
        <sz val="10"/>
        <color theme="1"/>
        <rFont val="Arial Narrow"/>
        <family val="2"/>
      </rPr>
      <t>Propósito: Implementar acciones y controles existentes en la Entidad en pro de evitar la perdida de información misional e histórica.</t>
    </r>
  </si>
  <si>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</si>
  <si>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 xml:space="preserve">
1) y 2) Durante el primer cuatrimestre de 2022 no se realizaron revisiones al estado del archivo en las 11 dependencias que conforman el eje del Ministerio Público y los Derechos Humanos, por ende, no se tomaron acciones enfocadas al mejoramiento de los archivos identificados como deficientes en el eje. Lo anterior debido a que, estas actividades se tienen programadas para el segundo semestre de 2022.
3) Durante el primer cuatrimestre de 2022 no se programaron capacitaciones en temas de gestión documental o archivo, ya que estas se tienen planificadas para el segundo semestre del presente año, con el fin de cubrir a la totalidad de los funcionarios y contratistas, especialmente contratistas debido a la ley de garantías y las novedades contractuales que se generarán en el proceso a mediados de la presente vigencia.
Desde las Personerías Locales se han llevado a cabo diferentes reuniónes para verificar el estado del archivo y tomar las acciones pertinentes para mejorar los archivos que presenten deficiencia.
Desde las Personerías Locales se han solicitado capacitaciones para el personal responsable de mantener el archivo, a la Subdirección de Gestión Documental y Recursos Físicos las cuales se han llevado a cabo.</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</si>
  <si>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</si>
  <si>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</si>
  <si>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</si>
  <si>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r>
      <t xml:space="preserve">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t>
    </r>
    <r>
      <rPr>
        <b/>
        <sz val="10"/>
        <color theme="1"/>
        <rFont val="Arial Narrow"/>
        <family val="2"/>
      </rPr>
      <t>Propósito: Aumentar el grado de implementación de un control existente buscando una cultura hacia el seguimiento de los términos de ley de los derechos de petición evitando consecuencias de tipo legal para la Entidad.</t>
    </r>
  </si>
  <si>
    <t>Detectivo</t>
  </si>
  <si>
    <t>30%</t>
  </si>
  <si>
    <t>Acciones Estandarizadas
1. Continuar con el seguimiento mensual a los términos de respuesta y cierre de peticiones de acuerdo con el reporte del sistema de información SINPROC. (100% - Una actividad cada cuatrimestre equivalente al 33.33%)</t>
  </si>
  <si>
    <t>Se mantiene al igual que en años anteriores, el seguimiento mensual de manera estandarizada a los términos de los derechos de petición en las diez (10) dependencias adscritas al eje del Ministerio Público y los Derechos Humanos, acción que ha permitido disminuir los SINPROC abiertos en más del 80%.
Desde las Personerías Locales se han desarrollado diferentes reuniones en las cuales se realiza el seguimiento  al estado de los SINPROC de los funcionarios y contratistas.</t>
  </si>
  <si>
    <t>Económico</t>
  </si>
  <si>
    <t>* Inadecuado tratamiento y almacenamiento archivístico.</t>
  </si>
  <si>
    <t>* Desastres naturales  o industriales.
* Robos o extravíos.
* Acciones de vandalismo o terrorismo.
* Deterioro o daño de los documentos físicos.
* Inadecuado tratamiento y almacenamiento archivístico.</t>
  </si>
  <si>
    <t>5. Posibilidad de perdida o daño de los documentos críticos del proceso en medio físico</t>
  </si>
  <si>
    <r>
      <t xml:space="preserve">Complementar los controles existentes enfocados al adecuado manejo, tratamiento y almacenamiento de los documentos físicos. </t>
    </r>
    <r>
      <rPr>
        <b/>
        <sz val="10"/>
        <color theme="1"/>
        <rFont val="Arial Narrow"/>
        <family val="2"/>
      </rPr>
      <t>Propósito: Evitar la perdida de documentos físicos bajo el manejo de personal autorizado y con el tratamiento archivístico adecuado.</t>
    </r>
  </si>
  <si>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(Una sola actividad en el año equivalente al 30%).
3. Asignar espacio seguro con acceso restringido a personal no autorizado (En el caso del edifcio CAC, el archivo se encuentra en estanteria en los pasillos donde transitan los usuarios, por tanto, se deben asegurar los estantes con llaves en custodia del personal autorizado). (Una sola actividad en el año equivalente al 30%).</t>
  </si>
  <si>
    <t>1) En el mes de diciembre de 2021, se realizó en conjunto con la Dirección de TIC y el proveedor especialista en seguridad de la información, la actualización del inventario de activos de información del proceso de Promoción y Defensa de Derechos, en el cual se identificó la información documental critica tanto física como digital.
2) La designación del personal de planta autorizado para la custodia de los documentos físicos se tiene programada para el mes de mayo de 2022, dadas las novedades de personal, especialmente de contratistas, debido a la ley de garantías y las novedades contractuales que se generarán en el proceso a mediados de la presente vigencia.
3) En el nuevo edificio C.A.C. ya se cuenta con los espacios seguros y adecuados para el almacenamiento del archivo, incluyendo la información documental critica. Aunque algunos se encuentran ubicados en pasillos por donde transitan usuarios (o personal no autorizado), estos cuentan con seguro y llaves a cargo del personal de cada dependencia adscrita a la P.D. para la Coordinación del Ministerio Público y los Derechos Humanos.
Desde cada Personería Local se ha designado un gestor documental para la custodia de los documentos físicos.
En cada Personería Local se ha asignado un espacio seguro con acceso restringido a personal no autorizado, para el archivo.</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</si>
  <si>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</si>
  <si>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</si>
  <si>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6. Posibilidad de perdida o daño de los documentos o datos críticos del proceso en medio digital - electrónico </t>
  </si>
  <si>
    <r>
      <t xml:space="preserve">Carpetas compartidas según los parámetros exigidos por la Dirección TIC (Carpeta de servidor de archivos o sitio ONE DRIVE institucional). </t>
    </r>
    <r>
      <rPr>
        <b/>
        <sz val="10"/>
        <color theme="1"/>
        <rFont val="Arial Narrow"/>
        <family val="2"/>
      </rPr>
      <t>Propósito: Trabajar los documentos digitales por personal autorizado en entornos seguros y sin probabilidad de perdida de información.</t>
    </r>
  </si>
  <si>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</si>
  <si>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1) En el mes de diciembre de 2021, se realizó en conjunto con la Dirección de TIC y el proveedor especialista en seguridad de la información, la actualización del inventario de activos de información del proceso de Promoción y Defensa de Derechos, en el cual se identificó la información documental critica tanto física como digital.
2) Desde el año 2021, las 11 dependencias adscritas al eje del Ministerio Público y los Derechos Humanos cuentan con una estructura de carpetas y subcarpetas creadas en el ONE DRIVE de las cuentas principales de cada dependencia. Así mismo, todas las dependencias solicitaron la creación de carpetas ubicadas en el servidor de la Entidad y han venido trasladando la información allí, con el fin de contar con un backup más robusto y confiable del contenido digital que producen diariamente.
Desde las Personerías Locales se han creado unidades documentales en ONE DRIVE para almacenar información.</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</si>
  <si>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</si>
  <si>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</si>
  <si>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7. Posibilidad de divulgar información con datos críticos o sensibles de la Entidad y usuarios.</t>
  </si>
  <si>
    <r>
      <t xml:space="preserve">Complementar los controles existentes enfocados al adecuado tratamiento de la información y datos sensibles de los usuarios. </t>
    </r>
    <r>
      <rPr>
        <b/>
        <sz val="10"/>
        <color theme="1"/>
        <rFont val="Arial Narrow"/>
        <family val="2"/>
      </rPr>
      <t>Propósito: Evitar la fuga de información critica y sensible tanto de la Entidad como de los usuarios.</t>
    </r>
  </si>
  <si>
    <t>Acciones Puntuales
1. Sensibilizar a los funcionarios y contratistas del proceso de Promoción y Defensa de Derechos en el manejo adecuado de la información de la Entidad, normatividad vigente, tipos de datos, entre otros temas. (Una sola actividad en el año equivalente al 100%).</t>
  </si>
  <si>
    <t>1) No se sensibilizó a los funcionarios y contratistas del proceso de Promoción y Defensa de Derechos en el manejo adecuado de la información de la Entidad o temas relacionados con seguridad de la información, debido a que esta actividad se tiene programada para el 2do semestre del presente año, con el fin de cubrir al mayor número de funcionarios y contratistas, dadas las novedades de personal, especialmente de contratistas, debido a la ley de garantías y las novedades contractuales que se generarán en el proceso a mediados de la presente vigencia.</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</si>
  <si>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</si>
  <si>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</si>
  <si>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8. Posibilidad de prestación deficiente del servicio bajo la Línea 143.</t>
  </si>
  <si>
    <r>
      <t xml:space="preserve">Fortalecer la prestación del servicio bajo la Línea 143, así como su control, desde las sedes adecuadas para tal fin (Sede Centro, CAC o Sintratelefonos). </t>
    </r>
    <r>
      <rPr>
        <b/>
        <sz val="10"/>
        <color theme="1"/>
        <rFont val="Arial Narrow"/>
        <family val="2"/>
      </rPr>
      <t>Propósito: Mejorar la prestación del servicio bajo el canal telefónico de la Línea 143.</t>
    </r>
  </si>
  <si>
    <t>Acciones Puntuales
1. Realizar acciones (de formación, tecnologicas, administrativas, de control de calidad o contractuales) que fortalezcan la prestación del servicio de los agentes de la Línea 143. (100% - Una actividad cada semestre equivalente al 50%)</t>
  </si>
  <si>
    <t>Personero(a) Delegado(a) para la Coordinación del Ministerio Público y los Derechos Humanos y Personero(a) Delegado(a) para la Orientación y Asistencia a las Personas.</t>
  </si>
  <si>
    <t>1) Desde la Línea 143 se creó el instructivo para el control de calidad del servicio que desde allí se presta. Se continuaron con las adecuaciones en el nuevo edificio CAC para contar con más módulos especiales (mobiliario, vidrios con bloqueo de ruido, equipos de cómputo, diademas, etc.) para la atención telefónica de la Línea 143.</t>
  </si>
  <si>
    <t>06- PREVENCIÓN Y CONTROL A LA GESTIÓN PÚBLICA</t>
  </si>
  <si>
    <t>Incumplimiento en la ejecución de las metas</t>
  </si>
  <si>
    <t>No se ejecutan las actividades planeadas en PEI y POA.</t>
  </si>
  <si>
    <t>1.Posibilidad de no cumplir con las ejecución metas planeadas.</t>
  </si>
  <si>
    <t>Personero (a) Delegado (a) para la Coordinación de Prevención y Control a la función Pública ó Personero (a) Delegado (a) para la  coordinación  de gestión de las Personeías Locales deben realizar seguimiento trimestral  al cumplimiento de metas.</t>
  </si>
  <si>
    <t>Verificar la existencia de las actas, resultado de las mesas de trabajo al seguimiento de cumplimiento de metas.</t>
  </si>
  <si>
    <t>Cuatrimestral</t>
  </si>
  <si>
    <t>Reuniones de seguimiento a metas.</t>
  </si>
  <si>
    <t>Numero de reuniones de seguimiento a metas</t>
  </si>
  <si>
    <t>Recursos humanos y tecnologicos</t>
  </si>
  <si>
    <t>Personero (a) Delegado (a) para la Coordinación de Prevención y Control a la función Pública
Personero (a) Delegado (a) para la  coordinación  de gestión de las Personeías Locales
Asesores, Profesionales y Contratistas  asignados</t>
  </si>
  <si>
    <t>La Personera Delegada para la Coordinación de Prevención y Control a la Función Pública realizó mesa de trabajo con los Personeros Delegados, en las cuales se presentaron los avances en el cumplimiento de indicadores correspondientes al primer trimestre 2022.    
Desde las Personerías Locales se han llevado a cabo reuniones de monitoreo y seguimiento al cumplimiento de las metas del año 2022.</t>
  </si>
  <si>
    <t>No contar con soportes de las actividades realizadas en el proceso.</t>
  </si>
  <si>
    <t>Posible perdida o daño de los documentos críticos en medio físico.</t>
  </si>
  <si>
    <t>2.Posibilidad de Perdida o daño de los documentos críticos del proceso en medio físico.</t>
  </si>
  <si>
    <t>Guardar en el servidor de la Entidad los soportes de las diferentes actividades realizadas.</t>
  </si>
  <si>
    <t>Realizar seguimiento a la Carpeta de servidor de archivos o sitio ONE DRIVE institucional que garantice la custodia y seguridad de la información de los informes y seguimiento generados</t>
  </si>
  <si>
    <t>Documentos guardados en servidor o en el drive</t>
  </si>
  <si>
    <t>Número de documentos
s guardados en servidor o en el drive</t>
  </si>
  <si>
    <t>Personero (a) Delegado (a) para la Coordinación de Prevención y Control a la función Pública
Personero (a) Delegado (a) para la  coordinación  de gestión de las Personeías Locales
Referentes de gestión</t>
  </si>
  <si>
    <t>La Personería Delegada para la Coordinación de Prevención y Control a la Función Pública creo la carpeta en OneDrive denominada "Informes y seguimientos 2022" en la cual se están cargando los soportes de cada una de las acciones de prevención y control a la Función Pública y seguimientos. De igual manera, se verifica mediante lista de chequeo en archivo Excel que dichas carpetas contengan la información requerida. 
Desde las Personerías Locales se han creado unidades de archivo en ONE DRIVE en las cuales se organiza y almacenan los informes y seguimientos generados</t>
  </si>
  <si>
    <t>07- POTESTAD DISCIPLINARIA</t>
  </si>
  <si>
    <t>1, Proferir decisiones contradictorias
2. Pérdida de credibilidad y mala imagen de la Institución. 
3) Desgaste institucional y de recurso humano al adelantar procesos que versan en los mismos hechos.  
4) Nulidades en los procesos disciplinarios</t>
  </si>
  <si>
    <t>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t>
  </si>
  <si>
    <t>1.Iniciar investigaciones disciplinarias por los mismos hechos en las Delegadas adcritas al proceso misional.</t>
  </si>
  <si>
    <t>Se unifica las base de de las delegadas cada 15 días.</t>
  </si>
  <si>
    <t>Se impartirá directriz para que antes de presentar el proyecto de investigación o auto de citaión a audiencia, el abogado solicite consulta en la base de datos con el fin de identificar si existe investigaciones por los mismos hechos en las delegadas adscritas.</t>
  </si>
  <si>
    <t>Directriz emitida</t>
  </si>
  <si>
    <t>documento</t>
  </si>
  <si>
    <t>Fisiicos, humanos, técnologicos</t>
  </si>
  <si>
    <t>PD Coordinación de Potestad Disciplinaria, PD Disciplinarios I,II,III, IV , DIE y Secretaria comun</t>
  </si>
  <si>
    <t>Los abogados de las Delegadas, el delegado y el equipo de secretaria comun efectuan revisión de los hechos con el fin de establecer si se tienen investigaciones en otras delegadas por los msmos hechos para emitir los autos de  incorporación.</t>
  </si>
  <si>
    <t xml:space="preserve">Se comparte con personas autorizadas, para consultar frecuentemente si cursa otras investigaciones por hechos similares.
</t>
  </si>
  <si>
    <t>Los responsables de las bases de datos tienen la función de revisar y actualizar los hechos en las bases de datos</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</si>
  <si>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</si>
  <si>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</si>
  <si>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2.Prescripción y/o caducidad de la acción disciplinaria.</t>
  </si>
  <si>
    <t xml:space="preserve">Se realizan seguimientos y alertas en las bases de datos en cada una de las Delegadas del Eje donde se deja acceso de revisión por parte de los Personeros Delegados
</t>
  </si>
  <si>
    <t xml:space="preserve">Efectuar seguimientos desde la Coordinación y poner en evidencia a losreesponsables de cada un de las delegadas y la dirección de investigaciones especiales </t>
  </si>
  <si>
    <t xml:space="preserve">Actas </t>
  </si>
  <si>
    <t xml:space="preserve">Mecanismos de seguimiento </t>
  </si>
  <si>
    <t xml:space="preserve">Se tiene prevista una reunión con los delegadas 5 de mayo con el fin de mostrar el estado actual de cada uno de los procesos, y asi cumplir con los seguimientos que permanentemente efectua la Corodinación </t>
  </si>
  <si>
    <t>Identificación de moras y riesgos de prescripción al inicio de cada periodo, el cual se incluye en las metas y prioriza para su pronta decisión de fondo.</t>
  </si>
  <si>
    <t>Tableros de control de seguimiento al cumplimiento de los expedientes priorizados, con el fin de evitar la materialización del riesgo</t>
  </si>
  <si>
    <t>.Reconstrucción del expediente o de la información digital CD, USB, DVD  genera mora en el impulso procesal.</t>
  </si>
  <si>
    <t>Falta documentar el procedimiento 
formalizar los controles de verificación constante al expediente</t>
  </si>
  <si>
    <t>3.Pérdida de documentación, que hacen parte de la unidad probatoria o CD,DVD y/o USB sin información.</t>
  </si>
  <si>
    <t>Se tienen establecido unos parámetros para el control del  expedientes, en donde se relacionan los folios que conforman el expediente, se relacionan en bases de datos y cada vez que el expediente pasa por cada una de las fases en sus etapas se debe actualizar los folios cuadernos y CD que lo conforman como unidad documental, de igual manera se impime planillas para el recibo y/o entrega</t>
  </si>
  <si>
    <t>Se continúa dando cumplimiento a las directrices existentes frente al restamo y visita de los expedientes, con el fin de salvaguardar las unicades documentales que hacen parte del expediente y se deja evidencia de visita con la plantilla definida.</t>
  </si>
  <si>
    <t>Cuando el expediente tiene que bajar a la Secretaria Común se debe actualizar y antes de ser recibido la hoja de control y la base para surtir el trámite para efectuar alguna comunicación o notificación se verifica y si los folios no corresponden el expediente es devuelto a la Delegada.</t>
  </si>
  <si>
    <t>Se aplica control y deja registro cuando el expediente es solicitado por  los sujetos procesales en la Secretaria Común se diligencian las bases correspondientes y se deja la evidencia en el expediente quien revisó el expediente y la solicitud de copias que pudo haberse efectuado.</t>
  </si>
  <si>
    <t xml:space="preserve"> Prescripción/ Caducidad 
Perdida de tiempo
 Perdida de Credibilidad e imagen institucional
Demanda judicial </t>
  </si>
  <si>
    <t>Declaratoria de nulidad en sede judicial (externa) o revocatoria de las decisiones proferidas por la Personería.</t>
  </si>
  <si>
    <t>4.Nulidad en las decisiones proferidas por la Personería</t>
  </si>
  <si>
    <t xml:space="preserve">Revisión por parte de un profesional experto que devuelve para correcciones </t>
  </si>
  <si>
    <t>Fortalecer las competencias en los temas especificos en el Derecho disciplinario</t>
  </si>
  <si>
    <t>Escenarios de capacitacion operdores disciplinarios</t>
  </si>
  <si>
    <t>escenarios de capacitación realizados</t>
  </si>
  <si>
    <t>"El Eje disciplinario continua aplicando los controles para evitar el contacto directo entre el abogado y los sujetos procesales, brindando atención únicamente en la secretaria común , generando los certificados y registros de  visitas al expediente. Dentro del fortalecimiento de las competencias y el conocimiento de la Potestad Disciplibaria se efectuo capacitación del 20 al 25 de efebrero con una duración de 40 horas para los servidores del Eje Disciplinario  con una asistencia de 97 abogados sustanciadores.
Se efecuó charla sobre el nuevo codigo General Disciplinario el 30 de marzo con una asistencia de 68 servidorres publicos del Eje misional.</t>
  </si>
  <si>
    <t>Revisión por parte del Delegado y devolución al Abogado si lo amerita</t>
  </si>
  <si>
    <t>Decretar las nulidades pertinenetes con el fin de garantizar el debido proceso o valoración probatoria pertinente, sea en primera o segunda instancia</t>
  </si>
  <si>
    <t>08- GESTIÓN DEL TALENTO HUMANO</t>
  </si>
  <si>
    <t>Liquidación y pagos de valores incorrectos  o  conceptos que no corresponden de nómina y/o seguridad social</t>
  </si>
  <si>
    <t>No realizar los registros correspondientes en el sistema de nóminas de manera oportuna y/o siguimiento a los criterios normativos correspondientes.</t>
  </si>
  <si>
    <t xml:space="preserve">
1.Posibilidad de pérdida económica por liquidación y pagos de valores incorrectos o conceptos que no corresponden de nómina y/o seguridad social, debido a no realizar los registros correspondientes en el sistema de nóminas de manera oportuna y/o siguimiento a los criterios normativos correspondientes.</t>
  </si>
  <si>
    <t xml:space="preserve">     Entre 10 y 50 SMLMV </t>
  </si>
  <si>
    <t>Los funcionarios(as) asignados por el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t>
  </si>
  <si>
    <t xml:space="preserve">Optimizar la herramienta PERNO con la  inclución de nuevas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</si>
  <si>
    <t>Según 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</si>
  <si>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</si>
  <si>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</si>
  <si>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Funcionarios(as) asignado(s)  por el(la) subdirector(a) de Gestión del Talento Humano
Subdirector(a) de Gestión del Talento Humano</t>
  </si>
  <si>
    <t>Controles: 
Alimentar bases de datos de las novedades por incorporar en cada nómina: Durante el periodo se incoporaron 1806 novedades en el aplicativo PERNO e igualmente en las bases de datos que se tienen como documentos auxiliares. (Ver anexos 1 y 2)   
Formular bases de datos: Se creó una herramienta de apoyo en excel que relaciona los funcionarios que ingresan con  sus datos basicos y de afiliación. (Ver anexo 3)                                                                    
Revisión de la Planta de Personal: Se realiza revision mensual con el fin de mantener actualizada  la planta de personal. (Ver anexo 4)                                                                                Validación de las parametrizaciones del sistema PERNO: En el periodo realizò el  requierimiento a DTICS, para  la modificación del reporte de las  RA Nómina, de igual manaera  se solicito la modificación Formulario Ingresos y Retenciones  (Ver anexo 5)                                                                                                                                     Verificación del Registro en el sistema Perno de las novedades incorporadas: Todas las novedades fueron incorporadas en el aplicativo PERNO (Ver Anexo 2)                                                                                                                                                          
 Revisión Manual y sistemática de la Nómina: La prenomina es revisada mediante archivos PDF, esta medida se tomó para evitar la propagación del coronavirus Covid 19  y ante la alterancia de los funcionarios que hacen parte del proceso, se implementó la revision virtual, por medio de documento PDF. (Ver anexo 6)                                                                             
 Validación Prenómina y cotejo contra liquidación en Excel y otras bases de novedades: Todos los registros incorporados en las nóminas generadas en el cuatrimestre, fueron confrontados con la base de datos auxiliar y frente a la prenómina.   (Ver anexo 6)   
Revisión y Validación de la Nómina por parte de la Subdirectora: La Subdirectora revisó y validó los registros generados.  (Ver anexo 6)   
Acciónes:
Optimizar la herramienta PERNO con la  inclusión de nuevos desarrollos: Se ha trabajado de manera conjunta con DTICS para la En el periodo realizò el  requierimiento a DTICS, para  la modificación del reporte de las  RA Nómina, de igual manaera  se solicito la modificación Formulario Ingresos y Retenciones  (Ver anexo 5)     .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(Ver anexo 7)
Parametrización del Sistema cuando se requiera: Se tiene el acompañamiento de DITICS durante la liquidación mensual de la nómina para solucionar cualquier inconveniente o error en el sistema PERNO.  En caso de encontrarse inconsistencias, se devuelve la prenómina al (a la) funcionario(a) designado para la corrección pertinente. Durante el proceso de verificación de la prenómina por parte de la Subdirectora, si existen dudas, inconsistencias o inclusión novedades se devuelve al funcionario responsable para su revisión.                                                                   Indicador 1: N° de funcionarios con liquidación y/o pago de nómina y/o autoliquidación de aportes sociales y parafiscales con reportes de error: Durante el periodo se gestionaron 4052 liquidaciones de nómina y después de controles no se registró ningún error.</t>
  </si>
  <si>
    <t>El(la) Subdirector(a) de Gestión del Talento Humano revisará y validará mensualmente la Nómina.</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</si>
  <si>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</si>
  <si>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</si>
  <si>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 xml:space="preserve">
2.Posibilidad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
</t>
  </si>
  <si>
    <t>El(la) profesional de la Subdirección de Desarrollo del Talento Humano realiza seguimiento mensual a la ejecución del Plan de Acción del PIC</t>
  </si>
  <si>
    <t>El(la) profesional de la Subdirección de Desarrollo del Talento Humano envía la convocatoria o citación al servidor(a) publico(a) por correo electrónico, con menos de cinco (5) días de antelación a la realización de la capacitación.</t>
  </si>
  <si>
    <t>Según Cronogama Plan Institucional de Capacitación</t>
  </si>
  <si>
    <t xml:space="preserve">No de temas de capacitación consolidados en el PIC ejecutados
N° de servidores(as) que aprueban la evaluación de capacitación </t>
  </si>
  <si>
    <t>No de temas capacitación consolidados en el PIC ejecutados/N° total de temas de capacitación consolidados en el PIC.
N° de servidores(as)  que aprueban la evaluación de capacitación / N° de servidores(as) que asisten la capacitación</t>
  </si>
  <si>
    <t>Tecnológicos
Humanos
Físicos</t>
  </si>
  <si>
    <t>Profesional(es) Asignado(s)
Subdirector de Desarrollo del Talento Humano</t>
  </si>
  <si>
    <t>Controles:
Evitar enviar convocatorias con menos de cinco (05) días de antelación a la capacitación, para que se puedan inscribir el mayor número de servidores(as) públicos(as) de la Entidad
(ver carpeta Riesgo 2)
Acciones: Verificación permanente del cronograma de capacitación 
Indicador 1: 
Para el mes de enero no se tenían programadas actividades de capacitación:
(0/0) 0*100=0%
Para el mes de febrero se tenia programada una (1) actividad de capacitación y se ejecutó:
(1/1)*100=100%
Para el mes de marzo se tenía programada una (1) actividad de capacitación y se ejecutó:
(1/1)*100=100%
Para el mes de abril se tenía programada una (1) actividad de capacitación y se ejecutó:
(1/1)*100=100%
El indicador acumulado de ejecución del PIC es:
(3/14)*100=21,42%
Indicador 2: de las actividades programadas en el PIC, se muestra a continuación los resultados de las evaluaciones de conocimiento aplicadas:
Para el mes de enero no se tenían programadas actividades de capacitación:
(0/0) 0*100=0%
Para el mesde febrero, Ofimática
(48/48)1*100=100%
Para el mes de marzo, Se realizó una capacitacion de "integridad, transparencia y lucha contra la corrupción"
(21/21)1*100=100%
Para el mes de abril: Se realizó una capacitacion de "integridad, transparencia y lucha contra la corrupción"n dictada por la Función Pública
(21/21)1*100=100%
Nota: la actividad "integridad, transparencia y lucha contra la corrupción" agrupa las actividades programadas en marzo, abril y mayo.</t>
  </si>
  <si>
    <t>Proyección de actos administrativos con inconsistencias y errores</t>
  </si>
  <si>
    <t>No se realiza la revisión de las certificaciones, historias laborales, CDP, planta de personal y documentos soportes, para verificar la veracidad de la información</t>
  </si>
  <si>
    <t>3.Posibilidad de pérdida económica y reputacional por la proyección de actos administrativos con inconsistencias y errores, debido a no revisar las certificaciones, historias laborales, CDP´s, planta de personal y documetnos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</si>
  <si>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</si>
  <si>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</si>
  <si>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Nº de Actos administrativos con inconsistencias y errores</t>
  </si>
  <si>
    <t>Nº de Actos administrativos con inconsistencias y errores / Nº  total de Actos Administrativo expedidos</t>
  </si>
  <si>
    <t>Profesional(es) Asignado(s)
Director(a) de Talento Humano</t>
  </si>
  <si>
    <t>Controles: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Acciónes:
El(la) Director(a) de Talento Humano revisa la información del acto administrativo proyectado y devuelve para corrección cuando aplique.
Indicador:
(6/703)*100= 0,85%
Se corrigieron los errores de forma con la expedición de otro acto acto administrativo. No se materializó el riesgo durante el periodo.</t>
  </si>
  <si>
    <t xml:space="preserve">Perdida o daño de la información física del proceso </t>
  </si>
  <si>
    <t>• Desastres naturales  o industriales 
•  Robo, extravió
•  Acciones de vandalismo o terrorismo
• Daño del  papel físico</t>
  </si>
  <si>
    <t>4.Posibilidad de perdida económica y reputacional por pérdida o daño de la información física del proceso debido a desastres naturales o industriales, robo, extravío, actos de vandalismo o terrorismo y daño del papel físico.</t>
  </si>
  <si>
    <t xml:space="preserve">     Entre 50 y 100 SMLMV </t>
  </si>
  <si>
    <t>El equipo de funcionarios(as) de las Subdirecciones de Gestión y Desarrollo del Talento Humano, garantizan el acceso resgtringido a personal no autorizado al espacio seguro destinado para resguardar los documentos físicos de la historia laboral y archivo de seguimiento a enfermedades laborales con el personal responsable para su custodia.</t>
  </si>
  <si>
    <t>Digitalizar la información crítica del proceso que se encuentre en medio físico y almacenarla en el sitio de ONE DRIVE o servidor institucional, en carpetas con acceso restringido a personal no autorizado.</t>
  </si>
  <si>
    <t>30/04/22, 31/08/22 y 30/12/2022</t>
  </si>
  <si>
    <t>Documentos y/o carpetas digitalizadas en one drive o servidor institucional
Número de folios insertados en las historias laborales, registrados en la hoja de control
Número de expedientes en préstamo, registrados en el formato Control consulta o préstamo de documentos de archivo</t>
  </si>
  <si>
    <t>No de documentos y/o carpetas digitalizadas en one drive o servidor institucional
Número de folios insertados en las historias laborales/ Número de folios registrados en la hoja de control
Número  de expedientes en préstamo/ Número de expedientes registrados en el formato Control consulta o préstamo de documentos de archivo</t>
  </si>
  <si>
    <t>Profesional(es) y/o asistencial(es) Asignado(s)
Subdirector de Gestión del Talento Humano
Subdirector de Desarrollo del Talento Humano
Director de Talento Humano</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</si>
  <si>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2 personas que habitualmente desarrollan allí sus labores. (Ver anexo 14)
Se generan archivos virtuales que son alojados en la carpeta SGTH creada directamente en el servidor de la Entidad: Este proceso se realiza a solicitud de las áreas y una vez surtido el procedimiento se archiva en la carpeta SGTH inserta en el servidor. (Ver anexo 15)
Acciones: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15) 
Indicador 1:
Documentos y/o carpetas digitalizadas en one drive o servidor institucional: Actualmente tenemos 12 historias laborales escaneadas alojadas en la carpeta SGTH del servidor.                                         
Indicador 2: En el periodo se archivó el 74,11 % de los documentos recibidos (Se radicaron 19123 documentos y fueron correctamente archivados 25,804) y todos  fueron registrados en las hojas de control de cada uno de los funcionarios y exfuncionarios.                                        
Indicador 3:  Durante el periodo se prestaron 407 historias laborales y todos fueron registrados en el formato de control de préstamo.
SEGUIMIENTO SDTH
Controles:
Se cuenta con un folderama seguro con acceso restringido a personal no autorizado, para resguardar los documentos físicos de la Historias de Enfermedades Laborales Calificadas y con personal responsable para su custodia: El acceso al  esta restringido a funcionarios y/o personas diferentes a las 4 personas que manejan el tema de Historias de Enfermedades Laborales Calificadas. (Ver carpeta riesgo 7)
Acciones:
En la SDTH se está organizando la información en carpetas en el OneDrive de la Subdirección, los cuales se dividen en cuatro (04) temas:
Plan Institucional de Bienestar
Plan Institucional de Capacitación
Plan Institucional de Incentivos
Contratistas SGSST
Indicador:
24 carpetas y/o documentos</t>
  </si>
  <si>
    <t>El equipo de funcionarios(as) de las Subdirecciones de Gestión y Desarrollo del Talento Humano, cada vez que un documento sea incorporado a la historia laboral o al archivo de seguimiento a enfermedades laborales, controla su ingreso mediante el formato Hoja de Control.</t>
  </si>
  <si>
    <t>Cada vez que se solicite la consulta o préstamo de los expedientes o documentos de historias laborales o archivo de seguimiento a enferemedades laborales, el(la) funcionario(a) designado(a) por el Subdirector(a) de Gestión o de desarrollo del Talento Humano respectivamente, deberá realizar el control de dicha consulta o préstamo a través del formato vigente.</t>
  </si>
  <si>
    <t>. Ciberataques por un externo  e interno para divulgar y utilizar  información con datos personales de los funcionarios</t>
  </si>
  <si>
    <t>Exponer públicamente los soportes documentados  con información personal y confidencial de los funcionarios</t>
  </si>
  <si>
    <t xml:space="preserve">5.Posibilidad de perdida económica y reputacional por ciberataques realizados por un externo  e interno para divulgar y utilizar  información con datos personales de los funcionarios porque se exponen públicamente </t>
  </si>
  <si>
    <t xml:space="preserve">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t>
  </si>
  <si>
    <t xml:space="preserve">Compromiso de Confidencialidad y No Divulgación de la Información socializado y firmado
Número de folios insertados en las historias laborales, registrados en la hoja de control
Número de expedientes en préstamo, registrados en el formato Control consulta o préstamo de documentos de archivo 
 </t>
  </si>
  <si>
    <t>Número de Compromisos de Confidencialidad y No Divulgación de la Información socializados y firmados/ Número. total de Ingresos y/o de inducciones realizadas 
Número de folios insertados en las historias laborales/ Número de folios registrados en la hoja de control
Número  de expedientes en préstamo/ Número de expedientes registrados en el formato Control consulta o préstamo de documentos de archivo</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</si>
  <si>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2 personas que habitualmente desarrollan allí sus labores. (Ver anexo 14).
La documentación incorporada en la Historia laboral de cada funcionario, es objeto de prestamo para verificación de información es controlado mediante formato Control consulta o préstamo de documentos de archivo: Todo Documento, una vez se recibe y archiva en la historia laboral, se registra en la hoja de Control correspondiente. (Ver anexo 10)                                                                                                                                                                                                                                                                                Implementación de un formato de préstamo de historias laborales: Durante el procedimiento de prestamo de historias laborales, es necesario que el usuario suscriba el formato de control de prestamo de documentos. (Ver anexo 11).
Acciones:
Almacenar y cifrar la información digital que contenga datos sensibles o reservados, en carpeta de ONE DRIVE o servidor institucional, con acceso restringido a personal no autorizado.  El acceso al espacio destinado para archivo de historias laborales esta restringido a funcionarios y/o personas diferentes a las 2 personas que habitualmente desarrollan allí sus labores y se escanean las historias laborales a solicitud de las áreas y una vez surtido el procedimiento se archiva en la carpeta SGTH inserta en el servidor. (Ver anexos 14 y 15)
Indicador 2: En el periodo se archivó el 74,11 % de los documentos recibidos (Se radicaron 19123 documentos y fueron correctamente archivados 25,804) y todos  fueron registrados en las hojas de control de cada uno de los funcionarios y exfuncionarios.
Indicador 3: Durante el periodo se presentaron 407 historias laborales y todos fueron registrados en el formato de control de préstamo.
SEGUIMIENTO SDTH
Controles:
Se cuenta con un folderama seguro con acceso restringido a personal no autorizado, para resguardar los documentos físicos de la Historias de Enfermedades Laborales Calificadas y con personal responsable para su custodia: El acceso al  esta restringido a funcionarios y/o personas diferentes a las que manejan el tema de "Historias de Enfermedades Laborales Calificadas". (Ver carpeta riesgo #8)
Acciones:
Se socializa el Compromiso de Confidencialidad y No Divulgación de la Información para sensibilizar sobre el uso adecuado de la información de la entidad y la seguridad informática.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Indicador 1:
Se socializa el Compromiso de Confidencialidad y No Divulgación de la Información a 4 servidores(as), para sensibilizar sobre el uso adecuado de la información de la Entidad y la seguridad informática.
(4/4)*100 = 100%
Desde el programa de Medicina Preventiva y del Trabajo dentro de las 24 carpetas de funcionarios con enfermedades laborales calificadas, se incluyeron 12 folios en la vigencia enero a marzo de 2022.  
SEGUIMIENTO DTH
Para cada nuevo ingreso de personal, se remite el listado de documentos para posesión en la cual se incluye el formato de Compromiso de Confidencialidad y No Divulgación de la información.
Indicador 1: (40/40) Formatos de Compromiso de Confidencialidad y No Divulgación de la información, firmados por nuevos servidores.</t>
  </si>
  <si>
    <t xml:space="preserve">Aumento en la accidentalidad laboral, incidentes y enfermedades laborales de la Entidad </t>
  </si>
  <si>
    <r>
      <rPr>
        <b/>
        <sz val="11"/>
        <color theme="1"/>
        <rFont val="Arial Narrow"/>
        <family val="2"/>
      </rPr>
      <t>Para accidentes de trabajo:</t>
    </r>
    <r>
      <rPr>
        <sz val="11"/>
        <color theme="1"/>
        <rFont val="Arial Narrow"/>
        <family val="2"/>
      </rPr>
      <t xml:space="preserve">
Actos y condiciones inseguras, 
falta de toma de conciencia de los funcionarios, contratistas y partes interesadas en referencia al autocuidado y la protección de la salud.
</t>
    </r>
    <r>
      <rPr>
        <b/>
        <sz val="11"/>
        <color theme="1"/>
        <rFont val="Arial Narrow"/>
        <family val="2"/>
      </rPr>
      <t>Para enfermedades laborales:</t>
    </r>
    <r>
      <rPr>
        <sz val="11"/>
        <color theme="1"/>
        <rFont val="Arial Narrow"/>
        <family val="2"/>
      </rPr>
      <t xml:space="preserve">
Tiempos prolongados de exposición
Afectación por condiciones propias del funcionario</t>
    </r>
  </si>
  <si>
    <t>6.Posibilidad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</si>
  <si>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t>El equipo de profesionales de la Subdirección de Desarrollo del Talento Humano desarrolla diariamente las actividades establecidas en los Sistemas de Vigilancia Epidemiológica (Psicosocial, biomecánico), Programas, Subprogramas de intervención para impactar los riesgos identificados, campañas y acciones de prevención y promoción y plan de trabajo anual propuesto.</t>
  </si>
  <si>
    <t>Realizar campañas y acciones de intervención y toma de conciencia del riesgo y autocuidado.</t>
  </si>
  <si>
    <t xml:space="preserve">Indicador del SG SST (frecuencia,severidad) </t>
  </si>
  <si>
    <t>FRECUENCIA 
( NÚmero de accidentes presentados en el mes/ numero de trabajadores mes)*100.
SEVERIDAD
 (( Numero de dias perdidos por At en el periodo/número de funcionarios por mes )*100)</t>
  </si>
  <si>
    <t>Tecnológicos 
Humanos
Infraestructura
Financieros</t>
  </si>
  <si>
    <t>Profesionales asignados(as) de la Subdirección de Desarrollo del Talento Humano.</t>
  </si>
  <si>
    <t>Controles: Evitar el incremento en los accidentes laborales presentados en la Entidad. (ver carpeta riego #9)
Acciones: Realizar campañas de intervención y toma de conciencia sobre el riesgo ante los accidentes laborales y el autocuidado que debe tener cada servidor(a) público(a) dentro y fuera de la Entidad.
Indicador 1:
En el mes de enero se presentaron cero (0) accidentes laborales:
Enero (0) = (0/1526)*100 = 0
En el mes de febrero se presentaron dos (02) accidentes laborales:
Febrero (02) = (2/1327)*100 = 0,1571
En el mes de marzo se presentó un (01) accidente laboral:
Marzo (01) = (1/1319)*100 = 0,07581
En el mes de abril se presentó 0 accidentes laborales:
Abril (0) = (0/1313)*100 = 0
Indicador 2:
Se han presentado 0 días pérdidos durante el mes de enero:
enero (0) = (0/1526)*100 = 0
Se han presentado 10 días pérdidos durante el mes de febrero:
febrero (10) = (10/1327)*100 = 0,7535
Se han presentado 1 día pérdido durante el mes de marzo:
Marzo (1) = (1/1327)*100 = 0,07535
Se han presentado 0 días pérdidos durante el mes de ABRIL:
ABRIL (0) = (0/1313)*100 = 0</t>
  </si>
  <si>
    <t>Inadecuada gestión del cambio frente al cumplimiento de los requisitos legales que se puedan generar en seguridad y salud en el trabajo</t>
  </si>
  <si>
    <t>Falta de compromiso de los mandos medios, funcionarios(as) y contratistas frente al cumplimiento de los requerimientos legales en SST</t>
  </si>
  <si>
    <t xml:space="preserve">7.Posibilidad de pérdida económica y reputacional debido a la inadecuada gestión del cambio frente al cumplimiento de los requisitos legales que se puedan generar en seguridad y salud en el trabajo, por la falta de compromiso de los mandos medios, funcionarios(as) y contratistas frente al cumplimiento de los requerimientos legales en SST.
</t>
  </si>
  <si>
    <t>Desde la Subdirección de Desarrollo del Talento Humano se establece la actualización permanente de la Matriz de Requisitos Legales en Seguridad y Salud en el Trabajo, con el fin de identificar y actualizar los requerimientos normativos aplicables a la Entidad</t>
  </si>
  <si>
    <t>Acciones evidenciables desde la matriz de requisitos legales y la evaluación legal semestral</t>
  </si>
  <si>
    <t>Requisitos legales</t>
  </si>
  <si>
    <t>(Número de requisitos legales con cumplimiento / número de requisitos legales identificados )*100</t>
  </si>
  <si>
    <t xml:space="preserve">Controles: Identificar la normatividad aplicable del Sistema General de Riesgos Laborales, la cual debe quedar establecida en una matriz legal que se actualiza en la medida que sean emitidas nuevas disposiciones aplicables a la Entidad.
Se verifica y evidencia las mejoras que la Entidad realiza, para certificar que se cumple con las normas, leyes, resoluciones, decretos y demás obligaciones.
Acciones: Realizar campañas de intervención y toma de conciencia sobre el riesgo ante los accidentes laborales y el autocuidado que debe tener cada servidor(a) público(a) dentro y fuera de la Entidad.
Indicador:  
Hasta el mes de enero, la matriz contiene 499 requisitos legales del SG-SST:
(499/499)*100 = 100%
 Hasta el mes de febrero, la matriz contiene 502 requisitos legales del SG-SST:
(502/502)*100 = 100%
Hasta el mes de marzo, la matriz contiene 502 requisitos legales del SG-SST:
(502/502)*100 = 100%
 Hasta el mes de abril, la matriz contiene 505 requisitos legales del SG-SST:
(505/505)*100 = 100%
</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</si>
  <si>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</si>
  <si>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</si>
  <si>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</si>
  <si>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</si>
  <si>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8.Posibilidad de pérdida económica y reputacional debido al incumplimiento en las metas planteadas dentro del SGSST para la mitigación ante las declaraciones de emergencias sanitarias o pandemias que impacten el desarrollo del Sistema de Gestión de Seguridad y Salud en el Trabajo de la Entidad.</t>
  </si>
  <si>
    <t>El equipo de profesionales de la Subdirección de Desarrollo del Talento Humano desarrollan actividades de prevención y promoción, asi como campañas de autocuidado, actividades orientadas a la implementación de medidas de bioseguridad y autocuidado</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</si>
  <si>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</si>
  <si>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</si>
  <si>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</si>
  <si>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pùblicos(as) de la Entidad.
Acciones: Verificar la ejecución del Plan Anual de Trabajo de la SGSST
Indicador: para Enero 2022
3/3*100= 100%
Indicador para Febrero 2022
13/14*100= 92,85% 
Indicador para Marzo 2022
20/19*100= 105,26%  Se supera el indicador por que el mes pasado una actividad del plan maestro de emergencias quedó pendiente del mes de febrero y se ejecutó en marzo.
Indicador: Para abril de 2022: 
 (9/9)*100=100% 
Indicador Acumulado: En el año se tienen programadas 125 actividades
 45 actividades ejecutadas de enero a abril 
(45/125)*100=36%</t>
  </si>
  <si>
    <t>09- GESTIÓN ADMINISTRATIVA</t>
  </si>
  <si>
    <t>• Falta disponibilidad de vehículo con especificación para transporte de carga para suplir necesidades de mantenimiento en sedes externas de la Entidad.</t>
  </si>
  <si>
    <t>• Ausencia de capacitación al personal de mantenimiento para la ejecución de labores especializadas. 
• Demora en la adquisición de elementos o materiales para realizar el mantenimiento o prestar el servicio solicitado</t>
  </si>
  <si>
    <t>1.Incumplimiento en servicios de mantenimiento</t>
  </si>
  <si>
    <t>Realizar un cronograma de mantenimientos preventivos a fin de mantener la infraestructura en optimas condiciones.</t>
  </si>
  <si>
    <t>Elaborar el cronograma de mantenimientos preventivos a la infraestrutura física</t>
  </si>
  <si>
    <t xml:space="preserve">Mensual </t>
  </si>
  <si>
    <t>No. de mantenimientos realizados con relación los mantenimientos programados.</t>
  </si>
  <si>
    <t>Número de mantenimientos realizados / Número de mantenimientos programados</t>
  </si>
  <si>
    <t>Sistemas de Información, Talento humano</t>
  </si>
  <si>
    <t xml:space="preserve">Subdirección de Gestión Documental y Recursos Físicos </t>
  </si>
  <si>
    <t>Se elaboró el cronograma de mantenimientos preventivos de las instalaciones de la Entidad.
Se realizó el reporte del POA para los meses de Enero, Febrero, Marzo y Abril, comparado contra la matriz de servcios prestados y las encuestas de satisfacción, estos son congruentes.</t>
  </si>
  <si>
    <t>Seguimiento a los servicios prestados por el área de mantenimiento, a través de la evaluación de satisfacción de la prestación del servicio</t>
  </si>
  <si>
    <t>• Parque automor desactualizado
• Falta de un programa adecuado que permitan definir rutas efectivas</t>
  </si>
  <si>
    <t>• Insuficiencia de vehículos para cubrir la demanda
• Falta de personal para cubrir contingencias 
• Falta de programación por parte de las áreas en sus desplazamientos misionales
• Frecuentes contigencias de impactos en el distrito capital, que ameritan la presencia de la entidad</t>
  </si>
  <si>
    <t xml:space="preserve">2.Incumplimiento en la prestación del servicio de transporte </t>
  </si>
  <si>
    <t>Realizar un cronograma de mantenimientos preventivos a fin de mantener el parque automotor en optimas condiciones.</t>
  </si>
  <si>
    <t>Elaborar el cronograma de mantenimientos preventivos al parque automotor de la Personería de Bogotá D.C.</t>
  </si>
  <si>
    <t>Se elaboró el cronograma de mantenimientos preventivos del parque automotor.
Se realizó el reporte del POA para los meses de Enero, Febrero, Marzo y Abril, comparado contra la matriz de servcios prestados y las encuestas de satisfacción, estos son congruentes.</t>
  </si>
  <si>
    <t>Seguimiento a los servicios prestados por el área de vehiculos, a través de la evaluación de satisfacción de la prestación del servicio</t>
  </si>
  <si>
    <t>• Desastres naturales  o industriales
• Robo, extravío
• Acciones de vandalismo o terrorismo</t>
  </si>
  <si>
    <t>•  Acceso no autorizado de terceros a la documentación del proceso
 • Control inadecuado de los documentos físicos del proceso
• Daño del  papel físico</t>
  </si>
  <si>
    <t>3.Pérdida o daño de la información física del proceso</t>
  </si>
  <si>
    <t>Digitalización permanente de los documentos producidos desde el proceso de Gestión Administrativa, salvaguardando la información en una carpeta virtual.</t>
  </si>
  <si>
    <t>La carpeta virtual debe ser actualizada para su posterior revisión semestral, donde se verificará que los documentos se encuentren en su respectivo orden, por otra parte el aplicativo SIRIUS es una herramienta que facilita el control de los documentos y su respectiva gestión
Revisión semestral del archivo físico en donde se verificara que la TRD cumpla con la normatividad vigente, esto se realizara con la supervisión del gestor documental del proceso, él cual indicara acerca de la organización de este
Hacer autocontroles periódicos a fin de dar cumplimiento a las actividades desarrolladas por cada área que va a ser objeto de  supervisión.</t>
  </si>
  <si>
    <t>Semestral</t>
  </si>
  <si>
    <t>No. de seguimientos realizados</t>
  </si>
  <si>
    <t>No. de documentos digitalizados / No. de documentos producidos más recibidos</t>
  </si>
  <si>
    <t>Se realizó seguimiento a la carpeta compartida y se evidenció que la información está salvaguardada.
Se programó la trsnferencia documental de los archivos de gestión de la dependencia de acuerdo con el cronograma establecido para tal fin.</t>
  </si>
  <si>
    <t>Acatar las normas establecidas para el uso adecuado de las TRD, donde la información repose en el espacio asignado para ser archivado</t>
  </si>
  <si>
    <t>10- GESTIÓN FINANCIERA</t>
  </si>
  <si>
    <t>Multa y sancion del organismo de control</t>
  </si>
  <si>
    <t>• Desconocimiento por parte de  contratistas, proveedores y supervisores de contratos, al diligenciar los formatos y documentos soportes de pago
• Revisión pevia no adecuada por parte del area de tesoreria, de los requisitos exigidos para el pago</t>
  </si>
  <si>
    <t>1.Posibilidad de afectacion economica y reputacional  por sancion del organismo regulador debido a la realizacion de pagos a contratistas y/o proveedores sin el lleno de los requisitos.</t>
  </si>
  <si>
    <t>La subdireccion de gestion financiera emite circular que fija lineamientos para el pago y establece el cronograma para entrega de cuentas.</t>
  </si>
  <si>
    <t>•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</si>
  <si>
    <t>1-01-2022  /30-12-2022</t>
  </si>
  <si>
    <t xml:space="preserve">
Número de veces que se realice un pago sin el lleno de requisitos.</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</si>
  <si>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</si>
  <si>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</si>
  <si>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</si>
  <si>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Los pagos realizados durante  el primer  cuatrimestre  pasaron por el primer filtro de  verificacion siendo esta ejercida por los supervisores designados, para posterior revision por el servidor competente de la Subdirección financiera, esto previo inicio del proceso de pago, en los casos de faltar alguna de la documentación preestablecida en la circular, información u otra inconsistencia, se efectua la devolución de la cuenta al Supervisor para su corrección, de manera tal que para culminar el proceso de pago de la cuenta se da el cumplimiento del lleno de requisitos, en consecuencia todos los pagos efectuados atienden a la totalidad de  requisitos.</t>
  </si>
  <si>
    <t xml:space="preserve">El profesional del área de tesoreria verifica que los formatos que contienen la información suministrada por el contratista, proveedor y supervisor de contrato, se encuentren bien diligenciados y esten publicados en plataforma SECOP II </t>
  </si>
  <si>
    <t>Reporte del organismo de control</t>
  </si>
  <si>
    <t>• Desconocimiento de los plazos para reporte de información necesaria para la consolidación contable</t>
  </si>
  <si>
    <t>2.Posibilidad de afectacion reputacional  por reporte del organismo de control debido a que la  información  que suministren las dependencias  de gestión, no sea entregada en el periodo contable  en que se suceden los hechos económicos.</t>
  </si>
  <si>
    <t>La subdireccion de gestion financiera elabora  y socializaza la circular que  establece  plazos y determina los responsables de suministrar  información para la  consolidación contable</t>
  </si>
  <si>
    <t>•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</si>
  <si>
    <t>Seguimiento cuatrimestral  de la ocurrencia de este evento</t>
  </si>
  <si>
    <t>Número de veces que ocurra este evento</t>
  </si>
  <si>
    <t xml:space="preserve">Subdirector de Gestión Financiera 
Contador  de entidad, funcionarios  y contratistas de apoyo del área contable.      </t>
  </si>
  <si>
    <t xml:space="preserve">La informacion contable se  consolidó en oportunidad, ya que la informacion insumo para tal fin fue remitida en el plazo establecido
</t>
  </si>
  <si>
    <t>El profesional del area de contabilidad realiza la conciliacion saldos  de Limay  con las dependencias que suministran  información  para consolidación contable, soportado en actas firmadas por los responsables</t>
  </si>
  <si>
    <t>Reporte del area de control interno</t>
  </si>
  <si>
    <t>•	Acceso no autorizado a los archivos, afectación a los equipos de cómputos o servidores
•	Inventario inexistente o incompleto de los registros del archivo bajo custodia del área.
•	Averías en equipos de cómputo del área, programas y/o aplicaciones desactualizadas o sin conexión.</t>
  </si>
  <si>
    <t>3. Posibilidad de afectación reputacional por reporte del área de control interno debido a perdida, daño, manipulación indebida de los documentos críticos del proceso, pérdida de conocimiento de información contenida en medios físico y digital - electrónico, hardware averiado y/o software desactualizado.</t>
  </si>
  <si>
    <t xml:space="preserve">•	Restricción de acceso al archivo de gestión, salvaguardar los documentos digital - electrónicos en la carpeta de red institucional  </t>
  </si>
  <si>
    <t>•	Mantener la información en sitio seguro (Físico y/o digital), registrando la información digital en carpeta de ONE DRIVE institucional con acceso restringido a personal no autorizado.
•	Verificar que el personal que administra o intervenga en el procesamiento de información documente las actividades realizadas, mediante la elaboración de formatos, guías, instructivos, imágenes, videos, manuales, etc.
•	Solicitar al área de TIC el mantenimiento preventivo y/o correctivo del Hardware, Software y soluciones de conectividad o actualización según sea el caso.</t>
  </si>
  <si>
    <t>Subdirector de Gestión Financiera
Funcionarios y contratistas de apoyo de la Subdirección que participan en la gestión documental
Funcionarios y contratistas de la Dirección de Tecnologías de la Información y las Comunicaciones</t>
  </si>
  <si>
    <t>Para el primer cuatrimestre del 2022 se ejecuta planes de alternancia laboral en atencion a la emergencia sanitaria, en consecuncia gran parte  de la documentacion generada por el desarrollo de las funciones  y actividades se maneja digital al interior del área, por consiguiente se almacenan en carpetas de acceso compartido en las carpetas compartidas con los respectivos niveles de seguridad y restricciones para los usuarios.                                                                                     Para el presente periodo no se identifica pérdida, daño o manipulación indebida de la documento en físico o en medio digital.</t>
  </si>
  <si>
    <t>•	Generar lineamientos para la entrega de la información a cargo de los funcionarios, verificando que esta se encuentre consignada en la carpeta compartida del área</t>
  </si>
  <si>
    <t xml:space="preserve">•	Generar revisión y reporte cuatrimestral por parte de cada funcionario sobre el estado del Hardware y del Software asignado para su labor.    </t>
  </si>
  <si>
    <t>Desconocimiento de la totalidad de los requisitos para la aprobación de pagos por caja menor</t>
  </si>
  <si>
    <t xml:space="preserve">Incumplimiento de los procedimientos de caja menor y normas distritales relacionadas con el tema </t>
  </si>
  <si>
    <t>4.Gestionar pagos de caja menor sin el cumplimiento de requisitos</t>
  </si>
  <si>
    <t xml:space="preserve">Autocontrol mensual de los pagos realizados por caja menor </t>
  </si>
  <si>
    <t>Creación carpeta compartida que contenga los pagos realizados mensualmente a través de caja menor para verificación y seguimiento por parte  del proceso de Gestión Financiera
Actualización de las políticas de operación del procedimiento de caja menor con el fin de aclarar las exigencias para realizar solicitudes y mejorar la gestión de caja menor.</t>
  </si>
  <si>
    <t>No. de actividades ejecutadas / No de actividades programad</t>
  </si>
  <si>
    <t>No. de actividades ejecutadas / No de actividades programada</t>
  </si>
  <si>
    <t xml:space="preserve">Subdirección de Gestión Gestión Financiera </t>
  </si>
  <si>
    <t xml:space="preserve">"Para el primer cuatrimestre 2022, se da la Creacion de la carpeta de caja menor; se da apertura de la caja menor a partir del dia 01 de marzo de 2022; se revisa la primer ejecucion de caja menor al dia 07 de abril.
Teniendo en cuenta que la ejecucion de la caja menor en el primer cuatrimestre de 2022 solo corresponde al periodo ""marzo 01 a abril 07"", solo se realizaran seguimientos aleatorios a partir del segundo cuatrimestre de 2022."
</t>
  </si>
  <si>
    <t>11- GESTIÓN CONTRACTUAL</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</si>
  <si>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</si>
  <si>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</si>
  <si>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1.Posibilidad de incumplimiento de la ejecucion de contratos  de adquisición de bienes, obras y servicios por la Inadecuada supervisión de los mismos</t>
  </si>
  <si>
    <t>El supervisor del contrato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</si>
  <si>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Validacion aleatoria de la supervisión y ejecución de un contrato</t>
  </si>
  <si>
    <t>semestral</t>
  </si>
  <si>
    <t>Cumplimiento de la ejecucion de contratos  de adquisición de bienes, obras y servicios</t>
  </si>
  <si>
    <t xml:space="preserve"># contratos en ejecucion/# contratos ejecutados a satisfaccion </t>
  </si>
  <si>
    <t>Contrato, informes de ejecucion</t>
  </si>
  <si>
    <t xml:space="preserve">Supervisor de Contrato. Subdirectora de Gestion Contractual </t>
  </si>
  <si>
    <t xml:space="preserve">1. Se habilitaron los flujos de aprobacion de acuerdo a la designacion de supervisores. Los flujos de aprobacion establecidos en Secop II permiten realizar un control a la ejecucion de los contratos por parte del Supervisor. Si el informe de ejecucion no cumple a satisfaccion del supervisor este es rechazado por el mismo a traves de la plataforma Secop II, asimismo el supervisor realiza aprobacion o rechazo de la certificacion de pago a traves de la plataforma Secop II, previo al pago por parte de la Subdireccion de Gestion Financiera.(Evidencia flujos de aprobacion) De igual manera la Subdireccion de Gestion Financiera realiza una verificacion al cumplimiento de los soportes cargados en Secop II para el posterior pago y de presentar novedad esta es comunicada al supervisor mediante correo electronico.  Los pagos de los contratos que han sido aprobados a satisfaccion por parte del supervisor y que cumplen con los soportes requeridos, se ven reflejados en la (evidencia reporte de pagos emitida por parte de la Subdireccion de Gestion Financiera)  - Se realizó verificación aleatoria de la ejecución de los contratos vigencia 2022, en la plataforma Secop II, en la que se evidencia en algunos contrats pagos pendientes por lo que se procede a requerir a los supervisores. 2. 2. Se emiten piezas publicitarias una vez al mes con el fin de capacitar y reforzar el conocimiento de la supervision y contratistas. (Evidencia piezas publicitarias) - Em las diferentes charlas de supervisión y contratación a todos los funcionarios y contratistas de la Entidad se hizo enfasis de los actos de corrupción que se pueden derivar de la ejecución del contrato, resaltando la obligación de poner en conocimiento del ordenador del gasto y de las autoridades - Socialización manual de contratación y supervisión con funcionarios y contratistas de la Subdirección de Gestión Documental y Recursos Físicos - 25 de enero 2022 8:30 am. - Socialización manual de contratación y supervisión con Referentes de Contratación de la Entidad - 25 de enero 2022 3:30 pm. -  Reunión SGC - Memorando de tramitación y varios - 4 de febrero 2020 3:00 pm - Charla con funcionarios y contratistas de la Subdirección de Gestión Contractual SGSST - SGC - socialización manuales, procedimientos, formatos Isolution. - 11 de febrero 2022. - Socialización con funcionarios y contratistas de la Coordinación de Personerías Locales manual de supervisión incluidos formatos de pago - 21 de febrero 2022 2:00 pm - Socialización manual de supervisión y actualización formato de pago - Funcionarios y contratistas de la Subdirección de Gestión Contractual. - 22-02-2022 8:30 am - Socialización manual de supervisión y actualización formato de pago - Funcionarios y contratistas PD para la Coordinación de Ministerio Público. 22-02-2022 9:00 am - Socialización manual de supervisión y formato de pago - Funcionarios y contratistas de la Dirección Administrativa y Financiera 22-02-2022 - Presencial oficina de la SGC. -  Socialización manual de supervisión y formato de pago - Funcionarios y contratistas Dirección de Tics. 24-02-2022 10:00 am - CREACIÓN Y APROBACIÓN DE PAGOS SECOP II - Funcionarios y contratistas de la Secretaria Comun de la PD para la Potestad Disciplinaria. 24-02-2022 11:00 am - SOCIALIZACION MANUAL CONTRATACION Y FORMATO DE PAGO - Funcionarios y contratistas de la Oficina Asesora Jurídica - 24-02-2022 1:30 pm - Socialización formatos de pago - Funcionarios y contratistas de la Subdirección de Gestión Financiera - 25-02-2022 9:00 am - Socialización manual de supervisión formato de pago y varios - con funcionarios y contratistas de la Oficina de Control Interno Disciplinario - Dirección de Innovación - PD paa la Coordinación de la Función Pública y PD para la Coordinación de Personerías Locales - 28-02-2022 - 9:00 am. -  Socialización manual de supervisión y formato de pago - Secretaria General 28-02-2022 - 11:00 am. (Evidencias links de acceso a capacitaciones y listados de asistencia). 
</t>
  </si>
  <si>
    <t>Elaboración de piezas audiovisuales alusivas a las funciones de supervisión y socializaciones en temas de supervisión e interventoría.</t>
  </si>
  <si>
    <t>12- GESTIÓN DOCUMENTAL</t>
  </si>
  <si>
    <t>Condiciones ambientales
Desastres naturales o industriales 
Error, descuido (extravío) o acción humana malintencionada; vandalismo, terrorismo, hurto.
Dificultad para actividades de gestión documental y su control debido a que exigen presencialidad en sedes de trabajo, la cual ha disminuido por las medidas para prevenir el contagio del COVID-19.
Carencia de lineamientos sobre conformación y gestión de expedientes híbridos creados durante el trabajo en casa para prevenir el contagio del COVID-19.</t>
  </si>
  <si>
    <t xml:space="preserve">Medidas y controles insuficientes o inadecuados aplicados para la protección de la documentación
</t>
  </si>
  <si>
    <t>1.Deterioro, destrucción, extravío o pérdida de la documentación institucional en soporte físico en archivo central o archivos de gestión, y afectación a la integridad de los expedientes híbridos que se produzcan</t>
  </si>
  <si>
    <t xml:space="preserve">Aplicación de instrumentos y lineamientos archivísticos que contribuyan a la organización, identificación, control y protección de la documentación institucional impresa (TRD, inventarios documentales, control de consultas y otros), servicio de asistencia y acompañamiento a las dependencias en gestión documental (incluye aplicación de transferencia documental). </t>
  </si>
  <si>
    <t>Realizar seguimiento a las dependencias en relación con la aplicación de instrumentos archivísticos y ejecución de los controles establecidos.
Adelantar actividades de capacitación a dependencias en gestión documental.
Recibir los documentos que las dependencia van a transferir, de acuerdo con las TRD.</t>
  </si>
  <si>
    <t>Anual</t>
  </si>
  <si>
    <t>Estado de organización de documentos en archivos de gestión con inventario documental FUID</t>
  </si>
  <si>
    <t>Metros lineales de documentos organizados en archivos de gestión 
/ 
metros lineales conservados en archivos de gestión X 100</t>
  </si>
  <si>
    <t>Subdirección de Gestión Documental y Recursos Físicos - Grupo gestión documental</t>
  </si>
  <si>
    <t>Se han realizado diferentes visitas en donde se brinda a las dependecias viabilidad sobre el proceso de transferencia. 
Se cuenta con cámaras internas y perimetrales en donde es posible visualizar el personal que accede a  la sede del Archivo Central.
El préstamo de los documentos se realiza por medio del formato para consulta y préstamo de documentos donde este debe ser debidamente firmado por ambas partes.</t>
  </si>
  <si>
    <t>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t>
  </si>
  <si>
    <t>Suministro de documento solicitado en préstamo mediante copia digitalizada del mismo, para evitar su retiro del lugar donde se conserva.</t>
  </si>
  <si>
    <t>Errores operativos o condiciones tecnológicas</t>
  </si>
  <si>
    <t>Desconocimiento de las funciones y competencias de la entidad.  
Deficiencia en el registro de los datos en el aplicativo SIRIUS.
Ajustes e interrupciones en el  sistemas de información SIRIUS</t>
  </si>
  <si>
    <t>2.Demoras en el reparto a las dependencias de la correspondencia recibida en la Entidad por medio del Grupo de Correspondencia</t>
  </si>
  <si>
    <t>Repartos diarios a intervalos que permitan entrega oportuna de documentación a cargo del Grupo de Correspondencia.</t>
  </si>
  <si>
    <t>Ejecutar actividades de reparto de correspondencia a través de la herramienta tecnológica SIRIUS.</t>
  </si>
  <si>
    <t>Diario</t>
  </si>
  <si>
    <t>Reportes suministrados por el aplicativo SIRIUS</t>
  </si>
  <si>
    <t>Acciones realizadas  /  acciones programadas</t>
  </si>
  <si>
    <t>Grupo de Correspondencia
Dependencias de la Entidad</t>
  </si>
  <si>
    <t xml:space="preserve">Por medio del aplicativo SIRIUS se realiza el proceso de reparto diario a las diferentes dependencias, según su competencia </t>
  </si>
  <si>
    <t>Priorización de reparto de documentos cuyos tiempos de respuesta fijados por ley requieran acciones institucionales urgentes (ejemplo: acciones de tutela)</t>
  </si>
  <si>
    <t xml:space="preserve">Errores operativos </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</si>
  <si>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</si>
  <si>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3.Entrega errónea o fallida de las comunicaciones que envía la entidad a los destinatarios externos a través de los medios disponibles por el Grupo de Correspondencia</t>
  </si>
  <si>
    <t>Priorización de correo y seguimiento a contrato para entrega de comunicaciones oficiales a destinatarios externos.</t>
  </si>
  <si>
    <t>1.Priorizar envío de comunicaciones oficiales a usuarios externos por medios electrónicos, a través del aplicativo SIRIUS
2.Orientar a las dependencias sobre la importancia de consignar de forma correcta y completa los datos del destinatario y verificar la veracidad de la información suministrada por los usuarios a quienes dirigen sus comunicaciones.
3.Consolidar la información sobre devoluciones de comunicaciones producidas por dependencias y presentación de informes a competentes internos para toma de decisiones
4.Ejercer supervisión al contrato de mensajería y correspondencia</t>
  </si>
  <si>
    <t xml:space="preserve"> 1.Diario
2.Anual
3.Trimestral
4.Mensual</t>
  </si>
  <si>
    <t>Porcentaje de comunicaciones oficiales enviadas que fueron devueltas a la Personería</t>
  </si>
  <si>
    <t>Comunicaciones oficiales externas enviadas que han sido devueltas a la Personería  
/ 
Total de comunicaciones oficiales extern</t>
  </si>
  <si>
    <t>Permanente se realiza el proceso de selección de correspondencia la cual requiere ser entregada en el menor tiempo posible, ya sea tutelas y demás documentos que requieran respuesta inmediata.</t>
  </si>
  <si>
    <t>Informes periódicos a dependencias sobre devoluciones de correo por errores atribuibles a estas.</t>
  </si>
  <si>
    <t>No aplicación de medidas para su identificación y transmisión</t>
  </si>
  <si>
    <t>Retiro de personal clave del proceso sin que hubiese transmitido su conocimiento.
Inventario inexistente o incompleto de los registros del archivo bajo custodia de la entidad.</t>
  </si>
  <si>
    <t>4.Pérdida del conocimiento sobre el proceso recogido en las personas que lo lideran y ejecutan</t>
  </si>
  <si>
    <t>Lineamiento para entrega de la información al desvincularse de la entidad o de la dependencia</t>
  </si>
  <si>
    <t>Fortaler la exigencia al personal del planta y contratistas de entregar información antes de desvincularse de la planta o culminar sus actividades contractuales, como requisito para la liquidicación o pago de la cuenta. 
Priorizar la producción documental mediante el aplicativo de gestión documental SIRIUS.</t>
  </si>
  <si>
    <t>Lineamiento para entrega de documentos antes de desvincularse</t>
  </si>
  <si>
    <t>Subdirección de Gestión Documental y Recursos Físicos - Grupo de gestión documental
Dependencias de la Entidad</t>
  </si>
  <si>
    <t>La carpeta en donde se encuentra toda la información del proceso de Gestión Documental, esta carpeta se encuentra compartido entre los referentes del proceso.</t>
  </si>
  <si>
    <t>Inventarios documentales(FUID)</t>
  </si>
  <si>
    <t>Carpeta compartida entre actores del proceso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</si>
  <si>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</si>
  <si>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</si>
  <si>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5.Divulgación no autorizada de los documentos reservados o sujetos a tratamiento de datos personales bajo custodia del archivo central</t>
  </si>
  <si>
    <t>Servicio de vigilancia privada con monitoreo mediante cámaras internas y perimetrales en archivo central y de sensores de movimiento.</t>
  </si>
  <si>
    <t xml:space="preserve">Mantener los controles de acceso a personal no autorizado al área de almacenamiento de documentos en el archivo central. </t>
  </si>
  <si>
    <t>#  de Consultas documentales en el archivo central atendidas y registradas en los controles por las personas autorizadas</t>
  </si>
  <si>
    <t>Subdirección de Gestión Documental y Recursos Físicos - Grupo de gestión documental</t>
  </si>
  <si>
    <t>Se cuenta con el servicio de vigilancia, cámaras perimetrales en donde es posible tenes un control del acceso al Archivo Central.
Para poder tener un control del proceso de préstamo de documentos se usa el formato estipulado para este fin.</t>
  </si>
  <si>
    <t>Restricción de acceso al archivo por personas no autorizadas</t>
  </si>
  <si>
    <t>Controles de consulta de documentos, mediante Formato de control, préstamo y consulta de documentos</t>
  </si>
  <si>
    <t>Incumplimiento por parte de las dependencias de la TRD vigente 
Trámite de convalidación de TRD  por el Consejo Distrital  de Archivos
Procedimiento  dispendioso para actualización de TRD</t>
  </si>
  <si>
    <t>TRD actualizadas no se socializan a todas las dependencias de la organización
 TRD desactualizadas</t>
  </si>
  <si>
    <t>6.Documentación de la Entidad desactualizada respecto a la Tabla de Retención Documental TRD vigente</t>
  </si>
  <si>
    <t>Ejecutar un plan de actualización de las TRD</t>
  </si>
  <si>
    <t>Desarrollar la fase 2 de actualización y ajuste de TRD</t>
  </si>
  <si>
    <t>% de TRD actualizadas para su convalidación externa</t>
  </si>
  <si>
    <t>Se han realizado visitas en las dependencias en donde se analiza la documentación que se produce por cada oficina, lo anterior a fin de determinar si se debe eliminar, modificar o añadir  series documentales.</t>
  </si>
  <si>
    <t xml:space="preserve"> </t>
  </si>
  <si>
    <t xml:space="preserve">Socializar las TRD en las dependencias, una vez sean actualizadas </t>
  </si>
  <si>
    <t xml:space="preserve">Estrés de usuarios internos del aplicativo SIRIUS derivado del cambio significativo en las actividades de gestión documental realizadas a través del mismo.
</t>
  </si>
  <si>
    <t>Nueva tecnología que abarca todas las actividades de gestión documental, lo que exige su empleo por mayor cantidad de usuarios.
Resistencia al cambio y curva de aprendizaje por parte de los usuarios en el uso del aplicativo SIRIUS.
Fallas en el funcionamiento del nuevo aplicativo SIRIUS durante su etapa de estabilización en su implementación.
Realización de actividades de capacitación y asistencia funcional a usuarios internos del SIRIUS durante su implementación por medios virtuales debido al confinamiento y trabajo en casa para prevenir contagio del COVID.</t>
  </si>
  <si>
    <t>7.Mediana aceptación por parte de los usuarios internos (personal de planta y contratistas) del aplicativo SIRIUS.</t>
  </si>
  <si>
    <t>Asistencia funcional y capacitación a dependencias en el manejo del aplicativo SIRIUS</t>
  </si>
  <si>
    <t>Prestar asistencia funcional y capacitación a las dependencias en el manejo del aplicativo de gestión documental SIRIUS.
Requerir al contratista proveedor del SGDEA la ejecución de los ajustes que se requieran para el adecuado funcionamiento del aplicativo SIRIUS y la atención oportuna de incidencias del mismo.</t>
  </si>
  <si>
    <t>Mensual</t>
  </si>
  <si>
    <t>Registros de actividades de implementación del aplicativo de gestión documental SIRIUS.</t>
  </si>
  <si>
    <t>Se realizan capacitaciones remotas por SIRIUS en donde se brinda por una parte solución a inquietudes que se generen dentro de los diferentes procesos, esto a cargo de integrantes del proceso de Gestión Documental.</t>
  </si>
  <si>
    <t>Atención oportuna de las incidencias en el funcionamiento del aplicativo SIRIUS.</t>
  </si>
  <si>
    <t>13- GESTIÓN JURÍDICA</t>
  </si>
  <si>
    <t>• Fallos judiciales en contra de la Entidad
•Imposibilidad de responder requerimientos sobre las mismas acciones de tutela</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</si>
  <si>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</si>
  <si>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1.Incumplimiento de los términos en la contestación de las acciones constitucionales (tutelas) instauradas en contra de la entidad</t>
  </si>
  <si>
    <t>Base de datos de acciones de tutela para seguimiento a términos y  solicitud de rendir el informe en tiempo a las dependencias responsables</t>
  </si>
  <si>
    <t>* Revisión de bases de datos
* Verificación registro de correspondencia asignada</t>
  </si>
  <si>
    <t>Diariamente</t>
  </si>
  <si>
    <t xml:space="preserve">Actualizaciones realizadas en tiempo </t>
  </si>
  <si>
    <t>(Número de actualizaciones de tutelas radicadas  / Número de tutelas respondidas en término al mes) * 100</t>
  </si>
  <si>
    <t>Humano, tecnológico , físicos</t>
  </si>
  <si>
    <t>Oficina Asesora Jurídica</t>
  </si>
  <si>
    <t xml:space="preserve">La base de datos y tutelas es compartida con los responsables del trámite de acciones de tutela a través del almacenamiento en nube y registro en el sistema CORDIS-SIRIUS. A su vez, la base de datos está a cargo de un funcionario de carrera administrativa, quien es el encargado de controlar y administar la base de datos. Para el período objeto de informe se contestaron 309 acciones de tutela.
</t>
  </si>
  <si>
    <t xml:space="preserve"> Pérdida de información
• Pérdida de control de términos</t>
  </si>
  <si>
    <t>•Falta de disponibilidad de abogados para el ejercicio de representación judicial.
• Desatención de los abogados en los términos judiciales para actuar</t>
  </si>
  <si>
    <t>2.Incumplimiento de los términos otorgados para contestar demanda en los procesos judiciales</t>
  </si>
  <si>
    <t>Base de datos con seguimiento en despachos judiciales y Sistema SiprojWeb, adicionalmete informes soicitados a los responsables</t>
  </si>
  <si>
    <t>(Número de procesos y acciones de tutela en las que se interviene oportunamente, de acuerdo a los términos fijados por los despachos judiciales/Número total de procesos y acciones de tutela en las que se vincula la Entidad)*100</t>
  </si>
  <si>
    <t xml:space="preserve">De manera permanente  se efectúa seguimiento la base de datos  de la dependencia con el fin de verificar el cumplimiento de términos y asistencia a audiencias judiciales por parte de los profesionales que tienen a su cargo la representación de la Entidad.  Para el período objeto del informe, fueron incorporadas dos (2) demandas en contra de la entidad para un total de 94 procesos judiciales activos.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
</t>
  </si>
  <si>
    <t>14- SERVICIO AL USUARIO</t>
  </si>
  <si>
    <t>• Alta demanda de usuarios que solicitan los servicios de la Entidad. 
• Distribución inequitativa de la atención al usuario</t>
  </si>
  <si>
    <t>Los trámites y servicios que presta la Entidad, son muy solicitados por las(os) usuario(as) en el canal presencial, lo que hace que diariamente acudan a solicitar dichos trámites y servicios, generenado altos tiempos de espera, debido a que támbien, el tiempo de atanción es diferente, dependiendo de la complegidad del tema a tratar o solucionar.</t>
  </si>
  <si>
    <t>1.Tiempos de espera largos para el usuario</t>
  </si>
  <si>
    <t>Implementar un sistema de agendamientos de citas por internet.</t>
  </si>
  <si>
    <t>Realizar análisis de la cantidad de usuarios(as) que acuden a solicitar los servicios de la Entidad y la cantidad de atenciones que realiza cada profesional, con el objeto de implementar acciones mejora que permitan la disminución de los tiempos de espera.</t>
  </si>
  <si>
    <t>Acciones realizadas</t>
  </si>
  <si>
    <t>Acciones realizadas/Acciones diseñadas</t>
  </si>
  <si>
    <t>Tecnológicos 
Humanos
Infraestuctura</t>
  </si>
  <si>
    <t>Profesional Especiliazado 
Secretaría General</t>
  </si>
  <si>
    <t xml:space="preserve">Se realizó análisis de los tiempos de espera de los(as) usuarios(as) correspondiente al primer cuatrimestre de 2022.
Se fortalecieron los trámites y servicios en línea que presta la Entidad, tales como: Elaboración de tutelas, impugnaciones, desacatos; derechos de petición; requerimientos ciudadanos PQRSD, entre otros.
Se implemento en el CAC la asignación de turnos en el horario de 7:00 am a 2:00 pm, de lunes a viernes.
Se encuentra en desarrollo de DTIC el sistema de solicitud de citas para la atención por la pagina WEB de la Entidad.
</t>
  </si>
  <si>
    <t>Ampliar los servicios virtuales que ofrece la Entidad.</t>
  </si>
  <si>
    <t>Fortalecer los medios para la atención virtual.</t>
  </si>
  <si>
    <t>15- CONTROL DISCIPLINARIO INTERNO</t>
  </si>
  <si>
    <t>1.Retroceso del Proceso 
2. Riesgo de Prescripción/ Caducidad 
3.Pérdida de credibilidad en la Dependencia
4.Acciones de tutela</t>
  </si>
  <si>
    <t xml:space="preserve">1.Falta de competencia                                    
2.Violación del derecho de defensa del investigado.                                  
3.Existencia de irregularidades sustanciales que afecten el debido proceso.                                                </t>
  </si>
  <si>
    <t>1.Actuaciones que generen nulidades en los procesos, afectando su normal desarrollo.</t>
  </si>
  <si>
    <t>Cumplir las instrucciones impartidas en la Circular 01 de 2021 sobre el control de legalidad de los expedientes.</t>
  </si>
  <si>
    <t>Fortalecer el conocimiento de los funcionarios de la Oficina al igual que las directrices para evitar nulidades en primera y segunda instancia</t>
  </si>
  <si>
    <t>PERIÓDICA</t>
  </si>
  <si>
    <t xml:space="preserve">% de nulidades </t>
  </si>
  <si>
    <t xml:space="preserve"># de nulidades decretadas de primera y segunda instancia/# de procesos vigentes </t>
  </si>
  <si>
    <t>Humanos, técnicos, tecnológicos, físicos</t>
  </si>
  <si>
    <t xml:space="preserve">Funcionarios adscritos a la Oficina de Control Interno Disciplinario y Personería Delegada para la  Segunda Instancia </t>
  </si>
  <si>
    <t xml:space="preserve">Acción 1. Se desarrollan reuniones con el equipo de trabajo en los que se abordan temas relacionados con el cumplimiento normativo, el cumplimiento de las instrucciones impartidas en la Circular 01 de 2021 sobre el control de legalidad de los expedientes y otros aspectos relacionados con el procedimiento
Acción 2. Se realiza de manera permanente una comunicación entre el jefe de la dependencia y los profesionales encargados de la evaluación y sustanciación de los procesos, para tal efecto mediante correo electrónico se realiza una constante retroalimentación y/o devolución de proyectos que así ameritan a fin de garantizar el pleno cumplimiento de los requisitos formales y normativos.
Indicador: (Cero) 0 de nulidades decretadas de primera y segunda instancia / 134 procesos vigentes.
Nota: A la fecha de reporte de registra una (1) acción de nulidad, la cual por sus características no se cuantifica en el indicador, por no hacer parte del contexto determinado para el mismo, esto dado que corresponde a un remedio o solución dentro de un proceso que es su momento era competencia de otra dependencia. Por razones de reserva no es posible divulgar la información en este particular. </t>
  </si>
  <si>
    <t>Revisión por parte del Jefe de Oficina y devolución al Abogado si lo amerita.-actividades Registradas en BD control al despacho-</t>
  </si>
  <si>
    <t xml:space="preserve">1. Violación al principio non bis in idem.
2. Pérdida de credibilidad y mala imagen de la dependencia. 
3.Desgaste institucional y del recurso humano.
4. Nulidades en los procesos disciplinarios.  </t>
  </si>
  <si>
    <t>1.Carencia de un sistema de información que permita el control sobre pocesos activos e inactivos.
2. Imprecisión en el registro de la descripción de hechos e investigados en las bases de datos.
3. Desactualización de los hechos en la base de datos, una vez varía la etapa procesal. 
4. Falta de verificación por parte del abogado comisionado, sobre  si por los mismos  hechos cursa alguna otra invesigación en la Oficina.</t>
  </si>
  <si>
    <t>2. Duplicidad de investigaciones por hechos idénticos</t>
  </si>
  <si>
    <t>Actualizar las bases de datos de la OCID cada semana, por los responsables de las mismas y Compartir las bases de datos con personas autorizadas, para consultar frecuentemente si cursan otras investigaciones por hechos similares</t>
  </si>
  <si>
    <t>Evaluar la duplicidad de asuntos, cada vez que ingrese una queja nueva, con el fin de evitar investigaciones por los mismos hechos  y el cumplimiento de las directrices de la Circular No. 01 de 2021</t>
  </si>
  <si>
    <t>%radicados incorporados a expedientes en curso</t>
  </si>
  <si>
    <t>#de radicados incorporados en el período/#de quejas radicadas en el período</t>
  </si>
  <si>
    <t>Personal de Secretaría de la Oficina.</t>
  </si>
  <si>
    <t xml:space="preserve">Acción 1. Se adelantan reuniones periódicas con el equipo de trabajo de profesionales y el equipo asistencial.
Acción 2. La dependencia adoptó SI_OCID, la cual se está implementando como una herramienta para la administración de las bases de datos.
Acción 3. Mensualmente se realiza el cruce de información con los datos administrados por la secretaría General.
134 radicados incorporados en el período / 140 de quejas radicadas en el período
Se ha dado trámite a la totalidad de radicados asignados a la dependencia, a la fecha del reporte se encuentran 6 (seis) radicados en trámite de evaluación.  
</t>
  </si>
  <si>
    <t>Revisar los hechos de cada queja nueva contra la base de datos, una vez se radica, por los responsables de las mismas.</t>
  </si>
  <si>
    <t>Antes de presentarse proyecto de apertura de indagación preliminar o investigación disciplinaria, el abogado comisionado deberá solicitar consulta en la base de datos con el fin de identificar si existe investigaciones por los mismos hechos en la OCID y cumplir con las directrices impartidas en la Circular No. 01 sobre el control de legalidad.</t>
  </si>
  <si>
    <t xml:space="preserve">1. Pérdida de la potestad disciplinaria
2. Generación de impunidad.               
3. Sanciones discipliarias.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</si>
  <si>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</si>
  <si>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3.Configuración de la figura de la Prescripción y/o caducidad de la acción disciplinaria.</t>
  </si>
  <si>
    <t>Realizar seguimiento a las bases de datos de la OCID y crear alertas de caducidad y prescripción, cuando sesa del caso.</t>
  </si>
  <si>
    <t>Revisión y actualización semanal de las bases de datos, sobre la fecha de los hechos y de apertura de investigación disciplinaria</t>
  </si>
  <si>
    <t>%caducidad
%prescripción</t>
  </si>
  <si>
    <t>#caducidad en el período/#procesos vigentes
#prescripción en el período/#procesos vigentes</t>
  </si>
  <si>
    <t>Funcionarios y contratistas adscritos a la Oficina de Control Interno Disciplinario y Personería Delegada para la  Segunda Instanci</t>
  </si>
  <si>
    <t xml:space="preserve">Acción 1. Se adelantan reuniones periódicas con el equipo de trabajo de profesionales y el equipo asistencial, en las que se abordan de manera integral temas asociados con el adecuado desarrollo del proceso, adicionalmente en estas sesiones se realizar seguimiento a las bases de datos de la OCID y se identifican las alertas de caducidad y prescripción en los casos que se puedan presentar.
Acción 2. En las reuniones se identifican aquellos expedientes que presentan mayor tiempo de inactividad y se exhorta a los profesionales responsables para adelantar acciones para prevenir demora en las decisiones que se requieran.
Indicador Caducidad: 0% 
0 (Cero) caducidad en el período / 134 procesos vigentes 0%
Indicador prescripción: 1,5%
2 (dos) prescripciones en el período/134 procesos vigentes 
En el primer cuatrimestre, este evento se encuentra en un margen inferior al 2%, frente a tal situación se adelantan acciones tendientes a detectar causar y tomar previsiones correspondientes para evitar que el indicador se incremente, en particular frente a la expedición de normas disciplinarias que disminuyen la duración de investigación.
</t>
  </si>
  <si>
    <t>Identificar mora, inactividad y riesgos de caducidad y prescripción al inicio de cada período, el cual se incluye en las metas y se prioriza para su pronta decisión de fondo</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</si>
  <si>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</si>
  <si>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Condicones climaticas.
5. Robo o extravio.
6. Acciones de vandalismo o terrorismo.</t>
  </si>
  <si>
    <t>4.Ausencia o pérdida de integridad de la información contenida en los expedientes disciplinarios y sus anexos físicos o digitales.</t>
  </si>
  <si>
    <t>Sensibilizar a todo el talento humano que cumple labores en la Oficina de Control Interno Disciplinario, con el fin de evitar la materialización de alguna fuga de información, advirtiendo los riesgos personales y para la entidad y el cumplimiento de las normas técnicas de archivo y gestión documental</t>
  </si>
  <si>
    <t>1. Asignar espacio seguro (archivadores o gabeteros) con acceso restringido a personal no autorizado, para resguardar los documentos físicos que sean críticos para el proceso y designar personal responsable para su custodia.
2. Digitalizar la información crítica del proceso que se encuentre en medio físico y almacenarla en el sitio de ONE DRIVE institucional, en carpetas con acceso restringido a personal no autorizado.
3.Implementar Sistema de control de acceso a los espacios donde se resguarden los documentos físicos que sean críticos para el proceso.</t>
  </si>
  <si>
    <t>% actividades ejecutadas</t>
  </si>
  <si>
    <t># de actividades ejecutadas</t>
  </si>
  <si>
    <t xml:space="preserve">Funcionarios y contrastistas adscritos a la Oficina de Control Interno Disciplinario y Personería Delegada para la  Segunda Instancia </t>
  </si>
  <si>
    <t>Acción 1. La dependencia dispone de tres (3) file ups metálicos y tres (3) folderamas metálicos con una capacidad total de 144 cajas de archivo de la denominación X- 200 para una capacidad total de 36 metros lineales de archivo, adicionalmente, se solicitó el suministro e instalación de un gabinete portallaves para la adecuada administración de estos elementos.
Acción 2. Se solicitó el suministro de un escáner, la ampliación de la licencia Microsoft y pautas para una adecuada digitalización para la conformación de un repositorio de expedientes en Une Drive en el Usuario de la Oficina de Control Interno Disciplinario, los cuales se comparten con los usuarios autorizados de acuerdo a los permisos establecidos.
Acción 3. Inicialmente se realizó la instalación de una barrera física retirable con una cinta de fila con un área de servicio para usuarios externos. Posteriormente en enero de 2022 el mediante número de radicación: 13675 se solicito la instalación de un puesto de trabajo para ubicar un funcionario encargado de ejercer el control de acceso y orientación a los usuarios. 
Acción 4. De acuerdo a las pautas institucionales en materia archivística se acoge el uso del Sistema de Gestión Documental Electrónico de Archivos SGDEA – SIRIUS, simultáneamente con la adopción e implementación de las Tablas de Retención Documental TR, aprobadas en el mes de diciembre de 2021, en las cuales se han afianzado además pautas para el cumplimiento de la Política del Sistema de Gestión de Seguridad en la Información 
Indicador: 4 (cuatro) actividades ejecutadas</t>
  </si>
  <si>
    <t>Fortalecer el control de acceso y permanencia de los sujetos disciplinables en la sede de la OCID, evitando cualuier contacto con los abogados o el Jefe de Oficina</t>
  </si>
  <si>
    <t>16- EVALUACIÓN Y SEGUIMIENTO</t>
  </si>
  <si>
    <t>Desconocimiento de la normatividad relacionada con el proceso de Evaluación y Seguimiento.  
Falta de compromiso e interés de la Alta Dirección en la revisión y seguimiento de los informes de auditoría.
Inoportunidad en la presentación de los informes de auditoría.
Inoportunidad de la información por parte de los procesos.</t>
  </si>
  <si>
    <t>Inadecuada aplicación de los procedimientos y de los criterios de auditoría.</t>
  </si>
  <si>
    <t xml:space="preserve">Que los resultados de las auditorías no permitan tomar a la Alta Dirección decisiones que apunten al mejoramiento contínuo de los procesos y sistemas de gestión de la Entidad.
</t>
  </si>
  <si>
    <t>Asegurar el cumplimiento de los puntos de control (documentos o registros) que se encuentran establecidos en el Procedimiento de Auditoría del Proceso de Evaluación y Seguimiento.</t>
  </si>
  <si>
    <t>1. Socialización del mapa de Riesgos de Gestión de la OCI.
2.Verificación de los documentos resultantes en de cada uno de los puntos de control (Documentos o Registros).</t>
  </si>
  <si>
    <t>Enero de 2022
De acuerdo con lo establecido en el programa anual de auditorías vigente.</t>
  </si>
  <si>
    <t>Cumple y /o No Cumple</t>
  </si>
  <si>
    <t>Número Actividades Realizadas</t>
  </si>
  <si>
    <t>Humanos y Tecnológicos</t>
  </si>
  <si>
    <t>Jefe Oficina de Control Interno y Equipo OCI</t>
  </si>
  <si>
    <t>1. Se realizó  la Socialización del Mapa de Riesgos de Gestión, Corrupción y Seguridad de la Información de la OCI según Acta del  22/01/2022.
2. En el mes de abril se dio inicio a las  Aud. Internas de: Prevención y Control a la Función Pública y  Promoción y Defensa Derechos  Las cuales  finalizadas, se realizará la verificación de documentos resultantes en cada uno de los puntos de control.</t>
  </si>
  <si>
    <t>Asegurar la implementación y cumplimiento de los Planes de Mejoramiento que se generen de las auditorías realizadas.</t>
  </si>
  <si>
    <t>• Desastres naturales  o industriales 
•  Robo, extravió
•  Acciones de vandalismo o terrorismo</t>
  </si>
  <si>
    <t>Daño del  papel físico
No realizar backups de forma periodica</t>
  </si>
  <si>
    <t>Perdida o daño de los documentos críticos del proceso en medio físico y digital.</t>
  </si>
  <si>
    <t>Almacenar la información en medios fisicos y digitales</t>
  </si>
  <si>
    <t>Continuar restringiendo el acceso al archivo de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</si>
  <si>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Actividades Realizadas</t>
  </si>
  <si>
    <t>1. El acceso al archivo de gestión documental de la oficina se encuentra restringido bajo llave.
2.La información que se está produciendo es digital por lo que está siendo guardada en la carpeta compartida de la OCI tan pronto finaliza  su trámite.
3.El formato FUID está actualizado con las carpetas que se han producido físicas, es de aclarar que la documentación actualmente se está manejando de forma virtual y digital.</t>
  </si>
  <si>
    <t>PERSONERÍA DE
BOGOTÁ, D. C.</t>
  </si>
  <si>
    <t>MAPA DE RIESGOS DE CORRUPCIÓN</t>
  </si>
  <si>
    <r>
      <rPr>
        <b/>
        <sz val="10"/>
        <color theme="1"/>
        <rFont val="Arial"/>
        <family val="2"/>
      </rPr>
      <t xml:space="preserve">Código: </t>
    </r>
    <r>
      <rPr>
        <sz val="10"/>
        <color theme="1"/>
        <rFont val="Arial"/>
        <family val="2"/>
      </rPr>
      <t>01- FR- 21</t>
    </r>
  </si>
  <si>
    <r>
      <rPr>
        <b/>
        <sz val="10"/>
        <color theme="1"/>
        <rFont val="Arial"/>
        <family val="2"/>
      </rPr>
      <t xml:space="preserve">Versión: </t>
    </r>
    <r>
      <rPr>
        <sz val="10"/>
        <color theme="1"/>
        <rFont val="Arial"/>
        <family val="2"/>
      </rPr>
      <t>06</t>
    </r>
  </si>
  <si>
    <t>Página: 1 de 1</t>
  </si>
  <si>
    <r>
      <rPr>
        <b/>
        <sz val="10"/>
        <color theme="1"/>
        <rFont val="Arial"/>
        <family val="2"/>
      </rPr>
      <t xml:space="preserve">Vigente desde: </t>
    </r>
    <r>
      <rPr>
        <sz val="10"/>
        <color theme="1"/>
        <rFont val="Arial"/>
        <family val="2"/>
      </rPr>
      <t>15/05/2021</t>
    </r>
  </si>
  <si>
    <t>Valoración del riesgo</t>
  </si>
  <si>
    <t>Tratamiento</t>
  </si>
  <si>
    <t>Monitoreo y Revisión</t>
  </si>
  <si>
    <t xml:space="preserve">Objetivo </t>
  </si>
  <si>
    <t>Evento de Riesgo</t>
  </si>
  <si>
    <t>Causas</t>
  </si>
  <si>
    <t>Consecuencias</t>
  </si>
  <si>
    <t>Tipo de Riesgo</t>
  </si>
  <si>
    <t>Análisis del Riesgo</t>
  </si>
  <si>
    <t>Evaluación del Riesgo</t>
  </si>
  <si>
    <t>Riesgo Inherente</t>
  </si>
  <si>
    <t>Controles</t>
  </si>
  <si>
    <t>Riesgo Residual</t>
  </si>
  <si>
    <t>Fecha</t>
  </si>
  <si>
    <t xml:space="preserve">Indicador </t>
  </si>
  <si>
    <t xml:space="preserve">Fórmula del Indicador </t>
  </si>
  <si>
    <t xml:space="preserve">Recursos </t>
  </si>
  <si>
    <t xml:space="preserve">Responsable de la ejecución </t>
  </si>
  <si>
    <t>Seguimiento
primer cuatrimestre</t>
  </si>
  <si>
    <t>Seguimiento 
segundo cuatrimestre</t>
  </si>
  <si>
    <t>Seguimiento
tercer cuatrimestre</t>
  </si>
  <si>
    <t>Zona de riesgo</t>
  </si>
  <si>
    <t>Evaluación del Control</t>
  </si>
  <si>
    <t>Tipo de Control</t>
  </si>
  <si>
    <t>Zona del riesgo</t>
  </si>
  <si>
    <t>01- DIRECCIÓN Y PLANEACIÓN ESTRATÉGICA</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</si>
  <si>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</si>
  <si>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Manipulación de la información contenida en bases de datos y sistemas de infomación a cargo de la dirección DTIC, en beneficio propio o de terceros</t>
  </si>
  <si>
    <t>Inadecuada asignación o elevación de permisos y privilegios de usuario, para el uso de bases de datos y sistemas de información a cargo del proceso.
Acceso por parte de personal no autorizado.</t>
  </si>
  <si>
    <t>Afectación de la imagen institucional
Demandas y/o sanciones económicas, disciplinarias o penales
Entrega de información errónea o inexacta</t>
  </si>
  <si>
    <t>CORRUPCIÓN</t>
  </si>
  <si>
    <t>1- RARA VEZ</t>
  </si>
  <si>
    <t>4- MAYOR</t>
  </si>
  <si>
    <t>ZONA DE RIESGO ALTA</t>
  </si>
  <si>
    <t>Asignación de roles y permisos de usuario a través de directorio activo y procedimiento de gestión de usuarios
Asignación de roles y perfiles de usuario en Sistema de administración de Bases de datos
Firma de acuerdo de confidencialidad y no divulgación de información con funcionarios, contratistas y proveedores.
Divulgación de políticas de seguridad relacionadas sobre la transferencia de información confidencial y sensibilización sobre seguridad de la información en actividades y eventos institucionales en los que se convoque la participación de la Dirección DTIC.</t>
  </si>
  <si>
    <t>DÉBIL</t>
  </si>
  <si>
    <t>PREVENTIVO</t>
  </si>
  <si>
    <t>REDUCIR EL RIESGO</t>
  </si>
  <si>
    <t>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t>
  </si>
  <si>
    <t>Se implementó un CRI (Centro de Reacción Inmediata) con tres (3) profesionales quien se encargarán de identificar, analizar y reportar los incidentes y/o eventos de seguridad. La herramienta de monitoreo implementada permite generar los reportes de disponibilidad y eventos de seguridad registrados.</t>
  </si>
  <si>
    <t>05- REVISIÓN A LA GESTIÓN PÚBLICA</t>
  </si>
  <si>
    <t>.Divulgación indebida de la información confidencial registrada en las bases de datos y sistemas de información administradas por el proceso Direccionamiento TIC, en beneficio propio o de terceros</t>
  </si>
  <si>
    <t>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</si>
  <si>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Afectación de la imagen institucional
Demandas y/o sanciones económicas, disciplinarias o penales
Indisponibilidad de o pérdida de información crítica de la entidad por ataques informáticos.</t>
  </si>
  <si>
    <t>5- CATASTROFICO</t>
  </si>
  <si>
    <t>ZONA DE RIESGO EXTREMA</t>
  </si>
  <si>
    <t>5- CATASTRÓFICO</t>
  </si>
  <si>
    <t>1. 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
2. Formalizar los lineamientos para la gestión y transferencia de información confidencial a través de la implementación de un documento controlado en el Sistema de Gestión de Calidad</t>
  </si>
  <si>
    <t>1. 31/12/2022
2. 31/10/2022</t>
  </si>
  <si>
    <t>1. Método de gestión y monitoreo de eventos e información de seguridad implementado y documento con la relación y revisión de los roles y privilegios de usuarios
2. Documento formalizado en MIPG</t>
  </si>
  <si>
    <t>1. Bases de datos, sistemas de información y usuarios identificados/Bases de datos, sistemas de información y usuarios monitoreados y revisados
2. Cantidad de documentos requeridos para la implementación en el Sistema de Gestión de Calidad</t>
  </si>
  <si>
    <t xml:space="preserve">1. Personal de la dirección DTIC.
Sistemas de información
Herramientas de monitoreo
2. Personal de la dirección de TIC y Oficina de planeación </t>
  </si>
  <si>
    <t>1.Se implementó un CRI (Centro de Reacción Inmediata) con tres (3) profesionales quien se encargarán de identificar, analizar y reportar los incidentes y/o eventos de seguridad.  La herramienta de monitoreo implementada permite generar los reportes de disponibilidad y eventos de seguridad registrados.                             2.El documento ya fue adoptado por el proceso de Gestión del Talento Humano en el ingreso de nuevos funcionarios con el procedimiento 08-PT-023 en los meses de enero y febrero de 2022. Asi mismo, el proceso de Gestión Contractual incluyo el formato 03-FR-022 de Direccionamiento TIC para la contratación de profesionales por prestación de servicios en el 2022.</t>
  </si>
  <si>
    <t>06- DISCIPLINARIO</t>
  </si>
  <si>
    <t xml:space="preserve">	Defender y promover los derechos de las personas mediante las intervenciones y gestiones necesarias para el restablecimiento y goce de los derechos y garantías fundamentales, así como la defensa del interés y patrimonio público.</t>
  </si>
  <si>
    <t xml:space="preserve">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</si>
  <si>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</si>
  <si>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</si>
  <si>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2- IMPROBABLE</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</si>
  <si>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</si>
  <si>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</si>
  <si>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No. de acciones implementadas
----------------------------*100
No. de acciones planificadas por control</t>
  </si>
  <si>
    <t>* Papeleria y demas recursos de oficina
* Recurso Humano
* Recursos Tecnologicos varios.</t>
  </si>
  <si>
    <t>1. Con relación a la revisión del estado actual de los controles se tomaron las siguientes acciones:
* En lo relacionado con los afiches, flayers o letreros que indican la gratuidad del servicio, se solicitó a cada una de las dependencias adscritas al proceso de Promoción y Defensa de Derechos la revisión in situ con su respectivo registro fotográfico del estado actual de su aplicación o instalación, específicamente en el edificio CAC y puntos de atención externos como Cades, SuperCades, SAU, Centro de Encuentro Local, CTP, entre otros. Esta revisión arrojó que en muchos puntos de atención no se cuenta con afiches, flayers o letreros que indiquen la gratuidad del servicio o presentan afiches con el logo de la administración anterior. También se identificó que en varios puntos de atención externos, se cuenta con afiches que indican la gratuidad del servicio, pero estos no manejan la imagen corporativa establecida por la Oficina Asesora de Comunicaciones.
* En lo relacionado con el libreto anticorrupción, se realizó una encuesta para conocer el estado actual de la aplicación o uso del libreto anticorrupción entre los funcionarios y contratistas que atienden público en todos los puntos externos donde el Proceso de Promoción y Defensa de Derechos presta sus servicios a la comunidad. Se registraron 235 respuestas dentro de las cuales se concluye que se debe seguir fortaleciendo el uso del libreto anticorrupción al interior del proceso, ya que los resultados evidencian que varios colaboradores no lo conocen, no saben donde ubicarlo para estudiarlo y aplicarlo, y por ende, no lo aplican al momento de la prestación del servicio.
3. Desde el proceso de Promoción y Defensa de Derechos se viene adelantando la gestión para una nueva charla de temas anticorrupción, dirigida a los funcionarios y contratistas de la Entidad. El expositor que se viene gestionando es el Dr. Carlos Guillermo Castro Cuenca, especialista en derecho penal, ex miembro de la Comisión de Política Criminal del Estado Colombiano y autor de libros como "La corrupción pública y privada" y "Corrupción y Delitos contra la Administración Pública". Finalmente, se solicitó desde la P.D. para la Coordinación del Ministerio Público y los Derechos Humanos a los gestores de integridad, participar del curso ofrecido por el DAFP sobre Integridad, transparencia y lucha contra la corrupción" con el fin de fortalecer competencias en estos temas.</t>
  </si>
  <si>
    <t>07- TALENTO HUMANO</t>
  </si>
  <si>
    <t>.Que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</si>
  <si>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</si>
  <si>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DETECTIVO</t>
  </si>
  <si>
    <t>Acciones Estandarizadas
1. Seguimiento a los resultados de la gestión e intervenciones de los agentes del ministerio público por parte del jefe inmediato. (100% - Una actividad cada cuatrimestre equivalente al 33.33%)</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</si>
  <si>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</si>
  <si>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1. 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t>
  </si>
  <si>
    <t>08- GESTIÓN FINANCIERA</t>
  </si>
  <si>
    <t>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</si>
  <si>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</si>
  <si>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</si>
  <si>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</si>
  <si>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1. El pasado 21 de abril de 2022, la Dirección de Conciliación y M.A.S.C. realizó la socialización y sensibilización del código de integridad, los procedimientos e instructivos de la dependencias, protocolos, reglamento interno del centro de conciliación y demás políticas asociadas con el ejercicio de la conciliación bajo un enfoque anticorrupción, dando cumplimiento en su totalidad a la acción definida para la presente vigencia.</t>
  </si>
  <si>
    <t>09- GESTIÓN JURÍDICA</t>
  </si>
  <si>
    <t>Prevenir y controlar la función pública, mediante actuaciones,  para vigilar hechos o conductas que vulneren los derechos de las personas, el ordenamiento jurídico o menoscaben el patrimonio público</t>
  </si>
  <si>
    <t xml:space="preserve">.Ocultar información relevante  y/o utilizar información confidencial o privilegiada de las entidades vigiladas para beneficiar a un tercero. </t>
  </si>
  <si>
    <t xml:space="preserve">Intereses personales entre servidores públicos de la Entidad con otros servidores públicos o con particulares. </t>
  </si>
  <si>
    <t>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</si>
  <si>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Diligenciar Formato Declaración de situaciones de conflicto de intereses 08-FR-077 por parte de profesionales que adelantan el procedimiento de la acción de prevención y control a la función pública, seguimiento a los resultados de una acción de prevención y control a la función pública y procedimiento revisión contractual.</t>
  </si>
  <si>
    <t>FUERTE</t>
  </si>
  <si>
    <t>Verificar diligenciamiento de Formato Declaración de situaciones de conflicto de intereses 08-FR-077, por parte de funcionarios y contratistas asignados a la Acción de Prevención y Control a la Función Pública y sus seguimientos.</t>
  </si>
  <si>
    <t>Al incio de la Acción de Prevención y Control a la Función Pública y sus Seguimientos.</t>
  </si>
  <si>
    <t>Número de Formatos de Declaración de situaciones de conflicto de intereses 08-FR-077 diligenciados.</t>
  </si>
  <si>
    <t>Personero (a) Delegado (a) para la Coordinación de Prevención y Control a la función Pública
Personero (a) Delegado (a) para la  coordinación  de gestión de Personeías Locales
Profesionales responsables</t>
  </si>
  <si>
    <t xml:space="preserve">Personería Delegada para la Coordinación de Prevención y Control a la Función Pública: Durante el primer cuatrimestre se han suscrito 13 declaraciones de imparcialidad y conflicto de intereses, por parte de los funcionarios y contratistas que adelantan las acciones de prevención y control a la función pública y seguimientos. </t>
  </si>
  <si>
    <t>10- ADMINISTRACIÓN DE BIENES, SERVICIOS E INFRAESTRUCTURA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</si>
  <si>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</si>
  <si>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.Violación de la reserva procesal.</t>
  </si>
  <si>
    <t>• Interés indebido en los resultados del proceso.
• Fallas en la custodia de los expedientes disciplinarios.
• Alta rotación de funcionarios y/o contratistas.</t>
  </si>
  <si>
    <t>1. No garantizar  la efectividad de la presunción de inocencia (Art. 29 C.N.)
2. No garantizar el derecho a la intimidad y al buen nombre del procesado.
3. Diligencias conocidas por terceros.</t>
  </si>
  <si>
    <t>4- PROBABLE</t>
  </si>
  <si>
    <t xml:space="preserve"> jhb</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</si>
  <si>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
2. Acatar la directirz interna en cuanto a que cada vez que un expediente pasa para trámite secretarial, se debe verificar foliatura, CD,DVD, USB, entre otros criterios de calidad, contrastandose con lo registrado en las bases de datos.</t>
  </si>
  <si>
    <t>MODERADO</t>
  </si>
  <si>
    <t>3- POSIBLE</t>
  </si>
  <si>
    <t>3- MODERADO</t>
  </si>
  <si>
    <t>EVITAR EL RIESGO</t>
  </si>
  <si>
    <t>Efectuar seguimiento y monitoreo a los controles.
Verificar el grado de adherencia de los diferentes procedimientos definidos  y su aplicación en la secretaria común</t>
  </si>
  <si>
    <t>Documentación de los seguimientos (actas u otros documentos que se deriven de la revisión)</t>
  </si>
  <si>
    <t>#seguimientos efectuados en el periodo</t>
  </si>
  <si>
    <t>PD Coordinación de Potestad Disciplinaria y Secretaria Común</t>
  </si>
  <si>
    <t>Se continúa efectuando el registro y control de los sujetos procesales que visitan al expediente, con el fin de efectuar constancia de visita, de toma de copias. con el debida identificación y validación como parte del expediente. Para este periodo visitaron 780 sujetos procesales los expedientes, se notificaron de manera personal 103,  Notificaron por correo 677 y solicitaron copias del expediente 131</t>
  </si>
  <si>
    <t>11- GESTIÓN DE ADQUISICIÓN DE BIENES Y SERVICIOS</t>
  </si>
  <si>
    <t>.Solicitar  dádivas o favores o cualquier otra clase de beneficios por parte de los implicados a cambio  de favorecimiento en el proceso disciplinario.</t>
  </si>
  <si>
    <t>• Intereses indebidos del funcionario frente a los resultados del proceso.           
• Falencias éticas en funcionarios de la Oficina a cargo de los procesos disciplinarios.
• Espacios no controlados de encuentro de los sujetos procesales.</t>
  </si>
  <si>
    <t>1. Impunidad.                                         
2.  Falta de credibilidad en la Dependencia.
3. Favorecimiento indebido en la decisión disciplinaria</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</si>
  <si>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delegado y devolución al Abogado si lo amerita
4. Comunicación frecuente entre abogado y delegado.
5. Sensibilizar a todo el talento humano que cumple la función disciplinaria
Las tres primeras actividades quedan  registradas en BD control al despacho</t>
  </si>
  <si>
    <t>Efectuar jornadas semestrales de sensibilización con todo el talento humano del proceso misional, en temas de potestad disciplinaria y la  corrupción</t>
  </si>
  <si>
    <t>funcionarios sensibilizados</t>
  </si>
  <si>
    <t>#funcionarios sensibilizados</t>
  </si>
  <si>
    <t xml:space="preserve">PD Coordinación de Potestad Disciplinaria y Secretaria Común, delegadas adcritas, DIE y segunda Instancia </t>
  </si>
  <si>
    <t>El Eje disciplinario continua aplicando los controles para evitar el contacto directo entre el abogado y los sujetos procesales, brindando atención únicamente en la secretaria común , generando los certificados y registros de  visitas al expediente. Dentro del fortalecimiento de las competencias y el conocimiento de la Potestad Disciplibaria se efectuo capacitación del 20 al 25 de efebrero con una duración de 40 horas para los servidores del Eje Disciplinario  con una asistencia de 97 abogados sustanciadores.
Se efecuó charla sobre el nuevo codigo General Disciplinario el 30 de marzo con una asistencia de 68 servidorres publicos del Eje misional.</t>
  </si>
  <si>
    <t>12- GESTIÓN DE TECNOLOGÍAS DE LA INFORMACIÓN</t>
  </si>
  <si>
    <t>Proveer el Talento Humano requerido por los procesos institucionales, mediante la gestión del ingreso, permanencia, desarrollo integral y retiro de los(as) funcionarios(as), para el cumplimiento de la misión, objetivos y funciones de la Personería de Bogotá, D.C.</t>
  </si>
  <si>
    <t>1.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</si>
  <si>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</si>
  <si>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Pérdida de credibilidad y afectación de la imagen institucional</t>
  </si>
  <si>
    <t>Revisión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</si>
  <si>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</si>
  <si>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</si>
  <si>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</si>
  <si>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Tecnológicos
Humanos
</t>
  </si>
  <si>
    <t>Profesional(es) Asignado(s)
Director de Talento Humano</t>
  </si>
  <si>
    <t>Controles:
Se revisan los soportes que reposan en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Acciónes:
Se ingresan los registros de control de correspondencia y de comunicaciones y notificaciones para mantenerlos actualizados.
La SGTH incorpora y actualiza continuamente los documentos de las Historia Laborales
La planta personal se actualiza cada vez que se generan novedades del personal y asímismo se remite para que la SGTH actualice el Sistema PERNO
Indicador 1:
(703/703)*100= 100%
Indicador 2:
(0/703)*100= 0%</t>
  </si>
  <si>
    <t>13- GESTIÓN DOCUMENTAL</t>
  </si>
  <si>
    <t>2.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</si>
  <si>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</si>
  <si>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Pérdída de credibilidad y afectación de la imagen instiucional</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</si>
  <si>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</si>
  <si>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</si>
  <si>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30/04/22 31/08/22 y 30/12/2022</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</si>
  <si>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</si>
  <si>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(N° de servidores(as) que efectivamente participan en las actividades de capacitación / N° de servidores(as) que se registran en las actividades de capacitación) *100
(N° de funcionarios(as) que diligencian el formato de Impacto de Capacitación / N° de funcionarios(as) que participan efectivamente en la capacitación) *100
(N° de servidores(as) que participan efectivamente en las actividades de bienestar / N° de servidores(as) que registran su asistencia en las actividades de bienestar) *100</t>
  </si>
  <si>
    <t>Profesional (es) Asignado(s)
Subdirector de Desarrollo del Talento Humano</t>
  </si>
  <si>
    <t>Controles: Verificar que los(as) servidores(as) públicos(as) de la Entidad se registren debidamente en las convocatorias a las capacitaciones y a las actividades de bienestar, para mantener un orden de registro y establecer el número de participantes en cada actividad.
Acciones: Verificación permanente del Cronograma de Capacitación y del Plan Institucional de Bienestar.
Indicador 1: listados de asistencia
Enero:
(0/0)*100 = 0%
Febrero:
Ofimática
(48/48)*100 = 100%
Marzo
Curso de integridad, transparencia y lucha contra la corrupción, distado por la Función Pública
(21/21)*100 = 100%
Abril
Curso de integridad, transparencia y lucha contra la corrupción, distado por la Función Pública
(21/21)*100 = 100%
Indicador 2: impacto capacitación:
Enero
En el mes de enero de 2022 no se programaron ni realizaron capacitaciones.
Febrero
- Curso Ofimática
(48 /48)*100 = 100%
Marzo:
- integridad, transparencia y lucha contra la corrupción
(21 /21)*100 = 100%
Abril:
integridad, transparencia y lucha contra la corrupción dictada por la Función Pública
(21/21)1*100=100%
Nota: la actividad "integridad, transparencia y lucha contra la corrupción" agrupa las actividades programadas en marzo, abril y mayo.
Indicador 3: Participación Actividades Bienestar
Enero: no tuvo programación 
Febrero:
(80/80)*100=100%
Marzo:
(106/106)*100=100%
Abril:
(562/562)*100= 100%</t>
  </si>
  <si>
    <t>14- CONTROL INTERNO</t>
  </si>
  <si>
    <t>3. Extravíar, adulterar o manipular las Historias Laborales o los documentos que reposan en las mismas, en beneficio de una persona.</t>
  </si>
  <si>
    <t>Que el (la) Funcionario(a) del grupo de Historias Laborales que  se preste para  realizar acciones indebidas con las Historias Laborales.
Que las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</si>
  <si>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t>
  </si>
  <si>
    <t xml:space="preserve">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 </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</si>
  <si>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</si>
  <si>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</si>
  <si>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</si>
  <si>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
Subdirector de Gestión del  Talento Humano
Funcionarios asingados de la SGTH y del grupo de historias laborales</t>
  </si>
  <si>
    <t>Controles: Validar que todo documento que ingrese a la Subdirección de Gestión de Talento Humano este radicado en el sistema de información de correspondencia de la Entidad: Todos los documentos que son remitidos a la subdirección tienen el respectivo registro en sirius o fueron radicado a través del correo electronico de la Subdirección. (Ver anexo 8)
Verificar contra la planilla de entrega, los documentos que se reciben para insertar en la Historia Laboral: Los funcionarios de la Subdirección hacen entrega de los documentos para archivar al  responsable de la ventanilla, quien  hace entrega de los documentos al área de historias laborales  mediante una planilla. (Ver Anexo 9)
Verificación de Hojas de Control para insertar documentos en Historia laboral: Una vez se recibe y archiva en la historia laboral un documento los funcionarios de historias laborales realiza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Gestion Documental: Durante este mes  no se realizo transferencia documental . El FUID de los funcionarios activos se mantiene actualizado y esta disponible en la carpeta compartida de SGTH. (Ver anexo 12 )                               
Acciónes: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dela Subdirectora,  por tal motivo, siguiendo sus instrucciones, los funcionarios de la dependecia que se encuentran en trabajo en casa remiten vía correo electrónico los documentos de archivo, por su parte quienes se encuentran en alternancia hacen entrega física al funcionario de ventanilla para que procedan  a elaborar la planilla y entregue los documentos para archivo. Es así que se insertan documentos en las historias laborales con radicado en  SIRIUS y remitidos vía correo electronico.                                                                                               
Inidcador 1: En el periodo se archivó el 74,11 % de los documentos recibidos (Se radicaron 19123 documentos y fueron correctamente archivados 25,804) y todos  fueron registrados en las hojas de control de cada uno de los funcionarios y exfuncionarios.</t>
  </si>
  <si>
    <t>15- MEJORA CONTINUA</t>
  </si>
  <si>
    <t>Gestionar la prestación de los servicios operativos y la administración de los bienes e infraestructura a todos los procesos de la Personería de Bogotá D.C, para el desarrollo de la misión y los objetivos institucionales</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</si>
  <si>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</si>
  <si>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</si>
  <si>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</si>
  <si>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 xml:space="preserve">4- MAYOR </t>
  </si>
  <si>
    <r>
      <t xml:space="preserve">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
</t>
    </r>
    <r>
      <rPr>
        <sz val="10"/>
        <color rgb="FFFF0000"/>
        <rFont val="Arial"/>
        <family val="2"/>
      </rPr>
      <t xml:space="preserve">Realizar una toma fsica de inventario anual.
</t>
    </r>
  </si>
  <si>
    <t>Utilizar el formato Formato Certificación Paz Y Salvo De Bienes: 09-FR-34 , para el control de entrega de los bienes, por parte de los contratistas previo a su desvinculación de la Entidad, con el apoyo y verificación de el gestor de bienes
Realizar una toma fsica de inventario anual.</t>
  </si>
  <si>
    <t>% de personas desvinculadas de la entidad, que hacen entrega de bienes</t>
  </si>
  <si>
    <t>No de actividades ejecutadas / No de actividades programadas </t>
  </si>
  <si>
    <t>Subdirección de Gestión Documental y Recursos Físicos </t>
  </si>
  <si>
    <t>Se solicitó a las dependencias la designación y/o actualización de datos de los Gestores de Bienes.
Se comunió el cronograma de inventario para la vigencia 2022.</t>
  </si>
  <si>
    <t>Gestionar con oportunidad la adquisición de bienes, obras o servicios programados en el plan anual de adquisiciones durante cada vigencia, con el propósito de cumplir los objetivos establecidos en los planes, programas y proyectos institucionales de acuerdo con la normatividad vigente y con los estándares de calidad.</t>
  </si>
  <si>
    <t>Probabilidad de manipulación del proceso contractual  para beneficio particular o de terceros en la adjudicación de un contrato</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</si>
  <si>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</si>
  <si>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</si>
  <si>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</si>
  <si>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*Charla informativa al equipo de trabajo, supervisores y contratistas sobre actos de corrupción y sus consecuencias</t>
  </si>
  <si>
    <t>30-06-2022   31-12-2022</t>
  </si>
  <si>
    <t>Ejecucion de actividades</t>
  </si>
  <si>
    <t># actividades ejecutdas/#actividades planeadas</t>
  </si>
  <si>
    <t>Tecnologico, Humano, Infraestructura</t>
  </si>
  <si>
    <t>Profesional especializado de la Subdireccion de Gestion Contractual</t>
  </si>
  <si>
    <t>22 de febrero 2022 se realizó una charla con el equipo de contratistas y supervisores de la Personeria Delegada para la Coordinación para la potestad Disciplinaria en la que dentro de los diferentes temas establecidos para la jornada el principal fue " Prevencion de actos de corrupción dentro de la supervisión". Evidencia listado de asistencia.</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</si>
  <si>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</si>
  <si>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</si>
  <si>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</si>
  <si>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</si>
  <si>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Asistencia funcional y capacitación a dependencias en el manejo del aplicativo SIRIUS
Atención oportuna de las incidencias en el funcionamiento del aplicativo SIRIUS.</t>
  </si>
  <si>
    <t xml:space="preserve">Se ha venido brindando los soportes en relación con el aplicativo SIRIUS por medio de la plataforma Teams en donde se brindan los soportes en línea </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</si>
  <si>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</si>
  <si>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</si>
  <si>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</si>
  <si>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</si>
  <si>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ZONA DE RIESGO MODERADO</t>
  </si>
  <si>
    <t>Base de datos, con la cual se realiza el control y seguimiento de los reportes que se deben registrar en tiempo</t>
  </si>
  <si>
    <t>* Verificación y revisión del soporte documental allegado por las OCID para su respectivo registro                         
* Inclusión en base de datos el registro de actos administrativo de ejecución de la sanción disciplinaria para el conteo de terminos y de registros exitosos en el sistema de la Entidad</t>
  </si>
  <si>
    <t>(Número de actualizacione de registros realizados / Número de solicitudes de actualización de registros recibidos al mes) * 100</t>
  </si>
  <si>
    <t xml:space="preserve">Se continúa alimentando la base de datos y la planilla de control de la dependencia, en  la medida en que se tiene conocimiento de la sanción disciplinaria. En este sentido, el funcionario responsable debe revisar los fallos remitidos por las Oficinas de Control Interno Disciplinario de las entidades distritales, para su posterior registro.  Para el período objeto del informe, fueron registradas 68 sanciones.
</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</si>
  <si>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</si>
  <si>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</si>
  <si>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Proteger la función pública al interior de la Personería de Bogotá, D. C. de posibles conductas disciplinarias realizadas por sus servidores(as) públicos(as) adelantando las actuaciones con observancia del debido proceso.</t>
  </si>
  <si>
    <t>Violación de la reserva procesal.</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</si>
  <si>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2.Restringir el ingreso del personal ajeno a la oficina</t>
  </si>
  <si>
    <t xml:space="preserve">
Reforzar el conocimiento de la Circular No.7 de 02 de junio de 2021,  a todos los funcionarios y contratistas del proceso.</t>
  </si>
  <si>
    <t>Documento socializado</t>
  </si>
  <si>
    <t xml:space="preserve">Funcionarios y contratistas adscritos a la Oficina de Control Interno Disciplinario y Personería Delegada para la  Segunda Instancia </t>
  </si>
  <si>
    <t xml:space="preserve">Acciones adelantadas
Se adoptó el diligenciamiento del formato 12 FR 02 para regular el flujo de entrada y salida física de expedientes.
Por medio del servicio de escáner se reduce la salida de expedientes fiscos para trabajo en casa y servicio de fotocopiado externo
Se suprime el hábito de conectar dispositivos USB en equipos de la Entidad mediante la transferencia de archivos mediante enlaces en línea  
Observaciones: Con los documentos digitalizados se está conformando un repositorio digital en One Drive para su posterior migración a los Sistemas de Información más robustos que puedan ser implementados por la Entidad
</t>
  </si>
  <si>
    <t>Solicitar  dádivas o favores o cualquier otra clase de beneficios por parte de los implicados a cambio  de favorecimiento en el proceso disciplinario.</t>
  </si>
  <si>
    <t xml:space="preserve">
1. Cumplir las instrucciones impartidas en la Circular No. 01 de 2021 sobre el control de legalidad de los expedientes.
2. Comunicación frecuente entre abogado y Jefe de Oficina.
3. Sensibilizar a todo el talento humano que cumple labores en la Oficina de Control Interno Disciplinario.</t>
  </si>
  <si>
    <t xml:space="preserve">Efetuar jornadas semestrales de sensibilización con todo el talento humano a cargo de los expedientes, con el fin de reafirmar el código de integridad y la Circular No. 1  con el fin de aplicar el control de legalidad </t>
  </si>
  <si>
    <t>% funcionarios sensibilizados</t>
  </si>
  <si>
    <t>#funcionarios sensibilizados en el período/ #sensibilizaciones</t>
  </si>
  <si>
    <t xml:space="preserve">Funcionarios y contratistas  adscritos a la Oficina de Control Interno Disciplinario y Personería Delegada para la  Segunda Instancia </t>
  </si>
  <si>
    <t>Acciones adelantadas
Se realizaron reuniones de socialización, seguimiento y monitoreo de manera periódica con el equipo de trabajo:
20220125 Reunión OCI Sala de audiencias
20220228 sesión OCID temas disciplinarios
20220328 Acta de reunión OCID
20220328 sesión temas disciplinarios
20220419 Reunión Equipo OCID
Circular 01 OCID Control Sobre Procesos
Observaciones
En estas reuniones periódicas con el equipo de trabajo de profesionales y el equipo asistencial, en las que se abordan de manera integral temas asociados con el adecuado desarrollo del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</si>
  <si>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</si>
  <si>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</si>
  <si>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</si>
  <si>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</si>
  <si>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Sensibilizar al equipo de trabajo en temas relacionados con el desarrollo, objetividad y transparencia en el desarrollo de las auditorias, dejando evidencia de lo actuado.</t>
  </si>
  <si>
    <t>*1 jornada de Socialización del mapa de Riesgos de Corrupción de la OCI.
*  2 Jornadas de sensibilización en el tema de ética, principios y roles asumidos por la OCI en ejercicio de sus funciones
* Diligenciar en las auditorias el formato de compromiso etico del auditor y el formato de reporte de confidencialidad y conflicto interno de intereses-Oficina de Control Interno Auditores Internos</t>
  </si>
  <si>
    <t xml:space="preserve">Enero de 2022
Febrero de 2022
Octubre de 2022
De acuerdo con lo establecido en el programa anual de auditorías vigente.
</t>
  </si>
  <si>
    <t>(Número de Actividades Realizadas/Numero de Actividades programadas)*100</t>
  </si>
  <si>
    <t>1. Se realizó  la Socialización del Mapa de Riesgos de Gestión, Corrupción y Seguridad de la Información de la OCI según Acta del  22/01/2022.
2.Se realizó jornada de Sensibilización en los temas del Código de Ética y Estatuto del Auditor, según Acta del 16/03/2022.
3. Se diligenciaron los Formatos de Compromiso Ético y Reporte de Confidencialidad y Conflicto de Intereses de los Auditores Comisionados para las Aud. Internas que iniciaron en el mes de marzo.</t>
  </si>
  <si>
    <t xml:space="preserve">          Nota: Si este documento se encuentra impreso se considera Copia no Controlada. La versión vigente está publicada en el repositorio oficial de la Personería de Bogotá, D. C.</t>
  </si>
  <si>
    <t>MAPA DE RIESGOS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</si>
</sst>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2" x14ac:knownFonts="1">
    <font>
      <sz val="11"/>
      <color theme="1"/>
      <name val="Calibri"/>
      <family val="2"/>
      <scheme val="minor"/>
    </font>
    <font>
      <sz val="11"/>
      <color theme="1"/>
      <name val="Arial"/>
      <family val="2"/>
    </font>
    <font>
      <b/>
      <sz val="11"/>
      <color theme="1"/>
      <name val="Arial"/>
      <family val="2"/>
    </font>
    <font>
      <sz val="10"/>
      <color rgb="FF000000"/>
      <name val="Arial"/>
      <family val="2"/>
    </font>
    <font>
      <b/>
      <sz val="10"/>
      <color rgb="FF000000"/>
      <name val="Arial"/>
      <family val="2"/>
    </font>
    <font>
      <sz val="10"/>
      <name val="Arial"/>
      <family val="2"/>
    </font>
    <font>
      <b/>
      <sz val="9"/>
      <color theme="1"/>
      <name val="Arial"/>
      <family val="2"/>
    </font>
    <font>
      <sz val="10"/>
      <color theme="1"/>
      <name val="Arial"/>
      <family val="2"/>
    </font>
    <font>
      <b/>
      <sz val="18"/>
      <color theme="1"/>
      <name val="Arial"/>
      <family val="2"/>
    </font>
    <font>
      <b/>
      <sz val="10"/>
      <color theme="1"/>
      <name val="Arial"/>
      <family val="2"/>
    </font>
    <font>
      <sz val="9"/>
      <color rgb="FF000000"/>
      <name val="Arial"/>
      <family val="2"/>
    </font>
    <font>
      <b/>
      <sz val="16"/>
      <color theme="0"/>
      <name val="Arial"/>
      <family val="2"/>
    </font>
    <font>
      <b/>
      <sz val="8"/>
      <color theme="1"/>
      <name val="Arial"/>
      <family val="2"/>
    </font>
    <font>
      <sz val="36"/>
      <color theme="1"/>
      <name val="Arial"/>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Arial Narrow"/>
      <family val="2"/>
    </font>
    <font>
      <b/>
      <sz val="30"/>
      <color theme="1"/>
      <name val="Arial"/>
      <family val="2"/>
    </font>
    <font>
      <sz val="30"/>
      <color theme="1"/>
      <name val="Calibri"/>
      <family val="2"/>
      <scheme val="minor"/>
    </font>
    <font>
      <sz val="9"/>
      <color theme="1"/>
      <name val="Arial"/>
      <family val="2"/>
    </font>
    <font>
      <b/>
      <sz val="22"/>
      <color theme="1"/>
      <name val="Arial"/>
      <family val="2"/>
    </font>
    <font>
      <b/>
      <sz val="10"/>
      <color theme="1"/>
      <name val="Arial Narrow"/>
      <family val="2"/>
    </font>
    <font>
      <sz val="10"/>
      <color theme="1"/>
      <name val="Calibri"/>
      <family val="2"/>
      <scheme val="minor"/>
    </font>
    <font>
      <sz val="10"/>
      <color rgb="FFFF0000"/>
      <name val="Arial"/>
      <family val="2"/>
    </font>
    <font>
      <sz val="10"/>
      <color rgb="FF000000"/>
      <name val="Calibri"/>
      <family val="2"/>
    </font>
    <font>
      <sz val="10"/>
      <color rgb="FF000000"/>
      <name val="Arial"/>
      <family val="2"/>
      <charset val="1"/>
    </font>
    <font>
      <b/>
      <sz val="14"/>
      <color theme="1"/>
      <name val="Arial"/>
      <family val="2"/>
    </font>
    <font>
      <sz val="11"/>
      <color rgb="FF000000"/>
      <name val="Arial Narrow"/>
      <family val="2"/>
    </font>
    <font>
      <b/>
      <sz val="13"/>
      <color theme="1"/>
      <name val="Arial"/>
      <family val="2"/>
    </font>
    <font>
      <b/>
      <sz val="20"/>
      <color theme="1"/>
      <name val="Arial"/>
      <family val="2"/>
    </font>
  </fonts>
  <fills count="30">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6" tint="0.59999389629810485"/>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66FFFF"/>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FF66"/>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6" tint="0.59999389629810485"/>
        <bgColor indexed="64"/>
      </patternFill>
    </fill>
  </fills>
  <borders count="37">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rgb="FF8DB4E2"/>
      </left>
      <right style="thin">
        <color rgb="FF8DB4E2"/>
      </right>
      <top style="thin">
        <color rgb="FF8DB4E2"/>
      </top>
      <bottom style="thin">
        <color rgb="FF8DB4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right/>
      <top/>
      <bottom style="thin">
        <color theme="3" tint="0.59996337778862885"/>
      </bottom>
      <diagonal/>
    </border>
    <border>
      <left style="dashed">
        <color indexed="64"/>
      </left>
      <right/>
      <top/>
      <bottom/>
      <diagonal/>
    </border>
    <border>
      <left/>
      <right style="thin">
        <color rgb="FF8DB4E2"/>
      </right>
      <top style="thin">
        <color rgb="FF8DB4E2"/>
      </top>
      <bottom style="thin">
        <color rgb="FF8DB4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8DB4E2"/>
      </left>
      <right style="thin">
        <color rgb="FF8DB4E2"/>
      </right>
      <top/>
      <bottom style="thin">
        <color rgb="FF8DB4E2"/>
      </bottom>
      <diagonal/>
    </border>
    <border>
      <left style="thin">
        <color theme="3" tint="0.59996337778862885"/>
      </left>
      <right style="thin">
        <color theme="3" tint="0.59996337778862885"/>
      </right>
      <top style="medium">
        <color theme="3" tint="0.59996337778862885"/>
      </top>
      <bottom/>
      <diagonal/>
    </border>
    <border>
      <left style="thin">
        <color theme="3" tint="0.59996337778862885"/>
      </left>
      <right style="thin">
        <color theme="3" tint="0.59996337778862885"/>
      </right>
      <top/>
      <bottom/>
      <diagonal/>
    </border>
    <border>
      <left style="thin">
        <color theme="3" tint="0.59996337778862885"/>
      </left>
      <right style="thin">
        <color theme="3" tint="0.59996337778862885"/>
      </right>
      <top/>
      <bottom style="thin">
        <color rgb="FF8DB4E2"/>
      </bottom>
      <diagonal/>
    </border>
    <border>
      <left style="medium">
        <color theme="3" tint="0.59996337778862885"/>
      </left>
      <right/>
      <top style="medium">
        <color theme="3" tint="0.59996337778862885"/>
      </top>
      <bottom/>
      <diagonal/>
    </border>
    <border>
      <left/>
      <right/>
      <top style="medium">
        <color theme="3" tint="0.59996337778862885"/>
      </top>
      <bottom/>
      <diagonal/>
    </border>
    <border>
      <left/>
      <right style="medium">
        <color theme="3" tint="0.59996337778862885"/>
      </right>
      <top style="medium">
        <color theme="3" tint="0.59996337778862885"/>
      </top>
      <bottom/>
      <diagonal/>
    </border>
    <border>
      <left style="medium">
        <color theme="3" tint="0.59996337778862885"/>
      </left>
      <right/>
      <top/>
      <bottom style="medium">
        <color theme="3" tint="0.59996337778862885"/>
      </bottom>
      <diagonal/>
    </border>
    <border>
      <left/>
      <right/>
      <top/>
      <bottom style="medium">
        <color theme="3" tint="0.59996337778862885"/>
      </bottom>
      <diagonal/>
    </border>
    <border>
      <left/>
      <right style="medium">
        <color theme="3" tint="0.59996337778862885"/>
      </right>
      <top/>
      <bottom style="medium">
        <color theme="3" tint="0.59996337778862885"/>
      </bottom>
      <diagonal/>
    </border>
    <border>
      <left style="thin">
        <color theme="3" tint="0.59996337778862885"/>
      </left>
      <right/>
      <top style="medium">
        <color theme="3" tint="0.59996337778862885"/>
      </top>
      <bottom style="thin">
        <color theme="3" tint="0.59996337778862885"/>
      </bottom>
      <diagonal/>
    </border>
    <border>
      <left/>
      <right/>
      <top style="medium">
        <color theme="3" tint="0.59996337778862885"/>
      </top>
      <bottom style="thin">
        <color theme="3" tint="0.59996337778862885"/>
      </bottom>
      <diagonal/>
    </border>
    <border>
      <left/>
      <right style="thin">
        <color theme="3" tint="0.59996337778862885"/>
      </right>
      <top style="medium">
        <color theme="3" tint="0.59996337778862885"/>
      </top>
      <bottom style="thin">
        <color theme="3" tint="0.59996337778862885"/>
      </bottom>
      <diagonal/>
    </border>
    <border>
      <left style="thin">
        <color theme="3" tint="0.59996337778862885"/>
      </left>
      <right/>
      <top style="medium">
        <color theme="3" tint="0.59996337778862885"/>
      </top>
      <bottom/>
      <diagonal/>
    </border>
    <border>
      <left style="thin">
        <color theme="3" tint="0.59996337778862885"/>
      </left>
      <right/>
      <top/>
      <bottom style="thin">
        <color rgb="FF8DB4E2"/>
      </bottom>
      <diagonal/>
    </border>
  </borders>
  <cellStyleXfs count="2">
    <xf numFmtId="0" fontId="0" fillId="0" borderId="0"/>
    <xf numFmtId="9" fontId="14" fillId="0" borderId="0" applyFont="0" applyFill="0" applyBorder="0" applyAlignment="0" applyProtection="0"/>
  </cellStyleXfs>
  <cellXfs count="219">
    <xf numFmtId="0" fontId="0" fillId="0" borderId="0" xfId="0"/>
    <xf numFmtId="0" fontId="7" fillId="0" borderId="0" xfId="0" applyFont="1"/>
    <xf numFmtId="0" fontId="7" fillId="4" borderId="0" xfId="0" applyFont="1" applyFill="1"/>
    <xf numFmtId="0" fontId="7" fillId="4" borderId="0" xfId="0" applyFont="1" applyFill="1" applyAlignment="1">
      <alignment horizontal="center" vertical="center"/>
    </xf>
    <xf numFmtId="0" fontId="7" fillId="4" borderId="0" xfId="0" applyFont="1" applyFill="1" applyAlignment="1">
      <alignment horizontal="left" vertical="center"/>
    </xf>
    <xf numFmtId="0" fontId="7" fillId="4" borderId="0" xfId="0" applyFont="1" applyFill="1" applyAlignment="1">
      <alignment horizontal="center"/>
    </xf>
    <xf numFmtId="0" fontId="7" fillId="0" borderId="0" xfId="0" applyFont="1" applyAlignment="1">
      <alignment horizontal="center" vertical="center"/>
    </xf>
    <xf numFmtId="0" fontId="7" fillId="0" borderId="0" xfId="0" applyFont="1" applyAlignment="1">
      <alignment horizontal="center"/>
    </xf>
    <xf numFmtId="0" fontId="21" fillId="4" borderId="0" xfId="0" applyFont="1" applyFill="1" applyAlignment="1">
      <alignment horizontal="center" vertical="center" wrapText="1"/>
    </xf>
    <xf numFmtId="0" fontId="21" fillId="0" borderId="0" xfId="0" applyFont="1" applyAlignment="1">
      <alignment horizontal="center" vertical="center" wrapText="1"/>
    </xf>
    <xf numFmtId="0" fontId="19" fillId="7" borderId="16" xfId="0" applyFont="1" applyFill="1" applyBorder="1" applyAlignment="1">
      <alignment horizontal="center" vertical="center" wrapText="1"/>
    </xf>
    <xf numFmtId="0" fontId="19" fillId="7" borderId="0" xfId="0" applyFont="1" applyFill="1" applyAlignment="1">
      <alignment horizontal="center" vertical="center" wrapText="1"/>
    </xf>
    <xf numFmtId="0" fontId="20" fillId="0" borderId="0" xfId="0" applyFont="1" applyAlignment="1">
      <alignment vertical="center" wrapText="1"/>
    </xf>
    <xf numFmtId="0" fontId="2" fillId="7" borderId="18" xfId="0" applyFont="1" applyFill="1" applyBorder="1" applyAlignment="1">
      <alignment horizontal="center" vertical="center"/>
    </xf>
    <xf numFmtId="0" fontId="2" fillId="7" borderId="18" xfId="0" applyFont="1" applyFill="1" applyBorder="1" applyAlignment="1">
      <alignment horizontal="center" vertical="center" wrapText="1"/>
    </xf>
    <xf numFmtId="0" fontId="2" fillId="7" borderId="18" xfId="0" applyFont="1" applyFill="1" applyBorder="1" applyAlignment="1">
      <alignment horizontal="center" vertical="center" textRotation="90" wrapText="1"/>
    </xf>
    <xf numFmtId="0" fontId="1" fillId="4" borderId="18" xfId="0" applyFont="1" applyFill="1" applyBorder="1"/>
    <xf numFmtId="0" fontId="1" fillId="0" borderId="18" xfId="0" applyFont="1" applyBorder="1"/>
    <xf numFmtId="0" fontId="2" fillId="7" borderId="18" xfId="0" applyFont="1" applyFill="1" applyBorder="1" applyAlignment="1">
      <alignment horizontal="center" vertical="center" textRotation="90"/>
    </xf>
    <xf numFmtId="0" fontId="1" fillId="0" borderId="18" xfId="0" applyFont="1" applyBorder="1" applyAlignment="1">
      <alignment horizontal="center" vertical="center" wrapText="1"/>
    </xf>
    <xf numFmtId="0" fontId="2" fillId="4" borderId="18" xfId="0" applyFont="1" applyFill="1" applyBorder="1" applyAlignment="1">
      <alignment horizontal="center" vertical="center"/>
    </xf>
    <xf numFmtId="0" fontId="7" fillId="0" borderId="0" xfId="0" applyFont="1" applyAlignment="1">
      <alignment horizontal="justify" vertical="center"/>
    </xf>
    <xf numFmtId="0" fontId="1" fillId="7" borderId="18" xfId="0" applyFont="1" applyFill="1" applyBorder="1"/>
    <xf numFmtId="0" fontId="31" fillId="7" borderId="0" xfId="0" applyFont="1" applyFill="1" applyAlignment="1">
      <alignment horizontal="center" vertical="center"/>
    </xf>
    <xf numFmtId="0" fontId="28" fillId="0" borderId="18" xfId="0" applyFont="1" applyBorder="1" applyAlignment="1" applyProtection="1">
      <alignment horizontal="center" vertical="center"/>
    </xf>
    <xf numFmtId="0" fontId="6" fillId="25" borderId="18" xfId="0" applyFont="1" applyFill="1" applyBorder="1" applyAlignment="1" applyProtection="1">
      <alignment horizontal="center" vertical="center" textRotation="90" wrapText="1"/>
    </xf>
    <xf numFmtId="0" fontId="15" fillId="0" borderId="18" xfId="0" applyFont="1" applyBorder="1" applyAlignment="1" applyProtection="1">
      <alignment horizontal="center" vertical="center" wrapText="1"/>
    </xf>
    <xf numFmtId="0" fontId="15" fillId="0" borderId="18" xfId="0" applyFont="1" applyBorder="1" applyAlignment="1" applyProtection="1">
      <alignment horizontal="justify" vertical="center" wrapText="1"/>
    </xf>
    <xf numFmtId="0" fontId="16" fillId="0" borderId="18" xfId="0" applyFont="1" applyBorder="1" applyAlignment="1" applyProtection="1">
      <alignment horizontal="justify" vertical="center" wrapText="1"/>
    </xf>
    <xf numFmtId="0" fontId="15" fillId="0" borderId="18" xfId="0" applyFont="1" applyBorder="1" applyAlignment="1" applyProtection="1">
      <alignment horizontal="center" vertical="center"/>
    </xf>
    <xf numFmtId="0" fontId="17" fillId="0" borderId="18" xfId="0" applyFont="1" applyBorder="1" applyAlignment="1" applyProtection="1">
      <alignment horizontal="center" vertical="center" wrapText="1"/>
    </xf>
    <xf numFmtId="9" fontId="15" fillId="0" borderId="18" xfId="0" applyNumberFormat="1" applyFont="1" applyBorder="1" applyAlignment="1" applyProtection="1">
      <alignment horizontal="center" vertical="center" wrapText="1"/>
    </xf>
    <xf numFmtId="9" fontId="15" fillId="0" borderId="18" xfId="0" applyNumberFormat="1" applyFont="1" applyBorder="1" applyAlignment="1" applyProtection="1">
      <alignment horizontal="justify" vertical="center" wrapText="1"/>
    </xf>
    <xf numFmtId="9" fontId="15" fillId="3" borderId="18" xfId="0" applyNumberFormat="1" applyFont="1" applyFill="1" applyBorder="1" applyAlignment="1" applyProtection="1">
      <alignment horizontal="justify" vertical="center" wrapText="1"/>
    </xf>
    <xf numFmtId="0" fontId="17" fillId="0" borderId="18" xfId="0" applyFont="1" applyBorder="1" applyAlignment="1" applyProtection="1">
      <alignment horizontal="center" vertical="center"/>
    </xf>
    <xf numFmtId="0" fontId="15" fillId="0" borderId="18" xfId="0" applyFont="1" applyBorder="1" applyAlignment="1" applyProtection="1">
      <alignment horizontal="center" vertical="center"/>
    </xf>
    <xf numFmtId="0" fontId="18" fillId="0" borderId="18" xfId="0" applyFont="1" applyBorder="1" applyAlignment="1" applyProtection="1">
      <alignment horizontal="justify" vertical="center" wrapText="1"/>
    </xf>
    <xf numFmtId="0" fontId="15" fillId="0" borderId="18" xfId="0" applyFont="1" applyBorder="1" applyAlignment="1" applyProtection="1">
      <alignment horizontal="center" vertical="center" textRotation="90"/>
    </xf>
    <xf numFmtId="9" fontId="15" fillId="0" borderId="18" xfId="0" applyNumberFormat="1" applyFont="1" applyBorder="1" applyAlignment="1" applyProtection="1">
      <alignment horizontal="center" vertical="center"/>
    </xf>
    <xf numFmtId="165" fontId="15" fillId="3" borderId="18" xfId="1" applyNumberFormat="1" applyFont="1" applyFill="1" applyBorder="1" applyAlignment="1" applyProtection="1">
      <alignment horizontal="center" vertical="center"/>
    </xf>
    <xf numFmtId="0" fontId="17" fillId="0" borderId="18" xfId="0" applyFont="1" applyBorder="1" applyAlignment="1" applyProtection="1">
      <alignment horizontal="center" vertical="center" textRotation="90" wrapText="1"/>
    </xf>
    <xf numFmtId="0" fontId="17" fillId="0" borderId="18" xfId="0" applyFont="1" applyBorder="1" applyAlignment="1" applyProtection="1">
      <alignment horizontal="center" vertical="center" textRotation="90"/>
    </xf>
    <xf numFmtId="0" fontId="15" fillId="0" borderId="18" xfId="0" applyFont="1" applyBorder="1" applyAlignment="1" applyProtection="1">
      <alignment horizontal="center" vertical="center" textRotation="90" wrapText="1"/>
    </xf>
    <xf numFmtId="14" fontId="15" fillId="0" borderId="18" xfId="0" applyNumberFormat="1" applyFont="1" applyBorder="1" applyAlignment="1" applyProtection="1">
      <alignment horizontal="justify" vertical="center" wrapText="1"/>
    </xf>
    <xf numFmtId="0" fontId="7" fillId="4" borderId="18" xfId="0" applyFont="1" applyFill="1" applyBorder="1" applyAlignment="1" applyProtection="1">
      <alignment vertical="center"/>
    </xf>
    <xf numFmtId="0" fontId="7" fillId="0" borderId="18" xfId="0" applyFont="1" applyBorder="1" applyProtection="1"/>
    <xf numFmtId="0" fontId="0" fillId="0" borderId="18" xfId="0" applyBorder="1" applyAlignment="1" applyProtection="1">
      <alignment horizontal="center" vertical="center" textRotation="90" wrapText="1"/>
    </xf>
    <xf numFmtId="0" fontId="0" fillId="0" borderId="18" xfId="0" applyBorder="1" applyAlignment="1" applyProtection="1">
      <alignment horizontal="justify" vertical="center" wrapText="1"/>
    </xf>
    <xf numFmtId="0" fontId="0" fillId="0" borderId="18" xfId="0" applyBorder="1" applyAlignment="1" applyProtection="1">
      <alignment horizontal="center" vertical="center" wrapText="1"/>
    </xf>
    <xf numFmtId="0" fontId="7" fillId="4" borderId="18" xfId="0" applyFont="1" applyFill="1" applyBorder="1" applyProtection="1"/>
    <xf numFmtId="14" fontId="15" fillId="0" borderId="18" xfId="0" applyNumberFormat="1" applyFont="1" applyBorder="1" applyAlignment="1" applyProtection="1">
      <alignment horizontal="center" vertical="center" wrapText="1"/>
    </xf>
    <xf numFmtId="0" fontId="28" fillId="25" borderId="18" xfId="0" applyFont="1" applyFill="1" applyBorder="1" applyAlignment="1" applyProtection="1">
      <alignment horizontal="center" vertical="center"/>
    </xf>
    <xf numFmtId="0" fontId="15" fillId="0" borderId="18" xfId="0" applyFont="1" applyBorder="1" applyAlignment="1" applyProtection="1">
      <alignment horizontal="center" vertical="center" textRotation="90" wrapText="1"/>
    </xf>
    <xf numFmtId="0" fontId="28" fillId="12" borderId="18" xfId="0" applyFont="1" applyFill="1" applyBorder="1" applyAlignment="1" applyProtection="1">
      <alignment horizontal="center" vertical="center"/>
    </xf>
    <xf numFmtId="0" fontId="6" fillId="12" borderId="18" xfId="0" applyFont="1" applyFill="1" applyBorder="1" applyAlignment="1" applyProtection="1">
      <alignment horizontal="center" vertical="center" textRotation="90" wrapText="1"/>
    </xf>
    <xf numFmtId="0" fontId="28" fillId="11" borderId="18" xfId="0" applyFont="1" applyFill="1" applyBorder="1" applyAlignment="1" applyProtection="1">
      <alignment horizontal="center" vertical="center"/>
    </xf>
    <xf numFmtId="0" fontId="6" fillId="11" borderId="18" xfId="0" applyFont="1" applyFill="1" applyBorder="1" applyAlignment="1" applyProtection="1">
      <alignment horizontal="center" vertical="center" textRotation="90" wrapText="1"/>
    </xf>
    <xf numFmtId="14" fontId="15" fillId="0" borderId="19" xfId="0" applyNumberFormat="1" applyFont="1" applyBorder="1" applyAlignment="1" applyProtection="1">
      <alignment horizontal="center" vertical="center" wrapText="1"/>
    </xf>
    <xf numFmtId="14" fontId="15" fillId="0" borderId="20" xfId="0" applyNumberFormat="1" applyFont="1" applyBorder="1" applyAlignment="1" applyProtection="1">
      <alignment horizontal="center" vertical="center" wrapText="1"/>
    </xf>
    <xf numFmtId="14" fontId="15" fillId="0" borderId="21" xfId="0" applyNumberFormat="1" applyFont="1" applyBorder="1" applyAlignment="1" applyProtection="1">
      <alignment horizontal="center" vertical="center" wrapText="1"/>
    </xf>
    <xf numFmtId="0" fontId="28" fillId="17" borderId="18" xfId="0" applyFont="1" applyFill="1" applyBorder="1" applyAlignment="1" applyProtection="1">
      <alignment horizontal="center" vertical="center"/>
    </xf>
    <xf numFmtId="0" fontId="6" fillId="17" borderId="18" xfId="0" applyFont="1" applyFill="1" applyBorder="1" applyAlignment="1" applyProtection="1">
      <alignment horizontal="center" vertical="top" textRotation="90" wrapText="1"/>
    </xf>
    <xf numFmtId="0" fontId="15" fillId="0" borderId="18" xfId="0" applyFont="1" applyBorder="1" applyAlignment="1" applyProtection="1">
      <alignment horizontal="center" vertical="top" wrapText="1"/>
    </xf>
    <xf numFmtId="0" fontId="15" fillId="0" borderId="18" xfId="0" applyFont="1" applyBorder="1" applyAlignment="1" applyProtection="1">
      <alignment horizontal="center" vertical="top"/>
    </xf>
    <xf numFmtId="0" fontId="17" fillId="0" borderId="18" xfId="0" applyFont="1" applyBorder="1" applyAlignment="1" applyProtection="1">
      <alignment horizontal="center" vertical="top" wrapText="1"/>
    </xf>
    <xf numFmtId="9" fontId="15" fillId="0" borderId="18" xfId="0" applyNumberFormat="1" applyFont="1" applyBorder="1" applyAlignment="1" applyProtection="1">
      <alignment horizontal="center" vertical="top" wrapText="1"/>
    </xf>
    <xf numFmtId="0" fontId="17" fillId="0" borderId="18" xfId="0" applyFont="1" applyBorder="1" applyAlignment="1" applyProtection="1">
      <alignment horizontal="center" vertical="top"/>
    </xf>
    <xf numFmtId="0" fontId="15" fillId="0" borderId="18" xfId="0" applyFont="1" applyBorder="1" applyAlignment="1" applyProtection="1">
      <alignment horizontal="center" vertical="top"/>
    </xf>
    <xf numFmtId="0" fontId="15" fillId="0" borderId="18" xfId="0" applyFont="1" applyBorder="1" applyAlignment="1" applyProtection="1">
      <alignment horizontal="center" vertical="top" textRotation="90"/>
    </xf>
    <xf numFmtId="9" fontId="15" fillId="0" borderId="18" xfId="0" applyNumberFormat="1" applyFont="1" applyBorder="1" applyAlignment="1" applyProtection="1">
      <alignment horizontal="center" vertical="top"/>
    </xf>
    <xf numFmtId="165" fontId="15" fillId="3" borderId="18" xfId="1" applyNumberFormat="1" applyFont="1" applyFill="1" applyBorder="1" applyAlignment="1" applyProtection="1">
      <alignment horizontal="center" vertical="top"/>
    </xf>
    <xf numFmtId="0" fontId="17" fillId="0" borderId="18" xfId="0" applyFont="1" applyBorder="1" applyAlignment="1" applyProtection="1">
      <alignment horizontal="center" vertical="top" textRotation="90" wrapText="1"/>
    </xf>
    <xf numFmtId="0" fontId="17" fillId="0" borderId="18" xfId="0" applyFont="1" applyBorder="1" applyAlignment="1" applyProtection="1">
      <alignment horizontal="center" vertical="top" textRotation="90"/>
    </xf>
    <xf numFmtId="0" fontId="15" fillId="0" borderId="18" xfId="0" applyFont="1" applyBorder="1" applyAlignment="1" applyProtection="1">
      <alignment horizontal="center" vertical="top" textRotation="90" wrapText="1"/>
    </xf>
    <xf numFmtId="0" fontId="6" fillId="17" borderId="18" xfId="0" applyFont="1" applyFill="1" applyBorder="1" applyAlignment="1" applyProtection="1">
      <alignment horizontal="center" vertical="center" textRotation="90" wrapText="1"/>
    </xf>
    <xf numFmtId="0" fontId="28" fillId="24" borderId="18" xfId="0" applyFont="1" applyFill="1" applyBorder="1" applyAlignment="1" applyProtection="1">
      <alignment horizontal="center" vertical="center"/>
    </xf>
    <xf numFmtId="0" fontId="6" fillId="24" borderId="18" xfId="0" applyFont="1" applyFill="1" applyBorder="1" applyAlignment="1" applyProtection="1">
      <alignment horizontal="center" vertical="center" textRotation="90" wrapText="1"/>
    </xf>
    <xf numFmtId="0" fontId="28" fillId="21" borderId="18" xfId="0" applyFont="1" applyFill="1" applyBorder="1" applyAlignment="1" applyProtection="1">
      <alignment horizontal="center" vertical="center"/>
    </xf>
    <xf numFmtId="0" fontId="6" fillId="21" borderId="18" xfId="0" applyFont="1" applyFill="1" applyBorder="1" applyAlignment="1" applyProtection="1">
      <alignment horizontal="center" vertical="center" textRotation="90" wrapText="1"/>
    </xf>
    <xf numFmtId="0" fontId="28" fillId="27" borderId="18" xfId="0" applyFont="1" applyFill="1" applyBorder="1" applyAlignment="1" applyProtection="1">
      <alignment horizontal="center" vertical="center"/>
    </xf>
    <xf numFmtId="0" fontId="6" fillId="27" borderId="18" xfId="0" applyFont="1" applyFill="1" applyBorder="1" applyAlignment="1" applyProtection="1">
      <alignment horizontal="center" vertical="center" textRotation="90" wrapText="1"/>
    </xf>
    <xf numFmtId="0" fontId="28" fillId="26" borderId="18" xfId="0" applyFont="1" applyFill="1" applyBorder="1" applyAlignment="1" applyProtection="1">
      <alignment horizontal="center" vertical="center"/>
    </xf>
    <xf numFmtId="0" fontId="6" fillId="26" borderId="18" xfId="0" applyFont="1" applyFill="1" applyBorder="1" applyAlignment="1" applyProtection="1">
      <alignment horizontal="center" vertical="center" textRotation="90" wrapText="1"/>
    </xf>
    <xf numFmtId="0" fontId="15" fillId="0" borderId="18" xfId="0" quotePrefix="1" applyFont="1" applyBorder="1" applyAlignment="1" applyProtection="1">
      <alignment horizontal="justify" vertical="center" wrapText="1"/>
    </xf>
    <xf numFmtId="0" fontId="15" fillId="0" borderId="18" xfId="0" quotePrefix="1" applyFont="1" applyBorder="1" applyAlignment="1" applyProtection="1">
      <alignment horizontal="center" vertical="center" wrapText="1"/>
    </xf>
    <xf numFmtId="14" fontId="15" fillId="0" borderId="18" xfId="0" quotePrefix="1" applyNumberFormat="1" applyFont="1" applyBorder="1" applyAlignment="1" applyProtection="1">
      <alignment horizontal="justify" vertical="center" wrapText="1"/>
    </xf>
    <xf numFmtId="0" fontId="28" fillId="26" borderId="18" xfId="0" applyFont="1" applyFill="1" applyBorder="1" applyAlignment="1" applyProtection="1">
      <alignment horizontal="center"/>
    </xf>
    <xf numFmtId="0" fontId="28" fillId="9" borderId="18" xfId="0" applyFont="1" applyFill="1" applyBorder="1" applyAlignment="1" applyProtection="1">
      <alignment horizontal="center" vertical="center"/>
    </xf>
    <xf numFmtId="0" fontId="6" fillId="9" borderId="18" xfId="0" applyFont="1" applyFill="1" applyBorder="1" applyAlignment="1" applyProtection="1">
      <alignment horizontal="center" vertical="center" textRotation="90" wrapText="1"/>
    </xf>
    <xf numFmtId="0" fontId="28" fillId="20" borderId="18" xfId="0" applyFont="1" applyFill="1" applyBorder="1" applyAlignment="1" applyProtection="1">
      <alignment horizontal="center" vertical="center"/>
    </xf>
    <xf numFmtId="0" fontId="6" fillId="20" borderId="18" xfId="0" applyFont="1" applyFill="1" applyBorder="1" applyAlignment="1" applyProtection="1">
      <alignment horizontal="center" vertical="center" textRotation="90" wrapText="1"/>
    </xf>
    <xf numFmtId="0" fontId="29" fillId="5" borderId="18" xfId="0" applyFont="1" applyFill="1" applyBorder="1" applyAlignment="1" applyProtection="1">
      <alignment horizontal="justify" vertical="center" wrapText="1"/>
    </xf>
    <xf numFmtId="0" fontId="17" fillId="8" borderId="18" xfId="0" applyFont="1" applyFill="1" applyBorder="1" applyAlignment="1" applyProtection="1">
      <alignment horizontal="center" vertical="center" wrapText="1"/>
    </xf>
    <xf numFmtId="0" fontId="28" fillId="20" borderId="18" xfId="0" applyFont="1" applyFill="1" applyBorder="1" applyAlignment="1" applyProtection="1">
      <alignment horizontal="center" vertical="center"/>
    </xf>
    <xf numFmtId="0" fontId="6" fillId="20" borderId="18" xfId="0" applyFont="1" applyFill="1" applyBorder="1" applyAlignment="1" applyProtection="1">
      <alignment horizontal="center" vertical="center" textRotation="90" wrapText="1"/>
    </xf>
    <xf numFmtId="0" fontId="15" fillId="0" borderId="18" xfId="0" applyFont="1" applyBorder="1" applyAlignment="1" applyProtection="1">
      <alignment horizontal="center" vertical="center" wrapText="1"/>
    </xf>
    <xf numFmtId="0" fontId="15" fillId="0" borderId="18" xfId="0" applyFont="1" applyBorder="1" applyAlignment="1" applyProtection="1">
      <alignment horizontal="justify" vertical="center" wrapText="1"/>
    </xf>
    <xf numFmtId="0" fontId="16" fillId="0" borderId="18" xfId="0" applyFont="1" applyBorder="1" applyAlignment="1" applyProtection="1">
      <alignment horizontal="justify" vertical="center" wrapText="1"/>
    </xf>
    <xf numFmtId="0" fontId="17" fillId="23" borderId="18" xfId="0" applyFont="1" applyFill="1" applyBorder="1" applyAlignment="1" applyProtection="1">
      <alignment horizontal="center" vertical="center" wrapText="1"/>
    </xf>
    <xf numFmtId="9" fontId="15" fillId="0" borderId="18" xfId="0" applyNumberFormat="1" applyFont="1" applyBorder="1" applyAlignment="1" applyProtection="1">
      <alignment horizontal="center" vertical="center" wrapText="1"/>
    </xf>
    <xf numFmtId="9" fontId="15" fillId="0" borderId="18" xfId="0" applyNumberFormat="1" applyFont="1" applyBorder="1" applyAlignment="1" applyProtection="1">
      <alignment horizontal="justify" vertical="center" wrapText="1"/>
    </xf>
    <xf numFmtId="9" fontId="15" fillId="3" borderId="18" xfId="0" applyNumberFormat="1" applyFont="1" applyFill="1" applyBorder="1" applyAlignment="1" applyProtection="1">
      <alignment horizontal="justify" vertical="center" wrapText="1"/>
    </xf>
    <xf numFmtId="0" fontId="0" fillId="0" borderId="18" xfId="0" applyBorder="1" applyAlignment="1" applyProtection="1">
      <alignment horizontal="center" vertical="center" textRotation="90" wrapText="1"/>
    </xf>
    <xf numFmtId="0" fontId="0" fillId="0" borderId="18" xfId="0" applyBorder="1" applyAlignment="1" applyProtection="1">
      <alignment horizontal="justify" vertical="center" wrapText="1"/>
    </xf>
    <xf numFmtId="0" fontId="0" fillId="0" borderId="18" xfId="0" applyBorder="1" applyAlignment="1" applyProtection="1">
      <alignment horizontal="center" vertical="center" wrapText="1"/>
    </xf>
    <xf numFmtId="0" fontId="28" fillId="16" borderId="18" xfId="0" applyFont="1" applyFill="1" applyBorder="1" applyAlignment="1" applyProtection="1">
      <alignment horizontal="center" vertical="center"/>
    </xf>
    <xf numFmtId="0" fontId="6" fillId="16" borderId="18" xfId="0" applyFont="1" applyFill="1" applyBorder="1" applyAlignment="1" applyProtection="1">
      <alignment horizontal="center" vertical="center" textRotation="90" wrapText="1"/>
    </xf>
    <xf numFmtId="0" fontId="18" fillId="4" borderId="18" xfId="0" applyFont="1" applyFill="1" applyBorder="1" applyAlignment="1" applyProtection="1">
      <alignment horizontal="justify" vertical="center" wrapText="1"/>
    </xf>
    <xf numFmtId="0" fontId="15" fillId="0" borderId="18" xfId="0" applyFont="1" applyBorder="1" applyAlignment="1" applyProtection="1">
      <alignment horizontal="justify" vertical="center"/>
    </xf>
    <xf numFmtId="0" fontId="28" fillId="3" borderId="18" xfId="0" applyFont="1" applyFill="1" applyBorder="1" applyAlignment="1" applyProtection="1">
      <alignment horizontal="center" vertical="center"/>
    </xf>
    <xf numFmtId="0" fontId="6" fillId="3" borderId="18" xfId="0" applyFont="1" applyFill="1" applyBorder="1" applyAlignment="1" applyProtection="1">
      <alignment horizontal="center" vertical="center" textRotation="90" wrapText="1"/>
    </xf>
    <xf numFmtId="0" fontId="28" fillId="18" borderId="18" xfId="0" applyFont="1" applyFill="1" applyBorder="1" applyAlignment="1" applyProtection="1">
      <alignment horizontal="center" vertical="center"/>
    </xf>
    <xf numFmtId="0" fontId="6" fillId="18" borderId="18" xfId="0" applyFont="1" applyFill="1" applyBorder="1" applyAlignment="1" applyProtection="1">
      <alignment horizontal="center" vertical="center" textRotation="90" wrapText="1"/>
    </xf>
    <xf numFmtId="0" fontId="28" fillId="28" borderId="18" xfId="0" applyFont="1" applyFill="1" applyBorder="1" applyAlignment="1" applyProtection="1">
      <alignment horizontal="center" vertical="center"/>
    </xf>
    <xf numFmtId="0" fontId="6" fillId="28" borderId="18" xfId="0" applyFont="1" applyFill="1" applyBorder="1" applyAlignment="1" applyProtection="1">
      <alignment horizontal="center" vertical="center" textRotation="90" wrapText="1"/>
    </xf>
    <xf numFmtId="0" fontId="28" fillId="29" borderId="18" xfId="0" applyFont="1" applyFill="1" applyBorder="1" applyAlignment="1" applyProtection="1">
      <alignment horizontal="center" vertical="center"/>
    </xf>
    <xf numFmtId="0" fontId="6" fillId="29" borderId="18" xfId="0" applyFont="1" applyFill="1" applyBorder="1" applyAlignment="1" applyProtection="1">
      <alignment horizontal="center" vertical="center" textRotation="90" wrapText="1"/>
    </xf>
    <xf numFmtId="0" fontId="1" fillId="0" borderId="0" xfId="0" applyFont="1" applyAlignment="1" applyProtection="1">
      <alignment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12" xfId="0" applyFont="1" applyBorder="1" applyAlignment="1" applyProtection="1">
      <alignment horizontal="center" vertical="center" wrapText="1"/>
    </xf>
    <xf numFmtId="0" fontId="7" fillId="0" borderId="13"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1" fillId="0" borderId="3" xfId="0" applyFont="1" applyBorder="1" applyAlignment="1" applyProtection="1">
      <alignment vertical="center" wrapText="1"/>
    </xf>
    <xf numFmtId="0" fontId="11" fillId="2" borderId="0" xfId="0" applyFont="1" applyFill="1" applyAlignment="1" applyProtection="1">
      <alignment horizontal="center" vertical="center" wrapText="1"/>
    </xf>
    <xf numFmtId="0" fontId="1" fillId="0" borderId="0" xfId="0" applyFont="1" applyAlignment="1" applyProtection="1">
      <alignment wrapText="1"/>
    </xf>
    <xf numFmtId="0" fontId="30" fillId="0" borderId="9"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2"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8"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6" fillId="3" borderId="24"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25"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13" fillId="0" borderId="0" xfId="0" applyFont="1" applyAlignment="1" applyProtection="1">
      <alignmen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center" vertical="center" wrapText="1"/>
    </xf>
    <xf numFmtId="49" fontId="3" fillId="13" borderId="8" xfId="0" applyNumberFormat="1" applyFont="1" applyFill="1" applyBorder="1" applyAlignment="1" applyProtection="1">
      <alignment horizontal="center" vertical="center" wrapText="1"/>
    </xf>
    <xf numFmtId="0" fontId="3" fillId="5" borderId="8" xfId="0" applyFont="1" applyFill="1" applyBorder="1" applyAlignment="1" applyProtection="1">
      <alignment horizontal="justify" vertical="center" wrapText="1"/>
    </xf>
    <xf numFmtId="0" fontId="3" fillId="5" borderId="8"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14" fontId="3" fillId="5" borderId="8" xfId="0" applyNumberFormat="1" applyFont="1" applyFill="1" applyBorder="1" applyAlignment="1" applyProtection="1">
      <alignment horizontal="center" vertical="center" wrapText="1"/>
    </xf>
    <xf numFmtId="0" fontId="3" fillId="5" borderId="8" xfId="0" applyFont="1" applyFill="1" applyBorder="1" applyAlignment="1" applyProtection="1">
      <alignment horizontal="left" vertical="center" wrapText="1"/>
    </xf>
    <xf numFmtId="0" fontId="3" fillId="0" borderId="8" xfId="0" applyFont="1" applyBorder="1" applyAlignment="1" applyProtection="1">
      <alignment horizontal="justify" vertical="center" wrapText="1"/>
    </xf>
    <xf numFmtId="0" fontId="3" fillId="0" borderId="8" xfId="0" applyFont="1" applyBorder="1" applyAlignment="1" applyProtection="1">
      <alignment horizontal="left" vertical="center" wrapText="1"/>
    </xf>
    <xf numFmtId="0" fontId="7" fillId="12" borderId="2" xfId="0" applyFont="1" applyFill="1" applyBorder="1" applyAlignment="1" applyProtection="1">
      <alignment horizontal="center" vertical="center" wrapText="1"/>
    </xf>
    <xf numFmtId="0" fontId="7" fillId="4" borderId="2" xfId="0" applyFont="1" applyFill="1" applyBorder="1" applyAlignment="1" applyProtection="1">
      <alignment horizontal="justify" vertical="center" wrapText="1"/>
    </xf>
    <xf numFmtId="0" fontId="7" fillId="4"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7" fillId="0" borderId="2" xfId="0" applyFont="1" applyBorder="1" applyAlignment="1" applyProtection="1">
      <alignment horizontal="justify" vertical="center" wrapText="1"/>
    </xf>
    <xf numFmtId="49" fontId="3" fillId="14" borderId="8" xfId="0" applyNumberFormat="1" applyFont="1" applyFill="1" applyBorder="1" applyAlignment="1" applyProtection="1">
      <alignment horizontal="center" vertical="center" wrapText="1"/>
    </xf>
    <xf numFmtId="164" fontId="26" fillId="5" borderId="8" xfId="0" applyNumberFormat="1" applyFont="1" applyFill="1" applyBorder="1" applyAlignment="1" applyProtection="1">
      <alignment horizontal="center" vertical="center" wrapText="1"/>
    </xf>
    <xf numFmtId="15" fontId="10" fillId="5" borderId="8" xfId="0" applyNumberFormat="1" applyFont="1" applyFill="1" applyBorder="1" applyAlignment="1" applyProtection="1">
      <alignment horizontal="left" vertical="center" wrapText="1"/>
    </xf>
    <xf numFmtId="0" fontId="5" fillId="0" borderId="8" xfId="0" applyFont="1" applyBorder="1" applyAlignment="1" applyProtection="1">
      <alignment horizontal="justify" vertical="center" wrapText="1"/>
    </xf>
    <xf numFmtId="0" fontId="3" fillId="14" borderId="8" xfId="0" applyFont="1" applyFill="1" applyBorder="1" applyAlignment="1" applyProtection="1">
      <alignment horizontal="center" vertical="center" wrapText="1"/>
    </xf>
    <xf numFmtId="15" fontId="10" fillId="5" borderId="8" xfId="0" applyNumberFormat="1" applyFont="1" applyFill="1" applyBorder="1" applyAlignment="1" applyProtection="1">
      <alignment horizontal="center" vertical="center" wrapText="1"/>
    </xf>
    <xf numFmtId="49" fontId="7" fillId="15" borderId="2" xfId="0" applyNumberFormat="1" applyFont="1" applyFill="1" applyBorder="1" applyAlignment="1" applyProtection="1">
      <alignment horizontal="center" vertical="center" wrapText="1"/>
    </xf>
    <xf numFmtId="14" fontId="7" fillId="4" borderId="2" xfId="0" applyNumberFormat="1" applyFont="1"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0" borderId="2" xfId="0" applyBorder="1" applyAlignment="1" applyProtection="1">
      <alignment horizontal="center" vertical="center" wrapText="1"/>
    </xf>
    <xf numFmtId="49" fontId="7" fillId="10" borderId="2" xfId="0" applyNumberFormat="1" applyFont="1" applyFill="1" applyBorder="1" applyAlignment="1" applyProtection="1">
      <alignment horizontal="center" vertical="center" wrapText="1"/>
    </xf>
    <xf numFmtId="0" fontId="3" fillId="5" borderId="22" xfId="0" applyFont="1" applyFill="1" applyBorder="1" applyAlignment="1" applyProtection="1">
      <alignment horizontal="justify" vertical="center" wrapText="1"/>
    </xf>
    <xf numFmtId="49" fontId="7" fillId="16" borderId="2" xfId="0" applyNumberFormat="1" applyFont="1" applyFill="1" applyBorder="1" applyAlignment="1" applyProtection="1">
      <alignment horizontal="center" vertical="center" wrapText="1"/>
    </xf>
    <xf numFmtId="0" fontId="7" fillId="16" borderId="2" xfId="0" applyFont="1" applyFill="1" applyBorder="1" applyAlignment="1" applyProtection="1">
      <alignment horizontal="center" vertical="center" wrapText="1"/>
    </xf>
    <xf numFmtId="49" fontId="7" fillId="9" borderId="2" xfId="0" applyNumberFormat="1" applyFont="1" applyFill="1" applyBorder="1" applyAlignment="1" applyProtection="1">
      <alignment horizontal="center" vertical="center" wrapText="1"/>
    </xf>
    <xf numFmtId="14" fontId="27" fillId="22" borderId="17" xfId="0" applyNumberFormat="1" applyFont="1" applyFill="1" applyBorder="1" applyAlignment="1" applyProtection="1">
      <alignment horizontal="center" vertical="center" wrapText="1"/>
    </xf>
    <xf numFmtId="0" fontId="7" fillId="17" borderId="2" xfId="0" applyFont="1" applyFill="1" applyBorder="1" applyAlignment="1" applyProtection="1">
      <alignment horizontal="center" vertical="center" wrapText="1"/>
    </xf>
    <xf numFmtId="49" fontId="7" fillId="18" borderId="2"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wrapText="1"/>
    </xf>
    <xf numFmtId="0" fontId="7" fillId="18" borderId="2" xfId="0" applyFont="1" applyFill="1" applyBorder="1" applyAlignment="1" applyProtection="1">
      <alignment horizontal="center" vertical="center" wrapText="1"/>
    </xf>
    <xf numFmtId="0" fontId="7" fillId="19" borderId="2" xfId="0" applyFont="1" applyFill="1" applyBorder="1" applyAlignment="1" applyProtection="1">
      <alignment horizontal="center" vertical="center" wrapText="1"/>
    </xf>
    <xf numFmtId="0" fontId="7" fillId="20" borderId="2" xfId="0" applyFont="1" applyFill="1" applyBorder="1" applyAlignment="1" applyProtection="1">
      <alignment horizontal="center" vertical="center" wrapText="1"/>
    </xf>
    <xf numFmtId="0" fontId="24" fillId="4" borderId="2" xfId="0" applyFont="1" applyFill="1" applyBorder="1" applyAlignment="1" applyProtection="1">
      <alignment horizontal="justify" vertical="center" wrapText="1"/>
    </xf>
    <xf numFmtId="0" fontId="24" fillId="4" borderId="2" xfId="0" applyFont="1" applyFill="1" applyBorder="1" applyAlignment="1" applyProtection="1">
      <alignment horizontal="center" vertical="top" wrapText="1"/>
    </xf>
    <xf numFmtId="0" fontId="24" fillId="4" borderId="2" xfId="0" applyFont="1" applyFill="1" applyBorder="1" applyAlignment="1" applyProtection="1">
      <alignment horizontal="center" vertical="center" wrapText="1"/>
    </xf>
    <xf numFmtId="0" fontId="24" fillId="0" borderId="2" xfId="0" applyFont="1" applyBorder="1" applyAlignment="1" applyProtection="1">
      <alignment horizontal="center" vertical="center" wrapText="1"/>
    </xf>
    <xf numFmtId="0" fontId="1" fillId="0" borderId="0" xfId="0" applyFont="1" applyAlignment="1" applyProtection="1">
      <alignment horizontal="left" vertical="center" wrapText="1"/>
    </xf>
  </cellXfs>
  <cellStyles count="2">
    <cellStyle name="Normal" xfId="0" builtinId="0"/>
    <cellStyle name="Porcentaje" xfId="1" builtinId="5"/>
  </cellStyles>
  <dxfs count="1005">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99"/>
      <color rgb="FF66FFFF"/>
      <color rgb="FFFF9966"/>
      <color rgb="FFCCCCFF"/>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09C4-3685-4A57-8EEC-0633D14993D1}">
  <dimension ref="A1:BR213"/>
  <sheetViews>
    <sheetView tabSelected="1" topLeftCell="A4" zoomScale="55" zoomScaleNormal="55" workbookViewId="0">
      <pane xSplit="2" ySplit="6" topLeftCell="AD14" activePane="bottomRight" state="frozen"/>
      <selection pane="topRight"/>
      <selection pane="bottomLeft"/>
      <selection pane="bottomRight" activeCell="AK13" sqref="AK13:AK15"/>
    </sheetView>
  </sheetViews>
  <sheetFormatPr baseColWidth="10" defaultColWidth="0" defaultRowHeight="12.75" zeroHeight="1" x14ac:dyDescent="0.2"/>
  <cols>
    <col min="1" max="1" width="8.140625" style="1" customWidth="1"/>
    <col min="2" max="2" width="13.5703125" style="9" customWidth="1"/>
    <col min="3" max="3" width="26.140625" style="6" customWidth="1"/>
    <col min="4" max="4" width="42.28515625" style="6" customWidth="1"/>
    <col min="5" max="5" width="37.5703125" style="6" customWidth="1"/>
    <col min="6" max="6" width="16.140625" style="6" customWidth="1"/>
    <col min="7" max="7" width="30" style="1" customWidth="1"/>
    <col min="8" max="8" width="19" style="7" customWidth="1"/>
    <col min="9" max="9" width="17.85546875" style="1" customWidth="1"/>
    <col min="10" max="10" width="18.85546875" style="1" customWidth="1"/>
    <col min="11" max="11" width="6.28515625" style="1" bestFit="1" customWidth="1"/>
    <col min="12" max="12" width="22.28515625" style="1" customWidth="1"/>
    <col min="13" max="13" width="18.85546875" style="1" customWidth="1"/>
    <col min="14" max="14" width="17.5703125" style="1" customWidth="1"/>
    <col min="15" max="15" width="5.28515625" style="1" customWidth="1"/>
    <col min="16" max="16" width="18.85546875" style="1" customWidth="1"/>
    <col min="17" max="17" width="5.85546875" style="1" customWidth="1"/>
    <col min="18" max="18" width="31" style="1" customWidth="1"/>
    <col min="19" max="19" width="15.140625" style="1" bestFit="1" customWidth="1"/>
    <col min="20" max="20" width="6.85546875" style="1" customWidth="1"/>
    <col min="21" max="21" width="5" style="1" customWidth="1"/>
    <col min="22" max="22" width="5.5703125" style="1" customWidth="1"/>
    <col min="23" max="23" width="7.140625" style="1" customWidth="1"/>
    <col min="24" max="24" width="6.7109375" style="1" customWidth="1"/>
    <col min="25" max="25" width="7.5703125" style="1" customWidth="1"/>
    <col min="26" max="26" width="12.1406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34.140625" style="1" customWidth="1"/>
    <col min="34" max="38" width="23.7109375" style="1" customWidth="1"/>
    <col min="39" max="39" width="57.42578125" style="1" customWidth="1"/>
    <col min="40" max="40" width="43" style="1" customWidth="1"/>
    <col min="41" max="41" width="41.28515625" style="1" customWidth="1"/>
    <col min="42" max="42" width="11.5703125" style="1" hidden="1" customWidth="1"/>
    <col min="43" max="43" width="11.42578125" style="1" hidden="1" customWidth="1"/>
    <col min="44" max="70" width="0" style="1" hidden="1" customWidth="1"/>
    <col min="71" max="16384" width="11.42578125" style="1" hidden="1"/>
  </cols>
  <sheetData>
    <row r="1" spans="1:70" ht="16.5" customHeight="1" x14ac:dyDescent="0.2">
      <c r="B1" s="10" t="s">
        <v>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2"/>
      <c r="AN1" s="12"/>
      <c r="AO1" s="1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row>
    <row r="2" spans="1:70" ht="24" customHeight="1" x14ac:dyDescent="0.2">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2"/>
      <c r="AN2" s="12"/>
      <c r="AO2" s="1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0" x14ac:dyDescent="0.2">
      <c r="B3" s="8"/>
      <c r="C3" s="4"/>
      <c r="D3" s="3"/>
      <c r="E3" s="3"/>
      <c r="F3" s="3"/>
      <c r="G3" s="2"/>
      <c r="H3" s="5"/>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s="23" customFormat="1" ht="20.25" customHeight="1" x14ac:dyDescent="0.25">
      <c r="A4" s="23" t="s">
        <v>957</v>
      </c>
    </row>
    <row r="5" spans="1:70" s="23" customFormat="1" ht="20.25" customHeight="1" x14ac:dyDescent="0.25"/>
    <row r="6" spans="1:70" s="23" customFormat="1" ht="20.25" customHeight="1" x14ac:dyDescent="0.25"/>
    <row r="7" spans="1:70" s="17" customFormat="1" ht="86.25" customHeight="1" x14ac:dyDescent="0.2">
      <c r="A7" s="22"/>
      <c r="B7" s="13" t="s">
        <v>1</v>
      </c>
      <c r="C7" s="13"/>
      <c r="D7" s="13"/>
      <c r="E7" s="13"/>
      <c r="F7" s="13"/>
      <c r="G7" s="13"/>
      <c r="H7" s="13"/>
      <c r="I7" s="13"/>
      <c r="J7" s="13" t="s">
        <v>2</v>
      </c>
      <c r="K7" s="13"/>
      <c r="L7" s="13"/>
      <c r="M7" s="13"/>
      <c r="N7" s="13"/>
      <c r="O7" s="13"/>
      <c r="P7" s="13"/>
      <c r="Q7" s="13" t="s">
        <v>3</v>
      </c>
      <c r="R7" s="13"/>
      <c r="S7" s="13"/>
      <c r="T7" s="13"/>
      <c r="U7" s="13"/>
      <c r="V7" s="13"/>
      <c r="W7" s="13"/>
      <c r="X7" s="13"/>
      <c r="Y7" s="13"/>
      <c r="Z7" s="13" t="s">
        <v>4</v>
      </c>
      <c r="AA7" s="13"/>
      <c r="AB7" s="13"/>
      <c r="AC7" s="13"/>
      <c r="AD7" s="13"/>
      <c r="AE7" s="13"/>
      <c r="AF7" s="13"/>
      <c r="AG7" s="14" t="s">
        <v>5</v>
      </c>
      <c r="AH7" s="19"/>
      <c r="AI7" s="19"/>
      <c r="AJ7" s="19"/>
      <c r="AK7" s="19"/>
      <c r="AL7" s="19"/>
      <c r="AM7" s="14" t="s">
        <v>6</v>
      </c>
      <c r="AN7" s="19"/>
      <c r="AO7" s="19"/>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row>
    <row r="8" spans="1:70" s="17" customFormat="1" ht="70.5" customHeight="1" x14ac:dyDescent="0.2">
      <c r="A8" s="14" t="s">
        <v>7</v>
      </c>
      <c r="B8" s="14" t="s">
        <v>8</v>
      </c>
      <c r="C8" s="13" t="s">
        <v>9</v>
      </c>
      <c r="D8" s="14" t="s">
        <v>10</v>
      </c>
      <c r="E8" s="14" t="s">
        <v>11</v>
      </c>
      <c r="F8" s="14" t="s">
        <v>12</v>
      </c>
      <c r="G8" s="13" t="s">
        <v>13</v>
      </c>
      <c r="H8" s="14" t="s">
        <v>14</v>
      </c>
      <c r="I8" s="14" t="s">
        <v>15</v>
      </c>
      <c r="J8" s="14" t="s">
        <v>16</v>
      </c>
      <c r="K8" s="13" t="s">
        <v>17</v>
      </c>
      <c r="L8" s="14" t="s">
        <v>18</v>
      </c>
      <c r="M8" s="14" t="s">
        <v>19</v>
      </c>
      <c r="N8" s="14" t="s">
        <v>20</v>
      </c>
      <c r="O8" s="13" t="s">
        <v>17</v>
      </c>
      <c r="P8" s="14" t="s">
        <v>21</v>
      </c>
      <c r="Q8" s="15" t="s">
        <v>22</v>
      </c>
      <c r="R8" s="14" t="s">
        <v>23</v>
      </c>
      <c r="S8" s="14" t="s">
        <v>24</v>
      </c>
      <c r="T8" s="14" t="s">
        <v>25</v>
      </c>
      <c r="U8" s="14"/>
      <c r="V8" s="14"/>
      <c r="W8" s="14"/>
      <c r="X8" s="14"/>
      <c r="Y8" s="14"/>
      <c r="Z8" s="15" t="s">
        <v>26</v>
      </c>
      <c r="AA8" s="15" t="s">
        <v>27</v>
      </c>
      <c r="AB8" s="15" t="s">
        <v>17</v>
      </c>
      <c r="AC8" s="15" t="s">
        <v>28</v>
      </c>
      <c r="AD8" s="15" t="s">
        <v>17</v>
      </c>
      <c r="AE8" s="15" t="s">
        <v>29</v>
      </c>
      <c r="AF8" s="15" t="s">
        <v>30</v>
      </c>
      <c r="AG8" s="14" t="s">
        <v>31</v>
      </c>
      <c r="AH8" s="14" t="s">
        <v>32</v>
      </c>
      <c r="AI8" s="14" t="s">
        <v>33</v>
      </c>
      <c r="AJ8" s="14" t="s">
        <v>34</v>
      </c>
      <c r="AK8" s="14" t="s">
        <v>35</v>
      </c>
      <c r="AL8" s="14" t="s">
        <v>36</v>
      </c>
      <c r="AM8" s="14" t="s">
        <v>37</v>
      </c>
      <c r="AN8" s="14" t="s">
        <v>38</v>
      </c>
      <c r="AO8" s="14" t="s">
        <v>39</v>
      </c>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row>
    <row r="9" spans="1:70" s="17" customFormat="1" ht="75.400000000000006" customHeight="1" x14ac:dyDescent="0.2">
      <c r="A9" s="14"/>
      <c r="B9" s="14"/>
      <c r="C9" s="13"/>
      <c r="D9" s="14"/>
      <c r="E9" s="14"/>
      <c r="F9" s="14"/>
      <c r="G9" s="13"/>
      <c r="H9" s="14"/>
      <c r="I9" s="14"/>
      <c r="J9" s="14"/>
      <c r="K9" s="13"/>
      <c r="L9" s="14"/>
      <c r="M9" s="14"/>
      <c r="N9" s="13"/>
      <c r="O9" s="13"/>
      <c r="P9" s="14"/>
      <c r="Q9" s="15"/>
      <c r="R9" s="14"/>
      <c r="S9" s="14"/>
      <c r="T9" s="18" t="s">
        <v>40</v>
      </c>
      <c r="U9" s="18" t="s">
        <v>41</v>
      </c>
      <c r="V9" s="18" t="s">
        <v>42</v>
      </c>
      <c r="W9" s="18" t="s">
        <v>43</v>
      </c>
      <c r="X9" s="18" t="s">
        <v>44</v>
      </c>
      <c r="Y9" s="18" t="s">
        <v>45</v>
      </c>
      <c r="Z9" s="15"/>
      <c r="AA9" s="15"/>
      <c r="AB9" s="15"/>
      <c r="AC9" s="15"/>
      <c r="AD9" s="15"/>
      <c r="AE9" s="15"/>
      <c r="AF9" s="15"/>
      <c r="AG9" s="14"/>
      <c r="AH9" s="14"/>
      <c r="AI9" s="14"/>
      <c r="AJ9" s="14"/>
      <c r="AK9" s="14"/>
      <c r="AL9" s="19"/>
      <c r="AM9" s="14"/>
      <c r="AN9" s="14"/>
      <c r="AO9" s="14"/>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row>
    <row r="10" spans="1:70" s="45" customFormat="1" ht="178.5" customHeight="1" x14ac:dyDescent="0.2">
      <c r="A10" s="24">
        <v>1</v>
      </c>
      <c r="B10" s="25" t="s">
        <v>46</v>
      </c>
      <c r="C10" s="26" t="s">
        <v>47</v>
      </c>
      <c r="D10" s="27" t="s">
        <v>48</v>
      </c>
      <c r="E10" s="27" t="s">
        <v>49</v>
      </c>
      <c r="F10" s="26" t="s">
        <v>50</v>
      </c>
      <c r="G10" s="28" t="s">
        <v>51</v>
      </c>
      <c r="H10" s="26" t="s">
        <v>52</v>
      </c>
      <c r="I10" s="29">
        <f>27+20+84</f>
        <v>131</v>
      </c>
      <c r="J10" s="30" t="s">
        <v>53</v>
      </c>
      <c r="K10" s="31">
        <v>0.6</v>
      </c>
      <c r="L10" s="32" t="s">
        <v>54</v>
      </c>
      <c r="M10" s="33" t="s">
        <v>54</v>
      </c>
      <c r="N10" s="30" t="s">
        <v>55</v>
      </c>
      <c r="O10" s="31">
        <v>0.4</v>
      </c>
      <c r="P10" s="34" t="s">
        <v>56</v>
      </c>
      <c r="Q10" s="35">
        <v>1</v>
      </c>
      <c r="R10" s="36" t="s">
        <v>57</v>
      </c>
      <c r="S10" s="35" t="s">
        <v>58</v>
      </c>
      <c r="T10" s="37" t="s">
        <v>59</v>
      </c>
      <c r="U10" s="37" t="s">
        <v>60</v>
      </c>
      <c r="V10" s="38" t="s">
        <v>61</v>
      </c>
      <c r="W10" s="37" t="s">
        <v>62</v>
      </c>
      <c r="X10" s="37" t="s">
        <v>63</v>
      </c>
      <c r="Y10" s="37" t="s">
        <v>64</v>
      </c>
      <c r="Z10" s="39">
        <f>IFERROR(IF(S10="Probabilidad",(K10-(+K10*V10)),IF(S10="Impacto",K10,"")),"")</f>
        <v>0.36</v>
      </c>
      <c r="AA10" s="40" t="s">
        <v>65</v>
      </c>
      <c r="AB10" s="38">
        <v>0.36</v>
      </c>
      <c r="AC10" s="40" t="s">
        <v>55</v>
      </c>
      <c r="AD10" s="38">
        <v>0.4</v>
      </c>
      <c r="AE10" s="41" t="s">
        <v>56</v>
      </c>
      <c r="AF10" s="42" t="s">
        <v>66</v>
      </c>
      <c r="AG10" s="27" t="s">
        <v>67</v>
      </c>
      <c r="AH10" s="26" t="s">
        <v>68</v>
      </c>
      <c r="AI10" s="43" t="s">
        <v>69</v>
      </c>
      <c r="AJ10" s="43" t="s">
        <v>70</v>
      </c>
      <c r="AK10" s="26" t="s">
        <v>71</v>
      </c>
      <c r="AL10" s="27" t="s">
        <v>72</v>
      </c>
      <c r="AM10" s="43" t="s">
        <v>73</v>
      </c>
      <c r="AN10" s="26"/>
      <c r="AO10" s="26"/>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row>
    <row r="11" spans="1:70" s="45" customFormat="1" ht="178.5" customHeight="1" x14ac:dyDescent="0.2">
      <c r="A11" s="24"/>
      <c r="B11" s="25"/>
      <c r="C11" s="26"/>
      <c r="D11" s="27"/>
      <c r="E11" s="27"/>
      <c r="F11" s="26"/>
      <c r="G11" s="28"/>
      <c r="H11" s="26"/>
      <c r="I11" s="29"/>
      <c r="J11" s="30"/>
      <c r="K11" s="31"/>
      <c r="L11" s="32"/>
      <c r="M11" s="33">
        <v>0</v>
      </c>
      <c r="N11" s="30"/>
      <c r="O11" s="31"/>
      <c r="P11" s="34"/>
      <c r="Q11" s="35">
        <v>2</v>
      </c>
      <c r="R11" s="36" t="s">
        <v>74</v>
      </c>
      <c r="S11" s="35" t="s">
        <v>58</v>
      </c>
      <c r="T11" s="37" t="s">
        <v>59</v>
      </c>
      <c r="U11" s="37" t="s">
        <v>60</v>
      </c>
      <c r="V11" s="38" t="s">
        <v>61</v>
      </c>
      <c r="W11" s="37" t="s">
        <v>62</v>
      </c>
      <c r="X11" s="37" t="s">
        <v>75</v>
      </c>
      <c r="Y11" s="37" t="s">
        <v>64</v>
      </c>
      <c r="Z11" s="39">
        <f>IFERROR(IF(AND(S10="Probabilidad",S11="Probabilidad"),(AB10-(+AB10*V11)),IF(S11="Probabilidad",(K10-(+K10*V11)),IF(S11="Impacto",AB10,""))),"")</f>
        <v>0.216</v>
      </c>
      <c r="AA11" s="40" t="s">
        <v>65</v>
      </c>
      <c r="AB11" s="38">
        <v>0.216</v>
      </c>
      <c r="AC11" s="40" t="s">
        <v>55</v>
      </c>
      <c r="AD11" s="38">
        <v>0.4</v>
      </c>
      <c r="AE11" s="41" t="s">
        <v>56</v>
      </c>
      <c r="AF11" s="46"/>
      <c r="AG11" s="47"/>
      <c r="AH11" s="48"/>
      <c r="AI11" s="47"/>
      <c r="AJ11" s="47"/>
      <c r="AK11" s="48"/>
      <c r="AL11" s="47"/>
      <c r="AM11" s="47"/>
      <c r="AN11" s="48"/>
      <c r="AO11" s="48"/>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row>
    <row r="12" spans="1:70" s="45" customFormat="1" ht="178.5" customHeight="1" x14ac:dyDescent="0.2">
      <c r="A12" s="24"/>
      <c r="B12" s="25"/>
      <c r="C12" s="26"/>
      <c r="D12" s="27"/>
      <c r="E12" s="27"/>
      <c r="F12" s="26"/>
      <c r="G12" s="28"/>
      <c r="H12" s="26"/>
      <c r="I12" s="29"/>
      <c r="J12" s="30"/>
      <c r="K12" s="31"/>
      <c r="L12" s="32"/>
      <c r="M12" s="33">
        <v>0</v>
      </c>
      <c r="N12" s="30"/>
      <c r="O12" s="31"/>
      <c r="P12" s="34"/>
      <c r="Q12" s="35">
        <v>3</v>
      </c>
      <c r="R12" s="36"/>
      <c r="S12" s="35" t="s">
        <v>76</v>
      </c>
      <c r="T12" s="37"/>
      <c r="U12" s="37"/>
      <c r="V12" s="38" t="s">
        <v>76</v>
      </c>
      <c r="W12" s="37"/>
      <c r="X12" s="37"/>
      <c r="Y12" s="37"/>
      <c r="Z12" s="39" t="str">
        <f>IFERROR(IF(AND(S11="Probabilidad",S12="Probabilidad"),(AB11-(+AB11*V12)),IF(AND(S11="Impacto",S12="Probabilidad"),(AB10-(+AB10*V12)),IF(S12="Impacto",AB11,""))),"")</f>
        <v/>
      </c>
      <c r="AA12" s="40" t="s">
        <v>76</v>
      </c>
      <c r="AB12" s="38" t="s">
        <v>76</v>
      </c>
      <c r="AC12" s="40" t="s">
        <v>76</v>
      </c>
      <c r="AD12" s="38" t="s">
        <v>76</v>
      </c>
      <c r="AE12" s="41" t="s">
        <v>76</v>
      </c>
      <c r="AF12" s="46"/>
      <c r="AG12" s="47"/>
      <c r="AH12" s="48"/>
      <c r="AI12" s="47"/>
      <c r="AJ12" s="47"/>
      <c r="AK12" s="48"/>
      <c r="AL12" s="47"/>
      <c r="AM12" s="47"/>
      <c r="AN12" s="48"/>
      <c r="AO12" s="48"/>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row>
    <row r="13" spans="1:70" s="45" customFormat="1" ht="178.5" customHeight="1" x14ac:dyDescent="0.2">
      <c r="A13" s="24">
        <v>2</v>
      </c>
      <c r="B13" s="25" t="s">
        <v>46</v>
      </c>
      <c r="C13" s="26" t="s">
        <v>47</v>
      </c>
      <c r="D13" s="27" t="s">
        <v>77</v>
      </c>
      <c r="E13" s="27" t="s">
        <v>78</v>
      </c>
      <c r="F13" s="26" t="s">
        <v>79</v>
      </c>
      <c r="G13" s="28" t="s">
        <v>80</v>
      </c>
      <c r="H13" s="26" t="s">
        <v>81</v>
      </c>
      <c r="I13" s="29">
        <v>100</v>
      </c>
      <c r="J13" s="30" t="s">
        <v>53</v>
      </c>
      <c r="K13" s="31">
        <v>0.6</v>
      </c>
      <c r="L13" s="32" t="s">
        <v>82</v>
      </c>
      <c r="M13" s="33" t="s">
        <v>82</v>
      </c>
      <c r="N13" s="30" t="s">
        <v>83</v>
      </c>
      <c r="O13" s="31">
        <v>0.2</v>
      </c>
      <c r="P13" s="34" t="s">
        <v>56</v>
      </c>
      <c r="Q13" s="35">
        <v>1</v>
      </c>
      <c r="R13" s="36" t="s">
        <v>84</v>
      </c>
      <c r="S13" s="35" t="s">
        <v>58</v>
      </c>
      <c r="T13" s="37" t="s">
        <v>59</v>
      </c>
      <c r="U13" s="37" t="s">
        <v>60</v>
      </c>
      <c r="V13" s="38" t="s">
        <v>61</v>
      </c>
      <c r="W13" s="37" t="s">
        <v>85</v>
      </c>
      <c r="X13" s="37" t="s">
        <v>63</v>
      </c>
      <c r="Y13" s="37" t="s">
        <v>64</v>
      </c>
      <c r="Z13" s="39">
        <f>IFERROR(IF(S13="Probabilidad",(K13-(+K13*V13)),IF(S13="Impacto",K13,"")),"")</f>
        <v>0.36</v>
      </c>
      <c r="AA13" s="40" t="s">
        <v>65</v>
      </c>
      <c r="AB13" s="38">
        <v>0.36</v>
      </c>
      <c r="AC13" s="40" t="s">
        <v>83</v>
      </c>
      <c r="AD13" s="38">
        <v>0.2</v>
      </c>
      <c r="AE13" s="41" t="s">
        <v>86</v>
      </c>
      <c r="AF13" s="42" t="s">
        <v>66</v>
      </c>
      <c r="AG13" s="27" t="s">
        <v>87</v>
      </c>
      <c r="AH13" s="50">
        <v>44926</v>
      </c>
      <c r="AI13" s="43" t="s">
        <v>88</v>
      </c>
      <c r="AJ13" s="43" t="s">
        <v>89</v>
      </c>
      <c r="AK13" s="26" t="s">
        <v>71</v>
      </c>
      <c r="AL13" s="27" t="s">
        <v>72</v>
      </c>
      <c r="AM13" s="43" t="s">
        <v>90</v>
      </c>
      <c r="AN13" s="26"/>
      <c r="AO13" s="26"/>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row>
    <row r="14" spans="1:70" s="45" customFormat="1" ht="178.5" customHeight="1" x14ac:dyDescent="0.2">
      <c r="A14" s="24"/>
      <c r="B14" s="25"/>
      <c r="C14" s="26"/>
      <c r="D14" s="27"/>
      <c r="E14" s="27"/>
      <c r="F14" s="26"/>
      <c r="G14" s="28"/>
      <c r="H14" s="26"/>
      <c r="I14" s="29"/>
      <c r="J14" s="30"/>
      <c r="K14" s="31"/>
      <c r="L14" s="32"/>
      <c r="M14" s="33">
        <v>0</v>
      </c>
      <c r="N14" s="30"/>
      <c r="O14" s="31"/>
      <c r="P14" s="34"/>
      <c r="Q14" s="35">
        <v>2</v>
      </c>
      <c r="R14" s="36" t="s">
        <v>91</v>
      </c>
      <c r="S14" s="35" t="s">
        <v>58</v>
      </c>
      <c r="T14" s="37" t="s">
        <v>59</v>
      </c>
      <c r="U14" s="37" t="s">
        <v>60</v>
      </c>
      <c r="V14" s="38" t="s">
        <v>61</v>
      </c>
      <c r="W14" s="37" t="s">
        <v>85</v>
      </c>
      <c r="X14" s="37" t="s">
        <v>63</v>
      </c>
      <c r="Y14" s="37" t="s">
        <v>64</v>
      </c>
      <c r="Z14" s="39">
        <f t="shared" ref="Z14" si="0">IFERROR(IF(AND(S13="Probabilidad",S14="Probabilidad"),(AB13-(+AB13*V14)),IF(S14="Probabilidad",(K13-(+K13*V14)),IF(S14="Impacto",AB13,""))),"")</f>
        <v>0.216</v>
      </c>
      <c r="AA14" s="40" t="s">
        <v>65</v>
      </c>
      <c r="AB14" s="38">
        <v>0.216</v>
      </c>
      <c r="AC14" s="40" t="s">
        <v>83</v>
      </c>
      <c r="AD14" s="38">
        <v>0.2</v>
      </c>
      <c r="AE14" s="41" t="s">
        <v>86</v>
      </c>
      <c r="AF14" s="46"/>
      <c r="AG14" s="47"/>
      <c r="AH14" s="48"/>
      <c r="AI14" s="47"/>
      <c r="AJ14" s="47"/>
      <c r="AK14" s="48"/>
      <c r="AL14" s="47"/>
      <c r="AM14" s="47"/>
      <c r="AN14" s="48"/>
      <c r="AO14" s="48"/>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row>
    <row r="15" spans="1:70" s="45" customFormat="1" ht="178.5" customHeight="1" x14ac:dyDescent="0.2">
      <c r="A15" s="24"/>
      <c r="B15" s="25"/>
      <c r="C15" s="26"/>
      <c r="D15" s="27"/>
      <c r="E15" s="27"/>
      <c r="F15" s="26"/>
      <c r="G15" s="28"/>
      <c r="H15" s="26"/>
      <c r="I15" s="29"/>
      <c r="J15" s="30"/>
      <c r="K15" s="31"/>
      <c r="L15" s="32"/>
      <c r="M15" s="33">
        <v>0</v>
      </c>
      <c r="N15" s="30"/>
      <c r="O15" s="31"/>
      <c r="P15" s="34"/>
      <c r="Q15" s="35">
        <v>3</v>
      </c>
      <c r="R15" s="36"/>
      <c r="S15" s="35" t="s">
        <v>76</v>
      </c>
      <c r="T15" s="37"/>
      <c r="U15" s="37"/>
      <c r="V15" s="38" t="s">
        <v>76</v>
      </c>
      <c r="W15" s="37"/>
      <c r="X15" s="37"/>
      <c r="Y15" s="37"/>
      <c r="Z15" s="39" t="str">
        <f>IFERROR(IF(AND(S14="Probabilidad",S15="Probabilidad"),(AB14-(+AB14*V15)),IF(AND(S14="Impacto",S15="Probabilidad"),(AB13-(+AB13*V15)),IF(S15="Impacto",AB14,""))),"")</f>
        <v/>
      </c>
      <c r="AA15" s="40" t="s">
        <v>76</v>
      </c>
      <c r="AB15" s="38" t="s">
        <v>76</v>
      </c>
      <c r="AC15" s="40" t="s">
        <v>76</v>
      </c>
      <c r="AD15" s="38" t="s">
        <v>76</v>
      </c>
      <c r="AE15" s="41" t="s">
        <v>76</v>
      </c>
      <c r="AF15" s="46"/>
      <c r="AG15" s="47"/>
      <c r="AH15" s="48"/>
      <c r="AI15" s="47"/>
      <c r="AJ15" s="47"/>
      <c r="AK15" s="48"/>
      <c r="AL15" s="47"/>
      <c r="AM15" s="47"/>
      <c r="AN15" s="48"/>
      <c r="AO15" s="48"/>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row>
    <row r="16" spans="1:70" s="45" customFormat="1" ht="178.5" customHeight="1" x14ac:dyDescent="0.2">
      <c r="A16" s="51">
        <v>3</v>
      </c>
      <c r="B16" s="25" t="s">
        <v>46</v>
      </c>
      <c r="C16" s="26" t="s">
        <v>47</v>
      </c>
      <c r="D16" s="27" t="s">
        <v>92</v>
      </c>
      <c r="E16" s="27" t="s">
        <v>93</v>
      </c>
      <c r="F16" s="26" t="s">
        <v>79</v>
      </c>
      <c r="G16" s="27" t="s">
        <v>94</v>
      </c>
      <c r="H16" s="26" t="s">
        <v>95</v>
      </c>
      <c r="I16" s="29">
        <v>60</v>
      </c>
      <c r="J16" s="30" t="s">
        <v>53</v>
      </c>
      <c r="K16" s="31">
        <v>0.6</v>
      </c>
      <c r="L16" s="32" t="s">
        <v>82</v>
      </c>
      <c r="M16" s="33" t="s">
        <v>82</v>
      </c>
      <c r="N16" s="26" t="s">
        <v>83</v>
      </c>
      <c r="O16" s="31">
        <v>0.2</v>
      </c>
      <c r="P16" s="29" t="s">
        <v>56</v>
      </c>
      <c r="Q16" s="35">
        <v>1</v>
      </c>
      <c r="R16" s="36" t="s">
        <v>96</v>
      </c>
      <c r="S16" s="35" t="s">
        <v>58</v>
      </c>
      <c r="T16" s="37" t="s">
        <v>59</v>
      </c>
      <c r="U16" s="37" t="s">
        <v>60</v>
      </c>
      <c r="V16" s="38" t="s">
        <v>61</v>
      </c>
      <c r="W16" s="37" t="s">
        <v>62</v>
      </c>
      <c r="X16" s="37" t="s">
        <v>63</v>
      </c>
      <c r="Y16" s="37" t="s">
        <v>64</v>
      </c>
      <c r="Z16" s="39">
        <f>IFERROR(IF(S16="Probabilidad",(K16-(+K16*V16)),IF(S16="Impacto",K16,"")),"")</f>
        <v>0.36</v>
      </c>
      <c r="AA16" s="52" t="s">
        <v>65</v>
      </c>
      <c r="AB16" s="38">
        <v>0.36</v>
      </c>
      <c r="AC16" s="52" t="s">
        <v>83</v>
      </c>
      <c r="AD16" s="38">
        <v>0.2</v>
      </c>
      <c r="AE16" s="37" t="s">
        <v>86</v>
      </c>
      <c r="AF16" s="42" t="s">
        <v>66</v>
      </c>
      <c r="AG16" s="27" t="s">
        <v>97</v>
      </c>
      <c r="AH16" s="50">
        <v>44926</v>
      </c>
      <c r="AI16" s="43" t="s">
        <v>88</v>
      </c>
      <c r="AJ16" s="43" t="s">
        <v>89</v>
      </c>
      <c r="AK16" s="26" t="s">
        <v>98</v>
      </c>
      <c r="AL16" s="27" t="s">
        <v>99</v>
      </c>
      <c r="AM16" s="43" t="s">
        <v>100</v>
      </c>
      <c r="AN16" s="26"/>
      <c r="AO16" s="26"/>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row>
    <row r="17" spans="1:70" s="45" customFormat="1" ht="178.5" customHeight="1" x14ac:dyDescent="0.2">
      <c r="A17" s="51"/>
      <c r="B17" s="25"/>
      <c r="C17" s="26"/>
      <c r="D17" s="27"/>
      <c r="E17" s="27"/>
      <c r="F17" s="26"/>
      <c r="G17" s="27"/>
      <c r="H17" s="26"/>
      <c r="I17" s="29"/>
      <c r="J17" s="30"/>
      <c r="K17" s="31"/>
      <c r="L17" s="32"/>
      <c r="M17" s="33">
        <v>0</v>
      </c>
      <c r="N17" s="26"/>
      <c r="O17" s="31"/>
      <c r="P17" s="29"/>
      <c r="Q17" s="35">
        <v>2</v>
      </c>
      <c r="R17" s="36"/>
      <c r="S17" s="35" t="s">
        <v>76</v>
      </c>
      <c r="T17" s="37"/>
      <c r="U17" s="37"/>
      <c r="V17" s="38" t="s">
        <v>76</v>
      </c>
      <c r="W17" s="37"/>
      <c r="X17" s="37"/>
      <c r="Y17" s="37"/>
      <c r="Z17" s="39" t="str">
        <f>IFERROR(IF(AND(S16="Probabilidad",S17="Probabilidad"),(AB16-(+AB16*V17)),IF(S17="Probabilidad",(K16-(+K16*V17)),IF(S17="Impacto",AB16,""))),"")</f>
        <v/>
      </c>
      <c r="AA17" s="52" t="s">
        <v>76</v>
      </c>
      <c r="AB17" s="38" t="s">
        <v>76</v>
      </c>
      <c r="AC17" s="52" t="s">
        <v>76</v>
      </c>
      <c r="AD17" s="38" t="s">
        <v>76</v>
      </c>
      <c r="AE17" s="37" t="s">
        <v>76</v>
      </c>
      <c r="AF17" s="46"/>
      <c r="AG17" s="47"/>
      <c r="AH17" s="48"/>
      <c r="AI17" s="47"/>
      <c r="AJ17" s="47"/>
      <c r="AK17" s="48"/>
      <c r="AL17" s="47"/>
      <c r="AM17" s="47"/>
      <c r="AN17" s="48"/>
      <c r="AO17" s="48"/>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row>
    <row r="18" spans="1:70" s="45" customFormat="1" ht="178.5" customHeight="1" x14ac:dyDescent="0.2">
      <c r="A18" s="51"/>
      <c r="B18" s="25"/>
      <c r="C18" s="26"/>
      <c r="D18" s="27"/>
      <c r="E18" s="27"/>
      <c r="F18" s="26"/>
      <c r="G18" s="27"/>
      <c r="H18" s="26"/>
      <c r="I18" s="29"/>
      <c r="J18" s="30"/>
      <c r="K18" s="31"/>
      <c r="L18" s="32"/>
      <c r="M18" s="33">
        <v>0</v>
      </c>
      <c r="N18" s="26"/>
      <c r="O18" s="31"/>
      <c r="P18" s="29"/>
      <c r="Q18" s="35">
        <v>3</v>
      </c>
      <c r="R18" s="36"/>
      <c r="S18" s="35" t="s">
        <v>76</v>
      </c>
      <c r="T18" s="37"/>
      <c r="U18" s="37"/>
      <c r="V18" s="38" t="s">
        <v>76</v>
      </c>
      <c r="W18" s="37"/>
      <c r="X18" s="37"/>
      <c r="Y18" s="37"/>
      <c r="Z18" s="39" t="str">
        <f>IFERROR(IF(AND(S17="Probabilidad",S18="Probabilidad"),(AB17-(+AB17*V18)),IF(AND(S17="Impacto",S18="Probabilidad"),(AB16-(+AB16*V18)),IF(S18="Impacto",AB17,""))),"")</f>
        <v/>
      </c>
      <c r="AA18" s="52" t="s">
        <v>76</v>
      </c>
      <c r="AB18" s="38" t="s">
        <v>76</v>
      </c>
      <c r="AC18" s="52" t="s">
        <v>76</v>
      </c>
      <c r="AD18" s="38" t="s">
        <v>76</v>
      </c>
      <c r="AE18" s="37" t="s">
        <v>76</v>
      </c>
      <c r="AF18" s="46"/>
      <c r="AG18" s="47"/>
      <c r="AH18" s="48"/>
      <c r="AI18" s="47"/>
      <c r="AJ18" s="47"/>
      <c r="AK18" s="48"/>
      <c r="AL18" s="47"/>
      <c r="AM18" s="47"/>
      <c r="AN18" s="48"/>
      <c r="AO18" s="48"/>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row>
    <row r="19" spans="1:70" s="45" customFormat="1" ht="178.5" customHeight="1" x14ac:dyDescent="0.2">
      <c r="A19" s="53">
        <v>4</v>
      </c>
      <c r="B19" s="54" t="s">
        <v>101</v>
      </c>
      <c r="C19" s="26" t="s">
        <v>47</v>
      </c>
      <c r="D19" s="27" t="s">
        <v>102</v>
      </c>
      <c r="E19" s="27" t="s">
        <v>102</v>
      </c>
      <c r="F19" s="26" t="s">
        <v>50</v>
      </c>
      <c r="G19" s="28" t="s">
        <v>103</v>
      </c>
      <c r="H19" s="26" t="s">
        <v>52</v>
      </c>
      <c r="I19" s="29">
        <v>2</v>
      </c>
      <c r="J19" s="30" t="s">
        <v>104</v>
      </c>
      <c r="K19" s="31">
        <v>0.2</v>
      </c>
      <c r="L19" s="32" t="s">
        <v>54</v>
      </c>
      <c r="M19" s="33" t="s">
        <v>54</v>
      </c>
      <c r="N19" s="30" t="s">
        <v>55</v>
      </c>
      <c r="O19" s="31">
        <v>0.4</v>
      </c>
      <c r="P19" s="34" t="s">
        <v>86</v>
      </c>
      <c r="Q19" s="35">
        <v>1</v>
      </c>
      <c r="R19" s="36" t="s">
        <v>105</v>
      </c>
      <c r="S19" s="35" t="s">
        <v>58</v>
      </c>
      <c r="T19" s="37" t="s">
        <v>59</v>
      </c>
      <c r="U19" s="37" t="s">
        <v>60</v>
      </c>
      <c r="V19" s="38" t="s">
        <v>61</v>
      </c>
      <c r="W19" s="37" t="s">
        <v>62</v>
      </c>
      <c r="X19" s="37" t="s">
        <v>75</v>
      </c>
      <c r="Y19" s="37" t="s">
        <v>64</v>
      </c>
      <c r="Z19" s="39">
        <f>IFERROR(IF(S19="Probabilidad",(K19-(+K19*V19)),IF(S19="Impacto",K19,"")),"")</f>
        <v>0.12</v>
      </c>
      <c r="AA19" s="40" t="s">
        <v>104</v>
      </c>
      <c r="AB19" s="38">
        <v>0.12</v>
      </c>
      <c r="AC19" s="40" t="s">
        <v>55</v>
      </c>
      <c r="AD19" s="38">
        <v>0.4</v>
      </c>
      <c r="AE19" s="41" t="s">
        <v>86</v>
      </c>
      <c r="AF19" s="42" t="s">
        <v>106</v>
      </c>
      <c r="AG19" s="27" t="s">
        <v>107</v>
      </c>
      <c r="AH19" s="26" t="s">
        <v>108</v>
      </c>
      <c r="AI19" s="43" t="s">
        <v>109</v>
      </c>
      <c r="AJ19" s="43" t="s">
        <v>109</v>
      </c>
      <c r="AK19" s="50" t="s">
        <v>110</v>
      </c>
      <c r="AL19" s="27" t="s">
        <v>111</v>
      </c>
      <c r="AM19" s="43" t="s">
        <v>112</v>
      </c>
      <c r="AN19" s="26"/>
      <c r="AO19" s="26"/>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row>
    <row r="20" spans="1:70" s="45" customFormat="1" ht="178.5" customHeight="1" x14ac:dyDescent="0.2">
      <c r="A20" s="53"/>
      <c r="B20" s="54"/>
      <c r="C20" s="26"/>
      <c r="D20" s="27"/>
      <c r="E20" s="27"/>
      <c r="F20" s="26"/>
      <c r="G20" s="28"/>
      <c r="H20" s="26"/>
      <c r="I20" s="29"/>
      <c r="J20" s="30"/>
      <c r="K20" s="31"/>
      <c r="L20" s="32"/>
      <c r="M20" s="33">
        <v>0</v>
      </c>
      <c r="N20" s="30"/>
      <c r="O20" s="31"/>
      <c r="P20" s="34"/>
      <c r="Q20" s="35">
        <v>2</v>
      </c>
      <c r="R20" s="36"/>
      <c r="S20" s="35" t="s">
        <v>76</v>
      </c>
      <c r="T20" s="37"/>
      <c r="U20" s="37"/>
      <c r="V20" s="38" t="s">
        <v>76</v>
      </c>
      <c r="W20" s="37"/>
      <c r="X20" s="37"/>
      <c r="Y20" s="37"/>
      <c r="Z20" s="39" t="str">
        <f>IFERROR(IF(AND(S19="Probabilidad",S20="Probabilidad"),(AB19-(+AB19*V20)),IF(S20="Probabilidad",(K19-(+K19*V20)),IF(S20="Impacto",AB19,""))),"")</f>
        <v/>
      </c>
      <c r="AA20" s="40" t="s">
        <v>76</v>
      </c>
      <c r="AB20" s="38" t="s">
        <v>76</v>
      </c>
      <c r="AC20" s="40" t="s">
        <v>76</v>
      </c>
      <c r="AD20" s="38" t="s">
        <v>76</v>
      </c>
      <c r="AE20" s="41" t="s">
        <v>76</v>
      </c>
      <c r="AF20" s="46"/>
      <c r="AG20" s="47"/>
      <c r="AH20" s="48"/>
      <c r="AI20" s="47"/>
      <c r="AJ20" s="47"/>
      <c r="AK20" s="48"/>
      <c r="AL20" s="47"/>
      <c r="AM20" s="47"/>
      <c r="AN20" s="48"/>
      <c r="AO20" s="48"/>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row>
    <row r="21" spans="1:70" s="45" customFormat="1" ht="178.5" customHeight="1" x14ac:dyDescent="0.2">
      <c r="A21" s="53"/>
      <c r="B21" s="54"/>
      <c r="C21" s="26"/>
      <c r="D21" s="27"/>
      <c r="E21" s="27"/>
      <c r="F21" s="26"/>
      <c r="G21" s="28"/>
      <c r="H21" s="26"/>
      <c r="I21" s="29"/>
      <c r="J21" s="30"/>
      <c r="K21" s="31"/>
      <c r="L21" s="32"/>
      <c r="M21" s="33">
        <v>0</v>
      </c>
      <c r="N21" s="30"/>
      <c r="O21" s="31"/>
      <c r="P21" s="34"/>
      <c r="Q21" s="35">
        <v>3</v>
      </c>
      <c r="R21" s="36"/>
      <c r="S21" s="35" t="s">
        <v>76</v>
      </c>
      <c r="T21" s="37"/>
      <c r="U21" s="37"/>
      <c r="V21" s="38" t="s">
        <v>76</v>
      </c>
      <c r="W21" s="37"/>
      <c r="X21" s="37"/>
      <c r="Y21" s="37"/>
      <c r="Z21" s="39" t="str">
        <f>IFERROR(IF(AND(S20="Probabilidad",S21="Probabilidad"),(AB20-(+AB20*V21)),IF(AND(S20="Impacto",S21="Probabilidad"),(AB19-(+AB19*V21)),IF(S21="Impacto",AB20,""))),"")</f>
        <v/>
      </c>
      <c r="AA21" s="40" t="s">
        <v>76</v>
      </c>
      <c r="AB21" s="38" t="s">
        <v>76</v>
      </c>
      <c r="AC21" s="40" t="s">
        <v>76</v>
      </c>
      <c r="AD21" s="38" t="s">
        <v>76</v>
      </c>
      <c r="AE21" s="41" t="s">
        <v>76</v>
      </c>
      <c r="AF21" s="46"/>
      <c r="AG21" s="47"/>
      <c r="AH21" s="48"/>
      <c r="AI21" s="47"/>
      <c r="AJ21" s="47"/>
      <c r="AK21" s="48"/>
      <c r="AL21" s="47"/>
      <c r="AM21" s="47"/>
      <c r="AN21" s="48"/>
      <c r="AO21" s="48"/>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row>
    <row r="22" spans="1:70" s="45" customFormat="1" ht="178.5" customHeight="1" x14ac:dyDescent="0.2">
      <c r="A22" s="53">
        <v>5</v>
      </c>
      <c r="B22" s="54" t="s">
        <v>101</v>
      </c>
      <c r="C22" s="26" t="s">
        <v>47</v>
      </c>
      <c r="D22" s="27" t="s">
        <v>113</v>
      </c>
      <c r="E22" s="27" t="s">
        <v>114</v>
      </c>
      <c r="F22" s="26" t="s">
        <v>115</v>
      </c>
      <c r="G22" s="28" t="s">
        <v>116</v>
      </c>
      <c r="H22" s="26" t="s">
        <v>117</v>
      </c>
      <c r="I22" s="29">
        <v>24</v>
      </c>
      <c r="J22" s="30" t="s">
        <v>65</v>
      </c>
      <c r="K22" s="31">
        <v>0.4</v>
      </c>
      <c r="L22" s="32" t="s">
        <v>82</v>
      </c>
      <c r="M22" s="33" t="s">
        <v>82</v>
      </c>
      <c r="N22" s="30" t="s">
        <v>83</v>
      </c>
      <c r="O22" s="31">
        <v>0.2</v>
      </c>
      <c r="P22" s="34" t="s">
        <v>86</v>
      </c>
      <c r="Q22" s="35">
        <v>1</v>
      </c>
      <c r="R22" s="36" t="s">
        <v>118</v>
      </c>
      <c r="S22" s="35" t="s">
        <v>58</v>
      </c>
      <c r="T22" s="37" t="s">
        <v>59</v>
      </c>
      <c r="U22" s="37" t="s">
        <v>60</v>
      </c>
      <c r="V22" s="38" t="s">
        <v>61</v>
      </c>
      <c r="W22" s="37" t="s">
        <v>62</v>
      </c>
      <c r="X22" s="37" t="s">
        <v>63</v>
      </c>
      <c r="Y22" s="37" t="s">
        <v>64</v>
      </c>
      <c r="Z22" s="39">
        <f>IFERROR(IF(S22="Probabilidad",(K22-(+K22*V22)),IF(S22="Impacto",K22,"")),"")</f>
        <v>0.24</v>
      </c>
      <c r="AA22" s="40" t="s">
        <v>65</v>
      </c>
      <c r="AB22" s="38">
        <v>0.24</v>
      </c>
      <c r="AC22" s="40" t="s">
        <v>83</v>
      </c>
      <c r="AD22" s="38">
        <v>0.2</v>
      </c>
      <c r="AE22" s="41" t="s">
        <v>86</v>
      </c>
      <c r="AF22" s="42" t="s">
        <v>106</v>
      </c>
      <c r="AG22" s="27" t="s">
        <v>119</v>
      </c>
      <c r="AH22" s="26" t="s">
        <v>108</v>
      </c>
      <c r="AI22" s="43" t="s">
        <v>120</v>
      </c>
      <c r="AJ22" s="43" t="s">
        <v>121</v>
      </c>
      <c r="AK22" s="26" t="s">
        <v>122</v>
      </c>
      <c r="AL22" s="27" t="s">
        <v>111</v>
      </c>
      <c r="AM22" s="43" t="s">
        <v>123</v>
      </c>
      <c r="AN22" s="26"/>
      <c r="AO22" s="26"/>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row>
    <row r="23" spans="1:70" s="45" customFormat="1" ht="178.5" customHeight="1" x14ac:dyDescent="0.2">
      <c r="A23" s="53"/>
      <c r="B23" s="54"/>
      <c r="C23" s="26"/>
      <c r="D23" s="27"/>
      <c r="E23" s="27"/>
      <c r="F23" s="26"/>
      <c r="G23" s="28"/>
      <c r="H23" s="26"/>
      <c r="I23" s="29"/>
      <c r="J23" s="30"/>
      <c r="K23" s="31"/>
      <c r="L23" s="32"/>
      <c r="M23" s="33">
        <v>0</v>
      </c>
      <c r="N23" s="30"/>
      <c r="O23" s="31"/>
      <c r="P23" s="34"/>
      <c r="Q23" s="35">
        <v>2</v>
      </c>
      <c r="R23" s="36"/>
      <c r="S23" s="35" t="s">
        <v>76</v>
      </c>
      <c r="T23" s="37"/>
      <c r="U23" s="37"/>
      <c r="V23" s="38" t="s">
        <v>76</v>
      </c>
      <c r="W23" s="37"/>
      <c r="X23" s="37"/>
      <c r="Y23" s="37"/>
      <c r="Z23" s="39" t="str">
        <f>IFERROR(IF(AND(S22="Probabilidad",S23="Probabilidad"),(AB22-(+AB22*V23)),IF(S23="Probabilidad",(K22-(+K22*V23)),IF(S23="Impacto",AB22,""))),"")</f>
        <v/>
      </c>
      <c r="AA23" s="40" t="s">
        <v>76</v>
      </c>
      <c r="AB23" s="38" t="s">
        <v>76</v>
      </c>
      <c r="AC23" s="40" t="s">
        <v>76</v>
      </c>
      <c r="AD23" s="38" t="s">
        <v>76</v>
      </c>
      <c r="AE23" s="41" t="s">
        <v>76</v>
      </c>
      <c r="AF23" s="46"/>
      <c r="AG23" s="47"/>
      <c r="AH23" s="48"/>
      <c r="AI23" s="47"/>
      <c r="AJ23" s="47"/>
      <c r="AK23" s="48"/>
      <c r="AL23" s="47"/>
      <c r="AM23" s="47"/>
      <c r="AN23" s="48"/>
      <c r="AO23" s="48"/>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row>
    <row r="24" spans="1:70" s="45" customFormat="1" ht="178.5" customHeight="1" x14ac:dyDescent="0.2">
      <c r="A24" s="53"/>
      <c r="B24" s="54"/>
      <c r="C24" s="26"/>
      <c r="D24" s="27"/>
      <c r="E24" s="27"/>
      <c r="F24" s="26"/>
      <c r="G24" s="28"/>
      <c r="H24" s="26"/>
      <c r="I24" s="29"/>
      <c r="J24" s="30"/>
      <c r="K24" s="31"/>
      <c r="L24" s="32"/>
      <c r="M24" s="33">
        <v>0</v>
      </c>
      <c r="N24" s="30"/>
      <c r="O24" s="31"/>
      <c r="P24" s="34"/>
      <c r="Q24" s="35">
        <v>3</v>
      </c>
      <c r="R24" s="36"/>
      <c r="S24" s="35" t="s">
        <v>76</v>
      </c>
      <c r="T24" s="37"/>
      <c r="U24" s="37"/>
      <c r="V24" s="38" t="s">
        <v>76</v>
      </c>
      <c r="W24" s="37"/>
      <c r="X24" s="37"/>
      <c r="Y24" s="37"/>
      <c r="Z24" s="39" t="str">
        <f>IFERROR(IF(AND(S23="Probabilidad",S24="Probabilidad"),(AB23-(+AB23*V24)),IF(AND(S23="Impacto",S24="Probabilidad"),(AB22-(+AB22*V24)),IF(S24="Impacto",AB23,""))),"")</f>
        <v/>
      </c>
      <c r="AA24" s="40" t="s">
        <v>76</v>
      </c>
      <c r="AB24" s="38" t="s">
        <v>76</v>
      </c>
      <c r="AC24" s="40" t="s">
        <v>76</v>
      </c>
      <c r="AD24" s="38" t="s">
        <v>76</v>
      </c>
      <c r="AE24" s="41" t="s">
        <v>76</v>
      </c>
      <c r="AF24" s="46"/>
      <c r="AG24" s="47"/>
      <c r="AH24" s="48"/>
      <c r="AI24" s="47"/>
      <c r="AJ24" s="47"/>
      <c r="AK24" s="48"/>
      <c r="AL24" s="47"/>
      <c r="AM24" s="47"/>
      <c r="AN24" s="48"/>
      <c r="AO24" s="48"/>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row>
    <row r="25" spans="1:70" s="45" customFormat="1" ht="178.5" customHeight="1" x14ac:dyDescent="0.2">
      <c r="A25" s="53">
        <v>6</v>
      </c>
      <c r="B25" s="54" t="s">
        <v>101</v>
      </c>
      <c r="C25" s="26" t="s">
        <v>47</v>
      </c>
      <c r="D25" s="27" t="s">
        <v>124</v>
      </c>
      <c r="E25" s="27" t="s">
        <v>125</v>
      </c>
      <c r="F25" s="26" t="s">
        <v>79</v>
      </c>
      <c r="G25" s="28" t="s">
        <v>126</v>
      </c>
      <c r="H25" s="26" t="s">
        <v>127</v>
      </c>
      <c r="I25" s="29">
        <v>30</v>
      </c>
      <c r="J25" s="30" t="s">
        <v>53</v>
      </c>
      <c r="K25" s="31">
        <v>0.6</v>
      </c>
      <c r="L25" s="32" t="s">
        <v>54</v>
      </c>
      <c r="M25" s="33" t="s">
        <v>54</v>
      </c>
      <c r="N25" s="30" t="s">
        <v>55</v>
      </c>
      <c r="O25" s="31">
        <v>0.4</v>
      </c>
      <c r="P25" s="34" t="s">
        <v>56</v>
      </c>
      <c r="Q25" s="35">
        <v>1</v>
      </c>
      <c r="R25" s="36" t="s">
        <v>128</v>
      </c>
      <c r="S25" s="35" t="s">
        <v>58</v>
      </c>
      <c r="T25" s="37" t="s">
        <v>59</v>
      </c>
      <c r="U25" s="37" t="s">
        <v>60</v>
      </c>
      <c r="V25" s="38" t="s">
        <v>61</v>
      </c>
      <c r="W25" s="37" t="s">
        <v>62</v>
      </c>
      <c r="X25" s="37" t="s">
        <v>63</v>
      </c>
      <c r="Y25" s="37" t="s">
        <v>64</v>
      </c>
      <c r="Z25" s="39">
        <f>IFERROR(IF(S25="Probabilidad",(K25-(+K25*V25)),IF(S25="Impacto",K25,"")),"")</f>
        <v>0.36</v>
      </c>
      <c r="AA25" s="40" t="s">
        <v>65</v>
      </c>
      <c r="AB25" s="38">
        <v>0.36</v>
      </c>
      <c r="AC25" s="40" t="s">
        <v>55</v>
      </c>
      <c r="AD25" s="38">
        <v>0.4</v>
      </c>
      <c r="AE25" s="41" t="s">
        <v>56</v>
      </c>
      <c r="AF25" s="42" t="s">
        <v>106</v>
      </c>
      <c r="AG25" s="27" t="s">
        <v>129</v>
      </c>
      <c r="AH25" s="26" t="s">
        <v>108</v>
      </c>
      <c r="AI25" s="43" t="s">
        <v>130</v>
      </c>
      <c r="AJ25" s="43" t="s">
        <v>131</v>
      </c>
      <c r="AK25" s="26" t="s">
        <v>132</v>
      </c>
      <c r="AL25" s="27" t="s">
        <v>133</v>
      </c>
      <c r="AM25" s="43" t="s">
        <v>134</v>
      </c>
      <c r="AN25" s="26"/>
      <c r="AO25" s="26"/>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row>
    <row r="26" spans="1:70" s="45" customFormat="1" ht="178.5" customHeight="1" x14ac:dyDescent="0.2">
      <c r="A26" s="53"/>
      <c r="B26" s="54"/>
      <c r="C26" s="26"/>
      <c r="D26" s="27"/>
      <c r="E26" s="27"/>
      <c r="F26" s="26"/>
      <c r="G26" s="28"/>
      <c r="H26" s="26"/>
      <c r="I26" s="29"/>
      <c r="J26" s="30"/>
      <c r="K26" s="31"/>
      <c r="L26" s="32"/>
      <c r="M26" s="33">
        <v>0</v>
      </c>
      <c r="N26" s="30"/>
      <c r="O26" s="31"/>
      <c r="P26" s="34"/>
      <c r="Q26" s="35">
        <v>2</v>
      </c>
      <c r="R26" s="36"/>
      <c r="S26" s="35" t="s">
        <v>76</v>
      </c>
      <c r="T26" s="37"/>
      <c r="U26" s="37"/>
      <c r="V26" s="38" t="s">
        <v>76</v>
      </c>
      <c r="W26" s="37"/>
      <c r="X26" s="37"/>
      <c r="Y26" s="37"/>
      <c r="Z26" s="39" t="str">
        <f>IFERROR(IF(AND(S25="Probabilidad",S26="Probabilidad"),(AB25-(+AB25*V26)),IF(S26="Probabilidad",(K25-(+K25*V26)),IF(S26="Impacto",AB25,""))),"")</f>
        <v/>
      </c>
      <c r="AA26" s="40" t="s">
        <v>76</v>
      </c>
      <c r="AB26" s="38" t="s">
        <v>76</v>
      </c>
      <c r="AC26" s="40" t="s">
        <v>76</v>
      </c>
      <c r="AD26" s="38" t="s">
        <v>76</v>
      </c>
      <c r="AE26" s="41" t="s">
        <v>76</v>
      </c>
      <c r="AF26" s="46"/>
      <c r="AG26" s="47"/>
      <c r="AH26" s="48"/>
      <c r="AI26" s="47"/>
      <c r="AJ26" s="47"/>
      <c r="AK26" s="48"/>
      <c r="AL26" s="47"/>
      <c r="AM26" s="47"/>
      <c r="AN26" s="48"/>
      <c r="AO26" s="48"/>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row>
    <row r="27" spans="1:70" s="45" customFormat="1" ht="178.5" customHeight="1" x14ac:dyDescent="0.2">
      <c r="A27" s="53"/>
      <c r="B27" s="54"/>
      <c r="C27" s="26"/>
      <c r="D27" s="27"/>
      <c r="E27" s="27"/>
      <c r="F27" s="26"/>
      <c r="G27" s="28"/>
      <c r="H27" s="26"/>
      <c r="I27" s="29"/>
      <c r="J27" s="30"/>
      <c r="K27" s="31"/>
      <c r="L27" s="32"/>
      <c r="M27" s="33">
        <v>0</v>
      </c>
      <c r="N27" s="30"/>
      <c r="O27" s="31"/>
      <c r="P27" s="34"/>
      <c r="Q27" s="35">
        <v>3</v>
      </c>
      <c r="R27" s="36"/>
      <c r="S27" s="35" t="s">
        <v>76</v>
      </c>
      <c r="T27" s="37"/>
      <c r="U27" s="37"/>
      <c r="V27" s="38" t="s">
        <v>76</v>
      </c>
      <c r="W27" s="37"/>
      <c r="X27" s="37"/>
      <c r="Y27" s="37"/>
      <c r="Z27" s="39" t="str">
        <f>IFERROR(IF(AND(S26="Probabilidad",S27="Probabilidad"),(AB26-(+AB26*V27)),IF(AND(S26="Impacto",S27="Probabilidad"),(AB25-(+AB25*V27)),IF(S27="Impacto",AB26,""))),"")</f>
        <v/>
      </c>
      <c r="AA27" s="40" t="s">
        <v>76</v>
      </c>
      <c r="AB27" s="38" t="s">
        <v>76</v>
      </c>
      <c r="AC27" s="40" t="s">
        <v>76</v>
      </c>
      <c r="AD27" s="38" t="s">
        <v>76</v>
      </c>
      <c r="AE27" s="41" t="s">
        <v>76</v>
      </c>
      <c r="AF27" s="46"/>
      <c r="AG27" s="47"/>
      <c r="AH27" s="48"/>
      <c r="AI27" s="47"/>
      <c r="AJ27" s="47"/>
      <c r="AK27" s="48"/>
      <c r="AL27" s="47"/>
      <c r="AM27" s="47"/>
      <c r="AN27" s="48"/>
      <c r="AO27" s="48"/>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row>
    <row r="28" spans="1:70" s="45" customFormat="1" ht="178.5" customHeight="1" x14ac:dyDescent="0.2">
      <c r="A28" s="53">
        <v>7</v>
      </c>
      <c r="B28" s="54" t="s">
        <v>101</v>
      </c>
      <c r="C28" s="26" t="s">
        <v>47</v>
      </c>
      <c r="D28" s="27" t="s">
        <v>135</v>
      </c>
      <c r="E28" s="27" t="s">
        <v>136</v>
      </c>
      <c r="F28" s="26" t="s">
        <v>115</v>
      </c>
      <c r="G28" s="28" t="s">
        <v>137</v>
      </c>
      <c r="H28" s="26" t="s">
        <v>127</v>
      </c>
      <c r="I28" s="29">
        <v>30</v>
      </c>
      <c r="J28" s="30" t="s">
        <v>53</v>
      </c>
      <c r="K28" s="31">
        <v>0.6</v>
      </c>
      <c r="L28" s="32" t="s">
        <v>82</v>
      </c>
      <c r="M28" s="33" t="s">
        <v>82</v>
      </c>
      <c r="N28" s="30" t="s">
        <v>83</v>
      </c>
      <c r="O28" s="31">
        <v>0.2</v>
      </c>
      <c r="P28" s="34" t="s">
        <v>56</v>
      </c>
      <c r="Q28" s="35">
        <v>1</v>
      </c>
      <c r="R28" s="36" t="s">
        <v>138</v>
      </c>
      <c r="S28" s="35" t="s">
        <v>58</v>
      </c>
      <c r="T28" s="37" t="s">
        <v>59</v>
      </c>
      <c r="U28" s="37" t="s">
        <v>139</v>
      </c>
      <c r="V28" s="38" t="s">
        <v>140</v>
      </c>
      <c r="W28" s="37" t="s">
        <v>62</v>
      </c>
      <c r="X28" s="37" t="s">
        <v>63</v>
      </c>
      <c r="Y28" s="37" t="s">
        <v>64</v>
      </c>
      <c r="Z28" s="39">
        <f>IFERROR(IF(S28="Probabilidad",(K28-(+K28*V28)),IF(S28="Impacto",K28,"")),"")</f>
        <v>0.3</v>
      </c>
      <c r="AA28" s="40" t="s">
        <v>65</v>
      </c>
      <c r="AB28" s="38">
        <v>0.3</v>
      </c>
      <c r="AC28" s="40" t="s">
        <v>83</v>
      </c>
      <c r="AD28" s="38">
        <v>0.2</v>
      </c>
      <c r="AE28" s="41" t="s">
        <v>86</v>
      </c>
      <c r="AF28" s="42" t="s">
        <v>66</v>
      </c>
      <c r="AG28" s="27" t="s">
        <v>141</v>
      </c>
      <c r="AH28" s="26" t="s">
        <v>68</v>
      </c>
      <c r="AI28" s="43" t="s">
        <v>142</v>
      </c>
      <c r="AJ28" s="43" t="s">
        <v>143</v>
      </c>
      <c r="AK28" s="26" t="s">
        <v>132</v>
      </c>
      <c r="AL28" s="27" t="s">
        <v>133</v>
      </c>
      <c r="AM28" s="43" t="s">
        <v>144</v>
      </c>
      <c r="AN28" s="48"/>
      <c r="AO28" s="48"/>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row>
    <row r="29" spans="1:70" s="45" customFormat="1" ht="178.5" customHeight="1" x14ac:dyDescent="0.2">
      <c r="A29" s="53"/>
      <c r="B29" s="54"/>
      <c r="C29" s="26"/>
      <c r="D29" s="27"/>
      <c r="E29" s="27"/>
      <c r="F29" s="26"/>
      <c r="G29" s="28"/>
      <c r="H29" s="26"/>
      <c r="I29" s="29"/>
      <c r="J29" s="30"/>
      <c r="K29" s="31"/>
      <c r="L29" s="32"/>
      <c r="M29" s="33">
        <v>0</v>
      </c>
      <c r="N29" s="30"/>
      <c r="O29" s="31"/>
      <c r="P29" s="34"/>
      <c r="Q29" s="35">
        <v>2</v>
      </c>
      <c r="R29" s="36"/>
      <c r="S29" s="35" t="s">
        <v>58</v>
      </c>
      <c r="T29" s="37" t="s">
        <v>59</v>
      </c>
      <c r="U29" s="37" t="s">
        <v>60</v>
      </c>
      <c r="V29" s="38" t="s">
        <v>61</v>
      </c>
      <c r="W29" s="37" t="s">
        <v>62</v>
      </c>
      <c r="X29" s="37" t="s">
        <v>75</v>
      </c>
      <c r="Y29" s="37" t="s">
        <v>64</v>
      </c>
      <c r="Z29" s="39">
        <f>IFERROR(IF(AND(S28="Probabilidad",S29="Probabilidad"),(AB28-(+AB28*V29)),IF(S29="Probabilidad",(K28-(+K28*V29)),IF(S29="Impacto",AB28,""))),"")</f>
        <v>0.18</v>
      </c>
      <c r="AA29" s="40" t="s">
        <v>104</v>
      </c>
      <c r="AB29" s="38">
        <v>0.18</v>
      </c>
      <c r="AC29" s="40" t="s">
        <v>83</v>
      </c>
      <c r="AD29" s="38">
        <v>0.2</v>
      </c>
      <c r="AE29" s="41" t="s">
        <v>86</v>
      </c>
      <c r="AF29" s="46"/>
      <c r="AG29" s="47"/>
      <c r="AH29" s="48"/>
      <c r="AI29" s="47"/>
      <c r="AJ29" s="47"/>
      <c r="AK29" s="48"/>
      <c r="AL29" s="47"/>
      <c r="AM29" s="47"/>
      <c r="AN29" s="48"/>
      <c r="AO29" s="48"/>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row>
    <row r="30" spans="1:70" s="45" customFormat="1" ht="178.5" customHeight="1" x14ac:dyDescent="0.2">
      <c r="A30" s="53"/>
      <c r="B30" s="54"/>
      <c r="C30" s="26"/>
      <c r="D30" s="27"/>
      <c r="E30" s="27"/>
      <c r="F30" s="26"/>
      <c r="G30" s="28"/>
      <c r="H30" s="26"/>
      <c r="I30" s="29"/>
      <c r="J30" s="30"/>
      <c r="K30" s="31"/>
      <c r="L30" s="32"/>
      <c r="M30" s="33">
        <v>0</v>
      </c>
      <c r="N30" s="30"/>
      <c r="O30" s="31"/>
      <c r="P30" s="34"/>
      <c r="Q30" s="35">
        <v>3</v>
      </c>
      <c r="R30" s="36"/>
      <c r="S30" s="35" t="s">
        <v>58</v>
      </c>
      <c r="T30" s="37" t="s">
        <v>59</v>
      </c>
      <c r="U30" s="37" t="s">
        <v>60</v>
      </c>
      <c r="V30" s="38" t="s">
        <v>61</v>
      </c>
      <c r="W30" s="37" t="s">
        <v>62</v>
      </c>
      <c r="X30" s="37" t="s">
        <v>75</v>
      </c>
      <c r="Y30" s="37" t="s">
        <v>64</v>
      </c>
      <c r="Z30" s="39">
        <f>IFERROR(IF(AND(S29="Probabilidad",S30="Probabilidad"),(AB29-(+AB29*V30)),IF(AND(S29="Impacto",S30="Probabilidad"),(AB28-(+AB28*V30)),IF(S30="Impacto",AB29,""))),"")</f>
        <v>0.108</v>
      </c>
      <c r="AA30" s="40" t="s">
        <v>104</v>
      </c>
      <c r="AB30" s="38">
        <v>0.108</v>
      </c>
      <c r="AC30" s="40" t="s">
        <v>83</v>
      </c>
      <c r="AD30" s="38">
        <v>0.2</v>
      </c>
      <c r="AE30" s="41" t="s">
        <v>86</v>
      </c>
      <c r="AF30" s="46"/>
      <c r="AG30" s="47"/>
      <c r="AH30" s="48"/>
      <c r="AI30" s="47"/>
      <c r="AJ30" s="47"/>
      <c r="AK30" s="48"/>
      <c r="AL30" s="47"/>
      <c r="AM30" s="47"/>
      <c r="AN30" s="48"/>
      <c r="AO30" s="48"/>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row>
    <row r="31" spans="1:70" s="45" customFormat="1" ht="178.5" customHeight="1" x14ac:dyDescent="0.2">
      <c r="A31" s="55">
        <v>8</v>
      </c>
      <c r="B31" s="56" t="s">
        <v>145</v>
      </c>
      <c r="C31" s="26" t="s">
        <v>47</v>
      </c>
      <c r="D31" s="27" t="s">
        <v>146</v>
      </c>
      <c r="E31" s="27" t="s">
        <v>147</v>
      </c>
      <c r="F31" s="26" t="s">
        <v>50</v>
      </c>
      <c r="G31" s="28" t="s">
        <v>148</v>
      </c>
      <c r="H31" s="26" t="s">
        <v>52</v>
      </c>
      <c r="I31" s="29">
        <v>12</v>
      </c>
      <c r="J31" s="30" t="s">
        <v>65</v>
      </c>
      <c r="K31" s="31">
        <v>0.4</v>
      </c>
      <c r="L31" s="32" t="s">
        <v>149</v>
      </c>
      <c r="M31" s="33" t="s">
        <v>149</v>
      </c>
      <c r="N31" s="30" t="s">
        <v>150</v>
      </c>
      <c r="O31" s="31">
        <v>0.8</v>
      </c>
      <c r="P31" s="34" t="s">
        <v>151</v>
      </c>
      <c r="Q31" s="35">
        <v>1</v>
      </c>
      <c r="R31" s="36" t="s">
        <v>152</v>
      </c>
      <c r="S31" s="35" t="s">
        <v>58</v>
      </c>
      <c r="T31" s="37" t="s">
        <v>59</v>
      </c>
      <c r="U31" s="37" t="s">
        <v>60</v>
      </c>
      <c r="V31" s="38" t="s">
        <v>61</v>
      </c>
      <c r="W31" s="37" t="s">
        <v>62</v>
      </c>
      <c r="X31" s="37" t="s">
        <v>63</v>
      </c>
      <c r="Y31" s="37" t="s">
        <v>64</v>
      </c>
      <c r="Z31" s="39">
        <f>IFERROR(IF(S31="Probabilidad",(K31-(+K31*V31)),IF(S31="Impacto",K31,"")),"")</f>
        <v>0.24</v>
      </c>
      <c r="AA31" s="40" t="s">
        <v>65</v>
      </c>
      <c r="AB31" s="38">
        <v>0.24</v>
      </c>
      <c r="AC31" s="40" t="s">
        <v>150</v>
      </c>
      <c r="AD31" s="38">
        <v>0.8</v>
      </c>
      <c r="AE31" s="41" t="s">
        <v>151</v>
      </c>
      <c r="AF31" s="42" t="s">
        <v>106</v>
      </c>
      <c r="AG31" s="27" t="s">
        <v>153</v>
      </c>
      <c r="AH31" s="26" t="s">
        <v>154</v>
      </c>
      <c r="AI31" s="43" t="s">
        <v>155</v>
      </c>
      <c r="AJ31" s="43" t="s">
        <v>156</v>
      </c>
      <c r="AK31" s="26" t="s">
        <v>157</v>
      </c>
      <c r="AL31" s="27" t="s">
        <v>158</v>
      </c>
      <c r="AM31" s="43" t="s">
        <v>159</v>
      </c>
      <c r="AN31" s="26"/>
      <c r="AO31" s="26"/>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row>
    <row r="32" spans="1:70" s="45" customFormat="1" ht="178.5" customHeight="1" x14ac:dyDescent="0.2">
      <c r="A32" s="55"/>
      <c r="B32" s="56"/>
      <c r="C32" s="26"/>
      <c r="D32" s="27"/>
      <c r="E32" s="27"/>
      <c r="F32" s="26"/>
      <c r="G32" s="28"/>
      <c r="H32" s="26"/>
      <c r="I32" s="29"/>
      <c r="J32" s="30"/>
      <c r="K32" s="31"/>
      <c r="L32" s="32"/>
      <c r="M32" s="33">
        <v>0</v>
      </c>
      <c r="N32" s="30"/>
      <c r="O32" s="31"/>
      <c r="P32" s="34"/>
      <c r="Q32" s="35">
        <v>2</v>
      </c>
      <c r="R32" s="36"/>
      <c r="S32" s="35" t="s">
        <v>76</v>
      </c>
      <c r="T32" s="37"/>
      <c r="U32" s="37"/>
      <c r="V32" s="38" t="s">
        <v>76</v>
      </c>
      <c r="W32" s="37"/>
      <c r="X32" s="37"/>
      <c r="Y32" s="37"/>
      <c r="Z32" s="39" t="str">
        <f>IFERROR(IF(AND(S31="Probabilidad",S32="Probabilidad"),(AB31-(+AB31*V32)),IF(S32="Probabilidad",(K31-(+K31*V32)),IF(S32="Impacto",AB31,""))),"")</f>
        <v/>
      </c>
      <c r="AA32" s="40" t="s">
        <v>76</v>
      </c>
      <c r="AB32" s="38" t="s">
        <v>76</v>
      </c>
      <c r="AC32" s="40" t="s">
        <v>76</v>
      </c>
      <c r="AD32" s="38" t="s">
        <v>76</v>
      </c>
      <c r="AE32" s="41" t="s">
        <v>76</v>
      </c>
      <c r="AF32" s="46"/>
      <c r="AG32" s="47"/>
      <c r="AH32" s="48"/>
      <c r="AI32" s="47"/>
      <c r="AJ32" s="47"/>
      <c r="AK32" s="48"/>
      <c r="AL32" s="47"/>
      <c r="AM32" s="47"/>
      <c r="AN32" s="48"/>
      <c r="AO32" s="48"/>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row>
    <row r="33" spans="1:70" s="45" customFormat="1" ht="178.5" customHeight="1" x14ac:dyDescent="0.2">
      <c r="A33" s="55"/>
      <c r="B33" s="56"/>
      <c r="C33" s="26"/>
      <c r="D33" s="27"/>
      <c r="E33" s="27"/>
      <c r="F33" s="26"/>
      <c r="G33" s="28"/>
      <c r="H33" s="26"/>
      <c r="I33" s="29"/>
      <c r="J33" s="30"/>
      <c r="K33" s="31"/>
      <c r="L33" s="32"/>
      <c r="M33" s="33">
        <v>0</v>
      </c>
      <c r="N33" s="30"/>
      <c r="O33" s="31"/>
      <c r="P33" s="34"/>
      <c r="Q33" s="35">
        <v>3</v>
      </c>
      <c r="R33" s="36"/>
      <c r="S33" s="35" t="s">
        <v>76</v>
      </c>
      <c r="T33" s="37"/>
      <c r="U33" s="37"/>
      <c r="V33" s="38" t="s">
        <v>76</v>
      </c>
      <c r="W33" s="37"/>
      <c r="X33" s="37"/>
      <c r="Y33" s="37"/>
      <c r="Z33" s="39" t="str">
        <f>IFERROR(IF(AND(S32="Probabilidad",S33="Probabilidad"),(AB32-(+AB32*V33)),IF(AND(S32="Impacto",S33="Probabilidad"),(AB31-(+AB31*V33)),IF(S33="Impacto",AB32,""))),"")</f>
        <v/>
      </c>
      <c r="AA33" s="40" t="s">
        <v>76</v>
      </c>
      <c r="AB33" s="38" t="s">
        <v>76</v>
      </c>
      <c r="AC33" s="40" t="s">
        <v>76</v>
      </c>
      <c r="AD33" s="38" t="s">
        <v>76</v>
      </c>
      <c r="AE33" s="41" t="s">
        <v>76</v>
      </c>
      <c r="AF33" s="46"/>
      <c r="AG33" s="47"/>
      <c r="AH33" s="48"/>
      <c r="AI33" s="47"/>
      <c r="AJ33" s="47"/>
      <c r="AK33" s="48"/>
      <c r="AL33" s="47"/>
      <c r="AM33" s="47"/>
      <c r="AN33" s="48"/>
      <c r="AO33" s="48"/>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row>
    <row r="34" spans="1:70" s="45" customFormat="1" ht="178.5" customHeight="1" x14ac:dyDescent="0.2">
      <c r="A34" s="55">
        <v>9</v>
      </c>
      <c r="B34" s="56" t="s">
        <v>145</v>
      </c>
      <c r="C34" s="26" t="s">
        <v>47</v>
      </c>
      <c r="D34" s="27" t="s">
        <v>160</v>
      </c>
      <c r="E34" s="27" t="s">
        <v>161</v>
      </c>
      <c r="F34" s="26" t="s">
        <v>115</v>
      </c>
      <c r="G34" s="28" t="s">
        <v>162</v>
      </c>
      <c r="H34" s="26" t="s">
        <v>127</v>
      </c>
      <c r="I34" s="29">
        <v>50</v>
      </c>
      <c r="J34" s="30" t="s">
        <v>53</v>
      </c>
      <c r="K34" s="31">
        <v>0.6</v>
      </c>
      <c r="L34" s="32" t="s">
        <v>163</v>
      </c>
      <c r="M34" s="33" t="s">
        <v>163</v>
      </c>
      <c r="N34" s="30" t="s">
        <v>56</v>
      </c>
      <c r="O34" s="31">
        <v>0.6</v>
      </c>
      <c r="P34" s="34" t="s">
        <v>56</v>
      </c>
      <c r="Q34" s="35">
        <v>1</v>
      </c>
      <c r="R34" s="36" t="s">
        <v>164</v>
      </c>
      <c r="S34" s="35" t="s">
        <v>58</v>
      </c>
      <c r="T34" s="37" t="s">
        <v>59</v>
      </c>
      <c r="U34" s="37" t="s">
        <v>60</v>
      </c>
      <c r="V34" s="38" t="s">
        <v>61</v>
      </c>
      <c r="W34" s="37" t="s">
        <v>62</v>
      </c>
      <c r="X34" s="37" t="s">
        <v>63</v>
      </c>
      <c r="Y34" s="37" t="s">
        <v>64</v>
      </c>
      <c r="Z34" s="39">
        <f>IFERROR(IF(S34="Probabilidad",(K34-(+K34*V34)),IF(S34="Impacto",K34,"")),"")</f>
        <v>0.36</v>
      </c>
      <c r="AA34" s="40" t="s">
        <v>65</v>
      </c>
      <c r="AB34" s="38">
        <v>0.36</v>
      </c>
      <c r="AC34" s="40" t="s">
        <v>56</v>
      </c>
      <c r="AD34" s="38">
        <v>0.6</v>
      </c>
      <c r="AE34" s="41" t="s">
        <v>56</v>
      </c>
      <c r="AF34" s="42" t="s">
        <v>106</v>
      </c>
      <c r="AG34" s="27" t="s">
        <v>165</v>
      </c>
      <c r="AH34" s="26" t="s">
        <v>166</v>
      </c>
      <c r="AI34" s="43" t="s">
        <v>167</v>
      </c>
      <c r="AJ34" s="43" t="s">
        <v>168</v>
      </c>
      <c r="AK34" s="26" t="s">
        <v>169</v>
      </c>
      <c r="AL34" s="27" t="s">
        <v>158</v>
      </c>
      <c r="AM34" s="43" t="s">
        <v>170</v>
      </c>
      <c r="AN34" s="26"/>
      <c r="AO34" s="26"/>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row>
    <row r="35" spans="1:70" s="45" customFormat="1" ht="178.5" customHeight="1" x14ac:dyDescent="0.2">
      <c r="A35" s="55"/>
      <c r="B35" s="56"/>
      <c r="C35" s="26"/>
      <c r="D35" s="27"/>
      <c r="E35" s="27"/>
      <c r="F35" s="26"/>
      <c r="G35" s="28"/>
      <c r="H35" s="26"/>
      <c r="I35" s="29"/>
      <c r="J35" s="30"/>
      <c r="K35" s="31"/>
      <c r="L35" s="32"/>
      <c r="M35" s="33">
        <v>0</v>
      </c>
      <c r="N35" s="30"/>
      <c r="O35" s="31"/>
      <c r="P35" s="34"/>
      <c r="Q35" s="35">
        <v>2</v>
      </c>
      <c r="R35" s="36"/>
      <c r="S35" s="35" t="s">
        <v>76</v>
      </c>
      <c r="T35" s="37"/>
      <c r="U35" s="37"/>
      <c r="V35" s="38" t="s">
        <v>76</v>
      </c>
      <c r="W35" s="37"/>
      <c r="X35" s="37"/>
      <c r="Y35" s="37"/>
      <c r="Z35" s="39" t="str">
        <f>IFERROR(IF(AND(S34="Probabilidad",S35="Probabilidad"),(AB34-(+AB34*V35)),IF(S35="Probabilidad",(K34-(+K34*V35)),IF(S35="Impacto",AB34,""))),"")</f>
        <v/>
      </c>
      <c r="AA35" s="40" t="s">
        <v>76</v>
      </c>
      <c r="AB35" s="38" t="s">
        <v>76</v>
      </c>
      <c r="AC35" s="40" t="s">
        <v>76</v>
      </c>
      <c r="AD35" s="38" t="s">
        <v>76</v>
      </c>
      <c r="AE35" s="41" t="s">
        <v>76</v>
      </c>
      <c r="AF35" s="46"/>
      <c r="AG35" s="47"/>
      <c r="AH35" s="48"/>
      <c r="AI35" s="47"/>
      <c r="AJ35" s="47"/>
      <c r="AK35" s="48"/>
      <c r="AL35" s="47"/>
      <c r="AM35" s="47"/>
      <c r="AN35" s="48"/>
      <c r="AO35" s="48"/>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row>
    <row r="36" spans="1:70" s="45" customFormat="1" ht="178.5" customHeight="1" x14ac:dyDescent="0.2">
      <c r="A36" s="55"/>
      <c r="B36" s="56"/>
      <c r="C36" s="26"/>
      <c r="D36" s="27"/>
      <c r="E36" s="27"/>
      <c r="F36" s="26"/>
      <c r="G36" s="28"/>
      <c r="H36" s="26"/>
      <c r="I36" s="29"/>
      <c r="J36" s="30"/>
      <c r="K36" s="31"/>
      <c r="L36" s="32"/>
      <c r="M36" s="33">
        <v>0</v>
      </c>
      <c r="N36" s="30"/>
      <c r="O36" s="31"/>
      <c r="P36" s="34"/>
      <c r="Q36" s="35">
        <v>3</v>
      </c>
      <c r="R36" s="36"/>
      <c r="S36" s="35" t="s">
        <v>76</v>
      </c>
      <c r="T36" s="37"/>
      <c r="U36" s="37"/>
      <c r="V36" s="38" t="s">
        <v>76</v>
      </c>
      <c r="W36" s="37"/>
      <c r="X36" s="37"/>
      <c r="Y36" s="37"/>
      <c r="Z36" s="39" t="str">
        <f>IFERROR(IF(AND(S35="Probabilidad",S36="Probabilidad"),(AB35-(+AB35*V36)),IF(AND(S35="Impacto",S36="Probabilidad"),(AB34-(+AB34*V36)),IF(S36="Impacto",AB35,""))),"")</f>
        <v/>
      </c>
      <c r="AA36" s="40" t="s">
        <v>76</v>
      </c>
      <c r="AB36" s="38" t="s">
        <v>76</v>
      </c>
      <c r="AC36" s="40" t="s">
        <v>76</v>
      </c>
      <c r="AD36" s="38" t="s">
        <v>76</v>
      </c>
      <c r="AE36" s="41" t="s">
        <v>76</v>
      </c>
      <c r="AF36" s="46"/>
      <c r="AG36" s="47"/>
      <c r="AH36" s="48"/>
      <c r="AI36" s="47"/>
      <c r="AJ36" s="47"/>
      <c r="AK36" s="48"/>
      <c r="AL36" s="47"/>
      <c r="AM36" s="47"/>
      <c r="AN36" s="48"/>
      <c r="AO36" s="48"/>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row>
    <row r="37" spans="1:70" s="45" customFormat="1" ht="178.5" customHeight="1" x14ac:dyDescent="0.2">
      <c r="A37" s="55">
        <v>10</v>
      </c>
      <c r="B37" s="56" t="s">
        <v>145</v>
      </c>
      <c r="C37" s="26" t="s">
        <v>171</v>
      </c>
      <c r="D37" s="27" t="s">
        <v>172</v>
      </c>
      <c r="E37" s="27" t="s">
        <v>173</v>
      </c>
      <c r="F37" s="26" t="s">
        <v>115</v>
      </c>
      <c r="G37" s="28" t="s">
        <v>174</v>
      </c>
      <c r="H37" s="26" t="s">
        <v>127</v>
      </c>
      <c r="I37" s="29">
        <v>24</v>
      </c>
      <c r="J37" s="30" t="s">
        <v>65</v>
      </c>
      <c r="K37" s="31">
        <v>0.4</v>
      </c>
      <c r="L37" s="32" t="s">
        <v>175</v>
      </c>
      <c r="M37" s="33" t="s">
        <v>175</v>
      </c>
      <c r="N37" s="30" t="s">
        <v>150</v>
      </c>
      <c r="O37" s="31">
        <v>0.8</v>
      </c>
      <c r="P37" s="34" t="s">
        <v>151</v>
      </c>
      <c r="Q37" s="35">
        <v>1</v>
      </c>
      <c r="R37" s="36" t="s">
        <v>176</v>
      </c>
      <c r="S37" s="35" t="s">
        <v>58</v>
      </c>
      <c r="T37" s="37" t="s">
        <v>59</v>
      </c>
      <c r="U37" s="37" t="s">
        <v>139</v>
      </c>
      <c r="V37" s="38" t="s">
        <v>140</v>
      </c>
      <c r="W37" s="37" t="s">
        <v>62</v>
      </c>
      <c r="X37" s="37" t="s">
        <v>63</v>
      </c>
      <c r="Y37" s="37" t="s">
        <v>64</v>
      </c>
      <c r="Z37" s="39">
        <f>IFERROR(IF(S37="Probabilidad",(K37-(+K37*V37)),IF(S37="Impacto",K37,"")),"")</f>
        <v>0.2</v>
      </c>
      <c r="AA37" s="40" t="s">
        <v>104</v>
      </c>
      <c r="AB37" s="38">
        <v>0.2</v>
      </c>
      <c r="AC37" s="40" t="s">
        <v>150</v>
      </c>
      <c r="AD37" s="38">
        <v>0.8</v>
      </c>
      <c r="AE37" s="41" t="s">
        <v>151</v>
      </c>
      <c r="AF37" s="42" t="s">
        <v>106</v>
      </c>
      <c r="AG37" s="27" t="s">
        <v>177</v>
      </c>
      <c r="AH37" s="26" t="s">
        <v>178</v>
      </c>
      <c r="AI37" s="43" t="s">
        <v>179</v>
      </c>
      <c r="AJ37" s="43" t="s">
        <v>180</v>
      </c>
      <c r="AK37" s="26" t="s">
        <v>181</v>
      </c>
      <c r="AL37" s="27" t="s">
        <v>158</v>
      </c>
      <c r="AM37" s="43" t="s">
        <v>182</v>
      </c>
      <c r="AN37" s="26"/>
      <c r="AO37" s="26"/>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row>
    <row r="38" spans="1:70" s="45" customFormat="1" ht="178.5" customHeight="1" x14ac:dyDescent="0.2">
      <c r="A38" s="55"/>
      <c r="B38" s="56"/>
      <c r="C38" s="26"/>
      <c r="D38" s="27"/>
      <c r="E38" s="27"/>
      <c r="F38" s="26"/>
      <c r="G38" s="28"/>
      <c r="H38" s="26"/>
      <c r="I38" s="29"/>
      <c r="J38" s="30"/>
      <c r="K38" s="31"/>
      <c r="L38" s="32"/>
      <c r="M38" s="33">
        <v>0</v>
      </c>
      <c r="N38" s="30"/>
      <c r="O38" s="31"/>
      <c r="P38" s="34"/>
      <c r="Q38" s="35">
        <v>2</v>
      </c>
      <c r="R38" s="36" t="s">
        <v>183</v>
      </c>
      <c r="S38" s="35" t="s">
        <v>58</v>
      </c>
      <c r="T38" s="37" t="s">
        <v>59</v>
      </c>
      <c r="U38" s="37" t="s">
        <v>60</v>
      </c>
      <c r="V38" s="38" t="s">
        <v>61</v>
      </c>
      <c r="W38" s="37" t="s">
        <v>62</v>
      </c>
      <c r="X38" s="37" t="s">
        <v>63</v>
      </c>
      <c r="Y38" s="37" t="s">
        <v>64</v>
      </c>
      <c r="Z38" s="39">
        <f>IFERROR(IF(AND(S37="Probabilidad",S38="Probabilidad"),(AB37-(+AB37*V38)),IF(S38="Probabilidad",(K37-(+K37*V38)),IF(S38="Impacto",AB37,""))),"")</f>
        <v>0.12</v>
      </c>
      <c r="AA38" s="40" t="s">
        <v>104</v>
      </c>
      <c r="AB38" s="38">
        <v>0.12</v>
      </c>
      <c r="AC38" s="40" t="s">
        <v>150</v>
      </c>
      <c r="AD38" s="38">
        <v>0.8</v>
      </c>
      <c r="AE38" s="41" t="s">
        <v>151</v>
      </c>
      <c r="AF38" s="46"/>
      <c r="AG38" s="47"/>
      <c r="AH38" s="48"/>
      <c r="AI38" s="47"/>
      <c r="AJ38" s="47"/>
      <c r="AK38" s="48"/>
      <c r="AL38" s="47"/>
      <c r="AM38" s="47"/>
      <c r="AN38" s="48"/>
      <c r="AO38" s="48"/>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row>
    <row r="39" spans="1:70" s="45" customFormat="1" ht="178.5" customHeight="1" x14ac:dyDescent="0.2">
      <c r="A39" s="55"/>
      <c r="B39" s="56"/>
      <c r="C39" s="26"/>
      <c r="D39" s="27"/>
      <c r="E39" s="27"/>
      <c r="F39" s="26"/>
      <c r="G39" s="28"/>
      <c r="H39" s="26"/>
      <c r="I39" s="29"/>
      <c r="J39" s="30"/>
      <c r="K39" s="31"/>
      <c r="L39" s="32"/>
      <c r="M39" s="33">
        <v>0</v>
      </c>
      <c r="N39" s="30"/>
      <c r="O39" s="31"/>
      <c r="P39" s="34"/>
      <c r="Q39" s="35">
        <v>3</v>
      </c>
      <c r="R39" s="36" t="s">
        <v>184</v>
      </c>
      <c r="S39" s="35" t="s">
        <v>58</v>
      </c>
      <c r="T39" s="37" t="s">
        <v>59</v>
      </c>
      <c r="U39" s="37" t="s">
        <v>139</v>
      </c>
      <c r="V39" s="38" t="s">
        <v>140</v>
      </c>
      <c r="W39" s="37" t="s">
        <v>62</v>
      </c>
      <c r="X39" s="37" t="s">
        <v>63</v>
      </c>
      <c r="Y39" s="37" t="s">
        <v>64</v>
      </c>
      <c r="Z39" s="39">
        <f>IFERROR(IF(AND(S38="Probabilidad",S39="Probabilidad"),(AB38-(+AB38*V39)),IF(AND(S38="Impacto",S39="Probabilidad"),(AB37-(+AB37*V39)),IF(S39="Impacto",AB38,""))),"")</f>
        <v>0.06</v>
      </c>
      <c r="AA39" s="40" t="s">
        <v>104</v>
      </c>
      <c r="AB39" s="38">
        <v>0.06</v>
      </c>
      <c r="AC39" s="40" t="s">
        <v>150</v>
      </c>
      <c r="AD39" s="38">
        <v>0.8</v>
      </c>
      <c r="AE39" s="41" t="s">
        <v>151</v>
      </c>
      <c r="AF39" s="46"/>
      <c r="AG39" s="47"/>
      <c r="AH39" s="48"/>
      <c r="AI39" s="47"/>
      <c r="AJ39" s="47"/>
      <c r="AK39" s="48"/>
      <c r="AL39" s="47"/>
      <c r="AM39" s="47"/>
      <c r="AN39" s="48"/>
      <c r="AO39" s="48"/>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row>
    <row r="40" spans="1:70" s="45" customFormat="1" ht="178.5" customHeight="1" x14ac:dyDescent="0.2">
      <c r="A40" s="55">
        <v>11</v>
      </c>
      <c r="B40" s="56" t="s">
        <v>145</v>
      </c>
      <c r="C40" s="26" t="s">
        <v>47</v>
      </c>
      <c r="D40" s="27" t="s">
        <v>185</v>
      </c>
      <c r="E40" s="27" t="s">
        <v>186</v>
      </c>
      <c r="F40" s="26" t="s">
        <v>115</v>
      </c>
      <c r="G40" s="28" t="s">
        <v>187</v>
      </c>
      <c r="H40" s="26" t="s">
        <v>127</v>
      </c>
      <c r="I40" s="29">
        <v>500</v>
      </c>
      <c r="J40" s="30" t="s">
        <v>53</v>
      </c>
      <c r="K40" s="31">
        <v>0.6</v>
      </c>
      <c r="L40" s="32" t="s">
        <v>82</v>
      </c>
      <c r="M40" s="33" t="s">
        <v>82</v>
      </c>
      <c r="N40" s="30" t="s">
        <v>83</v>
      </c>
      <c r="O40" s="31">
        <v>0.2</v>
      </c>
      <c r="P40" s="34" t="s">
        <v>56</v>
      </c>
      <c r="Q40" s="35">
        <v>1</v>
      </c>
      <c r="R40" s="36" t="s">
        <v>188</v>
      </c>
      <c r="S40" s="35" t="s">
        <v>58</v>
      </c>
      <c r="T40" s="37" t="s">
        <v>59</v>
      </c>
      <c r="U40" s="37" t="s">
        <v>60</v>
      </c>
      <c r="V40" s="38" t="s">
        <v>61</v>
      </c>
      <c r="W40" s="37" t="s">
        <v>62</v>
      </c>
      <c r="X40" s="37" t="s">
        <v>63</v>
      </c>
      <c r="Y40" s="37" t="s">
        <v>64</v>
      </c>
      <c r="Z40" s="39">
        <f>IFERROR(IF(S40="Probabilidad",(K40-(+K40*V40)),IF(S40="Impacto",K40,"")),"")</f>
        <v>0.36</v>
      </c>
      <c r="AA40" s="40" t="s">
        <v>65</v>
      </c>
      <c r="AB40" s="38">
        <v>0.36</v>
      </c>
      <c r="AC40" s="40" t="s">
        <v>83</v>
      </c>
      <c r="AD40" s="38">
        <v>0.2</v>
      </c>
      <c r="AE40" s="41" t="s">
        <v>86</v>
      </c>
      <c r="AF40" s="42" t="s">
        <v>66</v>
      </c>
      <c r="AG40" s="27" t="s">
        <v>189</v>
      </c>
      <c r="AH40" s="26" t="s">
        <v>189</v>
      </c>
      <c r="AI40" s="43" t="s">
        <v>189</v>
      </c>
      <c r="AJ40" s="43" t="s">
        <v>189</v>
      </c>
      <c r="AK40" s="26" t="s">
        <v>189</v>
      </c>
      <c r="AL40" s="27" t="s">
        <v>189</v>
      </c>
      <c r="AM40" s="43"/>
      <c r="AN40" s="26"/>
      <c r="AO40" s="26"/>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row>
    <row r="41" spans="1:70" s="45" customFormat="1" ht="178.5" customHeight="1" x14ac:dyDescent="0.2">
      <c r="A41" s="55"/>
      <c r="B41" s="56"/>
      <c r="C41" s="26"/>
      <c r="D41" s="27"/>
      <c r="E41" s="27"/>
      <c r="F41" s="26"/>
      <c r="G41" s="28"/>
      <c r="H41" s="26"/>
      <c r="I41" s="29"/>
      <c r="J41" s="30"/>
      <c r="K41" s="31"/>
      <c r="L41" s="32"/>
      <c r="M41" s="33">
        <v>0</v>
      </c>
      <c r="N41" s="30"/>
      <c r="O41" s="31"/>
      <c r="P41" s="34"/>
      <c r="Q41" s="35">
        <v>2</v>
      </c>
      <c r="R41" s="36" t="s">
        <v>190</v>
      </c>
      <c r="S41" s="35" t="s">
        <v>58</v>
      </c>
      <c r="T41" s="37" t="s">
        <v>59</v>
      </c>
      <c r="U41" s="37" t="s">
        <v>60</v>
      </c>
      <c r="V41" s="38" t="s">
        <v>61</v>
      </c>
      <c r="W41" s="37" t="s">
        <v>62</v>
      </c>
      <c r="X41" s="37" t="s">
        <v>75</v>
      </c>
      <c r="Y41" s="37" t="s">
        <v>64</v>
      </c>
      <c r="Z41" s="39">
        <f>IFERROR(IF(AND(S40="Probabilidad",S41="Probabilidad"),(AB40-(+AB40*V41)),IF(S41="Probabilidad",(K40-(+K40*V41)),IF(S41="Impacto",AB40,""))),"")</f>
        <v>0.216</v>
      </c>
      <c r="AA41" s="40" t="s">
        <v>65</v>
      </c>
      <c r="AB41" s="38">
        <v>0.216</v>
      </c>
      <c r="AC41" s="40" t="s">
        <v>83</v>
      </c>
      <c r="AD41" s="38">
        <v>0.2</v>
      </c>
      <c r="AE41" s="41" t="s">
        <v>86</v>
      </c>
      <c r="AF41" s="46"/>
      <c r="AG41" s="47"/>
      <c r="AH41" s="48"/>
      <c r="AI41" s="47"/>
      <c r="AJ41" s="47"/>
      <c r="AK41" s="48"/>
      <c r="AL41" s="47"/>
      <c r="AM41" s="47"/>
      <c r="AN41" s="48"/>
      <c r="AO41" s="48"/>
    </row>
    <row r="42" spans="1:70" s="45" customFormat="1" ht="178.5" customHeight="1" x14ac:dyDescent="0.2">
      <c r="A42" s="55"/>
      <c r="B42" s="56"/>
      <c r="C42" s="26"/>
      <c r="D42" s="27"/>
      <c r="E42" s="27"/>
      <c r="F42" s="26"/>
      <c r="G42" s="28"/>
      <c r="H42" s="26"/>
      <c r="I42" s="29"/>
      <c r="J42" s="30"/>
      <c r="K42" s="31"/>
      <c r="L42" s="32"/>
      <c r="M42" s="33">
        <v>0</v>
      </c>
      <c r="N42" s="30"/>
      <c r="O42" s="31"/>
      <c r="P42" s="34"/>
      <c r="Q42" s="35">
        <v>3</v>
      </c>
      <c r="R42" s="36" t="s">
        <v>191</v>
      </c>
      <c r="S42" s="35" t="s">
        <v>58</v>
      </c>
      <c r="T42" s="37" t="s">
        <v>59</v>
      </c>
      <c r="U42" s="37" t="s">
        <v>60</v>
      </c>
      <c r="V42" s="38" t="s">
        <v>61</v>
      </c>
      <c r="W42" s="37" t="s">
        <v>62</v>
      </c>
      <c r="X42" s="37" t="s">
        <v>75</v>
      </c>
      <c r="Y42" s="37" t="s">
        <v>64</v>
      </c>
      <c r="Z42" s="39">
        <f>IFERROR(IF(AND(S41="Probabilidad",S42="Probabilidad"),(AB41-(+AB41*V42)),IF(AND(S41="Impacto",S42="Probabilidad"),(AB40-(+AB40*V42)),IF(S42="Impacto",AB41,""))),"")</f>
        <v>0.12959999999999999</v>
      </c>
      <c r="AA42" s="40" t="s">
        <v>104</v>
      </c>
      <c r="AB42" s="38">
        <v>0.12959999999999999</v>
      </c>
      <c r="AC42" s="40" t="s">
        <v>83</v>
      </c>
      <c r="AD42" s="38">
        <v>0.2</v>
      </c>
      <c r="AE42" s="41" t="s">
        <v>86</v>
      </c>
      <c r="AF42" s="46"/>
      <c r="AG42" s="47"/>
      <c r="AH42" s="48"/>
      <c r="AI42" s="47"/>
      <c r="AJ42" s="47"/>
      <c r="AK42" s="48"/>
      <c r="AL42" s="47"/>
      <c r="AM42" s="47"/>
      <c r="AN42" s="48"/>
      <c r="AO42" s="48"/>
    </row>
    <row r="43" spans="1:70" s="45" customFormat="1" ht="178.5" customHeight="1" x14ac:dyDescent="0.2">
      <c r="A43" s="55">
        <v>12</v>
      </c>
      <c r="B43" s="56" t="s">
        <v>145</v>
      </c>
      <c r="C43" s="26" t="s">
        <v>47</v>
      </c>
      <c r="D43" s="27" t="s">
        <v>192</v>
      </c>
      <c r="E43" s="27" t="s">
        <v>193</v>
      </c>
      <c r="F43" s="26" t="s">
        <v>79</v>
      </c>
      <c r="G43" s="28" t="s">
        <v>194</v>
      </c>
      <c r="H43" s="26" t="s">
        <v>81</v>
      </c>
      <c r="I43" s="29">
        <v>12</v>
      </c>
      <c r="J43" s="30" t="s">
        <v>65</v>
      </c>
      <c r="K43" s="31">
        <v>0.4</v>
      </c>
      <c r="L43" s="32" t="s">
        <v>149</v>
      </c>
      <c r="M43" s="33" t="s">
        <v>149</v>
      </c>
      <c r="N43" s="30" t="s">
        <v>150</v>
      </c>
      <c r="O43" s="31">
        <v>0.8</v>
      </c>
      <c r="P43" s="34" t="s">
        <v>151</v>
      </c>
      <c r="Q43" s="35">
        <v>1</v>
      </c>
      <c r="R43" s="36" t="s">
        <v>195</v>
      </c>
      <c r="S43" s="35" t="s">
        <v>58</v>
      </c>
      <c r="T43" s="37" t="s">
        <v>59</v>
      </c>
      <c r="U43" s="37" t="s">
        <v>139</v>
      </c>
      <c r="V43" s="38" t="s">
        <v>140</v>
      </c>
      <c r="W43" s="37" t="s">
        <v>62</v>
      </c>
      <c r="X43" s="37" t="s">
        <v>63</v>
      </c>
      <c r="Y43" s="37" t="s">
        <v>64</v>
      </c>
      <c r="Z43" s="39">
        <f>IFERROR(IF(S43="Probabilidad",(K43-(+K43*V43)),IF(S43="Impacto",K43,"")),"")</f>
        <v>0.2</v>
      </c>
      <c r="AA43" s="40" t="s">
        <v>104</v>
      </c>
      <c r="AB43" s="38">
        <v>0.2</v>
      </c>
      <c r="AC43" s="40" t="s">
        <v>150</v>
      </c>
      <c r="AD43" s="38">
        <v>0.8</v>
      </c>
      <c r="AE43" s="41" t="s">
        <v>151</v>
      </c>
      <c r="AF43" s="42" t="s">
        <v>106</v>
      </c>
      <c r="AG43" s="27" t="s">
        <v>196</v>
      </c>
      <c r="AH43" s="50">
        <v>44926</v>
      </c>
      <c r="AI43" s="43" t="s">
        <v>197</v>
      </c>
      <c r="AJ43" s="43" t="s">
        <v>198</v>
      </c>
      <c r="AK43" s="26" t="s">
        <v>199</v>
      </c>
      <c r="AL43" s="27" t="s">
        <v>158</v>
      </c>
      <c r="AM43" s="43" t="s">
        <v>200</v>
      </c>
      <c r="AN43" s="26"/>
      <c r="AO43" s="26"/>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row>
    <row r="44" spans="1:70" s="45" customFormat="1" ht="178.5" customHeight="1" x14ac:dyDescent="0.2">
      <c r="A44" s="55"/>
      <c r="B44" s="56"/>
      <c r="C44" s="26"/>
      <c r="D44" s="27"/>
      <c r="E44" s="27"/>
      <c r="F44" s="26"/>
      <c r="G44" s="28"/>
      <c r="H44" s="26"/>
      <c r="I44" s="29"/>
      <c r="J44" s="30"/>
      <c r="K44" s="31"/>
      <c r="L44" s="32"/>
      <c r="M44" s="33">
        <v>0</v>
      </c>
      <c r="N44" s="30"/>
      <c r="O44" s="31"/>
      <c r="P44" s="34"/>
      <c r="Q44" s="35">
        <v>2</v>
      </c>
      <c r="R44" s="36" t="s">
        <v>201</v>
      </c>
      <c r="S44" s="35" t="s">
        <v>58</v>
      </c>
      <c r="T44" s="37" t="s">
        <v>59</v>
      </c>
      <c r="U44" s="37" t="s">
        <v>60</v>
      </c>
      <c r="V44" s="38" t="s">
        <v>61</v>
      </c>
      <c r="W44" s="37" t="s">
        <v>62</v>
      </c>
      <c r="X44" s="37" t="s">
        <v>63</v>
      </c>
      <c r="Y44" s="37" t="s">
        <v>64</v>
      </c>
      <c r="Z44" s="39">
        <f>IFERROR(IF(AND(S43="Probabilidad",S44="Probabilidad"),(AB43-(+AB43*V44)),IF(S44="Probabilidad",(K43-(+K43*V44)),IF(S44="Impacto",AB43,""))),"")</f>
        <v>0.12</v>
      </c>
      <c r="AA44" s="40" t="s">
        <v>104</v>
      </c>
      <c r="AB44" s="38">
        <v>0.12</v>
      </c>
      <c r="AC44" s="40" t="s">
        <v>150</v>
      </c>
      <c r="AD44" s="38">
        <v>0.8</v>
      </c>
      <c r="AE44" s="41" t="s">
        <v>151</v>
      </c>
      <c r="AF44" s="46"/>
      <c r="AG44" s="47"/>
      <c r="AH44" s="48"/>
      <c r="AI44" s="47"/>
      <c r="AJ44" s="47"/>
      <c r="AK44" s="48"/>
      <c r="AL44" s="47"/>
      <c r="AM44" s="47"/>
      <c r="AN44" s="48"/>
      <c r="AO44" s="48"/>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row>
    <row r="45" spans="1:70" s="45" customFormat="1" ht="178.5" customHeight="1" x14ac:dyDescent="0.2">
      <c r="A45" s="55"/>
      <c r="B45" s="56"/>
      <c r="C45" s="26"/>
      <c r="D45" s="27"/>
      <c r="E45" s="27"/>
      <c r="F45" s="26"/>
      <c r="G45" s="28"/>
      <c r="H45" s="26"/>
      <c r="I45" s="29"/>
      <c r="J45" s="30"/>
      <c r="K45" s="31"/>
      <c r="L45" s="32"/>
      <c r="M45" s="33">
        <v>0</v>
      </c>
      <c r="N45" s="30"/>
      <c r="O45" s="31"/>
      <c r="P45" s="34"/>
      <c r="Q45" s="35">
        <v>3</v>
      </c>
      <c r="R45" s="36" t="s">
        <v>202</v>
      </c>
      <c r="S45" s="35" t="s">
        <v>58</v>
      </c>
      <c r="T45" s="37" t="s">
        <v>59</v>
      </c>
      <c r="U45" s="37" t="s">
        <v>139</v>
      </c>
      <c r="V45" s="38" t="s">
        <v>140</v>
      </c>
      <c r="W45" s="37" t="s">
        <v>62</v>
      </c>
      <c r="X45" s="37" t="s">
        <v>63</v>
      </c>
      <c r="Y45" s="37" t="s">
        <v>64</v>
      </c>
      <c r="Z45" s="39">
        <f>IFERROR(IF(AND(S44="Probabilidad",S45="Probabilidad"),(AB44-(+AB44*V45)),IF(AND(S44="Impacto",S45="Probabilidad"),(AB43-(+AB43*V45)),IF(S45="Impacto",AB44,""))),"")</f>
        <v>0.06</v>
      </c>
      <c r="AA45" s="40" t="s">
        <v>104</v>
      </c>
      <c r="AB45" s="38">
        <v>0.06</v>
      </c>
      <c r="AC45" s="40" t="s">
        <v>150</v>
      </c>
      <c r="AD45" s="38">
        <v>0.8</v>
      </c>
      <c r="AE45" s="41" t="s">
        <v>151</v>
      </c>
      <c r="AF45" s="46"/>
      <c r="AG45" s="47"/>
      <c r="AH45" s="48"/>
      <c r="AI45" s="47"/>
      <c r="AJ45" s="47"/>
      <c r="AK45" s="48"/>
      <c r="AL45" s="47"/>
      <c r="AM45" s="47"/>
      <c r="AN45" s="48"/>
      <c r="AO45" s="48"/>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row>
    <row r="46" spans="1:70" s="45" customFormat="1" ht="178.5" customHeight="1" x14ac:dyDescent="0.2">
      <c r="A46" s="55">
        <v>13</v>
      </c>
      <c r="B46" s="56" t="s">
        <v>145</v>
      </c>
      <c r="C46" s="26" t="s">
        <v>47</v>
      </c>
      <c r="D46" s="27" t="s">
        <v>203</v>
      </c>
      <c r="E46" s="27" t="s">
        <v>204</v>
      </c>
      <c r="F46" s="26" t="s">
        <v>79</v>
      </c>
      <c r="G46" s="28" t="s">
        <v>205</v>
      </c>
      <c r="H46" s="26" t="s">
        <v>81</v>
      </c>
      <c r="I46" s="29">
        <v>24</v>
      </c>
      <c r="J46" s="30" t="s">
        <v>65</v>
      </c>
      <c r="K46" s="31">
        <v>0.4</v>
      </c>
      <c r="L46" s="32" t="s">
        <v>163</v>
      </c>
      <c r="M46" s="33" t="s">
        <v>163</v>
      </c>
      <c r="N46" s="34" t="s">
        <v>56</v>
      </c>
      <c r="O46" s="31">
        <v>0.6</v>
      </c>
      <c r="P46" s="34" t="s">
        <v>56</v>
      </c>
      <c r="Q46" s="35">
        <v>1</v>
      </c>
      <c r="R46" s="36" t="s">
        <v>206</v>
      </c>
      <c r="S46" s="35" t="s">
        <v>58</v>
      </c>
      <c r="T46" s="37" t="s">
        <v>59</v>
      </c>
      <c r="U46" s="37" t="s">
        <v>139</v>
      </c>
      <c r="V46" s="38" t="s">
        <v>140</v>
      </c>
      <c r="W46" s="37" t="s">
        <v>62</v>
      </c>
      <c r="X46" s="37" t="s">
        <v>63</v>
      </c>
      <c r="Y46" s="37" t="s">
        <v>64</v>
      </c>
      <c r="Z46" s="39">
        <f>IFERROR(IF(S46="Probabilidad",(K46-(+K46*V46)),IF(S46="Impacto",K46,"")),"")</f>
        <v>0.2</v>
      </c>
      <c r="AA46" s="40" t="s">
        <v>104</v>
      </c>
      <c r="AB46" s="38">
        <v>0.2</v>
      </c>
      <c r="AC46" s="40" t="s">
        <v>56</v>
      </c>
      <c r="AD46" s="38">
        <v>0.6</v>
      </c>
      <c r="AE46" s="41" t="s">
        <v>56</v>
      </c>
      <c r="AF46" s="42" t="s">
        <v>106</v>
      </c>
      <c r="AG46" s="27" t="s">
        <v>207</v>
      </c>
      <c r="AH46" s="50">
        <v>44804</v>
      </c>
      <c r="AI46" s="43" t="s">
        <v>208</v>
      </c>
      <c r="AJ46" s="43" t="s">
        <v>209</v>
      </c>
      <c r="AK46" s="26" t="s">
        <v>210</v>
      </c>
      <c r="AL46" s="27" t="s">
        <v>211</v>
      </c>
      <c r="AM46" s="43" t="s">
        <v>212</v>
      </c>
      <c r="AN46" s="26"/>
      <c r="AO46" s="26"/>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row>
    <row r="47" spans="1:70" s="45" customFormat="1" ht="178.5" customHeight="1" x14ac:dyDescent="0.2">
      <c r="A47" s="55"/>
      <c r="B47" s="56"/>
      <c r="C47" s="26"/>
      <c r="D47" s="27"/>
      <c r="E47" s="27"/>
      <c r="F47" s="26"/>
      <c r="G47" s="28"/>
      <c r="H47" s="26"/>
      <c r="I47" s="29"/>
      <c r="J47" s="30"/>
      <c r="K47" s="31"/>
      <c r="L47" s="32"/>
      <c r="M47" s="33">
        <v>0</v>
      </c>
      <c r="N47" s="34"/>
      <c r="O47" s="31"/>
      <c r="P47" s="34"/>
      <c r="Q47" s="35">
        <v>2</v>
      </c>
      <c r="R47" s="36" t="s">
        <v>213</v>
      </c>
      <c r="S47" s="35" t="s">
        <v>58</v>
      </c>
      <c r="T47" s="37" t="s">
        <v>59</v>
      </c>
      <c r="U47" s="37" t="s">
        <v>139</v>
      </c>
      <c r="V47" s="38" t="s">
        <v>140</v>
      </c>
      <c r="W47" s="37" t="s">
        <v>62</v>
      </c>
      <c r="X47" s="37" t="s">
        <v>63</v>
      </c>
      <c r="Y47" s="37" t="s">
        <v>64</v>
      </c>
      <c r="Z47" s="39">
        <f>IFERROR(IF(AND(S46="Probabilidad",S47="Probabilidad"),(AB46-(+AB46*V47)),IF(S47="Probabilidad",(K46-(+K46*V47)),IF(S47="Impacto",AB46,""))),"")</f>
        <v>0.1</v>
      </c>
      <c r="AA47" s="40" t="s">
        <v>104</v>
      </c>
      <c r="AB47" s="38">
        <v>0.1</v>
      </c>
      <c r="AC47" s="40" t="s">
        <v>56</v>
      </c>
      <c r="AD47" s="38">
        <v>0.6</v>
      </c>
      <c r="AE47" s="41" t="s">
        <v>56</v>
      </c>
      <c r="AF47" s="46"/>
      <c r="AG47" s="47"/>
      <c r="AH47" s="48"/>
      <c r="AI47" s="47"/>
      <c r="AJ47" s="47"/>
      <c r="AK47" s="48"/>
      <c r="AL47" s="47"/>
      <c r="AM47" s="47"/>
      <c r="AN47" s="48"/>
      <c r="AO47" s="48"/>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row>
    <row r="48" spans="1:70" s="45" customFormat="1" ht="178.5" customHeight="1" x14ac:dyDescent="0.2">
      <c r="A48" s="55"/>
      <c r="B48" s="56"/>
      <c r="C48" s="26"/>
      <c r="D48" s="27"/>
      <c r="E48" s="27"/>
      <c r="F48" s="26"/>
      <c r="G48" s="28"/>
      <c r="H48" s="26"/>
      <c r="I48" s="29"/>
      <c r="J48" s="30"/>
      <c r="K48" s="31"/>
      <c r="L48" s="32"/>
      <c r="M48" s="33">
        <v>0</v>
      </c>
      <c r="N48" s="34"/>
      <c r="O48" s="31"/>
      <c r="P48" s="34"/>
      <c r="Q48" s="35">
        <v>3</v>
      </c>
      <c r="R48" s="36"/>
      <c r="S48" s="35" t="s">
        <v>76</v>
      </c>
      <c r="T48" s="37"/>
      <c r="U48" s="37"/>
      <c r="V48" s="38" t="s">
        <v>76</v>
      </c>
      <c r="W48" s="37"/>
      <c r="X48" s="37"/>
      <c r="Y48" s="37"/>
      <c r="Z48" s="39" t="str">
        <f>IFERROR(IF(AND(S47="Probabilidad",S48="Probabilidad"),(AB47-(+AB47*V48)),IF(AND(S47="Impacto",S48="Probabilidad"),(AB46-(+AB46*V48)),IF(S48="Impacto",AB47,""))),"")</f>
        <v/>
      </c>
      <c r="AA48" s="40" t="s">
        <v>76</v>
      </c>
      <c r="AB48" s="38" t="s">
        <v>76</v>
      </c>
      <c r="AC48" s="40" t="s">
        <v>76</v>
      </c>
      <c r="AD48" s="38" t="s">
        <v>76</v>
      </c>
      <c r="AE48" s="41" t="s">
        <v>76</v>
      </c>
      <c r="AF48" s="46"/>
      <c r="AG48" s="47"/>
      <c r="AH48" s="48"/>
      <c r="AI48" s="47"/>
      <c r="AJ48" s="47"/>
      <c r="AK48" s="48"/>
      <c r="AL48" s="47"/>
      <c r="AM48" s="47"/>
      <c r="AN48" s="48"/>
      <c r="AO48" s="48"/>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row>
    <row r="49" spans="1:70" s="45" customFormat="1" ht="178.5" customHeight="1" x14ac:dyDescent="0.2">
      <c r="A49" s="55">
        <v>14</v>
      </c>
      <c r="B49" s="56" t="s">
        <v>145</v>
      </c>
      <c r="C49" s="26" t="s">
        <v>171</v>
      </c>
      <c r="D49" s="27" t="s">
        <v>214</v>
      </c>
      <c r="E49" s="27" t="s">
        <v>215</v>
      </c>
      <c r="F49" s="26" t="s">
        <v>79</v>
      </c>
      <c r="G49" s="28" t="s">
        <v>216</v>
      </c>
      <c r="H49" s="26" t="s">
        <v>127</v>
      </c>
      <c r="I49" s="29">
        <v>24</v>
      </c>
      <c r="J49" s="30" t="s">
        <v>65</v>
      </c>
      <c r="K49" s="31">
        <v>0.4</v>
      </c>
      <c r="L49" s="32" t="s">
        <v>149</v>
      </c>
      <c r="M49" s="33" t="s">
        <v>149</v>
      </c>
      <c r="N49" s="30" t="s">
        <v>150</v>
      </c>
      <c r="O49" s="31">
        <v>0.8</v>
      </c>
      <c r="P49" s="34" t="s">
        <v>151</v>
      </c>
      <c r="Q49" s="35">
        <v>1</v>
      </c>
      <c r="R49" s="36" t="s">
        <v>217</v>
      </c>
      <c r="S49" s="35" t="s">
        <v>58</v>
      </c>
      <c r="T49" s="37" t="s">
        <v>59</v>
      </c>
      <c r="U49" s="37" t="s">
        <v>139</v>
      </c>
      <c r="V49" s="38" t="s">
        <v>140</v>
      </c>
      <c r="W49" s="37" t="s">
        <v>62</v>
      </c>
      <c r="X49" s="37" t="s">
        <v>63</v>
      </c>
      <c r="Y49" s="37" t="s">
        <v>64</v>
      </c>
      <c r="Z49" s="39">
        <f>IFERROR(IF(S49="Probabilidad",(K49-(+K49*V49)),IF(S49="Impacto",K49,"")),"")</f>
        <v>0.2</v>
      </c>
      <c r="AA49" s="40" t="s">
        <v>104</v>
      </c>
      <c r="AB49" s="38">
        <v>0.2</v>
      </c>
      <c r="AC49" s="40" t="s">
        <v>150</v>
      </c>
      <c r="AD49" s="38">
        <v>0.8</v>
      </c>
      <c r="AE49" s="41" t="s">
        <v>151</v>
      </c>
      <c r="AF49" s="42" t="s">
        <v>106</v>
      </c>
      <c r="AG49" s="27" t="s">
        <v>218</v>
      </c>
      <c r="AH49" s="26" t="s">
        <v>219</v>
      </c>
      <c r="AI49" s="43" t="s">
        <v>220</v>
      </c>
      <c r="AJ49" s="43" t="s">
        <v>221</v>
      </c>
      <c r="AK49" s="26" t="s">
        <v>222</v>
      </c>
      <c r="AL49" s="27" t="s">
        <v>211</v>
      </c>
      <c r="AM49" s="43" t="s">
        <v>223</v>
      </c>
      <c r="AN49" s="26"/>
      <c r="AO49" s="26"/>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row>
    <row r="50" spans="1:70" s="45" customFormat="1" ht="178.5" customHeight="1" x14ac:dyDescent="0.2">
      <c r="A50" s="55"/>
      <c r="B50" s="56"/>
      <c r="C50" s="26"/>
      <c r="D50" s="27"/>
      <c r="E50" s="27"/>
      <c r="F50" s="26"/>
      <c r="G50" s="28"/>
      <c r="H50" s="26"/>
      <c r="I50" s="29"/>
      <c r="J50" s="30"/>
      <c r="K50" s="31"/>
      <c r="L50" s="32"/>
      <c r="M50" s="33">
        <v>0</v>
      </c>
      <c r="N50" s="30"/>
      <c r="O50" s="31"/>
      <c r="P50" s="34"/>
      <c r="Q50" s="35">
        <v>2</v>
      </c>
      <c r="R50" s="36" t="s">
        <v>224</v>
      </c>
      <c r="S50" s="35" t="s">
        <v>58</v>
      </c>
      <c r="T50" s="37" t="s">
        <v>59</v>
      </c>
      <c r="U50" s="37" t="s">
        <v>60</v>
      </c>
      <c r="V50" s="38" t="s">
        <v>61</v>
      </c>
      <c r="W50" s="37" t="s">
        <v>62</v>
      </c>
      <c r="X50" s="37" t="s">
        <v>63</v>
      </c>
      <c r="Y50" s="37" t="s">
        <v>64</v>
      </c>
      <c r="Z50" s="39">
        <f>IFERROR(IF(AND(S49="Probabilidad",S50="Probabilidad"),(AB49-(+AB49*V50)),IF(S50="Probabilidad",(K49-(+K49*V50)),IF(S50="Impacto",AB49,""))),"")</f>
        <v>0.12</v>
      </c>
      <c r="AA50" s="40" t="s">
        <v>104</v>
      </c>
      <c r="AB50" s="38">
        <v>0.12</v>
      </c>
      <c r="AC50" s="40" t="s">
        <v>150</v>
      </c>
      <c r="AD50" s="38">
        <v>0.8</v>
      </c>
      <c r="AE50" s="41" t="s">
        <v>151</v>
      </c>
      <c r="AF50" s="46"/>
      <c r="AG50" s="47"/>
      <c r="AH50" s="48"/>
      <c r="AI50" s="47"/>
      <c r="AJ50" s="43"/>
      <c r="AK50" s="48"/>
      <c r="AL50" s="47"/>
      <c r="AM50" s="47"/>
      <c r="AN50" s="48"/>
      <c r="AO50" s="48"/>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row>
    <row r="51" spans="1:70" s="45" customFormat="1" ht="178.5" customHeight="1" x14ac:dyDescent="0.2">
      <c r="A51" s="55"/>
      <c r="B51" s="56"/>
      <c r="C51" s="26"/>
      <c r="D51" s="27"/>
      <c r="E51" s="27"/>
      <c r="F51" s="26"/>
      <c r="G51" s="28"/>
      <c r="H51" s="26"/>
      <c r="I51" s="29"/>
      <c r="J51" s="30"/>
      <c r="K51" s="31"/>
      <c r="L51" s="32"/>
      <c r="M51" s="33">
        <v>0</v>
      </c>
      <c r="N51" s="30"/>
      <c r="O51" s="31"/>
      <c r="P51" s="34"/>
      <c r="Q51" s="35">
        <v>3</v>
      </c>
      <c r="R51" s="36" t="s">
        <v>225</v>
      </c>
      <c r="S51" s="35" t="s">
        <v>58</v>
      </c>
      <c r="T51" s="37" t="s">
        <v>59</v>
      </c>
      <c r="U51" s="37" t="s">
        <v>60</v>
      </c>
      <c r="V51" s="38" t="s">
        <v>61</v>
      </c>
      <c r="W51" s="37" t="s">
        <v>62</v>
      </c>
      <c r="X51" s="37" t="s">
        <v>63</v>
      </c>
      <c r="Y51" s="37" t="s">
        <v>64</v>
      </c>
      <c r="Z51" s="39">
        <f>IFERROR(IF(AND(S50="Probabilidad",S51="Probabilidad"),(AB50-(+AB50*V51)),IF(AND(S50="Impacto",S51="Probabilidad"),(AB49-(+AB49*V51)),IF(S51="Impacto",AB50,""))),"")</f>
        <v>7.1999999999999995E-2</v>
      </c>
      <c r="AA51" s="40" t="s">
        <v>104</v>
      </c>
      <c r="AB51" s="38">
        <v>7.1999999999999995E-2</v>
      </c>
      <c r="AC51" s="40" t="s">
        <v>150</v>
      </c>
      <c r="AD51" s="38">
        <v>0.8</v>
      </c>
      <c r="AE51" s="41" t="s">
        <v>151</v>
      </c>
      <c r="AF51" s="46"/>
      <c r="AG51" s="47"/>
      <c r="AH51" s="48"/>
      <c r="AI51" s="47"/>
      <c r="AJ51" s="43"/>
      <c r="AK51" s="48"/>
      <c r="AL51" s="47"/>
      <c r="AM51" s="47"/>
      <c r="AN51" s="48"/>
      <c r="AO51" s="48"/>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row>
    <row r="52" spans="1:70" s="45" customFormat="1" ht="178.5" customHeight="1" x14ac:dyDescent="0.2">
      <c r="A52" s="55">
        <v>15</v>
      </c>
      <c r="B52" s="56" t="s">
        <v>145</v>
      </c>
      <c r="C52" s="26" t="s">
        <v>171</v>
      </c>
      <c r="D52" s="27" t="s">
        <v>226</v>
      </c>
      <c r="E52" s="27" t="s">
        <v>227</v>
      </c>
      <c r="F52" s="26" t="s">
        <v>79</v>
      </c>
      <c r="G52" s="28" t="s">
        <v>228</v>
      </c>
      <c r="H52" s="26" t="s">
        <v>81</v>
      </c>
      <c r="I52" s="29">
        <v>12</v>
      </c>
      <c r="J52" s="30" t="s">
        <v>65</v>
      </c>
      <c r="K52" s="31">
        <v>0.4</v>
      </c>
      <c r="L52" s="32" t="s">
        <v>149</v>
      </c>
      <c r="M52" s="33" t="s">
        <v>149</v>
      </c>
      <c r="N52" s="30" t="s">
        <v>150</v>
      </c>
      <c r="O52" s="31">
        <v>0.8</v>
      </c>
      <c r="P52" s="34" t="s">
        <v>151</v>
      </c>
      <c r="Q52" s="35">
        <v>1</v>
      </c>
      <c r="R52" s="36" t="s">
        <v>229</v>
      </c>
      <c r="S52" s="35" t="s">
        <v>58</v>
      </c>
      <c r="T52" s="37" t="s">
        <v>59</v>
      </c>
      <c r="U52" s="37" t="s">
        <v>60</v>
      </c>
      <c r="V52" s="38" t="s">
        <v>61</v>
      </c>
      <c r="W52" s="37" t="s">
        <v>62</v>
      </c>
      <c r="X52" s="37" t="s">
        <v>63</v>
      </c>
      <c r="Y52" s="37" t="s">
        <v>64</v>
      </c>
      <c r="Z52" s="39">
        <f>IFERROR(IF(S52="Probabilidad",(K52-(+K52*V52)),IF(S52="Impacto",K52,"")),"")</f>
        <v>0.24</v>
      </c>
      <c r="AA52" s="40" t="s">
        <v>65</v>
      </c>
      <c r="AB52" s="38">
        <v>0.24</v>
      </c>
      <c r="AC52" s="40" t="s">
        <v>150</v>
      </c>
      <c r="AD52" s="38">
        <v>0.8</v>
      </c>
      <c r="AE52" s="41" t="s">
        <v>151</v>
      </c>
      <c r="AF52" s="42" t="s">
        <v>106</v>
      </c>
      <c r="AG52" s="27" t="s">
        <v>230</v>
      </c>
      <c r="AH52" s="26" t="s">
        <v>231</v>
      </c>
      <c r="AI52" s="43" t="s">
        <v>232</v>
      </c>
      <c r="AJ52" s="43" t="s">
        <v>233</v>
      </c>
      <c r="AK52" s="26" t="s">
        <v>234</v>
      </c>
      <c r="AL52" s="27" t="s">
        <v>158</v>
      </c>
      <c r="AM52" s="43" t="s">
        <v>235</v>
      </c>
      <c r="AN52" s="26"/>
      <c r="AO52" s="26"/>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row>
    <row r="53" spans="1:70" s="45" customFormat="1" ht="178.5" customHeight="1" x14ac:dyDescent="0.2">
      <c r="A53" s="55"/>
      <c r="B53" s="56"/>
      <c r="C53" s="26"/>
      <c r="D53" s="27"/>
      <c r="E53" s="27"/>
      <c r="F53" s="26"/>
      <c r="G53" s="28"/>
      <c r="H53" s="26"/>
      <c r="I53" s="29"/>
      <c r="J53" s="30"/>
      <c r="K53" s="31"/>
      <c r="L53" s="32"/>
      <c r="M53" s="33">
        <v>0</v>
      </c>
      <c r="N53" s="30"/>
      <c r="O53" s="31"/>
      <c r="P53" s="34"/>
      <c r="Q53" s="35">
        <v>2</v>
      </c>
      <c r="R53" s="36" t="s">
        <v>236</v>
      </c>
      <c r="S53" s="35" t="s">
        <v>58</v>
      </c>
      <c r="T53" s="37" t="s">
        <v>59</v>
      </c>
      <c r="U53" s="37" t="s">
        <v>139</v>
      </c>
      <c r="V53" s="38" t="s">
        <v>140</v>
      </c>
      <c r="W53" s="37" t="s">
        <v>62</v>
      </c>
      <c r="X53" s="37" t="s">
        <v>63</v>
      </c>
      <c r="Y53" s="37" t="s">
        <v>64</v>
      </c>
      <c r="Z53" s="39">
        <f>IFERROR(IF(AND(S52="Probabilidad",S53="Probabilidad"),(AB52-(+AB52*V53)),IF(S53="Probabilidad",(K52-(+K52*V53)),IF(S53="Impacto",AB52,""))),"")</f>
        <v>0.12</v>
      </c>
      <c r="AA53" s="40" t="s">
        <v>104</v>
      </c>
      <c r="AB53" s="38">
        <v>0.12</v>
      </c>
      <c r="AC53" s="40" t="s">
        <v>150</v>
      </c>
      <c r="AD53" s="38">
        <v>0.8</v>
      </c>
      <c r="AE53" s="41" t="s">
        <v>151</v>
      </c>
      <c r="AF53" s="46"/>
      <c r="AG53" s="47"/>
      <c r="AH53" s="48"/>
      <c r="AI53" s="47"/>
      <c r="AJ53" s="47"/>
      <c r="AK53" s="48"/>
      <c r="AL53" s="47"/>
      <c r="AM53" s="43"/>
      <c r="AN53" s="48"/>
      <c r="AO53" s="48"/>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row>
    <row r="54" spans="1:70" s="45" customFormat="1" ht="178.5" customHeight="1" x14ac:dyDescent="0.2">
      <c r="A54" s="55"/>
      <c r="B54" s="56"/>
      <c r="C54" s="26"/>
      <c r="D54" s="27"/>
      <c r="E54" s="27"/>
      <c r="F54" s="26"/>
      <c r="G54" s="28"/>
      <c r="H54" s="26"/>
      <c r="I54" s="29"/>
      <c r="J54" s="30"/>
      <c r="K54" s="31"/>
      <c r="L54" s="32"/>
      <c r="M54" s="33">
        <v>0</v>
      </c>
      <c r="N54" s="30"/>
      <c r="O54" s="31"/>
      <c r="P54" s="34"/>
      <c r="Q54" s="35">
        <v>3</v>
      </c>
      <c r="R54" s="36" t="s">
        <v>237</v>
      </c>
      <c r="S54" s="35" t="s">
        <v>58</v>
      </c>
      <c r="T54" s="37" t="s">
        <v>59</v>
      </c>
      <c r="U54" s="37" t="s">
        <v>139</v>
      </c>
      <c r="V54" s="38" t="s">
        <v>140</v>
      </c>
      <c r="W54" s="37" t="s">
        <v>62</v>
      </c>
      <c r="X54" s="37" t="s">
        <v>63</v>
      </c>
      <c r="Y54" s="37" t="s">
        <v>64</v>
      </c>
      <c r="Z54" s="39">
        <f>IFERROR(IF(AND(S53="Probabilidad",S54="Probabilidad"),(AB53-(+AB53*V54)),IF(AND(S53="Impacto",S54="Probabilidad"),(AB52-(+AB52*V54)),IF(S54="Impacto",AB53,""))),"")</f>
        <v>0.06</v>
      </c>
      <c r="AA54" s="40" t="s">
        <v>104</v>
      </c>
      <c r="AB54" s="38">
        <v>0.06</v>
      </c>
      <c r="AC54" s="40" t="s">
        <v>150</v>
      </c>
      <c r="AD54" s="38">
        <v>0.8</v>
      </c>
      <c r="AE54" s="41" t="s">
        <v>151</v>
      </c>
      <c r="AF54" s="46"/>
      <c r="AG54" s="47"/>
      <c r="AH54" s="48"/>
      <c r="AI54" s="47"/>
      <c r="AJ54" s="47"/>
      <c r="AK54" s="48"/>
      <c r="AL54" s="47"/>
      <c r="AM54" s="43"/>
      <c r="AN54" s="48"/>
      <c r="AO54" s="48"/>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row>
    <row r="55" spans="1:70" s="45" customFormat="1" ht="178.5" customHeight="1" x14ac:dyDescent="0.2">
      <c r="A55" s="55">
        <v>16</v>
      </c>
      <c r="B55" s="56" t="s">
        <v>145</v>
      </c>
      <c r="C55" s="26" t="s">
        <v>171</v>
      </c>
      <c r="D55" s="27" t="s">
        <v>238</v>
      </c>
      <c r="E55" s="27" t="s">
        <v>239</v>
      </c>
      <c r="F55" s="26" t="s">
        <v>79</v>
      </c>
      <c r="G55" s="28" t="s">
        <v>240</v>
      </c>
      <c r="H55" s="26" t="s">
        <v>81</v>
      </c>
      <c r="I55" s="29">
        <v>12</v>
      </c>
      <c r="J55" s="30" t="s">
        <v>65</v>
      </c>
      <c r="K55" s="31">
        <v>0.4</v>
      </c>
      <c r="L55" s="32" t="s">
        <v>149</v>
      </c>
      <c r="M55" s="33" t="s">
        <v>149</v>
      </c>
      <c r="N55" s="30" t="s">
        <v>150</v>
      </c>
      <c r="O55" s="31">
        <v>0.8</v>
      </c>
      <c r="P55" s="34" t="s">
        <v>151</v>
      </c>
      <c r="Q55" s="35">
        <v>1</v>
      </c>
      <c r="R55" s="36" t="s">
        <v>237</v>
      </c>
      <c r="S55" s="35" t="s">
        <v>58</v>
      </c>
      <c r="T55" s="37" t="s">
        <v>59</v>
      </c>
      <c r="U55" s="37" t="s">
        <v>139</v>
      </c>
      <c r="V55" s="38" t="s">
        <v>140</v>
      </c>
      <c r="W55" s="37" t="s">
        <v>62</v>
      </c>
      <c r="X55" s="37" t="s">
        <v>63</v>
      </c>
      <c r="Y55" s="37" t="s">
        <v>64</v>
      </c>
      <c r="Z55" s="39">
        <f>IFERROR(IF(S55="Probabilidad",(K55-(+K55*V55)),IF(S55="Impacto",K55,"")),"")</f>
        <v>0.2</v>
      </c>
      <c r="AA55" s="40" t="s">
        <v>104</v>
      </c>
      <c r="AB55" s="38">
        <v>0.2</v>
      </c>
      <c r="AC55" s="40" t="s">
        <v>150</v>
      </c>
      <c r="AD55" s="38">
        <v>0.8</v>
      </c>
      <c r="AE55" s="41" t="s">
        <v>151</v>
      </c>
      <c r="AF55" s="42" t="s">
        <v>106</v>
      </c>
      <c r="AG55" s="27" t="s">
        <v>241</v>
      </c>
      <c r="AH55" s="50">
        <v>44926</v>
      </c>
      <c r="AI55" s="43" t="s">
        <v>197</v>
      </c>
      <c r="AJ55" s="43" t="s">
        <v>198</v>
      </c>
      <c r="AK55" s="26" t="s">
        <v>199</v>
      </c>
      <c r="AL55" s="27" t="s">
        <v>211</v>
      </c>
      <c r="AM55" s="57" t="s">
        <v>242</v>
      </c>
      <c r="AN55" s="26"/>
      <c r="AO55" s="26"/>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row>
    <row r="56" spans="1:70" s="45" customFormat="1" ht="178.5" customHeight="1" x14ac:dyDescent="0.2">
      <c r="A56" s="55"/>
      <c r="B56" s="56"/>
      <c r="C56" s="26"/>
      <c r="D56" s="27"/>
      <c r="E56" s="27"/>
      <c r="F56" s="26"/>
      <c r="G56" s="28"/>
      <c r="H56" s="26"/>
      <c r="I56" s="29"/>
      <c r="J56" s="30"/>
      <c r="K56" s="31"/>
      <c r="L56" s="32"/>
      <c r="M56" s="33">
        <v>0</v>
      </c>
      <c r="N56" s="30"/>
      <c r="O56" s="31"/>
      <c r="P56" s="34"/>
      <c r="Q56" s="35">
        <v>2</v>
      </c>
      <c r="R56" s="36" t="s">
        <v>202</v>
      </c>
      <c r="S56" s="35" t="s">
        <v>58</v>
      </c>
      <c r="T56" s="37" t="s">
        <v>59</v>
      </c>
      <c r="U56" s="37" t="s">
        <v>139</v>
      </c>
      <c r="V56" s="38" t="s">
        <v>140</v>
      </c>
      <c r="W56" s="37" t="s">
        <v>62</v>
      </c>
      <c r="X56" s="37" t="s">
        <v>63</v>
      </c>
      <c r="Y56" s="37" t="s">
        <v>64</v>
      </c>
      <c r="Z56" s="39">
        <f>IFERROR(IF(AND(S55="Probabilidad",S56="Probabilidad"),(AB55-(+AB55*V56)),IF(S56="Probabilidad",(K55-(+K55*V56)),IF(S56="Impacto",AB55,""))),"")</f>
        <v>0.1</v>
      </c>
      <c r="AA56" s="40" t="s">
        <v>104</v>
      </c>
      <c r="AB56" s="38">
        <v>0.1</v>
      </c>
      <c r="AC56" s="40" t="s">
        <v>150</v>
      </c>
      <c r="AD56" s="38">
        <v>0.8</v>
      </c>
      <c r="AE56" s="41" t="s">
        <v>151</v>
      </c>
      <c r="AF56" s="46"/>
      <c r="AG56" s="47"/>
      <c r="AH56" s="48"/>
      <c r="AI56" s="47"/>
      <c r="AJ56" s="47"/>
      <c r="AK56" s="48"/>
      <c r="AL56" s="47"/>
      <c r="AM56" s="58"/>
      <c r="AN56" s="48"/>
      <c r="AO56" s="48"/>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row>
    <row r="57" spans="1:70" s="45" customFormat="1" ht="178.5" customHeight="1" x14ac:dyDescent="0.2">
      <c r="A57" s="55"/>
      <c r="B57" s="56"/>
      <c r="C57" s="26"/>
      <c r="D57" s="27"/>
      <c r="E57" s="27"/>
      <c r="F57" s="26"/>
      <c r="G57" s="28"/>
      <c r="H57" s="26"/>
      <c r="I57" s="29"/>
      <c r="J57" s="30"/>
      <c r="K57" s="31"/>
      <c r="L57" s="32"/>
      <c r="M57" s="33">
        <v>0</v>
      </c>
      <c r="N57" s="30"/>
      <c r="O57" s="31"/>
      <c r="P57" s="34"/>
      <c r="Q57" s="35">
        <v>3</v>
      </c>
      <c r="R57" s="36" t="s">
        <v>243</v>
      </c>
      <c r="S57" s="35" t="s">
        <v>58</v>
      </c>
      <c r="T57" s="37" t="s">
        <v>59</v>
      </c>
      <c r="U57" s="37" t="s">
        <v>60</v>
      </c>
      <c r="V57" s="38" t="s">
        <v>61</v>
      </c>
      <c r="W57" s="37" t="s">
        <v>62</v>
      </c>
      <c r="X57" s="37" t="s">
        <v>63</v>
      </c>
      <c r="Y57" s="37" t="s">
        <v>64</v>
      </c>
      <c r="Z57" s="39">
        <f>IFERROR(IF(AND(S56="Probabilidad",S57="Probabilidad"),(AB56-(+AB56*V57)),IF(AND(S56="Impacto",S57="Probabilidad"),(AB55-(+AB55*V57)),IF(S57="Impacto",AB56,""))),"")</f>
        <v>0.06</v>
      </c>
      <c r="AA57" s="40" t="s">
        <v>104</v>
      </c>
      <c r="AB57" s="38">
        <v>0.06</v>
      </c>
      <c r="AC57" s="40" t="s">
        <v>150</v>
      </c>
      <c r="AD57" s="38">
        <v>0.8</v>
      </c>
      <c r="AE57" s="41" t="s">
        <v>151</v>
      </c>
      <c r="AF57" s="46"/>
      <c r="AG57" s="47"/>
      <c r="AH57" s="48"/>
      <c r="AI57" s="47"/>
      <c r="AJ57" s="47"/>
      <c r="AK57" s="48"/>
      <c r="AL57" s="47"/>
      <c r="AM57" s="59"/>
      <c r="AN57" s="48"/>
      <c r="AO57" s="48"/>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row>
    <row r="58" spans="1:70" s="45" customFormat="1" ht="178.5" customHeight="1" x14ac:dyDescent="0.2">
      <c r="A58" s="55">
        <v>17</v>
      </c>
      <c r="B58" s="56" t="s">
        <v>145</v>
      </c>
      <c r="C58" s="26" t="s">
        <v>171</v>
      </c>
      <c r="D58" s="27" t="s">
        <v>244</v>
      </c>
      <c r="E58" s="27" t="s">
        <v>245</v>
      </c>
      <c r="F58" s="26" t="s">
        <v>79</v>
      </c>
      <c r="G58" s="28" t="s">
        <v>246</v>
      </c>
      <c r="H58" s="26" t="s">
        <v>127</v>
      </c>
      <c r="I58" s="29">
        <v>5000</v>
      </c>
      <c r="J58" s="30" t="s">
        <v>247</v>
      </c>
      <c r="K58" s="31">
        <v>0.8</v>
      </c>
      <c r="L58" s="32" t="s">
        <v>82</v>
      </c>
      <c r="M58" s="33" t="s">
        <v>82</v>
      </c>
      <c r="N58" s="30" t="s">
        <v>83</v>
      </c>
      <c r="O58" s="31">
        <v>0.2</v>
      </c>
      <c r="P58" s="34" t="s">
        <v>56</v>
      </c>
      <c r="Q58" s="35">
        <v>1</v>
      </c>
      <c r="R58" s="36" t="s">
        <v>248</v>
      </c>
      <c r="S58" s="35" t="s">
        <v>58</v>
      </c>
      <c r="T58" s="37" t="s">
        <v>59</v>
      </c>
      <c r="U58" s="37" t="s">
        <v>60</v>
      </c>
      <c r="V58" s="38" t="s">
        <v>61</v>
      </c>
      <c r="W58" s="37" t="s">
        <v>62</v>
      </c>
      <c r="X58" s="37" t="s">
        <v>63</v>
      </c>
      <c r="Y58" s="37" t="s">
        <v>64</v>
      </c>
      <c r="Z58" s="39">
        <f>IFERROR(IF(S58="Probabilidad",(K58-(+K58*V58)),IF(S58="Impacto",K58,"")),"")</f>
        <v>0.48</v>
      </c>
      <c r="AA58" s="40" t="s">
        <v>53</v>
      </c>
      <c r="AB58" s="38">
        <v>0.48</v>
      </c>
      <c r="AC58" s="40" t="s">
        <v>83</v>
      </c>
      <c r="AD58" s="38">
        <v>0.2</v>
      </c>
      <c r="AE58" s="41" t="s">
        <v>56</v>
      </c>
      <c r="AF58" s="42" t="s">
        <v>106</v>
      </c>
      <c r="AG58" s="27" t="s">
        <v>249</v>
      </c>
      <c r="AH58" s="50">
        <v>44500</v>
      </c>
      <c r="AI58" s="43" t="s">
        <v>250</v>
      </c>
      <c r="AJ58" s="43" t="s">
        <v>251</v>
      </c>
      <c r="AK58" s="26" t="s">
        <v>252</v>
      </c>
      <c r="AL58" s="27" t="s">
        <v>211</v>
      </c>
      <c r="AM58" s="43" t="s">
        <v>253</v>
      </c>
      <c r="AN58" s="26"/>
      <c r="AO58" s="26"/>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row>
    <row r="59" spans="1:70" s="45" customFormat="1" ht="178.5" customHeight="1" x14ac:dyDescent="0.2">
      <c r="A59" s="55"/>
      <c r="B59" s="56"/>
      <c r="C59" s="26"/>
      <c r="D59" s="27"/>
      <c r="E59" s="27"/>
      <c r="F59" s="26"/>
      <c r="G59" s="28"/>
      <c r="H59" s="26"/>
      <c r="I59" s="29"/>
      <c r="J59" s="30"/>
      <c r="K59" s="31"/>
      <c r="L59" s="32"/>
      <c r="M59" s="33">
        <v>0</v>
      </c>
      <c r="N59" s="30"/>
      <c r="O59" s="31"/>
      <c r="P59" s="34"/>
      <c r="Q59" s="35">
        <v>2</v>
      </c>
      <c r="R59" s="36" t="s">
        <v>254</v>
      </c>
      <c r="S59" s="35" t="s">
        <v>58</v>
      </c>
      <c r="T59" s="37" t="s">
        <v>59</v>
      </c>
      <c r="U59" s="37" t="s">
        <v>60</v>
      </c>
      <c r="V59" s="38" t="s">
        <v>61</v>
      </c>
      <c r="W59" s="37" t="s">
        <v>62</v>
      </c>
      <c r="X59" s="37" t="s">
        <v>63</v>
      </c>
      <c r="Y59" s="37" t="s">
        <v>64</v>
      </c>
      <c r="Z59" s="39">
        <f>IFERROR(IF(AND(S58="Probabilidad",S59="Probabilidad"),(AB58-(+AB58*V59)),IF(S59="Probabilidad",(K58-(+K58*V59)),IF(S59="Impacto",AB58,""))),"")</f>
        <v>0.28799999999999998</v>
      </c>
      <c r="AA59" s="40" t="s">
        <v>65</v>
      </c>
      <c r="AB59" s="38">
        <v>0.28799999999999998</v>
      </c>
      <c r="AC59" s="40" t="s">
        <v>83</v>
      </c>
      <c r="AD59" s="38">
        <v>0.2</v>
      </c>
      <c r="AE59" s="41" t="s">
        <v>86</v>
      </c>
      <c r="AF59" s="46"/>
      <c r="AG59" s="47"/>
      <c r="AH59" s="48"/>
      <c r="AI59" s="47"/>
      <c r="AJ59" s="47"/>
      <c r="AK59" s="48"/>
      <c r="AL59" s="47"/>
      <c r="AM59" s="47"/>
      <c r="AN59" s="48"/>
      <c r="AO59" s="48"/>
    </row>
    <row r="60" spans="1:70" s="45" customFormat="1" ht="178.5" customHeight="1" x14ac:dyDescent="0.2">
      <c r="A60" s="55"/>
      <c r="B60" s="56"/>
      <c r="C60" s="26"/>
      <c r="D60" s="27"/>
      <c r="E60" s="27"/>
      <c r="F60" s="26"/>
      <c r="G60" s="28"/>
      <c r="H60" s="26"/>
      <c r="I60" s="29"/>
      <c r="J60" s="30"/>
      <c r="K60" s="31"/>
      <c r="L60" s="32"/>
      <c r="M60" s="33">
        <v>0</v>
      </c>
      <c r="N60" s="30"/>
      <c r="O60" s="31"/>
      <c r="P60" s="34"/>
      <c r="Q60" s="35">
        <v>3</v>
      </c>
      <c r="R60" s="36"/>
      <c r="S60" s="35" t="s">
        <v>76</v>
      </c>
      <c r="T60" s="37"/>
      <c r="U60" s="37"/>
      <c r="V60" s="38" t="s">
        <v>76</v>
      </c>
      <c r="W60" s="37"/>
      <c r="X60" s="37"/>
      <c r="Y60" s="37"/>
      <c r="Z60" s="39" t="str">
        <f>IFERROR(IF(AND(S59="Probabilidad",S60="Probabilidad"),(AB59-(+AB59*V60)),IF(AND(S59="Impacto",S60="Probabilidad"),(AB58-(+AB58*V60)),IF(S60="Impacto",AB59,""))),"")</f>
        <v/>
      </c>
      <c r="AA60" s="40" t="s">
        <v>76</v>
      </c>
      <c r="AB60" s="38" t="s">
        <v>76</v>
      </c>
      <c r="AC60" s="40" t="s">
        <v>76</v>
      </c>
      <c r="AD60" s="38" t="s">
        <v>76</v>
      </c>
      <c r="AE60" s="41" t="s">
        <v>76</v>
      </c>
      <c r="AF60" s="46"/>
      <c r="AG60" s="47"/>
      <c r="AH60" s="48"/>
      <c r="AI60" s="47"/>
      <c r="AJ60" s="47"/>
      <c r="AK60" s="48"/>
      <c r="AL60" s="47"/>
      <c r="AM60" s="47"/>
      <c r="AN60" s="48"/>
      <c r="AO60" s="48"/>
    </row>
    <row r="61" spans="1:70" s="45" customFormat="1" ht="178.5" customHeight="1" x14ac:dyDescent="0.2">
      <c r="A61" s="60">
        <v>18</v>
      </c>
      <c r="B61" s="61" t="s">
        <v>255</v>
      </c>
      <c r="C61" s="62" t="s">
        <v>47</v>
      </c>
      <c r="D61" s="27" t="s">
        <v>256</v>
      </c>
      <c r="E61" s="27" t="s">
        <v>257</v>
      </c>
      <c r="F61" s="62" t="s">
        <v>50</v>
      </c>
      <c r="G61" s="28" t="s">
        <v>258</v>
      </c>
      <c r="H61" s="62" t="s">
        <v>127</v>
      </c>
      <c r="I61" s="63">
        <v>110</v>
      </c>
      <c r="J61" s="64" t="s">
        <v>53</v>
      </c>
      <c r="K61" s="65">
        <v>0.6</v>
      </c>
      <c r="L61" s="32" t="s">
        <v>54</v>
      </c>
      <c r="M61" s="33" t="s">
        <v>54</v>
      </c>
      <c r="N61" s="64" t="s">
        <v>55</v>
      </c>
      <c r="O61" s="65">
        <v>0.4</v>
      </c>
      <c r="P61" s="66" t="s">
        <v>56</v>
      </c>
      <c r="Q61" s="67">
        <v>1</v>
      </c>
      <c r="R61" s="36" t="s">
        <v>259</v>
      </c>
      <c r="S61" s="67" t="s">
        <v>58</v>
      </c>
      <c r="T61" s="68" t="s">
        <v>59</v>
      </c>
      <c r="U61" s="68" t="s">
        <v>60</v>
      </c>
      <c r="V61" s="69" t="s">
        <v>61</v>
      </c>
      <c r="W61" s="68" t="s">
        <v>62</v>
      </c>
      <c r="X61" s="68" t="s">
        <v>63</v>
      </c>
      <c r="Y61" s="68" t="s">
        <v>260</v>
      </c>
      <c r="Z61" s="70">
        <f>IFERROR(IF(S61="Probabilidad",(K61-(+K61*V61)),IF(S61="Impacto",K61,"")),"")</f>
        <v>0.36</v>
      </c>
      <c r="AA61" s="71" t="s">
        <v>65</v>
      </c>
      <c r="AB61" s="69">
        <v>0.36</v>
      </c>
      <c r="AC61" s="71" t="s">
        <v>55</v>
      </c>
      <c r="AD61" s="69">
        <v>0.4</v>
      </c>
      <c r="AE61" s="72" t="s">
        <v>56</v>
      </c>
      <c r="AF61" s="73" t="s">
        <v>66</v>
      </c>
      <c r="AG61" s="27"/>
      <c r="AH61" s="62"/>
      <c r="AI61" s="43"/>
      <c r="AJ61" s="43"/>
      <c r="AK61" s="26"/>
      <c r="AL61" s="27"/>
      <c r="AM61" s="43" t="s">
        <v>261</v>
      </c>
      <c r="AN61" s="62"/>
      <c r="AO61" s="62"/>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row>
    <row r="62" spans="1:70" s="45" customFormat="1" ht="178.5" customHeight="1" x14ac:dyDescent="0.2">
      <c r="A62" s="60"/>
      <c r="B62" s="74"/>
      <c r="C62" s="26"/>
      <c r="D62" s="27"/>
      <c r="E62" s="27"/>
      <c r="F62" s="26"/>
      <c r="G62" s="28"/>
      <c r="H62" s="26"/>
      <c r="I62" s="29"/>
      <c r="J62" s="30"/>
      <c r="K62" s="31"/>
      <c r="L62" s="32"/>
      <c r="M62" s="33">
        <v>0</v>
      </c>
      <c r="N62" s="30"/>
      <c r="O62" s="31"/>
      <c r="P62" s="34"/>
      <c r="Q62" s="35">
        <v>2</v>
      </c>
      <c r="R62" s="36" t="s">
        <v>262</v>
      </c>
      <c r="S62" s="35" t="s">
        <v>58</v>
      </c>
      <c r="T62" s="37" t="s">
        <v>59</v>
      </c>
      <c r="U62" s="37" t="s">
        <v>60</v>
      </c>
      <c r="V62" s="38" t="s">
        <v>61</v>
      </c>
      <c r="W62" s="37" t="s">
        <v>62</v>
      </c>
      <c r="X62" s="37" t="s">
        <v>63</v>
      </c>
      <c r="Y62" s="37" t="s">
        <v>64</v>
      </c>
      <c r="Z62" s="39">
        <f>IFERROR(IF(AND(S61="Probabilidad",S62="Probabilidad"),(AB61-(+AB61*V62)),IF(S62="Probabilidad",(K61-(+K61*V62)),IF(S62="Impacto",AB61,""))),"")</f>
        <v>0.216</v>
      </c>
      <c r="AA62" s="40" t="s">
        <v>65</v>
      </c>
      <c r="AB62" s="38">
        <v>0.216</v>
      </c>
      <c r="AC62" s="40" t="s">
        <v>55</v>
      </c>
      <c r="AD62" s="38">
        <v>0.4</v>
      </c>
      <c r="AE62" s="41" t="s">
        <v>56</v>
      </c>
      <c r="AF62" s="46"/>
      <c r="AG62" s="47"/>
      <c r="AH62" s="48"/>
      <c r="AI62" s="47"/>
      <c r="AJ62" s="47"/>
      <c r="AK62" s="48"/>
      <c r="AL62" s="47"/>
      <c r="AM62" s="47"/>
      <c r="AN62" s="48"/>
      <c r="AO62" s="48"/>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row>
    <row r="63" spans="1:70" s="45" customFormat="1" ht="178.5" customHeight="1" x14ac:dyDescent="0.2">
      <c r="A63" s="60"/>
      <c r="B63" s="74"/>
      <c r="C63" s="26"/>
      <c r="D63" s="27"/>
      <c r="E63" s="27"/>
      <c r="F63" s="26"/>
      <c r="G63" s="28"/>
      <c r="H63" s="26"/>
      <c r="I63" s="29"/>
      <c r="J63" s="30"/>
      <c r="K63" s="31"/>
      <c r="L63" s="32"/>
      <c r="M63" s="33">
        <v>0</v>
      </c>
      <c r="N63" s="30"/>
      <c r="O63" s="31"/>
      <c r="P63" s="34"/>
      <c r="Q63" s="35">
        <v>3</v>
      </c>
      <c r="R63" s="36" t="s">
        <v>263</v>
      </c>
      <c r="S63" s="35" t="s">
        <v>58</v>
      </c>
      <c r="T63" s="37" t="s">
        <v>59</v>
      </c>
      <c r="U63" s="37" t="s">
        <v>60</v>
      </c>
      <c r="V63" s="38" t="s">
        <v>61</v>
      </c>
      <c r="W63" s="37" t="s">
        <v>62</v>
      </c>
      <c r="X63" s="37" t="s">
        <v>63</v>
      </c>
      <c r="Y63" s="37" t="s">
        <v>260</v>
      </c>
      <c r="Z63" s="39">
        <f>IFERROR(IF(AND(S62="Probabilidad",S63="Probabilidad"),(AB62-(+AB62*V63)),IF(AND(S62="Impacto",S63="Probabilidad"),(AB61-(+AB61*V63)),IF(S63="Impacto",AB62,""))),"")</f>
        <v>0.12959999999999999</v>
      </c>
      <c r="AA63" s="40" t="s">
        <v>104</v>
      </c>
      <c r="AB63" s="38">
        <v>0.12959999999999999</v>
      </c>
      <c r="AC63" s="40" t="s">
        <v>55</v>
      </c>
      <c r="AD63" s="38">
        <v>0.4</v>
      </c>
      <c r="AE63" s="41" t="s">
        <v>86</v>
      </c>
      <c r="AF63" s="46"/>
      <c r="AG63" s="47"/>
      <c r="AH63" s="48"/>
      <c r="AI63" s="47"/>
      <c r="AJ63" s="47"/>
      <c r="AK63" s="48"/>
      <c r="AL63" s="47"/>
      <c r="AM63" s="47"/>
      <c r="AN63" s="48"/>
      <c r="AO63" s="48"/>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row>
    <row r="64" spans="1:70" s="45" customFormat="1" ht="178.5" customHeight="1" x14ac:dyDescent="0.2">
      <c r="A64" s="60">
        <v>19</v>
      </c>
      <c r="B64" s="74" t="s">
        <v>255</v>
      </c>
      <c r="C64" s="26" t="s">
        <v>47</v>
      </c>
      <c r="D64" s="27" t="s">
        <v>256</v>
      </c>
      <c r="E64" s="27" t="s">
        <v>264</v>
      </c>
      <c r="F64" s="26" t="s">
        <v>115</v>
      </c>
      <c r="G64" s="28" t="s">
        <v>265</v>
      </c>
      <c r="H64" s="26" t="s">
        <v>127</v>
      </c>
      <c r="I64" s="29">
        <v>900</v>
      </c>
      <c r="J64" s="30" t="s">
        <v>247</v>
      </c>
      <c r="K64" s="31">
        <v>0.8</v>
      </c>
      <c r="L64" s="32" t="s">
        <v>54</v>
      </c>
      <c r="M64" s="33" t="s">
        <v>54</v>
      </c>
      <c r="N64" s="30" t="s">
        <v>55</v>
      </c>
      <c r="O64" s="31">
        <v>0.4</v>
      </c>
      <c r="P64" s="34" t="s">
        <v>56</v>
      </c>
      <c r="Q64" s="35">
        <v>1</v>
      </c>
      <c r="R64" s="36" t="s">
        <v>266</v>
      </c>
      <c r="S64" s="35" t="s">
        <v>58</v>
      </c>
      <c r="T64" s="37" t="s">
        <v>59</v>
      </c>
      <c r="U64" s="37" t="s">
        <v>60</v>
      </c>
      <c r="V64" s="38" t="s">
        <v>61</v>
      </c>
      <c r="W64" s="37" t="s">
        <v>62</v>
      </c>
      <c r="X64" s="37" t="s">
        <v>63</v>
      </c>
      <c r="Y64" s="37" t="s">
        <v>64</v>
      </c>
      <c r="Z64" s="39">
        <f>IFERROR(IF(S64="Probabilidad",(K64-(+K64*V64)),IF(S64="Impacto",K64,"")),"")</f>
        <v>0.48</v>
      </c>
      <c r="AA64" s="40" t="s">
        <v>53</v>
      </c>
      <c r="AB64" s="38">
        <v>0.48</v>
      </c>
      <c r="AC64" s="40" t="s">
        <v>55</v>
      </c>
      <c r="AD64" s="38">
        <v>0.4</v>
      </c>
      <c r="AE64" s="41" t="s">
        <v>56</v>
      </c>
      <c r="AF64" s="42" t="s">
        <v>66</v>
      </c>
      <c r="AG64" s="27"/>
      <c r="AH64" s="26"/>
      <c r="AI64" s="43"/>
      <c r="AJ64" s="43"/>
      <c r="AK64" s="26"/>
      <c r="AL64" s="27"/>
      <c r="AM64" s="43" t="s">
        <v>267</v>
      </c>
      <c r="AN64" s="26"/>
      <c r="AO64" s="26"/>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row>
    <row r="65" spans="1:70" s="45" customFormat="1" ht="178.5" customHeight="1" x14ac:dyDescent="0.2">
      <c r="A65" s="60"/>
      <c r="B65" s="74"/>
      <c r="C65" s="26"/>
      <c r="D65" s="27"/>
      <c r="E65" s="27"/>
      <c r="F65" s="26"/>
      <c r="G65" s="28"/>
      <c r="H65" s="26"/>
      <c r="I65" s="29"/>
      <c r="J65" s="30"/>
      <c r="K65" s="31"/>
      <c r="L65" s="32"/>
      <c r="M65" s="33">
        <v>0</v>
      </c>
      <c r="N65" s="30"/>
      <c r="O65" s="31"/>
      <c r="P65" s="34"/>
      <c r="Q65" s="35">
        <v>2</v>
      </c>
      <c r="R65" s="36" t="s">
        <v>268</v>
      </c>
      <c r="S65" s="35" t="s">
        <v>58</v>
      </c>
      <c r="T65" s="37" t="s">
        <v>59</v>
      </c>
      <c r="U65" s="37" t="s">
        <v>60</v>
      </c>
      <c r="V65" s="38" t="s">
        <v>61</v>
      </c>
      <c r="W65" s="37" t="s">
        <v>62</v>
      </c>
      <c r="X65" s="37" t="s">
        <v>63</v>
      </c>
      <c r="Y65" s="37" t="s">
        <v>64</v>
      </c>
      <c r="Z65" s="39">
        <f>IFERROR(IF(AND(S64="Probabilidad",S65="Probabilidad"),(AB64-(+AB64*V65)),IF(S65="Probabilidad",(K64-(+K64*V65)),IF(S65="Impacto",AB64,""))),"")</f>
        <v>0.28799999999999998</v>
      </c>
      <c r="AA65" s="40" t="s">
        <v>65</v>
      </c>
      <c r="AB65" s="38">
        <v>0.28799999999999998</v>
      </c>
      <c r="AC65" s="40" t="s">
        <v>55</v>
      </c>
      <c r="AD65" s="38">
        <v>0.4</v>
      </c>
      <c r="AE65" s="41" t="s">
        <v>56</v>
      </c>
      <c r="AF65" s="46"/>
      <c r="AG65" s="47"/>
      <c r="AH65" s="48"/>
      <c r="AI65" s="47"/>
      <c r="AJ65" s="47"/>
      <c r="AK65" s="48"/>
      <c r="AL65" s="47"/>
      <c r="AM65" s="47"/>
      <c r="AN65" s="48"/>
      <c r="AO65" s="48"/>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row>
    <row r="66" spans="1:70" s="45" customFormat="1" ht="178.5" customHeight="1" x14ac:dyDescent="0.2">
      <c r="A66" s="60"/>
      <c r="B66" s="74"/>
      <c r="C66" s="26"/>
      <c r="D66" s="27"/>
      <c r="E66" s="27"/>
      <c r="F66" s="26"/>
      <c r="G66" s="28"/>
      <c r="H66" s="26"/>
      <c r="I66" s="29"/>
      <c r="J66" s="30"/>
      <c r="K66" s="31"/>
      <c r="L66" s="32"/>
      <c r="M66" s="33">
        <v>0</v>
      </c>
      <c r="N66" s="30"/>
      <c r="O66" s="31"/>
      <c r="P66" s="34"/>
      <c r="Q66" s="35">
        <v>3</v>
      </c>
      <c r="R66" s="36" t="s">
        <v>269</v>
      </c>
      <c r="S66" s="35" t="s">
        <v>58</v>
      </c>
      <c r="T66" s="37" t="s">
        <v>59</v>
      </c>
      <c r="U66" s="37" t="s">
        <v>60</v>
      </c>
      <c r="V66" s="38" t="s">
        <v>61</v>
      </c>
      <c r="W66" s="37" t="s">
        <v>62</v>
      </c>
      <c r="X66" s="37" t="s">
        <v>63</v>
      </c>
      <c r="Y66" s="37" t="s">
        <v>64</v>
      </c>
      <c r="Z66" s="39">
        <f>IFERROR(IF(AND(S65="Probabilidad",S66="Probabilidad"),(AB65-(+AB65*V66)),IF(AND(S65="Impacto",S66="Probabilidad"),(AB64-(+AB64*V66)),IF(S66="Impacto",AB65,""))),"")</f>
        <v>0.17279999999999998</v>
      </c>
      <c r="AA66" s="40" t="s">
        <v>104</v>
      </c>
      <c r="AB66" s="38">
        <v>0.17279999999999998</v>
      </c>
      <c r="AC66" s="40" t="s">
        <v>55</v>
      </c>
      <c r="AD66" s="38">
        <v>0.4</v>
      </c>
      <c r="AE66" s="41" t="s">
        <v>86</v>
      </c>
      <c r="AF66" s="46"/>
      <c r="AG66" s="47"/>
      <c r="AH66" s="48"/>
      <c r="AI66" s="47"/>
      <c r="AJ66" s="47"/>
      <c r="AK66" s="48"/>
      <c r="AL66" s="47"/>
      <c r="AM66" s="47"/>
      <c r="AN66" s="48"/>
      <c r="AO66" s="48"/>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row>
    <row r="67" spans="1:70" s="45" customFormat="1" ht="178.5" customHeight="1" x14ac:dyDescent="0.2">
      <c r="A67" s="60">
        <v>20</v>
      </c>
      <c r="B67" s="74" t="s">
        <v>255</v>
      </c>
      <c r="C67" s="26" t="s">
        <v>47</v>
      </c>
      <c r="D67" s="27" t="s">
        <v>256</v>
      </c>
      <c r="E67" s="27" t="s">
        <v>270</v>
      </c>
      <c r="F67" s="26" t="s">
        <v>79</v>
      </c>
      <c r="G67" s="28" t="s">
        <v>271</v>
      </c>
      <c r="H67" s="26" t="s">
        <v>95</v>
      </c>
      <c r="I67" s="29">
        <v>110</v>
      </c>
      <c r="J67" s="30" t="s">
        <v>53</v>
      </c>
      <c r="K67" s="31">
        <v>0.6</v>
      </c>
      <c r="L67" s="32" t="s">
        <v>82</v>
      </c>
      <c r="M67" s="33" t="s">
        <v>82</v>
      </c>
      <c r="N67" s="30" t="s">
        <v>83</v>
      </c>
      <c r="O67" s="31">
        <v>0.2</v>
      </c>
      <c r="P67" s="34" t="s">
        <v>56</v>
      </c>
      <c r="Q67" s="35">
        <v>1</v>
      </c>
      <c r="R67" s="36" t="s">
        <v>272</v>
      </c>
      <c r="S67" s="35" t="s">
        <v>58</v>
      </c>
      <c r="T67" s="37" t="s">
        <v>59</v>
      </c>
      <c r="U67" s="37" t="s">
        <v>60</v>
      </c>
      <c r="V67" s="38" t="s">
        <v>61</v>
      </c>
      <c r="W67" s="37" t="s">
        <v>85</v>
      </c>
      <c r="X67" s="37" t="s">
        <v>63</v>
      </c>
      <c r="Y67" s="37" t="s">
        <v>64</v>
      </c>
      <c r="Z67" s="39">
        <f>IFERROR(IF(S67="Probabilidad",(K67-(+K67*V67)),IF(S67="Impacto",K67,"")),"")</f>
        <v>0.36</v>
      </c>
      <c r="AA67" s="40" t="s">
        <v>65</v>
      </c>
      <c r="AB67" s="38">
        <v>0.36</v>
      </c>
      <c r="AC67" s="40" t="s">
        <v>83</v>
      </c>
      <c r="AD67" s="38">
        <v>0.2</v>
      </c>
      <c r="AE67" s="41" t="s">
        <v>86</v>
      </c>
      <c r="AF67" s="42" t="s">
        <v>66</v>
      </c>
      <c r="AG67" s="27"/>
      <c r="AH67" s="26"/>
      <c r="AI67" s="43"/>
      <c r="AJ67" s="43"/>
      <c r="AK67" s="26"/>
      <c r="AL67" s="27"/>
      <c r="AM67" s="43" t="s">
        <v>273</v>
      </c>
      <c r="AN67" s="26"/>
      <c r="AO67" s="26"/>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row>
    <row r="68" spans="1:70" s="45" customFormat="1" ht="178.5" customHeight="1" x14ac:dyDescent="0.2">
      <c r="A68" s="60"/>
      <c r="B68" s="74"/>
      <c r="C68" s="26"/>
      <c r="D68" s="27"/>
      <c r="E68" s="27"/>
      <c r="F68" s="26"/>
      <c r="G68" s="28"/>
      <c r="H68" s="26"/>
      <c r="I68" s="29"/>
      <c r="J68" s="30"/>
      <c r="K68" s="31"/>
      <c r="L68" s="32"/>
      <c r="M68" s="33">
        <v>0</v>
      </c>
      <c r="N68" s="30"/>
      <c r="O68" s="31"/>
      <c r="P68" s="34"/>
      <c r="Q68" s="35">
        <v>2</v>
      </c>
      <c r="R68" s="36"/>
      <c r="S68" s="35" t="s">
        <v>76</v>
      </c>
      <c r="T68" s="37"/>
      <c r="U68" s="37"/>
      <c r="V68" s="38" t="s">
        <v>76</v>
      </c>
      <c r="W68" s="37"/>
      <c r="X68" s="37"/>
      <c r="Y68" s="37"/>
      <c r="Z68" s="39" t="str">
        <f>IFERROR(IF(AND(S67="Probabilidad",S68="Probabilidad"),(AB67-(+AB67*V68)),IF(S68="Probabilidad",(K67-(+K67*V68)),IF(S68="Impacto",AB67,""))),"")</f>
        <v/>
      </c>
      <c r="AA68" s="40" t="s">
        <v>76</v>
      </c>
      <c r="AB68" s="38" t="s">
        <v>76</v>
      </c>
      <c r="AC68" s="40" t="s">
        <v>76</v>
      </c>
      <c r="AD68" s="38" t="s">
        <v>76</v>
      </c>
      <c r="AE68" s="41" t="s">
        <v>76</v>
      </c>
      <c r="AF68" s="46"/>
      <c r="AG68" s="47"/>
      <c r="AH68" s="48"/>
      <c r="AI68" s="47"/>
      <c r="AJ68" s="47"/>
      <c r="AK68" s="48"/>
      <c r="AL68" s="47"/>
      <c r="AM68" s="47"/>
      <c r="AN68" s="48"/>
      <c r="AO68" s="48"/>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row>
    <row r="69" spans="1:70" s="45" customFormat="1" ht="178.5" customHeight="1" x14ac:dyDescent="0.2">
      <c r="A69" s="60"/>
      <c r="B69" s="74"/>
      <c r="C69" s="26"/>
      <c r="D69" s="27"/>
      <c r="E69" s="27"/>
      <c r="F69" s="26"/>
      <c r="G69" s="28"/>
      <c r="H69" s="26"/>
      <c r="I69" s="29"/>
      <c r="J69" s="30"/>
      <c r="K69" s="31"/>
      <c r="L69" s="32"/>
      <c r="M69" s="33">
        <v>0</v>
      </c>
      <c r="N69" s="30"/>
      <c r="O69" s="31"/>
      <c r="P69" s="34"/>
      <c r="Q69" s="35">
        <v>3</v>
      </c>
      <c r="R69" s="36"/>
      <c r="S69" s="35" t="s">
        <v>76</v>
      </c>
      <c r="T69" s="37"/>
      <c r="U69" s="37"/>
      <c r="V69" s="38" t="s">
        <v>76</v>
      </c>
      <c r="W69" s="37"/>
      <c r="X69" s="37"/>
      <c r="Y69" s="37"/>
      <c r="Z69" s="39" t="str">
        <f>IFERROR(IF(AND(S68="Probabilidad",S69="Probabilidad"),(AB68-(+AB68*V69)),IF(AND(S68="Impacto",S69="Probabilidad"),(AB67-(+AB67*V69)),IF(S69="Impacto",AB68,""))),"")</f>
        <v/>
      </c>
      <c r="AA69" s="40" t="s">
        <v>76</v>
      </c>
      <c r="AB69" s="38" t="s">
        <v>76</v>
      </c>
      <c r="AC69" s="40" t="s">
        <v>76</v>
      </c>
      <c r="AD69" s="38" t="s">
        <v>76</v>
      </c>
      <c r="AE69" s="41" t="s">
        <v>76</v>
      </c>
      <c r="AF69" s="46"/>
      <c r="AG69" s="47"/>
      <c r="AH69" s="48"/>
      <c r="AI69" s="47"/>
      <c r="AJ69" s="47"/>
      <c r="AK69" s="48"/>
      <c r="AL69" s="47"/>
      <c r="AM69" s="47"/>
      <c r="AN69" s="48"/>
      <c r="AO69" s="48"/>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row>
    <row r="70" spans="1:70" s="45" customFormat="1" ht="178.5" customHeight="1" x14ac:dyDescent="0.2">
      <c r="A70" s="60">
        <v>21</v>
      </c>
      <c r="B70" s="74" t="s">
        <v>255</v>
      </c>
      <c r="C70" s="26" t="s">
        <v>47</v>
      </c>
      <c r="D70" s="27" t="s">
        <v>256</v>
      </c>
      <c r="E70" s="27" t="s">
        <v>274</v>
      </c>
      <c r="F70" s="26" t="s">
        <v>79</v>
      </c>
      <c r="G70" s="28" t="s">
        <v>275</v>
      </c>
      <c r="H70" s="26" t="s">
        <v>95</v>
      </c>
      <c r="I70" s="29">
        <v>24</v>
      </c>
      <c r="J70" s="30" t="s">
        <v>65</v>
      </c>
      <c r="K70" s="31">
        <v>0.4</v>
      </c>
      <c r="L70" s="32" t="s">
        <v>82</v>
      </c>
      <c r="M70" s="33" t="s">
        <v>82</v>
      </c>
      <c r="N70" s="30" t="s">
        <v>83</v>
      </c>
      <c r="O70" s="31">
        <v>0.2</v>
      </c>
      <c r="P70" s="34" t="s">
        <v>86</v>
      </c>
      <c r="Q70" s="35">
        <v>1</v>
      </c>
      <c r="R70" s="36" t="s">
        <v>276</v>
      </c>
      <c r="S70" s="35" t="s">
        <v>58</v>
      </c>
      <c r="T70" s="37" t="s">
        <v>59</v>
      </c>
      <c r="U70" s="37" t="s">
        <v>60</v>
      </c>
      <c r="V70" s="38" t="s">
        <v>61</v>
      </c>
      <c r="W70" s="37" t="s">
        <v>85</v>
      </c>
      <c r="X70" s="37" t="s">
        <v>63</v>
      </c>
      <c r="Y70" s="37" t="s">
        <v>64</v>
      </c>
      <c r="Z70" s="39">
        <f>IFERROR(IF(S70="Probabilidad",(K70-(+K70*V70)),IF(S70="Impacto",K70,"")),"")</f>
        <v>0.24</v>
      </c>
      <c r="AA70" s="40" t="s">
        <v>65</v>
      </c>
      <c r="AB70" s="38">
        <v>0.24</v>
      </c>
      <c r="AC70" s="40" t="s">
        <v>83</v>
      </c>
      <c r="AD70" s="38">
        <v>0.2</v>
      </c>
      <c r="AE70" s="41" t="s">
        <v>86</v>
      </c>
      <c r="AF70" s="42" t="s">
        <v>66</v>
      </c>
      <c r="AG70" s="27"/>
      <c r="AH70" s="26"/>
      <c r="AI70" s="43"/>
      <c r="AJ70" s="43"/>
      <c r="AK70" s="26"/>
      <c r="AL70" s="27"/>
      <c r="AM70" s="43" t="s">
        <v>273</v>
      </c>
      <c r="AN70" s="26"/>
      <c r="AO70" s="26"/>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row>
    <row r="71" spans="1:70" s="45" customFormat="1" ht="178.5" customHeight="1" x14ac:dyDescent="0.2">
      <c r="A71" s="60"/>
      <c r="B71" s="74"/>
      <c r="C71" s="26"/>
      <c r="D71" s="27"/>
      <c r="E71" s="27"/>
      <c r="F71" s="26"/>
      <c r="G71" s="28"/>
      <c r="H71" s="26"/>
      <c r="I71" s="29"/>
      <c r="J71" s="30"/>
      <c r="K71" s="31"/>
      <c r="L71" s="32"/>
      <c r="M71" s="33">
        <v>0</v>
      </c>
      <c r="N71" s="30"/>
      <c r="O71" s="31"/>
      <c r="P71" s="34"/>
      <c r="Q71" s="35">
        <v>2</v>
      </c>
      <c r="R71" s="36"/>
      <c r="S71" s="35" t="s">
        <v>76</v>
      </c>
      <c r="T71" s="37"/>
      <c r="U71" s="37"/>
      <c r="V71" s="38" t="s">
        <v>76</v>
      </c>
      <c r="W71" s="37"/>
      <c r="X71" s="37"/>
      <c r="Y71" s="37"/>
      <c r="Z71" s="39" t="str">
        <f>IFERROR(IF(AND(S70="Probabilidad",S71="Probabilidad"),(AB70-(+AB70*V71)),IF(S71="Probabilidad",(K70-(+K70*V71)),IF(S71="Impacto",AB70,""))),"")</f>
        <v/>
      </c>
      <c r="AA71" s="40" t="s">
        <v>76</v>
      </c>
      <c r="AB71" s="38" t="s">
        <v>76</v>
      </c>
      <c r="AC71" s="40" t="s">
        <v>76</v>
      </c>
      <c r="AD71" s="38" t="s">
        <v>76</v>
      </c>
      <c r="AE71" s="41" t="s">
        <v>76</v>
      </c>
      <c r="AF71" s="46"/>
      <c r="AG71" s="47"/>
      <c r="AH71" s="48"/>
      <c r="AI71" s="47"/>
      <c r="AJ71" s="47"/>
      <c r="AK71" s="48"/>
      <c r="AL71" s="47"/>
      <c r="AM71" s="43"/>
      <c r="AN71" s="48"/>
      <c r="AO71" s="48"/>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row>
    <row r="72" spans="1:70" s="45" customFormat="1" ht="178.5" customHeight="1" x14ac:dyDescent="0.2">
      <c r="A72" s="60"/>
      <c r="B72" s="74"/>
      <c r="C72" s="26"/>
      <c r="D72" s="27"/>
      <c r="E72" s="27"/>
      <c r="F72" s="26"/>
      <c r="G72" s="28"/>
      <c r="H72" s="26"/>
      <c r="I72" s="29"/>
      <c r="J72" s="30"/>
      <c r="K72" s="31"/>
      <c r="L72" s="32"/>
      <c r="M72" s="33">
        <v>0</v>
      </c>
      <c r="N72" s="30"/>
      <c r="O72" s="31"/>
      <c r="P72" s="34"/>
      <c r="Q72" s="35">
        <v>3</v>
      </c>
      <c r="R72" s="36"/>
      <c r="S72" s="35" t="s">
        <v>76</v>
      </c>
      <c r="T72" s="37"/>
      <c r="U72" s="37"/>
      <c r="V72" s="38" t="s">
        <v>76</v>
      </c>
      <c r="W72" s="37"/>
      <c r="X72" s="37"/>
      <c r="Y72" s="37"/>
      <c r="Z72" s="39" t="str">
        <f>IFERROR(IF(AND(S71="Probabilidad",S72="Probabilidad"),(AB71-(+AB71*V72)),IF(AND(S71="Impacto",S72="Probabilidad"),(AB70-(+AB70*V72)),IF(S72="Impacto",AB71,""))),"")</f>
        <v/>
      </c>
      <c r="AA72" s="40" t="s">
        <v>76</v>
      </c>
      <c r="AB72" s="38" t="s">
        <v>76</v>
      </c>
      <c r="AC72" s="40" t="s">
        <v>76</v>
      </c>
      <c r="AD72" s="38" t="s">
        <v>76</v>
      </c>
      <c r="AE72" s="41" t="s">
        <v>76</v>
      </c>
      <c r="AF72" s="46"/>
      <c r="AG72" s="47"/>
      <c r="AH72" s="48"/>
      <c r="AI72" s="47"/>
      <c r="AJ72" s="47"/>
      <c r="AK72" s="48"/>
      <c r="AL72" s="47"/>
      <c r="AM72" s="43"/>
      <c r="AN72" s="48"/>
      <c r="AO72" s="48"/>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row>
    <row r="73" spans="1:70" s="45" customFormat="1" ht="178.5" customHeight="1" x14ac:dyDescent="0.2">
      <c r="A73" s="60">
        <v>22</v>
      </c>
      <c r="B73" s="74" t="s">
        <v>255</v>
      </c>
      <c r="C73" s="26" t="s">
        <v>171</v>
      </c>
      <c r="D73" s="27" t="s">
        <v>277</v>
      </c>
      <c r="E73" s="27" t="s">
        <v>278</v>
      </c>
      <c r="F73" s="26" t="s">
        <v>79</v>
      </c>
      <c r="G73" s="28" t="s">
        <v>279</v>
      </c>
      <c r="H73" s="26" t="s">
        <v>127</v>
      </c>
      <c r="I73" s="29">
        <v>12</v>
      </c>
      <c r="J73" s="30" t="s">
        <v>65</v>
      </c>
      <c r="K73" s="31">
        <v>0.4</v>
      </c>
      <c r="L73" s="32" t="s">
        <v>82</v>
      </c>
      <c r="M73" s="33" t="s">
        <v>82</v>
      </c>
      <c r="N73" s="30" t="s">
        <v>83</v>
      </c>
      <c r="O73" s="31">
        <v>0.2</v>
      </c>
      <c r="P73" s="34" t="s">
        <v>86</v>
      </c>
      <c r="Q73" s="35">
        <v>1</v>
      </c>
      <c r="R73" s="36" t="s">
        <v>280</v>
      </c>
      <c r="S73" s="35" t="s">
        <v>58</v>
      </c>
      <c r="T73" s="37" t="s">
        <v>59</v>
      </c>
      <c r="U73" s="37" t="s">
        <v>60</v>
      </c>
      <c r="V73" s="38" t="s">
        <v>61</v>
      </c>
      <c r="W73" s="37" t="s">
        <v>85</v>
      </c>
      <c r="X73" s="37" t="s">
        <v>63</v>
      </c>
      <c r="Y73" s="37" t="s">
        <v>260</v>
      </c>
      <c r="Z73" s="39">
        <f>IFERROR(IF(S73="Probabilidad",(K73-(+K73*V73)),IF(S73="Impacto",K73,"")),"")</f>
        <v>0.24</v>
      </c>
      <c r="AA73" s="40" t="s">
        <v>65</v>
      </c>
      <c r="AB73" s="38">
        <v>0.24</v>
      </c>
      <c r="AC73" s="40" t="s">
        <v>83</v>
      </c>
      <c r="AD73" s="38">
        <v>0.2</v>
      </c>
      <c r="AE73" s="41" t="s">
        <v>86</v>
      </c>
      <c r="AF73" s="42" t="s">
        <v>66</v>
      </c>
      <c r="AG73" s="27"/>
      <c r="AH73" s="26"/>
      <c r="AI73" s="43"/>
      <c r="AJ73" s="43"/>
      <c r="AK73" s="26"/>
      <c r="AL73" s="27"/>
      <c r="AM73" s="43" t="s">
        <v>281</v>
      </c>
      <c r="AN73" s="26"/>
      <c r="AO73" s="26"/>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row>
    <row r="74" spans="1:70" s="45" customFormat="1" ht="178.5" customHeight="1" x14ac:dyDescent="0.2">
      <c r="A74" s="60"/>
      <c r="B74" s="74"/>
      <c r="C74" s="26"/>
      <c r="D74" s="27"/>
      <c r="E74" s="27"/>
      <c r="F74" s="26"/>
      <c r="G74" s="28"/>
      <c r="H74" s="26"/>
      <c r="I74" s="29"/>
      <c r="J74" s="30"/>
      <c r="K74" s="31"/>
      <c r="L74" s="32"/>
      <c r="M74" s="33">
        <v>0</v>
      </c>
      <c r="N74" s="30"/>
      <c r="O74" s="31"/>
      <c r="P74" s="34"/>
      <c r="Q74" s="35">
        <v>2</v>
      </c>
      <c r="R74" s="36" t="s">
        <v>282</v>
      </c>
      <c r="S74" s="35" t="s">
        <v>58</v>
      </c>
      <c r="T74" s="37" t="s">
        <v>59</v>
      </c>
      <c r="U74" s="37" t="s">
        <v>60</v>
      </c>
      <c r="V74" s="38" t="s">
        <v>61</v>
      </c>
      <c r="W74" s="37" t="s">
        <v>62</v>
      </c>
      <c r="X74" s="37" t="s">
        <v>63</v>
      </c>
      <c r="Y74" s="37" t="s">
        <v>64</v>
      </c>
      <c r="Z74" s="39">
        <f>IFERROR(IF(AND(S73="Probabilidad",S74="Probabilidad"),(AB73-(+AB73*V74)),IF(S74="Probabilidad",(K73-(+K73*V74)),IF(S74="Impacto",AB73,""))),"")</f>
        <v>0.14399999999999999</v>
      </c>
      <c r="AA74" s="40" t="s">
        <v>104</v>
      </c>
      <c r="AB74" s="38">
        <v>0.14399999999999999</v>
      </c>
      <c r="AC74" s="40" t="s">
        <v>83</v>
      </c>
      <c r="AD74" s="38">
        <v>0.2</v>
      </c>
      <c r="AE74" s="41" t="s">
        <v>86</v>
      </c>
      <c r="AF74" s="46"/>
      <c r="AG74" s="47"/>
      <c r="AH74" s="48"/>
      <c r="AI74" s="47"/>
      <c r="AJ74" s="47"/>
      <c r="AK74" s="48"/>
      <c r="AL74" s="47"/>
      <c r="AM74" s="47"/>
      <c r="AN74" s="48"/>
      <c r="AO74" s="48"/>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row>
    <row r="75" spans="1:70" s="45" customFormat="1" ht="178.5" customHeight="1" x14ac:dyDescent="0.2">
      <c r="A75" s="60"/>
      <c r="B75" s="74"/>
      <c r="C75" s="26"/>
      <c r="D75" s="27"/>
      <c r="E75" s="27"/>
      <c r="F75" s="26"/>
      <c r="G75" s="28"/>
      <c r="H75" s="26"/>
      <c r="I75" s="29"/>
      <c r="J75" s="30"/>
      <c r="K75" s="31"/>
      <c r="L75" s="32"/>
      <c r="M75" s="33">
        <v>0</v>
      </c>
      <c r="N75" s="30"/>
      <c r="O75" s="31"/>
      <c r="P75" s="34"/>
      <c r="Q75" s="35">
        <v>3</v>
      </c>
      <c r="R75" s="36"/>
      <c r="S75" s="35" t="s">
        <v>76</v>
      </c>
      <c r="T75" s="37"/>
      <c r="U75" s="37"/>
      <c r="V75" s="38" t="s">
        <v>76</v>
      </c>
      <c r="W75" s="37"/>
      <c r="X75" s="37"/>
      <c r="Y75" s="37"/>
      <c r="Z75" s="39" t="str">
        <f>IFERROR(IF(AND(S74="Probabilidad",S75="Probabilidad"),(AB74-(+AB74*V75)),IF(AND(S74="Impacto",S75="Probabilidad"),(AB73-(+AB73*V75)),IF(S75="Impacto",AB74,""))),"")</f>
        <v/>
      </c>
      <c r="AA75" s="40" t="s">
        <v>76</v>
      </c>
      <c r="AB75" s="38" t="s">
        <v>76</v>
      </c>
      <c r="AC75" s="40" t="s">
        <v>76</v>
      </c>
      <c r="AD75" s="38" t="s">
        <v>76</v>
      </c>
      <c r="AE75" s="41" t="s">
        <v>76</v>
      </c>
      <c r="AF75" s="46"/>
      <c r="AG75" s="47"/>
      <c r="AH75" s="48"/>
      <c r="AI75" s="47"/>
      <c r="AJ75" s="47"/>
      <c r="AK75" s="48"/>
      <c r="AL75" s="47"/>
      <c r="AM75" s="47"/>
      <c r="AN75" s="48"/>
      <c r="AO75" s="48"/>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row>
    <row r="76" spans="1:70" s="45" customFormat="1" ht="178.5" customHeight="1" x14ac:dyDescent="0.2">
      <c r="A76" s="75">
        <v>23</v>
      </c>
      <c r="B76" s="76" t="s">
        <v>283</v>
      </c>
      <c r="C76" s="26" t="s">
        <v>47</v>
      </c>
      <c r="D76" s="27" t="s">
        <v>284</v>
      </c>
      <c r="E76" s="27" t="s">
        <v>285</v>
      </c>
      <c r="F76" s="26" t="s">
        <v>115</v>
      </c>
      <c r="G76" s="28" t="s">
        <v>286</v>
      </c>
      <c r="H76" s="26" t="s">
        <v>52</v>
      </c>
      <c r="I76" s="29">
        <v>9600</v>
      </c>
      <c r="J76" s="30" t="s">
        <v>287</v>
      </c>
      <c r="K76" s="31">
        <v>1</v>
      </c>
      <c r="L76" s="32" t="s">
        <v>149</v>
      </c>
      <c r="M76" s="33" t="s">
        <v>149</v>
      </c>
      <c r="N76" s="30" t="s">
        <v>150</v>
      </c>
      <c r="O76" s="31">
        <v>0.8</v>
      </c>
      <c r="P76" s="34" t="s">
        <v>151</v>
      </c>
      <c r="Q76" s="35">
        <v>1</v>
      </c>
      <c r="R76" s="36" t="s">
        <v>288</v>
      </c>
      <c r="S76" s="35" t="s">
        <v>9</v>
      </c>
      <c r="T76" s="37" t="s">
        <v>289</v>
      </c>
      <c r="U76" s="37" t="s">
        <v>60</v>
      </c>
      <c r="V76" s="38" t="s">
        <v>290</v>
      </c>
      <c r="W76" s="37" t="s">
        <v>62</v>
      </c>
      <c r="X76" s="37" t="s">
        <v>63</v>
      </c>
      <c r="Y76" s="37" t="s">
        <v>64</v>
      </c>
      <c r="Z76" s="39">
        <f>IFERROR(IF(S76="Probabilidad",(K76-(+K76*V76)),IF(S76="Impacto",K76,"")),"")</f>
        <v>1</v>
      </c>
      <c r="AA76" s="40" t="s">
        <v>287</v>
      </c>
      <c r="AB76" s="38">
        <v>1</v>
      </c>
      <c r="AC76" s="40" t="s">
        <v>56</v>
      </c>
      <c r="AD76" s="38">
        <v>0.60000000000000009</v>
      </c>
      <c r="AE76" s="41" t="s">
        <v>151</v>
      </c>
      <c r="AF76" s="42" t="s">
        <v>106</v>
      </c>
      <c r="AG76" s="27" t="s">
        <v>291</v>
      </c>
      <c r="AH76" s="50">
        <v>44926</v>
      </c>
      <c r="AI76" s="43" t="s">
        <v>292</v>
      </c>
      <c r="AJ76" s="43" t="s">
        <v>293</v>
      </c>
      <c r="AK76" s="26" t="s">
        <v>294</v>
      </c>
      <c r="AL76" s="27" t="s">
        <v>295</v>
      </c>
      <c r="AM76" s="43" t="s">
        <v>296</v>
      </c>
      <c r="AN76" s="26"/>
      <c r="AO76" s="26"/>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row>
    <row r="77" spans="1:70" s="45" customFormat="1" ht="178.5" customHeight="1" x14ac:dyDescent="0.2">
      <c r="A77" s="75"/>
      <c r="B77" s="76"/>
      <c r="C77" s="26"/>
      <c r="D77" s="27"/>
      <c r="E77" s="27"/>
      <c r="F77" s="26"/>
      <c r="G77" s="28"/>
      <c r="H77" s="26"/>
      <c r="I77" s="29"/>
      <c r="J77" s="30"/>
      <c r="K77" s="31"/>
      <c r="L77" s="32"/>
      <c r="M77" s="33">
        <v>0</v>
      </c>
      <c r="N77" s="30"/>
      <c r="O77" s="31"/>
      <c r="P77" s="34"/>
      <c r="Q77" s="35">
        <v>2</v>
      </c>
      <c r="R77" s="36"/>
      <c r="S77" s="35" t="s">
        <v>76</v>
      </c>
      <c r="T77" s="37"/>
      <c r="U77" s="37"/>
      <c r="V77" s="38" t="s">
        <v>76</v>
      </c>
      <c r="W77" s="37"/>
      <c r="X77" s="37"/>
      <c r="Y77" s="37"/>
      <c r="Z77" s="39" t="str">
        <f>IFERROR(IF(AND(S76="Probabilidad",S77="Probabilidad"),(AB76-(+AB76*V77)),IF(S77="Probabilidad",(K76-(+K76*V77)),IF(S77="Impacto",AB76,""))),"")</f>
        <v/>
      </c>
      <c r="AA77" s="40" t="s">
        <v>76</v>
      </c>
      <c r="AB77" s="38" t="s">
        <v>76</v>
      </c>
      <c r="AC77" s="40" t="s">
        <v>76</v>
      </c>
      <c r="AD77" s="38" t="s">
        <v>76</v>
      </c>
      <c r="AE77" s="41" t="s">
        <v>76</v>
      </c>
      <c r="AF77" s="46"/>
      <c r="AG77" s="47"/>
      <c r="AH77" s="48"/>
      <c r="AI77" s="47"/>
      <c r="AJ77" s="47"/>
      <c r="AK77" s="48"/>
      <c r="AL77" s="47"/>
      <c r="AM77" s="47"/>
      <c r="AN77" s="48"/>
      <c r="AO77" s="48"/>
    </row>
    <row r="78" spans="1:70" s="45" customFormat="1" ht="178.5" customHeight="1" x14ac:dyDescent="0.2">
      <c r="A78" s="75"/>
      <c r="B78" s="76"/>
      <c r="C78" s="26"/>
      <c r="D78" s="27"/>
      <c r="E78" s="27"/>
      <c r="F78" s="26"/>
      <c r="G78" s="28"/>
      <c r="H78" s="26"/>
      <c r="I78" s="29"/>
      <c r="J78" s="30"/>
      <c r="K78" s="31"/>
      <c r="L78" s="32"/>
      <c r="M78" s="33">
        <v>0</v>
      </c>
      <c r="N78" s="30"/>
      <c r="O78" s="31"/>
      <c r="P78" s="34"/>
      <c r="Q78" s="35">
        <v>3</v>
      </c>
      <c r="R78" s="36"/>
      <c r="S78" s="35" t="s">
        <v>76</v>
      </c>
      <c r="T78" s="37"/>
      <c r="U78" s="37"/>
      <c r="V78" s="38" t="s">
        <v>76</v>
      </c>
      <c r="W78" s="37"/>
      <c r="X78" s="37"/>
      <c r="Y78" s="37"/>
      <c r="Z78" s="39" t="str">
        <f>IFERROR(IF(AND(S77="Probabilidad",S78="Probabilidad"),(AB77-(+AB77*V78)),IF(AND(S77="Impacto",S78="Probabilidad"),(AB76-(+AB76*V78)),IF(S78="Impacto",AB77,""))),"")</f>
        <v/>
      </c>
      <c r="AA78" s="40" t="s">
        <v>76</v>
      </c>
      <c r="AB78" s="38" t="s">
        <v>76</v>
      </c>
      <c r="AC78" s="40" t="s">
        <v>76</v>
      </c>
      <c r="AD78" s="38" t="s">
        <v>76</v>
      </c>
      <c r="AE78" s="41" t="s">
        <v>76</v>
      </c>
      <c r="AF78" s="46"/>
      <c r="AG78" s="47"/>
      <c r="AH78" s="48"/>
      <c r="AI78" s="47"/>
      <c r="AJ78" s="47"/>
      <c r="AK78" s="48"/>
      <c r="AL78" s="47"/>
      <c r="AM78" s="47"/>
      <c r="AN78" s="48"/>
      <c r="AO78" s="48"/>
    </row>
    <row r="79" spans="1:70" s="45" customFormat="1" ht="178.5" customHeight="1" x14ac:dyDescent="0.2">
      <c r="A79" s="75">
        <v>24</v>
      </c>
      <c r="B79" s="76" t="s">
        <v>283</v>
      </c>
      <c r="C79" s="26" t="s">
        <v>171</v>
      </c>
      <c r="D79" s="27" t="s">
        <v>297</v>
      </c>
      <c r="E79" s="27" t="s">
        <v>298</v>
      </c>
      <c r="F79" s="26" t="s">
        <v>50</v>
      </c>
      <c r="G79" s="28" t="s">
        <v>299</v>
      </c>
      <c r="H79" s="26" t="s">
        <v>52</v>
      </c>
      <c r="I79" s="29">
        <v>264</v>
      </c>
      <c r="J79" s="30" t="s">
        <v>53</v>
      </c>
      <c r="K79" s="31">
        <v>0.6</v>
      </c>
      <c r="L79" s="32" t="s">
        <v>149</v>
      </c>
      <c r="M79" s="33" t="s">
        <v>149</v>
      </c>
      <c r="N79" s="30" t="s">
        <v>150</v>
      </c>
      <c r="O79" s="31">
        <v>0.8</v>
      </c>
      <c r="P79" s="34" t="s">
        <v>151</v>
      </c>
      <c r="Q79" s="35">
        <v>1</v>
      </c>
      <c r="R79" s="36" t="s">
        <v>300</v>
      </c>
      <c r="S79" s="35" t="s">
        <v>58</v>
      </c>
      <c r="T79" s="37" t="s">
        <v>59</v>
      </c>
      <c r="U79" s="37" t="s">
        <v>60</v>
      </c>
      <c r="V79" s="38" t="s">
        <v>61</v>
      </c>
      <c r="W79" s="37" t="s">
        <v>85</v>
      </c>
      <c r="X79" s="37" t="s">
        <v>75</v>
      </c>
      <c r="Y79" s="37" t="s">
        <v>64</v>
      </c>
      <c r="Z79" s="39">
        <f>IFERROR(IF(S79="Probabilidad",(K79-(+K79*V79)),IF(S79="Impacto",K79,"")),"")</f>
        <v>0.36</v>
      </c>
      <c r="AA79" s="40" t="s">
        <v>65</v>
      </c>
      <c r="AB79" s="38">
        <v>0.36</v>
      </c>
      <c r="AC79" s="40" t="s">
        <v>150</v>
      </c>
      <c r="AD79" s="38">
        <v>0.8</v>
      </c>
      <c r="AE79" s="41" t="s">
        <v>151</v>
      </c>
      <c r="AF79" s="42" t="s">
        <v>106</v>
      </c>
      <c r="AG79" s="27" t="s">
        <v>301</v>
      </c>
      <c r="AH79" s="50">
        <v>44926</v>
      </c>
      <c r="AI79" s="43" t="s">
        <v>292</v>
      </c>
      <c r="AJ79" s="43" t="s">
        <v>293</v>
      </c>
      <c r="AK79" s="26" t="s">
        <v>294</v>
      </c>
      <c r="AL79" s="27" t="s">
        <v>302</v>
      </c>
      <c r="AM79" s="43" t="s">
        <v>303</v>
      </c>
      <c r="AN79" s="26"/>
      <c r="AO79" s="26"/>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row>
    <row r="80" spans="1:70" s="45" customFormat="1" ht="178.5" customHeight="1" x14ac:dyDescent="0.2">
      <c r="A80" s="75"/>
      <c r="B80" s="76"/>
      <c r="C80" s="26"/>
      <c r="D80" s="27"/>
      <c r="E80" s="27"/>
      <c r="F80" s="26"/>
      <c r="G80" s="28"/>
      <c r="H80" s="26"/>
      <c r="I80" s="29"/>
      <c r="J80" s="30"/>
      <c r="K80" s="31"/>
      <c r="L80" s="32"/>
      <c r="M80" s="33">
        <v>0</v>
      </c>
      <c r="N80" s="30"/>
      <c r="O80" s="31"/>
      <c r="P80" s="34"/>
      <c r="Q80" s="35">
        <v>2</v>
      </c>
      <c r="R80" s="36"/>
      <c r="S80" s="35" t="s">
        <v>76</v>
      </c>
      <c r="T80" s="37"/>
      <c r="U80" s="37"/>
      <c r="V80" s="38" t="s">
        <v>76</v>
      </c>
      <c r="W80" s="37"/>
      <c r="X80" s="37"/>
      <c r="Y80" s="37"/>
      <c r="Z80" s="39" t="str">
        <f>IFERROR(IF(AND(S79="Probabilidad",S80="Probabilidad"),(AB79-(+AB79*V80)),IF(S80="Probabilidad",(K79-(+K79*V80)),IF(S80="Impacto",AB79,""))),"")</f>
        <v/>
      </c>
      <c r="AA80" s="40" t="s">
        <v>76</v>
      </c>
      <c r="AB80" s="38" t="s">
        <v>76</v>
      </c>
      <c r="AC80" s="40" t="s">
        <v>76</v>
      </c>
      <c r="AD80" s="38" t="s">
        <v>76</v>
      </c>
      <c r="AE80" s="41" t="s">
        <v>76</v>
      </c>
      <c r="AF80" s="46"/>
      <c r="AG80" s="47"/>
      <c r="AH80" s="48"/>
      <c r="AI80" s="47"/>
      <c r="AJ80" s="47"/>
      <c r="AK80" s="48"/>
      <c r="AL80" s="47"/>
      <c r="AM80" s="47"/>
      <c r="AN80" s="48"/>
      <c r="AO80" s="48"/>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row>
    <row r="81" spans="1:70" s="45" customFormat="1" ht="178.5" customHeight="1" x14ac:dyDescent="0.2">
      <c r="A81" s="75"/>
      <c r="B81" s="76"/>
      <c r="C81" s="26"/>
      <c r="D81" s="27"/>
      <c r="E81" s="27"/>
      <c r="F81" s="26"/>
      <c r="G81" s="28"/>
      <c r="H81" s="26"/>
      <c r="I81" s="29"/>
      <c r="J81" s="30"/>
      <c r="K81" s="31"/>
      <c r="L81" s="32"/>
      <c r="M81" s="33">
        <v>0</v>
      </c>
      <c r="N81" s="30"/>
      <c r="O81" s="31"/>
      <c r="P81" s="34"/>
      <c r="Q81" s="35">
        <v>3</v>
      </c>
      <c r="R81" s="36"/>
      <c r="S81" s="35" t="s">
        <v>76</v>
      </c>
      <c r="T81" s="37"/>
      <c r="U81" s="37"/>
      <c r="V81" s="38" t="s">
        <v>76</v>
      </c>
      <c r="W81" s="37"/>
      <c r="X81" s="37"/>
      <c r="Y81" s="37"/>
      <c r="Z81" s="39" t="str">
        <f>IFERROR(IF(AND(S80="Probabilidad",S81="Probabilidad"),(AB80-(+AB80*V81)),IF(AND(S80="Impacto",S81="Probabilidad"),(AB79-(+AB79*V81)),IF(S81="Impacto",AB80,""))),"")</f>
        <v/>
      </c>
      <c r="AA81" s="40" t="s">
        <v>76</v>
      </c>
      <c r="AB81" s="38" t="s">
        <v>76</v>
      </c>
      <c r="AC81" s="40" t="s">
        <v>76</v>
      </c>
      <c r="AD81" s="38" t="s">
        <v>76</v>
      </c>
      <c r="AE81" s="41" t="s">
        <v>76</v>
      </c>
      <c r="AF81" s="46"/>
      <c r="AG81" s="47"/>
      <c r="AH81" s="48"/>
      <c r="AI81" s="47"/>
      <c r="AJ81" s="47"/>
      <c r="AK81" s="48"/>
      <c r="AL81" s="47"/>
      <c r="AM81" s="47"/>
      <c r="AN81" s="48"/>
      <c r="AO81" s="48"/>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row>
    <row r="82" spans="1:70" s="45" customFormat="1" ht="178.5" customHeight="1" x14ac:dyDescent="0.2">
      <c r="A82" s="75">
        <v>25</v>
      </c>
      <c r="B82" s="76" t="s">
        <v>283</v>
      </c>
      <c r="C82" s="26" t="s">
        <v>171</v>
      </c>
      <c r="D82" s="27" t="s">
        <v>304</v>
      </c>
      <c r="E82" s="27" t="s">
        <v>305</v>
      </c>
      <c r="F82" s="26" t="s">
        <v>115</v>
      </c>
      <c r="G82" s="28" t="s">
        <v>306</v>
      </c>
      <c r="H82" s="26" t="s">
        <v>52</v>
      </c>
      <c r="I82" s="29">
        <v>2640</v>
      </c>
      <c r="J82" s="30" t="s">
        <v>247</v>
      </c>
      <c r="K82" s="31">
        <v>0.8</v>
      </c>
      <c r="L82" s="32" t="s">
        <v>163</v>
      </c>
      <c r="M82" s="33" t="s">
        <v>163</v>
      </c>
      <c r="N82" s="30" t="s">
        <v>56</v>
      </c>
      <c r="O82" s="31">
        <v>0.6</v>
      </c>
      <c r="P82" s="34" t="s">
        <v>151</v>
      </c>
      <c r="Q82" s="35">
        <v>1</v>
      </c>
      <c r="R82" s="36" t="s">
        <v>307</v>
      </c>
      <c r="S82" s="35" t="s">
        <v>58</v>
      </c>
      <c r="T82" s="37" t="s">
        <v>59</v>
      </c>
      <c r="U82" s="37" t="s">
        <v>60</v>
      </c>
      <c r="V82" s="38" t="s">
        <v>61</v>
      </c>
      <c r="W82" s="37" t="s">
        <v>85</v>
      </c>
      <c r="X82" s="37" t="s">
        <v>63</v>
      </c>
      <c r="Y82" s="37" t="s">
        <v>64</v>
      </c>
      <c r="Z82" s="39">
        <f>IFERROR(IF(S82="Probabilidad",(K82-(+K82*V82)),IF(S82="Impacto",K82,"")),"")</f>
        <v>0.48</v>
      </c>
      <c r="AA82" s="40" t="s">
        <v>53</v>
      </c>
      <c r="AB82" s="38">
        <v>0.48</v>
      </c>
      <c r="AC82" s="40" t="s">
        <v>56</v>
      </c>
      <c r="AD82" s="38">
        <v>0.6</v>
      </c>
      <c r="AE82" s="41" t="s">
        <v>56</v>
      </c>
      <c r="AF82" s="42" t="s">
        <v>106</v>
      </c>
      <c r="AG82" s="27" t="s">
        <v>308</v>
      </c>
      <c r="AH82" s="50">
        <v>44926</v>
      </c>
      <c r="AI82" s="43" t="s">
        <v>292</v>
      </c>
      <c r="AJ82" s="43" t="s">
        <v>293</v>
      </c>
      <c r="AK82" s="26" t="s">
        <v>294</v>
      </c>
      <c r="AL82" s="27" t="s">
        <v>295</v>
      </c>
      <c r="AM82" s="43" t="s">
        <v>309</v>
      </c>
      <c r="AN82" s="26"/>
      <c r="AO82" s="26"/>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row>
    <row r="83" spans="1:70" s="45" customFormat="1" ht="178.5" customHeight="1" x14ac:dyDescent="0.2">
      <c r="A83" s="75"/>
      <c r="B83" s="76"/>
      <c r="C83" s="26"/>
      <c r="D83" s="27"/>
      <c r="E83" s="27"/>
      <c r="F83" s="26"/>
      <c r="G83" s="28"/>
      <c r="H83" s="26"/>
      <c r="I83" s="29"/>
      <c r="J83" s="30"/>
      <c r="K83" s="31"/>
      <c r="L83" s="32"/>
      <c r="M83" s="33">
        <v>0</v>
      </c>
      <c r="N83" s="30"/>
      <c r="O83" s="31"/>
      <c r="P83" s="34"/>
      <c r="Q83" s="35">
        <v>2</v>
      </c>
      <c r="R83" s="36"/>
      <c r="S83" s="35" t="s">
        <v>76</v>
      </c>
      <c r="T83" s="37"/>
      <c r="U83" s="37"/>
      <c r="V83" s="38" t="s">
        <v>76</v>
      </c>
      <c r="W83" s="37"/>
      <c r="X83" s="37"/>
      <c r="Y83" s="37"/>
      <c r="Z83" s="39" t="str">
        <f>IFERROR(IF(AND(S82="Probabilidad",S83="Probabilidad"),(AB82-(+AB82*V83)),IF(S83="Probabilidad",(K82-(+K82*V83)),IF(S83="Impacto",AB82,""))),"")</f>
        <v/>
      </c>
      <c r="AA83" s="40" t="s">
        <v>76</v>
      </c>
      <c r="AB83" s="38" t="s">
        <v>76</v>
      </c>
      <c r="AC83" s="40" t="s">
        <v>76</v>
      </c>
      <c r="AD83" s="38" t="s">
        <v>76</v>
      </c>
      <c r="AE83" s="41" t="s">
        <v>76</v>
      </c>
      <c r="AF83" s="46"/>
      <c r="AG83" s="47"/>
      <c r="AH83" s="48"/>
      <c r="AI83" s="47"/>
      <c r="AJ83" s="47"/>
      <c r="AK83" s="48"/>
      <c r="AL83" s="47"/>
      <c r="AM83" s="47"/>
      <c r="AN83" s="48"/>
      <c r="AO83" s="48"/>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row>
    <row r="84" spans="1:70" s="45" customFormat="1" ht="178.5" customHeight="1" x14ac:dyDescent="0.2">
      <c r="A84" s="75"/>
      <c r="B84" s="76"/>
      <c r="C84" s="26"/>
      <c r="D84" s="27"/>
      <c r="E84" s="27"/>
      <c r="F84" s="26"/>
      <c r="G84" s="28"/>
      <c r="H84" s="26"/>
      <c r="I84" s="29"/>
      <c r="J84" s="30"/>
      <c r="K84" s="31"/>
      <c r="L84" s="32"/>
      <c r="M84" s="33">
        <v>0</v>
      </c>
      <c r="N84" s="30"/>
      <c r="O84" s="31"/>
      <c r="P84" s="34"/>
      <c r="Q84" s="35">
        <v>3</v>
      </c>
      <c r="R84" s="36"/>
      <c r="S84" s="35" t="s">
        <v>76</v>
      </c>
      <c r="T84" s="37"/>
      <c r="U84" s="37"/>
      <c r="V84" s="38" t="s">
        <v>76</v>
      </c>
      <c r="W84" s="37"/>
      <c r="X84" s="37"/>
      <c r="Y84" s="37"/>
      <c r="Z84" s="39" t="str">
        <f>IFERROR(IF(AND(S83="Probabilidad",S84="Probabilidad"),(AB83-(+AB83*V84)),IF(AND(S83="Impacto",S84="Probabilidad"),(AB82-(+AB82*V84)),IF(S84="Impacto",AB83,""))),"")</f>
        <v/>
      </c>
      <c r="AA84" s="40" t="s">
        <v>76</v>
      </c>
      <c r="AB84" s="38" t="s">
        <v>76</v>
      </c>
      <c r="AC84" s="40" t="s">
        <v>76</v>
      </c>
      <c r="AD84" s="38" t="s">
        <v>76</v>
      </c>
      <c r="AE84" s="41" t="s">
        <v>76</v>
      </c>
      <c r="AF84" s="46"/>
      <c r="AG84" s="47"/>
      <c r="AH84" s="48"/>
      <c r="AI84" s="47"/>
      <c r="AJ84" s="47"/>
      <c r="AK84" s="48"/>
      <c r="AL84" s="47"/>
      <c r="AM84" s="47"/>
      <c r="AN84" s="48"/>
      <c r="AO84" s="48"/>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row>
    <row r="85" spans="1:70" s="45" customFormat="1" ht="178.5" customHeight="1" x14ac:dyDescent="0.2">
      <c r="A85" s="75">
        <v>26</v>
      </c>
      <c r="B85" s="76" t="s">
        <v>283</v>
      </c>
      <c r="C85" s="26" t="s">
        <v>171</v>
      </c>
      <c r="D85" s="27" t="s">
        <v>310</v>
      </c>
      <c r="E85" s="27" t="s">
        <v>311</v>
      </c>
      <c r="F85" s="26" t="s">
        <v>115</v>
      </c>
      <c r="G85" s="28" t="s">
        <v>312</v>
      </c>
      <c r="H85" s="26" t="s">
        <v>52</v>
      </c>
      <c r="I85" s="29">
        <v>1338</v>
      </c>
      <c r="J85" s="30" t="s">
        <v>247</v>
      </c>
      <c r="K85" s="31">
        <v>0.8</v>
      </c>
      <c r="L85" s="32" t="s">
        <v>149</v>
      </c>
      <c r="M85" s="33" t="s">
        <v>149</v>
      </c>
      <c r="N85" s="30" t="s">
        <v>150</v>
      </c>
      <c r="O85" s="31">
        <v>0.8</v>
      </c>
      <c r="P85" s="34" t="s">
        <v>151</v>
      </c>
      <c r="Q85" s="35">
        <v>1</v>
      </c>
      <c r="R85" s="36" t="s">
        <v>313</v>
      </c>
      <c r="S85" s="35" t="s">
        <v>58</v>
      </c>
      <c r="T85" s="37" t="s">
        <v>314</v>
      </c>
      <c r="U85" s="37" t="s">
        <v>60</v>
      </c>
      <c r="V85" s="38" t="s">
        <v>315</v>
      </c>
      <c r="W85" s="37" t="s">
        <v>85</v>
      </c>
      <c r="X85" s="37" t="s">
        <v>63</v>
      </c>
      <c r="Y85" s="37" t="s">
        <v>64</v>
      </c>
      <c r="Z85" s="39">
        <f>IFERROR(IF(S85="Probabilidad",(K85-(+K85*V85)),IF(S85="Impacto",K85,"")),"")</f>
        <v>0.56000000000000005</v>
      </c>
      <c r="AA85" s="40" t="s">
        <v>53</v>
      </c>
      <c r="AB85" s="38">
        <v>0.56000000000000005</v>
      </c>
      <c r="AC85" s="40" t="s">
        <v>150</v>
      </c>
      <c r="AD85" s="38">
        <v>0.8</v>
      </c>
      <c r="AE85" s="41" t="s">
        <v>151</v>
      </c>
      <c r="AF85" s="42" t="s">
        <v>106</v>
      </c>
      <c r="AG85" s="27" t="s">
        <v>316</v>
      </c>
      <c r="AH85" s="50">
        <v>44926</v>
      </c>
      <c r="AI85" s="43" t="s">
        <v>292</v>
      </c>
      <c r="AJ85" s="43" t="s">
        <v>293</v>
      </c>
      <c r="AK85" s="26" t="s">
        <v>294</v>
      </c>
      <c r="AL85" s="27" t="s">
        <v>295</v>
      </c>
      <c r="AM85" s="43" t="s">
        <v>317</v>
      </c>
      <c r="AN85" s="26"/>
      <c r="AO85" s="26"/>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row>
    <row r="86" spans="1:70" s="45" customFormat="1" ht="178.5" customHeight="1" x14ac:dyDescent="0.2">
      <c r="A86" s="75"/>
      <c r="B86" s="76"/>
      <c r="C86" s="26"/>
      <c r="D86" s="27"/>
      <c r="E86" s="27"/>
      <c r="F86" s="26"/>
      <c r="G86" s="28"/>
      <c r="H86" s="26"/>
      <c r="I86" s="29"/>
      <c r="J86" s="30"/>
      <c r="K86" s="31"/>
      <c r="L86" s="32"/>
      <c r="M86" s="33">
        <v>0</v>
      </c>
      <c r="N86" s="30"/>
      <c r="O86" s="31"/>
      <c r="P86" s="34"/>
      <c r="Q86" s="35">
        <v>2</v>
      </c>
      <c r="R86" s="36"/>
      <c r="S86" s="35" t="s">
        <v>76</v>
      </c>
      <c r="T86" s="37"/>
      <c r="U86" s="37"/>
      <c r="V86" s="38" t="s">
        <v>76</v>
      </c>
      <c r="W86" s="37"/>
      <c r="X86" s="37"/>
      <c r="Y86" s="37"/>
      <c r="Z86" s="39" t="str">
        <f>IFERROR(IF(AND(S85="Probabilidad",S86="Probabilidad"),(AB85-(+AB85*V86)),IF(S86="Probabilidad",(K85-(+K85*V86)),IF(S86="Impacto",AB85,""))),"")</f>
        <v/>
      </c>
      <c r="AA86" s="40" t="s">
        <v>76</v>
      </c>
      <c r="AB86" s="38" t="s">
        <v>76</v>
      </c>
      <c r="AC86" s="40" t="s">
        <v>76</v>
      </c>
      <c r="AD86" s="38" t="s">
        <v>76</v>
      </c>
      <c r="AE86" s="41" t="s">
        <v>76</v>
      </c>
      <c r="AF86" s="46"/>
      <c r="AG86" s="47"/>
      <c r="AH86" s="48"/>
      <c r="AI86" s="47"/>
      <c r="AJ86" s="47"/>
      <c r="AK86" s="48"/>
      <c r="AL86" s="47"/>
      <c r="AM86" s="47"/>
      <c r="AN86" s="48"/>
      <c r="AO86" s="48"/>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row>
    <row r="87" spans="1:70" s="45" customFormat="1" ht="178.5" customHeight="1" x14ac:dyDescent="0.2">
      <c r="A87" s="75"/>
      <c r="B87" s="76"/>
      <c r="C87" s="26"/>
      <c r="D87" s="27"/>
      <c r="E87" s="27"/>
      <c r="F87" s="26"/>
      <c r="G87" s="28"/>
      <c r="H87" s="26"/>
      <c r="I87" s="29"/>
      <c r="J87" s="30"/>
      <c r="K87" s="31"/>
      <c r="L87" s="32"/>
      <c r="M87" s="33">
        <v>0</v>
      </c>
      <c r="N87" s="30"/>
      <c r="O87" s="31"/>
      <c r="P87" s="34"/>
      <c r="Q87" s="35">
        <v>3</v>
      </c>
      <c r="R87" s="36"/>
      <c r="S87" s="35" t="s">
        <v>76</v>
      </c>
      <c r="T87" s="37"/>
      <c r="U87" s="37"/>
      <c r="V87" s="38" t="s">
        <v>76</v>
      </c>
      <c r="W87" s="37"/>
      <c r="X87" s="37"/>
      <c r="Y87" s="37"/>
      <c r="Z87" s="39" t="str">
        <f>IFERROR(IF(AND(S86="Probabilidad",S87="Probabilidad"),(AB86-(+AB86*V87)),IF(AND(S86="Impacto",S87="Probabilidad"),(AB85-(+AB85*V87)),IF(S87="Impacto",AB86,""))),"")</f>
        <v/>
      </c>
      <c r="AA87" s="40" t="s">
        <v>76</v>
      </c>
      <c r="AB87" s="38" t="s">
        <v>76</v>
      </c>
      <c r="AC87" s="40" t="s">
        <v>76</v>
      </c>
      <c r="AD87" s="38" t="s">
        <v>76</v>
      </c>
      <c r="AE87" s="41" t="s">
        <v>76</v>
      </c>
      <c r="AF87" s="46"/>
      <c r="AG87" s="47"/>
      <c r="AH87" s="48"/>
      <c r="AI87" s="47"/>
      <c r="AJ87" s="47"/>
      <c r="AK87" s="48"/>
      <c r="AL87" s="47"/>
      <c r="AM87" s="47"/>
      <c r="AN87" s="48"/>
      <c r="AO87" s="48"/>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row>
    <row r="88" spans="1:70" s="45" customFormat="1" ht="178.5" customHeight="1" x14ac:dyDescent="0.2">
      <c r="A88" s="75">
        <v>27</v>
      </c>
      <c r="B88" s="76" t="s">
        <v>283</v>
      </c>
      <c r="C88" s="26" t="s">
        <v>318</v>
      </c>
      <c r="D88" s="27" t="s">
        <v>319</v>
      </c>
      <c r="E88" s="27" t="s">
        <v>320</v>
      </c>
      <c r="F88" s="26" t="s">
        <v>79</v>
      </c>
      <c r="G88" s="28" t="s">
        <v>321</v>
      </c>
      <c r="H88" s="26" t="s">
        <v>52</v>
      </c>
      <c r="I88" s="29">
        <v>2640</v>
      </c>
      <c r="J88" s="30" t="s">
        <v>247</v>
      </c>
      <c r="K88" s="31">
        <v>0.8</v>
      </c>
      <c r="L88" s="32" t="s">
        <v>163</v>
      </c>
      <c r="M88" s="33" t="s">
        <v>163</v>
      </c>
      <c r="N88" s="30" t="s">
        <v>56</v>
      </c>
      <c r="O88" s="31">
        <v>0.6</v>
      </c>
      <c r="P88" s="34" t="s">
        <v>151</v>
      </c>
      <c r="Q88" s="35">
        <v>1</v>
      </c>
      <c r="R88" s="36" t="s">
        <v>322</v>
      </c>
      <c r="S88" s="35" t="s">
        <v>58</v>
      </c>
      <c r="T88" s="37" t="s">
        <v>59</v>
      </c>
      <c r="U88" s="37" t="s">
        <v>60</v>
      </c>
      <c r="V88" s="38" t="s">
        <v>61</v>
      </c>
      <c r="W88" s="37" t="s">
        <v>85</v>
      </c>
      <c r="X88" s="37" t="s">
        <v>63</v>
      </c>
      <c r="Y88" s="37" t="s">
        <v>64</v>
      </c>
      <c r="Z88" s="39">
        <f>IFERROR(IF(S88="Probabilidad",(K88-(+K88*V88)),IF(S88="Impacto",K88,"")),"")</f>
        <v>0.48</v>
      </c>
      <c r="AA88" s="40" t="s">
        <v>53</v>
      </c>
      <c r="AB88" s="38">
        <v>0.48</v>
      </c>
      <c r="AC88" s="40" t="s">
        <v>56</v>
      </c>
      <c r="AD88" s="38">
        <v>0.6</v>
      </c>
      <c r="AE88" s="41" t="s">
        <v>56</v>
      </c>
      <c r="AF88" s="42" t="s">
        <v>106</v>
      </c>
      <c r="AG88" s="27" t="s">
        <v>323</v>
      </c>
      <c r="AH88" s="50">
        <v>44926</v>
      </c>
      <c r="AI88" s="43" t="s">
        <v>292</v>
      </c>
      <c r="AJ88" s="43" t="s">
        <v>293</v>
      </c>
      <c r="AK88" s="26" t="s">
        <v>294</v>
      </c>
      <c r="AL88" s="27" t="s">
        <v>295</v>
      </c>
      <c r="AM88" s="43" t="s">
        <v>324</v>
      </c>
      <c r="AN88" s="26"/>
      <c r="AO88" s="26"/>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row>
    <row r="89" spans="1:70" s="45" customFormat="1" ht="178.5" customHeight="1" x14ac:dyDescent="0.2">
      <c r="A89" s="75"/>
      <c r="B89" s="76"/>
      <c r="C89" s="26"/>
      <c r="D89" s="27"/>
      <c r="E89" s="27"/>
      <c r="F89" s="26"/>
      <c r="G89" s="28"/>
      <c r="H89" s="26"/>
      <c r="I89" s="29"/>
      <c r="J89" s="30"/>
      <c r="K89" s="31"/>
      <c r="L89" s="32"/>
      <c r="M89" s="33">
        <v>0</v>
      </c>
      <c r="N89" s="30"/>
      <c r="O89" s="31"/>
      <c r="P89" s="34"/>
      <c r="Q89" s="35">
        <v>2</v>
      </c>
      <c r="R89" s="36"/>
      <c r="S89" s="35" t="s">
        <v>76</v>
      </c>
      <c r="T89" s="37"/>
      <c r="U89" s="37"/>
      <c r="V89" s="38" t="s">
        <v>76</v>
      </c>
      <c r="W89" s="37"/>
      <c r="X89" s="37"/>
      <c r="Y89" s="37"/>
      <c r="Z89" s="39" t="str">
        <f>IFERROR(IF(AND(S88="Probabilidad",S89="Probabilidad"),(AB88-(+AB88*V89)),IF(S89="Probabilidad",(K88-(+K88*V89)),IF(S89="Impacto",AB88,""))),"")</f>
        <v/>
      </c>
      <c r="AA89" s="40" t="s">
        <v>76</v>
      </c>
      <c r="AB89" s="38" t="s">
        <v>76</v>
      </c>
      <c r="AC89" s="40" t="s">
        <v>76</v>
      </c>
      <c r="AD89" s="38" t="s">
        <v>76</v>
      </c>
      <c r="AE89" s="41" t="s">
        <v>76</v>
      </c>
      <c r="AF89" s="46"/>
      <c r="AG89" s="47"/>
      <c r="AH89" s="48"/>
      <c r="AI89" s="47"/>
      <c r="AJ89" s="47"/>
      <c r="AK89" s="48"/>
      <c r="AL89" s="47"/>
      <c r="AM89" s="47"/>
      <c r="AN89" s="48"/>
      <c r="AO89" s="48"/>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row>
    <row r="90" spans="1:70" s="45" customFormat="1" ht="178.5" customHeight="1" x14ac:dyDescent="0.2">
      <c r="A90" s="75"/>
      <c r="B90" s="76"/>
      <c r="C90" s="26"/>
      <c r="D90" s="27"/>
      <c r="E90" s="27"/>
      <c r="F90" s="26"/>
      <c r="G90" s="28"/>
      <c r="H90" s="26"/>
      <c r="I90" s="29"/>
      <c r="J90" s="30"/>
      <c r="K90" s="31"/>
      <c r="L90" s="32"/>
      <c r="M90" s="33">
        <v>0</v>
      </c>
      <c r="N90" s="30"/>
      <c r="O90" s="31"/>
      <c r="P90" s="34"/>
      <c r="Q90" s="35">
        <v>3</v>
      </c>
      <c r="R90" s="36"/>
      <c r="S90" s="35" t="s">
        <v>76</v>
      </c>
      <c r="T90" s="37"/>
      <c r="U90" s="37"/>
      <c r="V90" s="38" t="s">
        <v>76</v>
      </c>
      <c r="W90" s="37"/>
      <c r="X90" s="37"/>
      <c r="Y90" s="37"/>
      <c r="Z90" s="39" t="str">
        <f>IFERROR(IF(AND(S89="Probabilidad",S90="Probabilidad"),(AB89-(+AB89*V90)),IF(AND(S89="Impacto",S90="Probabilidad"),(AB88-(+AB88*V90)),IF(S90="Impacto",AB89,""))),"")</f>
        <v/>
      </c>
      <c r="AA90" s="40" t="s">
        <v>76</v>
      </c>
      <c r="AB90" s="38" t="s">
        <v>76</v>
      </c>
      <c r="AC90" s="40" t="s">
        <v>76</v>
      </c>
      <c r="AD90" s="38" t="s">
        <v>76</v>
      </c>
      <c r="AE90" s="41" t="s">
        <v>76</v>
      </c>
      <c r="AF90" s="46"/>
      <c r="AG90" s="47"/>
      <c r="AH90" s="48"/>
      <c r="AI90" s="47"/>
      <c r="AJ90" s="47"/>
      <c r="AK90" s="48"/>
      <c r="AL90" s="47"/>
      <c r="AM90" s="47"/>
      <c r="AN90" s="48"/>
      <c r="AO90" s="48"/>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row>
    <row r="91" spans="1:70" s="45" customFormat="1" ht="178.5" customHeight="1" x14ac:dyDescent="0.2">
      <c r="A91" s="75">
        <v>28</v>
      </c>
      <c r="B91" s="76" t="s">
        <v>283</v>
      </c>
      <c r="C91" s="26" t="s">
        <v>318</v>
      </c>
      <c r="D91" s="27" t="s">
        <v>325</v>
      </c>
      <c r="E91" s="27" t="s">
        <v>326</v>
      </c>
      <c r="F91" s="26" t="s">
        <v>79</v>
      </c>
      <c r="G91" s="28" t="s">
        <v>327</v>
      </c>
      <c r="H91" s="26" t="s">
        <v>81</v>
      </c>
      <c r="I91" s="29">
        <v>2640</v>
      </c>
      <c r="J91" s="30" t="s">
        <v>247</v>
      </c>
      <c r="K91" s="31">
        <v>0.8</v>
      </c>
      <c r="L91" s="32" t="s">
        <v>163</v>
      </c>
      <c r="M91" s="33" t="s">
        <v>163</v>
      </c>
      <c r="N91" s="30" t="s">
        <v>56</v>
      </c>
      <c r="O91" s="31">
        <v>0.6</v>
      </c>
      <c r="P91" s="34" t="s">
        <v>151</v>
      </c>
      <c r="Q91" s="35">
        <v>1</v>
      </c>
      <c r="R91" s="36" t="s">
        <v>328</v>
      </c>
      <c r="S91" s="35" t="s">
        <v>58</v>
      </c>
      <c r="T91" s="37" t="s">
        <v>59</v>
      </c>
      <c r="U91" s="37" t="s">
        <v>60</v>
      </c>
      <c r="V91" s="38" t="s">
        <v>61</v>
      </c>
      <c r="W91" s="37" t="s">
        <v>85</v>
      </c>
      <c r="X91" s="37" t="s">
        <v>63</v>
      </c>
      <c r="Y91" s="37" t="s">
        <v>64</v>
      </c>
      <c r="Z91" s="39">
        <f>IFERROR(IF(S91="Probabilidad",(K91-(+K91*V91)),IF(S91="Impacto",K91,"")),"")</f>
        <v>0.48</v>
      </c>
      <c r="AA91" s="40" t="s">
        <v>53</v>
      </c>
      <c r="AB91" s="38">
        <v>0.48</v>
      </c>
      <c r="AC91" s="40" t="s">
        <v>56</v>
      </c>
      <c r="AD91" s="38">
        <v>0.6</v>
      </c>
      <c r="AE91" s="41" t="s">
        <v>56</v>
      </c>
      <c r="AF91" s="42" t="s">
        <v>106</v>
      </c>
      <c r="AG91" s="27" t="s">
        <v>329</v>
      </c>
      <c r="AH91" s="50">
        <v>44926</v>
      </c>
      <c r="AI91" s="43" t="s">
        <v>292</v>
      </c>
      <c r="AJ91" s="43" t="s">
        <v>293</v>
      </c>
      <c r="AK91" s="26" t="s">
        <v>294</v>
      </c>
      <c r="AL91" s="27" t="s">
        <v>295</v>
      </c>
      <c r="AM91" s="43" t="s">
        <v>330</v>
      </c>
      <c r="AN91" s="26"/>
      <c r="AO91" s="26"/>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row>
    <row r="92" spans="1:70" s="45" customFormat="1" ht="178.5" customHeight="1" x14ac:dyDescent="0.2">
      <c r="A92" s="75"/>
      <c r="B92" s="76"/>
      <c r="C92" s="26"/>
      <c r="D92" s="27"/>
      <c r="E92" s="27"/>
      <c r="F92" s="26"/>
      <c r="G92" s="28"/>
      <c r="H92" s="26"/>
      <c r="I92" s="29"/>
      <c r="J92" s="30"/>
      <c r="K92" s="31"/>
      <c r="L92" s="32"/>
      <c r="M92" s="33">
        <v>0</v>
      </c>
      <c r="N92" s="30"/>
      <c r="O92" s="31"/>
      <c r="P92" s="34"/>
      <c r="Q92" s="35">
        <v>2</v>
      </c>
      <c r="R92" s="36"/>
      <c r="S92" s="35" t="s">
        <v>76</v>
      </c>
      <c r="T92" s="37"/>
      <c r="U92" s="37"/>
      <c r="V92" s="38" t="s">
        <v>76</v>
      </c>
      <c r="W92" s="37"/>
      <c r="X92" s="37"/>
      <c r="Y92" s="37"/>
      <c r="Z92" s="39" t="str">
        <f>IFERROR(IF(AND(S91="Probabilidad",S92="Probabilidad"),(AB91-(+AB91*V92)),IF(S92="Probabilidad",(K91-(+K91*V92)),IF(S92="Impacto",AB91,""))),"")</f>
        <v/>
      </c>
      <c r="AA92" s="40" t="s">
        <v>76</v>
      </c>
      <c r="AB92" s="38" t="s">
        <v>76</v>
      </c>
      <c r="AC92" s="40" t="s">
        <v>76</v>
      </c>
      <c r="AD92" s="38" t="s">
        <v>76</v>
      </c>
      <c r="AE92" s="41" t="s">
        <v>76</v>
      </c>
      <c r="AF92" s="46"/>
      <c r="AG92" s="47"/>
      <c r="AH92" s="48"/>
      <c r="AI92" s="47"/>
      <c r="AJ92" s="47"/>
      <c r="AK92" s="48"/>
      <c r="AL92" s="47"/>
      <c r="AM92" s="47"/>
      <c r="AN92" s="48"/>
      <c r="AO92" s="48"/>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row>
    <row r="93" spans="1:70" s="45" customFormat="1" ht="178.5" customHeight="1" x14ac:dyDescent="0.2">
      <c r="A93" s="75"/>
      <c r="B93" s="76"/>
      <c r="C93" s="26"/>
      <c r="D93" s="27"/>
      <c r="E93" s="27"/>
      <c r="F93" s="26"/>
      <c r="G93" s="28"/>
      <c r="H93" s="26"/>
      <c r="I93" s="29"/>
      <c r="J93" s="30"/>
      <c r="K93" s="31"/>
      <c r="L93" s="32"/>
      <c r="M93" s="33">
        <v>0</v>
      </c>
      <c r="N93" s="30"/>
      <c r="O93" s="31"/>
      <c r="P93" s="34"/>
      <c r="Q93" s="35">
        <v>3</v>
      </c>
      <c r="R93" s="36"/>
      <c r="S93" s="35" t="s">
        <v>76</v>
      </c>
      <c r="T93" s="37"/>
      <c r="U93" s="37"/>
      <c r="V93" s="38" t="s">
        <v>76</v>
      </c>
      <c r="W93" s="37"/>
      <c r="X93" s="37"/>
      <c r="Y93" s="37"/>
      <c r="Z93" s="39" t="str">
        <f>IFERROR(IF(AND(S92="Probabilidad",S93="Probabilidad"),(AB92-(+AB92*V93)),IF(AND(S92="Impacto",S93="Probabilidad"),(AB91-(+AB91*V93)),IF(S93="Impacto",AB92,""))),"")</f>
        <v/>
      </c>
      <c r="AA93" s="40" t="s">
        <v>76</v>
      </c>
      <c r="AB93" s="38" t="s">
        <v>76</v>
      </c>
      <c r="AC93" s="40" t="s">
        <v>76</v>
      </c>
      <c r="AD93" s="38" t="s">
        <v>76</v>
      </c>
      <c r="AE93" s="41" t="s">
        <v>76</v>
      </c>
      <c r="AF93" s="46"/>
      <c r="AG93" s="47"/>
      <c r="AH93" s="48"/>
      <c r="AI93" s="47"/>
      <c r="AJ93" s="47"/>
      <c r="AK93" s="48"/>
      <c r="AL93" s="47"/>
      <c r="AM93" s="47"/>
      <c r="AN93" s="48"/>
      <c r="AO93" s="48"/>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row>
    <row r="94" spans="1:70" s="45" customFormat="1" ht="178.5" customHeight="1" x14ac:dyDescent="0.2">
      <c r="A94" s="75">
        <v>29</v>
      </c>
      <c r="B94" s="76" t="s">
        <v>283</v>
      </c>
      <c r="C94" s="26" t="s">
        <v>171</v>
      </c>
      <c r="D94" s="27" t="s">
        <v>331</v>
      </c>
      <c r="E94" s="27" t="s">
        <v>332</v>
      </c>
      <c r="F94" s="26" t="s">
        <v>79</v>
      </c>
      <c r="G94" s="28" t="s">
        <v>333</v>
      </c>
      <c r="H94" s="26" t="s">
        <v>52</v>
      </c>
      <c r="I94" s="29">
        <v>9600</v>
      </c>
      <c r="J94" s="30" t="s">
        <v>287</v>
      </c>
      <c r="K94" s="31">
        <v>1</v>
      </c>
      <c r="L94" s="32" t="s">
        <v>149</v>
      </c>
      <c r="M94" s="33" t="s">
        <v>149</v>
      </c>
      <c r="N94" s="30" t="s">
        <v>150</v>
      </c>
      <c r="O94" s="31">
        <v>0.8</v>
      </c>
      <c r="P94" s="34" t="s">
        <v>151</v>
      </c>
      <c r="Q94" s="35">
        <v>1</v>
      </c>
      <c r="R94" s="36" t="s">
        <v>334</v>
      </c>
      <c r="S94" s="35" t="s">
        <v>58</v>
      </c>
      <c r="T94" s="37" t="s">
        <v>59</v>
      </c>
      <c r="U94" s="37" t="s">
        <v>60</v>
      </c>
      <c r="V94" s="38" t="s">
        <v>61</v>
      </c>
      <c r="W94" s="37" t="s">
        <v>85</v>
      </c>
      <c r="X94" s="37" t="s">
        <v>75</v>
      </c>
      <c r="Y94" s="37" t="s">
        <v>260</v>
      </c>
      <c r="Z94" s="39">
        <f>IFERROR(IF(S94="Probabilidad",(K94-(+K94*V94)),IF(S94="Impacto",K94,"")),"")</f>
        <v>0.6</v>
      </c>
      <c r="AA94" s="40" t="s">
        <v>53</v>
      </c>
      <c r="AB94" s="38">
        <v>0.6</v>
      </c>
      <c r="AC94" s="40" t="s">
        <v>150</v>
      </c>
      <c r="AD94" s="38">
        <v>0.8</v>
      </c>
      <c r="AE94" s="41" t="s">
        <v>151</v>
      </c>
      <c r="AF94" s="42" t="s">
        <v>106</v>
      </c>
      <c r="AG94" s="27" t="s">
        <v>335</v>
      </c>
      <c r="AH94" s="50">
        <v>44926</v>
      </c>
      <c r="AI94" s="43" t="s">
        <v>292</v>
      </c>
      <c r="AJ94" s="43" t="s">
        <v>293</v>
      </c>
      <c r="AK94" s="26" t="s">
        <v>294</v>
      </c>
      <c r="AL94" s="27" t="s">
        <v>295</v>
      </c>
      <c r="AM94" s="43" t="s">
        <v>336</v>
      </c>
      <c r="AN94" s="26"/>
      <c r="AO94" s="26"/>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row>
    <row r="95" spans="1:70" s="45" customFormat="1" ht="178.5" customHeight="1" x14ac:dyDescent="0.2">
      <c r="A95" s="75"/>
      <c r="B95" s="76"/>
      <c r="C95" s="26"/>
      <c r="D95" s="27"/>
      <c r="E95" s="27"/>
      <c r="F95" s="26"/>
      <c r="G95" s="28"/>
      <c r="H95" s="26"/>
      <c r="I95" s="29"/>
      <c r="J95" s="30"/>
      <c r="K95" s="31"/>
      <c r="L95" s="32"/>
      <c r="M95" s="33">
        <v>0</v>
      </c>
      <c r="N95" s="30"/>
      <c r="O95" s="31"/>
      <c r="P95" s="34"/>
      <c r="Q95" s="35">
        <v>2</v>
      </c>
      <c r="R95" s="36"/>
      <c r="S95" s="35" t="s">
        <v>76</v>
      </c>
      <c r="T95" s="37"/>
      <c r="U95" s="37"/>
      <c r="V95" s="38" t="s">
        <v>76</v>
      </c>
      <c r="W95" s="37"/>
      <c r="X95" s="37"/>
      <c r="Y95" s="37"/>
      <c r="Z95" s="39" t="str">
        <f>IFERROR(IF(AND(S94="Probabilidad",S95="Probabilidad"),(AB94-(+AB94*V95)),IF(S95="Probabilidad",(K94-(+K94*V95)),IF(S95="Impacto",AB94,""))),"")</f>
        <v/>
      </c>
      <c r="AA95" s="40" t="s">
        <v>76</v>
      </c>
      <c r="AB95" s="38" t="s">
        <v>76</v>
      </c>
      <c r="AC95" s="40" t="s">
        <v>76</v>
      </c>
      <c r="AD95" s="38" t="s">
        <v>76</v>
      </c>
      <c r="AE95" s="41" t="s">
        <v>76</v>
      </c>
      <c r="AF95" s="46"/>
      <c r="AG95" s="47"/>
      <c r="AH95" s="48"/>
      <c r="AI95" s="47"/>
      <c r="AJ95" s="47"/>
      <c r="AK95" s="48"/>
      <c r="AL95" s="47"/>
      <c r="AM95" s="47"/>
      <c r="AN95" s="48"/>
      <c r="AO95" s="48"/>
    </row>
    <row r="96" spans="1:70" s="45" customFormat="1" ht="178.5" customHeight="1" x14ac:dyDescent="0.2">
      <c r="A96" s="75"/>
      <c r="B96" s="76"/>
      <c r="C96" s="26"/>
      <c r="D96" s="27"/>
      <c r="E96" s="27"/>
      <c r="F96" s="26"/>
      <c r="G96" s="28"/>
      <c r="H96" s="26"/>
      <c r="I96" s="29"/>
      <c r="J96" s="30"/>
      <c r="K96" s="31"/>
      <c r="L96" s="32"/>
      <c r="M96" s="33">
        <v>0</v>
      </c>
      <c r="N96" s="30"/>
      <c r="O96" s="31"/>
      <c r="P96" s="34"/>
      <c r="Q96" s="35">
        <v>3</v>
      </c>
      <c r="R96" s="36"/>
      <c r="S96" s="35" t="s">
        <v>76</v>
      </c>
      <c r="T96" s="37"/>
      <c r="U96" s="37"/>
      <c r="V96" s="38" t="s">
        <v>76</v>
      </c>
      <c r="W96" s="37"/>
      <c r="X96" s="37"/>
      <c r="Y96" s="37"/>
      <c r="Z96" s="39" t="str">
        <f>IFERROR(IF(AND(S95="Probabilidad",S96="Probabilidad"),(AB95-(+AB95*V96)),IF(AND(S95="Impacto",S96="Probabilidad"),(AB94-(+AB94*V96)),IF(S96="Impacto",AB95,""))),"")</f>
        <v/>
      </c>
      <c r="AA96" s="40" t="s">
        <v>76</v>
      </c>
      <c r="AB96" s="38" t="s">
        <v>76</v>
      </c>
      <c r="AC96" s="40" t="s">
        <v>76</v>
      </c>
      <c r="AD96" s="38" t="s">
        <v>76</v>
      </c>
      <c r="AE96" s="41" t="s">
        <v>76</v>
      </c>
      <c r="AF96" s="46"/>
      <c r="AG96" s="47"/>
      <c r="AH96" s="48"/>
      <c r="AI96" s="47"/>
      <c r="AJ96" s="47"/>
      <c r="AK96" s="48"/>
      <c r="AL96" s="47"/>
      <c r="AM96" s="47"/>
      <c r="AN96" s="48"/>
      <c r="AO96" s="48"/>
    </row>
    <row r="97" spans="1:70" s="45" customFormat="1" ht="178.5" customHeight="1" x14ac:dyDescent="0.2">
      <c r="A97" s="75">
        <v>30</v>
      </c>
      <c r="B97" s="76" t="s">
        <v>283</v>
      </c>
      <c r="C97" s="26" t="s">
        <v>47</v>
      </c>
      <c r="D97" s="27" t="s">
        <v>337</v>
      </c>
      <c r="E97" s="27" t="s">
        <v>338</v>
      </c>
      <c r="F97" s="26" t="s">
        <v>115</v>
      </c>
      <c r="G97" s="28" t="s">
        <v>339</v>
      </c>
      <c r="H97" s="26" t="s">
        <v>52</v>
      </c>
      <c r="I97" s="29">
        <v>99060</v>
      </c>
      <c r="J97" s="30" t="s">
        <v>287</v>
      </c>
      <c r="K97" s="31">
        <v>1</v>
      </c>
      <c r="L97" s="32" t="s">
        <v>149</v>
      </c>
      <c r="M97" s="33" t="s">
        <v>149</v>
      </c>
      <c r="N97" s="30" t="s">
        <v>150</v>
      </c>
      <c r="O97" s="31">
        <v>0.8</v>
      </c>
      <c r="P97" s="34" t="s">
        <v>151</v>
      </c>
      <c r="Q97" s="35">
        <v>1</v>
      </c>
      <c r="R97" s="36" t="s">
        <v>340</v>
      </c>
      <c r="S97" s="35" t="s">
        <v>58</v>
      </c>
      <c r="T97" s="37" t="s">
        <v>59</v>
      </c>
      <c r="U97" s="37" t="s">
        <v>60</v>
      </c>
      <c r="V97" s="38" t="s">
        <v>61</v>
      </c>
      <c r="W97" s="37" t="s">
        <v>85</v>
      </c>
      <c r="X97" s="37" t="s">
        <v>75</v>
      </c>
      <c r="Y97" s="37" t="s">
        <v>260</v>
      </c>
      <c r="Z97" s="39">
        <f>IFERROR(IF(S97="Probabilidad",(K97-(+K97*V97)),IF(S97="Impacto",K97,"")),"")</f>
        <v>0.6</v>
      </c>
      <c r="AA97" s="40" t="s">
        <v>53</v>
      </c>
      <c r="AB97" s="38">
        <v>0.6</v>
      </c>
      <c r="AC97" s="40" t="s">
        <v>150</v>
      </c>
      <c r="AD97" s="38">
        <v>0.8</v>
      </c>
      <c r="AE97" s="41" t="s">
        <v>151</v>
      </c>
      <c r="AF97" s="42" t="s">
        <v>106</v>
      </c>
      <c r="AG97" s="27" t="s">
        <v>341</v>
      </c>
      <c r="AH97" s="50">
        <v>44926</v>
      </c>
      <c r="AI97" s="43" t="s">
        <v>292</v>
      </c>
      <c r="AJ97" s="43" t="s">
        <v>293</v>
      </c>
      <c r="AK97" s="26" t="s">
        <v>294</v>
      </c>
      <c r="AL97" s="27" t="s">
        <v>342</v>
      </c>
      <c r="AM97" s="43" t="s">
        <v>343</v>
      </c>
      <c r="AN97" s="26"/>
      <c r="AO97" s="26"/>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row>
    <row r="98" spans="1:70" s="45" customFormat="1" ht="178.5" customHeight="1" x14ac:dyDescent="0.2">
      <c r="A98" s="75"/>
      <c r="B98" s="76"/>
      <c r="C98" s="26"/>
      <c r="D98" s="27"/>
      <c r="E98" s="27"/>
      <c r="F98" s="26"/>
      <c r="G98" s="28"/>
      <c r="H98" s="26"/>
      <c r="I98" s="29"/>
      <c r="J98" s="30"/>
      <c r="K98" s="31"/>
      <c r="L98" s="32"/>
      <c r="M98" s="33">
        <v>0</v>
      </c>
      <c r="N98" s="30"/>
      <c r="O98" s="31"/>
      <c r="P98" s="34"/>
      <c r="Q98" s="35">
        <v>2</v>
      </c>
      <c r="R98" s="36"/>
      <c r="S98" s="35" t="s">
        <v>76</v>
      </c>
      <c r="T98" s="37"/>
      <c r="U98" s="37"/>
      <c r="V98" s="38" t="s">
        <v>76</v>
      </c>
      <c r="W98" s="37"/>
      <c r="X98" s="37"/>
      <c r="Y98" s="37"/>
      <c r="Z98" s="39" t="str">
        <f>IFERROR(IF(AND(S97="Probabilidad",S98="Probabilidad"),(AB97-(+AB97*V98)),IF(S98="Probabilidad",(K97-(+K97*V98)),IF(S98="Impacto",AB97,""))),"")</f>
        <v/>
      </c>
      <c r="AA98" s="40" t="s">
        <v>76</v>
      </c>
      <c r="AB98" s="38" t="s">
        <v>76</v>
      </c>
      <c r="AC98" s="40" t="s">
        <v>76</v>
      </c>
      <c r="AD98" s="38" t="s">
        <v>76</v>
      </c>
      <c r="AE98" s="41" t="s">
        <v>76</v>
      </c>
      <c r="AF98" s="46"/>
      <c r="AG98" s="47"/>
      <c r="AH98" s="48"/>
      <c r="AI98" s="47"/>
      <c r="AJ98" s="47"/>
      <c r="AK98" s="48"/>
      <c r="AL98" s="47"/>
      <c r="AM98" s="47"/>
      <c r="AN98" s="48"/>
      <c r="AO98" s="48"/>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row>
    <row r="99" spans="1:70" s="45" customFormat="1" ht="178.5" customHeight="1" x14ac:dyDescent="0.2">
      <c r="A99" s="75"/>
      <c r="B99" s="76"/>
      <c r="C99" s="26"/>
      <c r="D99" s="27"/>
      <c r="E99" s="27"/>
      <c r="F99" s="26"/>
      <c r="G99" s="28"/>
      <c r="H99" s="26"/>
      <c r="I99" s="29"/>
      <c r="J99" s="30"/>
      <c r="K99" s="31"/>
      <c r="L99" s="32"/>
      <c r="M99" s="33">
        <v>0</v>
      </c>
      <c r="N99" s="30"/>
      <c r="O99" s="31"/>
      <c r="P99" s="34"/>
      <c r="Q99" s="35">
        <v>3</v>
      </c>
      <c r="R99" s="36"/>
      <c r="S99" s="35" t="s">
        <v>76</v>
      </c>
      <c r="T99" s="37"/>
      <c r="U99" s="37"/>
      <c r="V99" s="38" t="s">
        <v>76</v>
      </c>
      <c r="W99" s="37"/>
      <c r="X99" s="37"/>
      <c r="Y99" s="37"/>
      <c r="Z99" s="39" t="str">
        <f>IFERROR(IF(AND(S98="Probabilidad",S99="Probabilidad"),(AB98-(+AB98*V99)),IF(AND(S98="Impacto",S99="Probabilidad"),(AB97-(+AB97*V99)),IF(S99="Impacto",AB98,""))),"")</f>
        <v/>
      </c>
      <c r="AA99" s="40" t="s">
        <v>76</v>
      </c>
      <c r="AB99" s="38" t="s">
        <v>76</v>
      </c>
      <c r="AC99" s="40" t="s">
        <v>76</v>
      </c>
      <c r="AD99" s="38" t="s">
        <v>76</v>
      </c>
      <c r="AE99" s="41" t="s">
        <v>76</v>
      </c>
      <c r="AF99" s="46"/>
      <c r="AG99" s="47"/>
      <c r="AH99" s="48"/>
      <c r="AI99" s="47"/>
      <c r="AJ99" s="47"/>
      <c r="AK99" s="48"/>
      <c r="AL99" s="47"/>
      <c r="AM99" s="47"/>
      <c r="AN99" s="48"/>
      <c r="AO99" s="48"/>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row>
    <row r="100" spans="1:70" s="45" customFormat="1" ht="178.5" customHeight="1" x14ac:dyDescent="0.2">
      <c r="A100" s="77">
        <v>31</v>
      </c>
      <c r="B100" s="78" t="s">
        <v>344</v>
      </c>
      <c r="C100" s="26" t="s">
        <v>47</v>
      </c>
      <c r="D100" s="27" t="s">
        <v>345</v>
      </c>
      <c r="E100" s="27" t="s">
        <v>346</v>
      </c>
      <c r="F100" s="26" t="s">
        <v>50</v>
      </c>
      <c r="G100" s="28" t="s">
        <v>347</v>
      </c>
      <c r="H100" s="26" t="s">
        <v>52</v>
      </c>
      <c r="I100" s="29">
        <v>291</v>
      </c>
      <c r="J100" s="30" t="s">
        <v>53</v>
      </c>
      <c r="K100" s="31">
        <v>0.6</v>
      </c>
      <c r="L100" s="32" t="s">
        <v>54</v>
      </c>
      <c r="M100" s="33" t="s">
        <v>54</v>
      </c>
      <c r="N100" s="30" t="s">
        <v>55</v>
      </c>
      <c r="O100" s="31">
        <v>0.4</v>
      </c>
      <c r="P100" s="34" t="s">
        <v>56</v>
      </c>
      <c r="Q100" s="35">
        <v>1</v>
      </c>
      <c r="R100" s="36" t="s">
        <v>348</v>
      </c>
      <c r="S100" s="35" t="s">
        <v>58</v>
      </c>
      <c r="T100" s="37" t="s">
        <v>59</v>
      </c>
      <c r="U100" s="37" t="s">
        <v>60</v>
      </c>
      <c r="V100" s="38" t="s">
        <v>61</v>
      </c>
      <c r="W100" s="37" t="s">
        <v>85</v>
      </c>
      <c r="X100" s="37" t="s">
        <v>63</v>
      </c>
      <c r="Y100" s="37" t="s">
        <v>64</v>
      </c>
      <c r="Z100" s="39">
        <f>IFERROR(IF(S100="Probabilidad",(K100-(+K100*V100)),IF(S100="Impacto",K100,"")),"")</f>
        <v>0.36</v>
      </c>
      <c r="AA100" s="40" t="s">
        <v>65</v>
      </c>
      <c r="AB100" s="38">
        <v>0.36</v>
      </c>
      <c r="AC100" s="40" t="s">
        <v>55</v>
      </c>
      <c r="AD100" s="38">
        <v>0.4</v>
      </c>
      <c r="AE100" s="41" t="s">
        <v>56</v>
      </c>
      <c r="AF100" s="42" t="s">
        <v>106</v>
      </c>
      <c r="AG100" s="27" t="s">
        <v>349</v>
      </c>
      <c r="AH100" s="26" t="s">
        <v>350</v>
      </c>
      <c r="AI100" s="43" t="s">
        <v>351</v>
      </c>
      <c r="AJ100" s="43" t="s">
        <v>352</v>
      </c>
      <c r="AK100" s="26" t="s">
        <v>353</v>
      </c>
      <c r="AL100" s="27" t="s">
        <v>354</v>
      </c>
      <c r="AM100" s="43" t="s">
        <v>355</v>
      </c>
      <c r="AN100" s="26"/>
      <c r="AO100" s="26"/>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row>
    <row r="101" spans="1:70" s="45" customFormat="1" ht="178.5" customHeight="1" x14ac:dyDescent="0.2">
      <c r="A101" s="77"/>
      <c r="B101" s="78"/>
      <c r="C101" s="26"/>
      <c r="D101" s="27"/>
      <c r="E101" s="27"/>
      <c r="F101" s="26"/>
      <c r="G101" s="28"/>
      <c r="H101" s="26"/>
      <c r="I101" s="29"/>
      <c r="J101" s="30"/>
      <c r="K101" s="31"/>
      <c r="L101" s="32"/>
      <c r="M101" s="33">
        <v>0</v>
      </c>
      <c r="N101" s="30"/>
      <c r="O101" s="31"/>
      <c r="P101" s="34"/>
      <c r="Q101" s="35">
        <v>2</v>
      </c>
      <c r="R101" s="36"/>
      <c r="S101" s="35" t="s">
        <v>76</v>
      </c>
      <c r="T101" s="37"/>
      <c r="U101" s="37"/>
      <c r="V101" s="38" t="s">
        <v>76</v>
      </c>
      <c r="W101" s="37"/>
      <c r="X101" s="37"/>
      <c r="Y101" s="37"/>
      <c r="Z101" s="39" t="str">
        <f>IFERROR(IF(AND(S100="Probabilidad",S101="Probabilidad"),(AB100-(+AB100*V101)),IF(S101="Probabilidad",(K100-(+K100*V101)),IF(S101="Impacto",AB100,""))),"")</f>
        <v/>
      </c>
      <c r="AA101" s="40" t="s">
        <v>76</v>
      </c>
      <c r="AB101" s="38" t="s">
        <v>76</v>
      </c>
      <c r="AC101" s="40" t="s">
        <v>76</v>
      </c>
      <c r="AD101" s="38" t="s">
        <v>76</v>
      </c>
      <c r="AE101" s="41" t="s">
        <v>76</v>
      </c>
      <c r="AF101" s="46"/>
      <c r="AG101" s="47"/>
      <c r="AH101" s="48"/>
      <c r="AI101" s="47"/>
      <c r="AJ101" s="47"/>
      <c r="AK101" s="48"/>
      <c r="AL101" s="47"/>
      <c r="AM101" s="47"/>
      <c r="AN101" s="48"/>
      <c r="AO101" s="48"/>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row>
    <row r="102" spans="1:70" s="45" customFormat="1" ht="178.5" customHeight="1" x14ac:dyDescent="0.2">
      <c r="A102" s="77"/>
      <c r="B102" s="78"/>
      <c r="C102" s="26"/>
      <c r="D102" s="27"/>
      <c r="E102" s="27"/>
      <c r="F102" s="26"/>
      <c r="G102" s="28"/>
      <c r="H102" s="26"/>
      <c r="I102" s="29"/>
      <c r="J102" s="30"/>
      <c r="K102" s="31"/>
      <c r="L102" s="32"/>
      <c r="M102" s="33">
        <v>0</v>
      </c>
      <c r="N102" s="30"/>
      <c r="O102" s="31"/>
      <c r="P102" s="34"/>
      <c r="Q102" s="35">
        <v>3</v>
      </c>
      <c r="R102" s="36"/>
      <c r="S102" s="35" t="s">
        <v>76</v>
      </c>
      <c r="T102" s="37"/>
      <c r="U102" s="37"/>
      <c r="V102" s="38" t="s">
        <v>76</v>
      </c>
      <c r="W102" s="37"/>
      <c r="X102" s="37"/>
      <c r="Y102" s="37"/>
      <c r="Z102" s="39" t="str">
        <f>IFERROR(IF(AND(S101="Probabilidad",S102="Probabilidad"),(AB101-(+AB101*V102)),IF(AND(S101="Impacto",S102="Probabilidad"),(AB100-(+AB100*V102)),IF(S102="Impacto",AB101,""))),"")</f>
        <v/>
      </c>
      <c r="AA102" s="40" t="s">
        <v>76</v>
      </c>
      <c r="AB102" s="38" t="s">
        <v>76</v>
      </c>
      <c r="AC102" s="40" t="s">
        <v>76</v>
      </c>
      <c r="AD102" s="38" t="s">
        <v>76</v>
      </c>
      <c r="AE102" s="41" t="s">
        <v>76</v>
      </c>
      <c r="AF102" s="46"/>
      <c r="AG102" s="47"/>
      <c r="AH102" s="48"/>
      <c r="AI102" s="47"/>
      <c r="AJ102" s="47"/>
      <c r="AK102" s="48"/>
      <c r="AL102" s="47"/>
      <c r="AM102" s="47"/>
      <c r="AN102" s="48"/>
      <c r="AO102" s="48"/>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row>
    <row r="103" spans="1:70" s="45" customFormat="1" ht="178.5" customHeight="1" x14ac:dyDescent="0.2">
      <c r="A103" s="77">
        <v>32</v>
      </c>
      <c r="B103" s="78" t="s">
        <v>344</v>
      </c>
      <c r="C103" s="26" t="s">
        <v>47</v>
      </c>
      <c r="D103" s="27" t="s">
        <v>356</v>
      </c>
      <c r="E103" s="27" t="s">
        <v>357</v>
      </c>
      <c r="F103" s="26" t="s">
        <v>79</v>
      </c>
      <c r="G103" s="28" t="s">
        <v>358</v>
      </c>
      <c r="H103" s="26" t="s">
        <v>95</v>
      </c>
      <c r="I103" s="29">
        <v>291</v>
      </c>
      <c r="J103" s="30" t="s">
        <v>53</v>
      </c>
      <c r="K103" s="31">
        <v>0.6</v>
      </c>
      <c r="L103" s="32" t="s">
        <v>163</v>
      </c>
      <c r="M103" s="33" t="s">
        <v>163</v>
      </c>
      <c r="N103" s="30" t="s">
        <v>56</v>
      </c>
      <c r="O103" s="31">
        <v>0.6</v>
      </c>
      <c r="P103" s="34" t="s">
        <v>56</v>
      </c>
      <c r="Q103" s="35">
        <v>1</v>
      </c>
      <c r="R103" s="36" t="s">
        <v>359</v>
      </c>
      <c r="S103" s="35" t="s">
        <v>58</v>
      </c>
      <c r="T103" s="37" t="s">
        <v>59</v>
      </c>
      <c r="U103" s="37" t="s">
        <v>60</v>
      </c>
      <c r="V103" s="38" t="s">
        <v>61</v>
      </c>
      <c r="W103" s="37" t="s">
        <v>85</v>
      </c>
      <c r="X103" s="37" t="s">
        <v>63</v>
      </c>
      <c r="Y103" s="37" t="s">
        <v>260</v>
      </c>
      <c r="Z103" s="39">
        <f>IFERROR(IF(S103="Probabilidad",(K103-(+K103*V103)),IF(S103="Impacto",K103,"")),"")</f>
        <v>0.36</v>
      </c>
      <c r="AA103" s="40" t="s">
        <v>65</v>
      </c>
      <c r="AB103" s="38">
        <v>0.36</v>
      </c>
      <c r="AC103" s="40" t="s">
        <v>56</v>
      </c>
      <c r="AD103" s="38">
        <v>0.6</v>
      </c>
      <c r="AE103" s="41" t="s">
        <v>56</v>
      </c>
      <c r="AF103" s="42" t="s">
        <v>106</v>
      </c>
      <c r="AG103" s="27" t="s">
        <v>360</v>
      </c>
      <c r="AH103" s="26" t="s">
        <v>350</v>
      </c>
      <c r="AI103" s="43" t="s">
        <v>361</v>
      </c>
      <c r="AJ103" s="43" t="s">
        <v>362</v>
      </c>
      <c r="AK103" s="26" t="s">
        <v>353</v>
      </c>
      <c r="AL103" s="27" t="s">
        <v>363</v>
      </c>
      <c r="AM103" s="43" t="s">
        <v>364</v>
      </c>
      <c r="AN103" s="26"/>
      <c r="AO103" s="26"/>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row>
    <row r="104" spans="1:70" s="45" customFormat="1" ht="178.5" customHeight="1" x14ac:dyDescent="0.2">
      <c r="A104" s="77"/>
      <c r="B104" s="78"/>
      <c r="C104" s="26"/>
      <c r="D104" s="27"/>
      <c r="E104" s="27"/>
      <c r="F104" s="26"/>
      <c r="G104" s="28"/>
      <c r="H104" s="26"/>
      <c r="I104" s="29"/>
      <c r="J104" s="30"/>
      <c r="K104" s="31"/>
      <c r="L104" s="32"/>
      <c r="M104" s="33">
        <v>0</v>
      </c>
      <c r="N104" s="30"/>
      <c r="O104" s="31"/>
      <c r="P104" s="34"/>
      <c r="Q104" s="35">
        <v>2</v>
      </c>
      <c r="R104" s="36"/>
      <c r="S104" s="35" t="s">
        <v>76</v>
      </c>
      <c r="T104" s="37"/>
      <c r="U104" s="37"/>
      <c r="V104" s="38" t="s">
        <v>76</v>
      </c>
      <c r="W104" s="37"/>
      <c r="X104" s="37"/>
      <c r="Y104" s="37"/>
      <c r="Z104" s="39" t="str">
        <f>IFERROR(IF(AND(S103="Probabilidad",S104="Probabilidad"),(AB103-(+AB103*V104)),IF(S104="Probabilidad",(K103-(+K103*V104)),IF(S104="Impacto",AB103,""))),"")</f>
        <v/>
      </c>
      <c r="AA104" s="40" t="s">
        <v>76</v>
      </c>
      <c r="AB104" s="38" t="s">
        <v>76</v>
      </c>
      <c r="AC104" s="40" t="s">
        <v>76</v>
      </c>
      <c r="AD104" s="38" t="s">
        <v>76</v>
      </c>
      <c r="AE104" s="41" t="s">
        <v>76</v>
      </c>
      <c r="AF104" s="46"/>
      <c r="AG104" s="47"/>
      <c r="AH104" s="48"/>
      <c r="AI104" s="47"/>
      <c r="AJ104" s="47"/>
      <c r="AK104" s="48"/>
      <c r="AL104" s="47"/>
      <c r="AM104" s="47"/>
      <c r="AN104" s="48"/>
      <c r="AO104" s="48"/>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row>
    <row r="105" spans="1:70" s="45" customFormat="1" ht="178.5" customHeight="1" x14ac:dyDescent="0.2">
      <c r="A105" s="77"/>
      <c r="B105" s="78"/>
      <c r="C105" s="26"/>
      <c r="D105" s="27"/>
      <c r="E105" s="27"/>
      <c r="F105" s="26"/>
      <c r="G105" s="28"/>
      <c r="H105" s="26"/>
      <c r="I105" s="29"/>
      <c r="J105" s="30"/>
      <c r="K105" s="31"/>
      <c r="L105" s="32"/>
      <c r="M105" s="33">
        <v>0</v>
      </c>
      <c r="N105" s="30"/>
      <c r="O105" s="31"/>
      <c r="P105" s="34"/>
      <c r="Q105" s="35">
        <v>3</v>
      </c>
      <c r="R105" s="36"/>
      <c r="S105" s="35" t="s">
        <v>76</v>
      </c>
      <c r="T105" s="37"/>
      <c r="U105" s="37"/>
      <c r="V105" s="38" t="s">
        <v>76</v>
      </c>
      <c r="W105" s="37"/>
      <c r="X105" s="37"/>
      <c r="Y105" s="37"/>
      <c r="Z105" s="39" t="str">
        <f>IFERROR(IF(AND(S104="Probabilidad",S105="Probabilidad"),(AB104-(+AB104*V105)),IF(AND(S104="Impacto",S105="Probabilidad"),(AB103-(+AB103*V105)),IF(S105="Impacto",AB104,""))),"")</f>
        <v/>
      </c>
      <c r="AA105" s="40" t="s">
        <v>76</v>
      </c>
      <c r="AB105" s="38" t="s">
        <v>76</v>
      </c>
      <c r="AC105" s="40" t="s">
        <v>76</v>
      </c>
      <c r="AD105" s="38" t="s">
        <v>76</v>
      </c>
      <c r="AE105" s="41" t="s">
        <v>76</v>
      </c>
      <c r="AF105" s="46"/>
      <c r="AG105" s="47"/>
      <c r="AH105" s="48"/>
      <c r="AI105" s="47"/>
      <c r="AJ105" s="47"/>
      <c r="AK105" s="48"/>
      <c r="AL105" s="47"/>
      <c r="AM105" s="47"/>
      <c r="AN105" s="48"/>
      <c r="AO105" s="48"/>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row>
    <row r="106" spans="1:70" s="45" customFormat="1" ht="178.5" customHeight="1" x14ac:dyDescent="0.2">
      <c r="A106" s="79">
        <v>33</v>
      </c>
      <c r="B106" s="80" t="s">
        <v>365</v>
      </c>
      <c r="C106" s="26" t="s">
        <v>47</v>
      </c>
      <c r="D106" s="27" t="s">
        <v>366</v>
      </c>
      <c r="E106" s="27" t="s">
        <v>367</v>
      </c>
      <c r="F106" s="26" t="s">
        <v>115</v>
      </c>
      <c r="G106" s="27" t="s">
        <v>368</v>
      </c>
      <c r="H106" s="26" t="s">
        <v>52</v>
      </c>
      <c r="I106" s="29">
        <v>180</v>
      </c>
      <c r="J106" s="30" t="s">
        <v>53</v>
      </c>
      <c r="K106" s="31">
        <v>0.6</v>
      </c>
      <c r="L106" s="32" t="s">
        <v>54</v>
      </c>
      <c r="M106" s="33" t="s">
        <v>54</v>
      </c>
      <c r="N106" s="30" t="s">
        <v>55</v>
      </c>
      <c r="O106" s="31">
        <v>0.4</v>
      </c>
      <c r="P106" s="34" t="s">
        <v>56</v>
      </c>
      <c r="Q106" s="35">
        <v>1</v>
      </c>
      <c r="R106" s="36" t="s">
        <v>369</v>
      </c>
      <c r="S106" s="35" t="s">
        <v>58</v>
      </c>
      <c r="T106" s="37" t="s">
        <v>59</v>
      </c>
      <c r="U106" s="37" t="s">
        <v>60</v>
      </c>
      <c r="V106" s="38" t="s">
        <v>61</v>
      </c>
      <c r="W106" s="37" t="s">
        <v>62</v>
      </c>
      <c r="X106" s="37" t="s">
        <v>63</v>
      </c>
      <c r="Y106" s="37" t="s">
        <v>64</v>
      </c>
      <c r="Z106" s="39">
        <f>IFERROR(IF(S106="Probabilidad",(K106-(+K106*V106)),IF(S106="Impacto",K106,"")),"")</f>
        <v>0.36</v>
      </c>
      <c r="AA106" s="40" t="s">
        <v>65</v>
      </c>
      <c r="AB106" s="38">
        <v>0.36</v>
      </c>
      <c r="AC106" s="40" t="s">
        <v>55</v>
      </c>
      <c r="AD106" s="38">
        <v>0.4</v>
      </c>
      <c r="AE106" s="41" t="s">
        <v>56</v>
      </c>
      <c r="AF106" s="42" t="s">
        <v>106</v>
      </c>
      <c r="AG106" s="27" t="s">
        <v>370</v>
      </c>
      <c r="AH106" s="50">
        <v>44926</v>
      </c>
      <c r="AI106" s="43" t="s">
        <v>371</v>
      </c>
      <c r="AJ106" s="43" t="s">
        <v>372</v>
      </c>
      <c r="AK106" s="26" t="s">
        <v>373</v>
      </c>
      <c r="AL106" s="27" t="s">
        <v>374</v>
      </c>
      <c r="AM106" s="43" t="s">
        <v>375</v>
      </c>
      <c r="AN106" s="26"/>
      <c r="AO106" s="26"/>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row>
    <row r="107" spans="1:70" s="45" customFormat="1" ht="178.5" customHeight="1" x14ac:dyDescent="0.2">
      <c r="A107" s="79"/>
      <c r="B107" s="80"/>
      <c r="C107" s="26"/>
      <c r="D107" s="27"/>
      <c r="E107" s="27"/>
      <c r="F107" s="26"/>
      <c r="G107" s="27"/>
      <c r="H107" s="26"/>
      <c r="I107" s="29"/>
      <c r="J107" s="30"/>
      <c r="K107" s="31"/>
      <c r="L107" s="32"/>
      <c r="M107" s="33">
        <v>0</v>
      </c>
      <c r="N107" s="30"/>
      <c r="O107" s="31"/>
      <c r="P107" s="34"/>
      <c r="Q107" s="35">
        <v>2</v>
      </c>
      <c r="R107" s="36" t="s">
        <v>376</v>
      </c>
      <c r="S107" s="35" t="s">
        <v>58</v>
      </c>
      <c r="T107" s="37" t="s">
        <v>59</v>
      </c>
      <c r="U107" s="37" t="s">
        <v>139</v>
      </c>
      <c r="V107" s="38" t="s">
        <v>140</v>
      </c>
      <c r="W107" s="37" t="s">
        <v>62</v>
      </c>
      <c r="X107" s="37" t="s">
        <v>63</v>
      </c>
      <c r="Y107" s="37" t="s">
        <v>64</v>
      </c>
      <c r="Z107" s="39">
        <f>IFERROR(IF(AND(S106="Probabilidad",S107="Probabilidad"),(AB106-(+AB106*V107)),IF(S107="Probabilidad",(K106-(+K106*V107)),IF(S107="Impacto",AB106,""))),"")</f>
        <v>0.18</v>
      </c>
      <c r="AA107" s="40" t="s">
        <v>104</v>
      </c>
      <c r="AB107" s="38">
        <v>0.18</v>
      </c>
      <c r="AC107" s="40" t="s">
        <v>55</v>
      </c>
      <c r="AD107" s="38">
        <v>0.4</v>
      </c>
      <c r="AE107" s="41" t="s">
        <v>86</v>
      </c>
      <c r="AF107" s="46"/>
      <c r="AG107" s="47"/>
      <c r="AH107" s="48"/>
      <c r="AI107" s="47"/>
      <c r="AJ107" s="47"/>
      <c r="AK107" s="48"/>
      <c r="AL107" s="47"/>
      <c r="AM107" s="47"/>
      <c r="AN107" s="48"/>
      <c r="AO107" s="48"/>
    </row>
    <row r="108" spans="1:70" s="45" customFormat="1" ht="178.5" customHeight="1" x14ac:dyDescent="0.2">
      <c r="A108" s="79"/>
      <c r="B108" s="80"/>
      <c r="C108" s="26"/>
      <c r="D108" s="27"/>
      <c r="E108" s="27"/>
      <c r="F108" s="26"/>
      <c r="G108" s="27"/>
      <c r="H108" s="26"/>
      <c r="I108" s="29"/>
      <c r="J108" s="30"/>
      <c r="K108" s="31"/>
      <c r="L108" s="32"/>
      <c r="M108" s="33">
        <v>0</v>
      </c>
      <c r="N108" s="30"/>
      <c r="O108" s="31"/>
      <c r="P108" s="34"/>
      <c r="Q108" s="35">
        <v>3</v>
      </c>
      <c r="R108" s="36" t="s">
        <v>377</v>
      </c>
      <c r="S108" s="35" t="s">
        <v>58</v>
      </c>
      <c r="T108" s="37" t="s">
        <v>59</v>
      </c>
      <c r="U108" s="37" t="s">
        <v>60</v>
      </c>
      <c r="V108" s="38" t="s">
        <v>61</v>
      </c>
      <c r="W108" s="37" t="s">
        <v>62</v>
      </c>
      <c r="X108" s="37" t="s">
        <v>63</v>
      </c>
      <c r="Y108" s="37" t="s">
        <v>64</v>
      </c>
      <c r="Z108" s="39">
        <f>IFERROR(IF(AND(S107="Probabilidad",S108="Probabilidad"),(AB107-(+AB107*V108)),IF(AND(S107="Impacto",S108="Probabilidad"),(AB106-(+AB106*V108)),IF(S108="Impacto",AB107,""))),"")</f>
        <v>0.108</v>
      </c>
      <c r="AA108" s="40" t="s">
        <v>104</v>
      </c>
      <c r="AB108" s="38">
        <v>0.108</v>
      </c>
      <c r="AC108" s="40" t="s">
        <v>55</v>
      </c>
      <c r="AD108" s="38">
        <v>0.4</v>
      </c>
      <c r="AE108" s="41" t="s">
        <v>86</v>
      </c>
      <c r="AF108" s="46"/>
      <c r="AG108" s="47"/>
      <c r="AH108" s="48"/>
      <c r="AI108" s="47"/>
      <c r="AJ108" s="47"/>
      <c r="AK108" s="48"/>
      <c r="AL108" s="47"/>
      <c r="AM108" s="47"/>
      <c r="AN108" s="48"/>
      <c r="AO108" s="48"/>
    </row>
    <row r="109" spans="1:70" s="45" customFormat="1" ht="178.5" customHeight="1" x14ac:dyDescent="0.2">
      <c r="A109" s="79">
        <v>34</v>
      </c>
      <c r="B109" s="80" t="s">
        <v>365</v>
      </c>
      <c r="C109" s="26" t="s">
        <v>47</v>
      </c>
      <c r="D109" s="27" t="s">
        <v>378</v>
      </c>
      <c r="E109" s="27" t="s">
        <v>379</v>
      </c>
      <c r="F109" s="26" t="s">
        <v>115</v>
      </c>
      <c r="G109" s="28" t="s">
        <v>380</v>
      </c>
      <c r="H109" s="26" t="s">
        <v>52</v>
      </c>
      <c r="I109" s="29">
        <v>480</v>
      </c>
      <c r="J109" s="30" t="s">
        <v>53</v>
      </c>
      <c r="K109" s="31">
        <v>0.6</v>
      </c>
      <c r="L109" s="32" t="s">
        <v>163</v>
      </c>
      <c r="M109" s="33" t="s">
        <v>163</v>
      </c>
      <c r="N109" s="30" t="s">
        <v>56</v>
      </c>
      <c r="O109" s="31">
        <v>0.6</v>
      </c>
      <c r="P109" s="34" t="s">
        <v>56</v>
      </c>
      <c r="Q109" s="35">
        <v>1</v>
      </c>
      <c r="R109" s="36" t="s">
        <v>381</v>
      </c>
      <c r="S109" s="35" t="s">
        <v>58</v>
      </c>
      <c r="T109" s="37" t="s">
        <v>59</v>
      </c>
      <c r="U109" s="37" t="s">
        <v>139</v>
      </c>
      <c r="V109" s="38" t="s">
        <v>140</v>
      </c>
      <c r="W109" s="37" t="s">
        <v>62</v>
      </c>
      <c r="X109" s="37" t="s">
        <v>63</v>
      </c>
      <c r="Y109" s="37" t="s">
        <v>64</v>
      </c>
      <c r="Z109" s="39">
        <f>IFERROR(IF(S109="Probabilidad",(K109-(+K109*V109)),IF(S109="Impacto",K109,"")),"")</f>
        <v>0.3</v>
      </c>
      <c r="AA109" s="40" t="s">
        <v>65</v>
      </c>
      <c r="AB109" s="38">
        <v>0.3</v>
      </c>
      <c r="AC109" s="40" t="s">
        <v>56</v>
      </c>
      <c r="AD109" s="38">
        <v>0.6</v>
      </c>
      <c r="AE109" s="41" t="s">
        <v>56</v>
      </c>
      <c r="AF109" s="42" t="s">
        <v>106</v>
      </c>
      <c r="AG109" s="27" t="s">
        <v>382</v>
      </c>
      <c r="AH109" s="50">
        <v>44926</v>
      </c>
      <c r="AI109" s="43" t="s">
        <v>383</v>
      </c>
      <c r="AJ109" s="43" t="s">
        <v>384</v>
      </c>
      <c r="AK109" s="26" t="str">
        <f>+AK106</f>
        <v>Fisiicos, humanos, técnologicos</v>
      </c>
      <c r="AL109" s="27" t="str">
        <f>+AL106</f>
        <v>PD Coordinación de Potestad Disciplinaria, PD Disciplinarios I,II,III, IV , DIE y Secretaria comun</v>
      </c>
      <c r="AM109" s="43" t="s">
        <v>385</v>
      </c>
      <c r="AN109" s="26"/>
      <c r="AO109" s="26"/>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row>
    <row r="110" spans="1:70" s="45" customFormat="1" ht="178.5" customHeight="1" x14ac:dyDescent="0.2">
      <c r="A110" s="79"/>
      <c r="B110" s="80"/>
      <c r="C110" s="26"/>
      <c r="D110" s="27"/>
      <c r="E110" s="27"/>
      <c r="F110" s="26"/>
      <c r="G110" s="28"/>
      <c r="H110" s="26"/>
      <c r="I110" s="29"/>
      <c r="J110" s="30"/>
      <c r="K110" s="31"/>
      <c r="L110" s="32"/>
      <c r="M110" s="33">
        <v>0</v>
      </c>
      <c r="N110" s="30"/>
      <c r="O110" s="31"/>
      <c r="P110" s="34"/>
      <c r="Q110" s="35">
        <v>2</v>
      </c>
      <c r="R110" s="36" t="s">
        <v>386</v>
      </c>
      <c r="S110" s="35" t="s">
        <v>58</v>
      </c>
      <c r="T110" s="37" t="s">
        <v>59</v>
      </c>
      <c r="U110" s="37" t="s">
        <v>139</v>
      </c>
      <c r="V110" s="38" t="s">
        <v>140</v>
      </c>
      <c r="W110" s="37" t="s">
        <v>62</v>
      </c>
      <c r="X110" s="37" t="s">
        <v>63</v>
      </c>
      <c r="Y110" s="37" t="s">
        <v>64</v>
      </c>
      <c r="Z110" s="39">
        <f>IFERROR(IF(AND(S109="Probabilidad",S110="Probabilidad"),(AB109-(+AB109*V110)),IF(S110="Probabilidad",(K109-(+K109*V110)),IF(S110="Impacto",AB109,""))),"")</f>
        <v>0.15</v>
      </c>
      <c r="AA110" s="40" t="s">
        <v>104</v>
      </c>
      <c r="AB110" s="38">
        <v>0.15</v>
      </c>
      <c r="AC110" s="40" t="s">
        <v>56</v>
      </c>
      <c r="AD110" s="38">
        <v>0.6</v>
      </c>
      <c r="AE110" s="41" t="s">
        <v>56</v>
      </c>
      <c r="AF110" s="46"/>
      <c r="AG110" s="47"/>
      <c r="AH110" s="48"/>
      <c r="AI110" s="47"/>
      <c r="AJ110" s="47"/>
      <c r="AK110" s="48"/>
      <c r="AL110" s="47"/>
      <c r="AM110" s="47"/>
      <c r="AN110" s="48"/>
      <c r="AO110" s="48"/>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row>
    <row r="111" spans="1:70" s="45" customFormat="1" ht="178.5" customHeight="1" x14ac:dyDescent="0.2">
      <c r="A111" s="79"/>
      <c r="B111" s="80"/>
      <c r="C111" s="26"/>
      <c r="D111" s="27"/>
      <c r="E111" s="27"/>
      <c r="F111" s="26"/>
      <c r="G111" s="28"/>
      <c r="H111" s="26"/>
      <c r="I111" s="29"/>
      <c r="J111" s="30"/>
      <c r="K111" s="31"/>
      <c r="L111" s="32"/>
      <c r="M111" s="33">
        <v>0</v>
      </c>
      <c r="N111" s="30"/>
      <c r="O111" s="31"/>
      <c r="P111" s="34"/>
      <c r="Q111" s="35">
        <v>3</v>
      </c>
      <c r="R111" s="36" t="s">
        <v>387</v>
      </c>
      <c r="S111" s="35" t="s">
        <v>58</v>
      </c>
      <c r="T111" s="37" t="s">
        <v>59</v>
      </c>
      <c r="U111" s="37" t="s">
        <v>139</v>
      </c>
      <c r="V111" s="38" t="s">
        <v>140</v>
      </c>
      <c r="W111" s="37" t="s">
        <v>62</v>
      </c>
      <c r="X111" s="37" t="s">
        <v>63</v>
      </c>
      <c r="Y111" s="37" t="s">
        <v>64</v>
      </c>
      <c r="Z111" s="39">
        <f>IFERROR(IF(AND(S110="Probabilidad",S111="Probabilidad"),(AB110-(+AB110*V111)),IF(AND(S110="Impacto",S111="Probabilidad"),(AB109-(+AB109*V111)),IF(S111="Impacto",AB110,""))),"")</f>
        <v>7.4999999999999997E-2</v>
      </c>
      <c r="AA111" s="40" t="s">
        <v>104</v>
      </c>
      <c r="AB111" s="38">
        <v>7.4999999999999997E-2</v>
      </c>
      <c r="AC111" s="40" t="s">
        <v>56</v>
      </c>
      <c r="AD111" s="38">
        <v>0.6</v>
      </c>
      <c r="AE111" s="41" t="s">
        <v>56</v>
      </c>
      <c r="AF111" s="46"/>
      <c r="AG111" s="47"/>
      <c r="AH111" s="48"/>
      <c r="AI111" s="47"/>
      <c r="AJ111" s="47"/>
      <c r="AK111" s="48"/>
      <c r="AL111" s="47"/>
      <c r="AM111" s="47"/>
      <c r="AN111" s="48"/>
      <c r="AO111" s="48"/>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row>
    <row r="112" spans="1:70" s="45" customFormat="1" ht="178.5" customHeight="1" x14ac:dyDescent="0.2">
      <c r="A112" s="79">
        <v>35</v>
      </c>
      <c r="B112" s="80" t="s">
        <v>365</v>
      </c>
      <c r="C112" s="26" t="s">
        <v>47</v>
      </c>
      <c r="D112" s="27" t="s">
        <v>388</v>
      </c>
      <c r="E112" s="27" t="s">
        <v>389</v>
      </c>
      <c r="F112" s="26" t="s">
        <v>79</v>
      </c>
      <c r="G112" s="28" t="s">
        <v>390</v>
      </c>
      <c r="H112" s="26" t="s">
        <v>127</v>
      </c>
      <c r="I112" s="29">
        <v>200</v>
      </c>
      <c r="J112" s="30" t="s">
        <v>53</v>
      </c>
      <c r="K112" s="31">
        <v>0.6</v>
      </c>
      <c r="L112" s="32" t="s">
        <v>82</v>
      </c>
      <c r="M112" s="33" t="s">
        <v>82</v>
      </c>
      <c r="N112" s="30" t="s">
        <v>83</v>
      </c>
      <c r="O112" s="31">
        <v>0.2</v>
      </c>
      <c r="P112" s="34" t="s">
        <v>56</v>
      </c>
      <c r="Q112" s="35">
        <v>1</v>
      </c>
      <c r="R112" s="36" t="s">
        <v>391</v>
      </c>
      <c r="S112" s="35" t="s">
        <v>58</v>
      </c>
      <c r="T112" s="37" t="s">
        <v>314</v>
      </c>
      <c r="U112" s="37" t="s">
        <v>60</v>
      </c>
      <c r="V112" s="38" t="s">
        <v>315</v>
      </c>
      <c r="W112" s="37" t="s">
        <v>62</v>
      </c>
      <c r="X112" s="37" t="s">
        <v>63</v>
      </c>
      <c r="Y112" s="37" t="s">
        <v>64</v>
      </c>
      <c r="Z112" s="39">
        <f>IFERROR(IF(S112="Probabilidad",(K112-(+K112*V112)),IF(S112="Impacto",K112,"")),"")</f>
        <v>0.42</v>
      </c>
      <c r="AA112" s="40" t="s">
        <v>53</v>
      </c>
      <c r="AB112" s="38">
        <v>0.42</v>
      </c>
      <c r="AC112" s="40" t="s">
        <v>83</v>
      </c>
      <c r="AD112" s="38">
        <v>0.2</v>
      </c>
      <c r="AE112" s="41" t="s">
        <v>56</v>
      </c>
      <c r="AF112" s="42" t="s">
        <v>66</v>
      </c>
      <c r="AG112" s="27"/>
      <c r="AH112" s="26"/>
      <c r="AI112" s="43"/>
      <c r="AJ112" s="43"/>
      <c r="AK112" s="26"/>
      <c r="AL112" s="27"/>
      <c r="AM112" s="43" t="s">
        <v>392</v>
      </c>
      <c r="AN112" s="26"/>
      <c r="AO112" s="26"/>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row>
    <row r="113" spans="1:70" s="45" customFormat="1" ht="178.5" customHeight="1" x14ac:dyDescent="0.2">
      <c r="A113" s="79"/>
      <c r="B113" s="80"/>
      <c r="C113" s="26"/>
      <c r="D113" s="27"/>
      <c r="E113" s="27"/>
      <c r="F113" s="26"/>
      <c r="G113" s="28"/>
      <c r="H113" s="26"/>
      <c r="I113" s="29"/>
      <c r="J113" s="30"/>
      <c r="K113" s="31"/>
      <c r="L113" s="32"/>
      <c r="M113" s="33">
        <v>0</v>
      </c>
      <c r="N113" s="30"/>
      <c r="O113" s="31"/>
      <c r="P113" s="34"/>
      <c r="Q113" s="35">
        <v>2</v>
      </c>
      <c r="R113" s="36" t="s">
        <v>393</v>
      </c>
      <c r="S113" s="35" t="s">
        <v>58</v>
      </c>
      <c r="T113" s="37" t="s">
        <v>314</v>
      </c>
      <c r="U113" s="37" t="s">
        <v>60</v>
      </c>
      <c r="V113" s="38" t="s">
        <v>315</v>
      </c>
      <c r="W113" s="37" t="s">
        <v>62</v>
      </c>
      <c r="X113" s="37" t="s">
        <v>63</v>
      </c>
      <c r="Y113" s="37" t="s">
        <v>64</v>
      </c>
      <c r="Z113" s="39">
        <f>IFERROR(IF(AND(S112="Probabilidad",S113="Probabilidad"),(AB112-(+AB112*V113)),IF(S113="Probabilidad",(K112-(+K112*V113)),IF(S113="Impacto",AB112,""))),"")</f>
        <v>0.29399999999999998</v>
      </c>
      <c r="AA113" s="40" t="s">
        <v>65</v>
      </c>
      <c r="AB113" s="38">
        <v>0.29399999999999998</v>
      </c>
      <c r="AC113" s="40" t="s">
        <v>83</v>
      </c>
      <c r="AD113" s="38">
        <v>0.2</v>
      </c>
      <c r="AE113" s="41" t="s">
        <v>86</v>
      </c>
      <c r="AF113" s="46"/>
      <c r="AG113" s="47"/>
      <c r="AH113" s="48"/>
      <c r="AI113" s="47"/>
      <c r="AJ113" s="47"/>
      <c r="AK113" s="48"/>
      <c r="AL113" s="47"/>
      <c r="AM113" s="47"/>
      <c r="AN113" s="48"/>
      <c r="AO113" s="48"/>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row>
    <row r="114" spans="1:70" s="45" customFormat="1" ht="178.5" customHeight="1" x14ac:dyDescent="0.2">
      <c r="A114" s="79"/>
      <c r="B114" s="80"/>
      <c r="C114" s="26"/>
      <c r="D114" s="27"/>
      <c r="E114" s="27"/>
      <c r="F114" s="26"/>
      <c r="G114" s="28"/>
      <c r="H114" s="26"/>
      <c r="I114" s="29"/>
      <c r="J114" s="30"/>
      <c r="K114" s="31"/>
      <c r="L114" s="32"/>
      <c r="M114" s="33">
        <v>0</v>
      </c>
      <c r="N114" s="30"/>
      <c r="O114" s="31"/>
      <c r="P114" s="34"/>
      <c r="Q114" s="35">
        <v>3</v>
      </c>
      <c r="R114" s="36" t="s">
        <v>394</v>
      </c>
      <c r="S114" s="35" t="s">
        <v>58</v>
      </c>
      <c r="T114" s="37" t="s">
        <v>314</v>
      </c>
      <c r="U114" s="37" t="s">
        <v>60</v>
      </c>
      <c r="V114" s="38" t="s">
        <v>315</v>
      </c>
      <c r="W114" s="37" t="s">
        <v>62</v>
      </c>
      <c r="X114" s="37" t="s">
        <v>63</v>
      </c>
      <c r="Y114" s="37" t="s">
        <v>64</v>
      </c>
      <c r="Z114" s="39">
        <f>IFERROR(IF(AND(S113="Probabilidad",S114="Probabilidad"),(AB113-(+AB113*V114)),IF(AND(S113="Impacto",S114="Probabilidad"),(AB112-(+AB112*V114)),IF(S114="Impacto",AB113,""))),"")</f>
        <v>0.20579999999999998</v>
      </c>
      <c r="AA114" s="40" t="s">
        <v>65</v>
      </c>
      <c r="AB114" s="38">
        <v>0.20579999999999998</v>
      </c>
      <c r="AC114" s="40" t="s">
        <v>83</v>
      </c>
      <c r="AD114" s="38">
        <v>0.2</v>
      </c>
      <c r="AE114" s="41" t="s">
        <v>86</v>
      </c>
      <c r="AF114" s="46"/>
      <c r="AG114" s="47"/>
      <c r="AH114" s="48"/>
      <c r="AI114" s="47"/>
      <c r="AJ114" s="47"/>
      <c r="AK114" s="48"/>
      <c r="AL114" s="47"/>
      <c r="AM114" s="47"/>
      <c r="AN114" s="48"/>
      <c r="AO114" s="48"/>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row>
    <row r="115" spans="1:70" s="45" customFormat="1" ht="178.5" customHeight="1" x14ac:dyDescent="0.2">
      <c r="A115" s="79">
        <v>36</v>
      </c>
      <c r="B115" s="80" t="s">
        <v>365</v>
      </c>
      <c r="C115" s="26" t="s">
        <v>318</v>
      </c>
      <c r="D115" s="27" t="s">
        <v>395</v>
      </c>
      <c r="E115" s="27" t="s">
        <v>396</v>
      </c>
      <c r="F115" s="26" t="s">
        <v>115</v>
      </c>
      <c r="G115" s="28" t="s">
        <v>397</v>
      </c>
      <c r="H115" s="26" t="s">
        <v>52</v>
      </c>
      <c r="I115" s="29">
        <v>70</v>
      </c>
      <c r="J115" s="30" t="s">
        <v>53</v>
      </c>
      <c r="K115" s="31">
        <v>0.6</v>
      </c>
      <c r="L115" s="32" t="s">
        <v>163</v>
      </c>
      <c r="M115" s="33" t="s">
        <v>163</v>
      </c>
      <c r="N115" s="30" t="s">
        <v>56</v>
      </c>
      <c r="O115" s="31">
        <v>0.6</v>
      </c>
      <c r="P115" s="34" t="s">
        <v>56</v>
      </c>
      <c r="Q115" s="35">
        <v>1</v>
      </c>
      <c r="R115" s="36" t="s">
        <v>398</v>
      </c>
      <c r="S115" s="35" t="s">
        <v>58</v>
      </c>
      <c r="T115" s="37" t="s">
        <v>59</v>
      </c>
      <c r="U115" s="37" t="s">
        <v>60</v>
      </c>
      <c r="V115" s="38" t="s">
        <v>61</v>
      </c>
      <c r="W115" s="37" t="s">
        <v>62</v>
      </c>
      <c r="X115" s="37" t="s">
        <v>63</v>
      </c>
      <c r="Y115" s="37" t="s">
        <v>64</v>
      </c>
      <c r="Z115" s="39">
        <f>IFERROR(IF(S115="Probabilidad",(K115-(+K115*V115)),IF(S115="Impacto",K115,"")),"")</f>
        <v>0.36</v>
      </c>
      <c r="AA115" s="40" t="s">
        <v>65</v>
      </c>
      <c r="AB115" s="38">
        <v>0.36</v>
      </c>
      <c r="AC115" s="40" t="s">
        <v>56</v>
      </c>
      <c r="AD115" s="38">
        <v>0.6</v>
      </c>
      <c r="AE115" s="41" t="s">
        <v>56</v>
      </c>
      <c r="AF115" s="42" t="s">
        <v>106</v>
      </c>
      <c r="AG115" s="27" t="s">
        <v>399</v>
      </c>
      <c r="AH115" s="50">
        <v>44561</v>
      </c>
      <c r="AI115" s="43" t="s">
        <v>400</v>
      </c>
      <c r="AJ115" s="43" t="s">
        <v>401</v>
      </c>
      <c r="AK115" s="26" t="s">
        <v>373</v>
      </c>
      <c r="AL115" s="27" t="s">
        <v>374</v>
      </c>
      <c r="AM115" s="43" t="s">
        <v>402</v>
      </c>
      <c r="AN115" s="26"/>
      <c r="AO115" s="26"/>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row>
    <row r="116" spans="1:70" s="45" customFormat="1" ht="178.5" customHeight="1" x14ac:dyDescent="0.2">
      <c r="A116" s="79"/>
      <c r="B116" s="80"/>
      <c r="C116" s="26"/>
      <c r="D116" s="27"/>
      <c r="E116" s="27"/>
      <c r="F116" s="26"/>
      <c r="G116" s="28"/>
      <c r="H116" s="26"/>
      <c r="I116" s="29"/>
      <c r="J116" s="30"/>
      <c r="K116" s="31"/>
      <c r="L116" s="32"/>
      <c r="M116" s="33">
        <v>0</v>
      </c>
      <c r="N116" s="30"/>
      <c r="O116" s="31"/>
      <c r="P116" s="34"/>
      <c r="Q116" s="35">
        <v>2</v>
      </c>
      <c r="R116" s="36" t="s">
        <v>403</v>
      </c>
      <c r="S116" s="35" t="s">
        <v>58</v>
      </c>
      <c r="T116" s="37" t="s">
        <v>314</v>
      </c>
      <c r="U116" s="37" t="s">
        <v>60</v>
      </c>
      <c r="V116" s="38" t="s">
        <v>315</v>
      </c>
      <c r="W116" s="37" t="s">
        <v>62</v>
      </c>
      <c r="X116" s="37" t="s">
        <v>63</v>
      </c>
      <c r="Y116" s="37" t="s">
        <v>64</v>
      </c>
      <c r="Z116" s="39">
        <f>IFERROR(IF(AND(S115="Probabilidad",S116="Probabilidad"),(AB115-(+AB115*V116)),IF(S116="Probabilidad",(K115-(+K115*V116)),IF(S116="Impacto",AB115,""))),"")</f>
        <v>0.252</v>
      </c>
      <c r="AA116" s="40" t="s">
        <v>65</v>
      </c>
      <c r="AB116" s="38">
        <v>0.252</v>
      </c>
      <c r="AC116" s="40" t="s">
        <v>56</v>
      </c>
      <c r="AD116" s="38">
        <v>0.6</v>
      </c>
      <c r="AE116" s="41" t="s">
        <v>56</v>
      </c>
      <c r="AF116" s="46"/>
      <c r="AG116" s="47"/>
      <c r="AH116" s="48"/>
      <c r="AI116" s="47"/>
      <c r="AJ116" s="47"/>
      <c r="AK116" s="48"/>
      <c r="AL116" s="47"/>
      <c r="AM116" s="47"/>
      <c r="AN116" s="48"/>
      <c r="AO116" s="48"/>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row>
    <row r="117" spans="1:70" s="45" customFormat="1" ht="178.5" customHeight="1" x14ac:dyDescent="0.2">
      <c r="A117" s="79"/>
      <c r="B117" s="80"/>
      <c r="C117" s="26"/>
      <c r="D117" s="27"/>
      <c r="E117" s="27"/>
      <c r="F117" s="26"/>
      <c r="G117" s="28"/>
      <c r="H117" s="26"/>
      <c r="I117" s="29"/>
      <c r="J117" s="30"/>
      <c r="K117" s="31"/>
      <c r="L117" s="32"/>
      <c r="M117" s="33">
        <v>0</v>
      </c>
      <c r="N117" s="30"/>
      <c r="O117" s="31"/>
      <c r="P117" s="34"/>
      <c r="Q117" s="35">
        <v>3</v>
      </c>
      <c r="R117" s="36" t="s">
        <v>404</v>
      </c>
      <c r="S117" s="35" t="s">
        <v>9</v>
      </c>
      <c r="T117" s="37" t="s">
        <v>289</v>
      </c>
      <c r="U117" s="37" t="s">
        <v>60</v>
      </c>
      <c r="V117" s="38" t="s">
        <v>290</v>
      </c>
      <c r="W117" s="37" t="s">
        <v>62</v>
      </c>
      <c r="X117" s="37" t="s">
        <v>63</v>
      </c>
      <c r="Y117" s="37" t="s">
        <v>64</v>
      </c>
      <c r="Z117" s="39">
        <f>IFERROR(IF(AND(S116="Probabilidad",S117="Probabilidad"),(AB116-(+AB116*V117)),IF(AND(S116="Impacto",S117="Probabilidad"),(AB115-(+AB115*V117)),IF(S117="Impacto",AB116,""))),"")</f>
        <v>0.252</v>
      </c>
      <c r="AA117" s="40" t="s">
        <v>65</v>
      </c>
      <c r="AB117" s="38">
        <v>0.252</v>
      </c>
      <c r="AC117" s="40" t="s">
        <v>55</v>
      </c>
      <c r="AD117" s="38">
        <v>0.30000000000000004</v>
      </c>
      <c r="AE117" s="41" t="s">
        <v>56</v>
      </c>
      <c r="AF117" s="46"/>
      <c r="AG117" s="47"/>
      <c r="AH117" s="48"/>
      <c r="AI117" s="47"/>
      <c r="AJ117" s="47"/>
      <c r="AK117" s="48"/>
      <c r="AL117" s="47"/>
      <c r="AM117" s="47"/>
      <c r="AN117" s="48"/>
      <c r="AO117" s="48"/>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row>
    <row r="118" spans="1:70" s="45" customFormat="1" ht="178.5" customHeight="1" x14ac:dyDescent="0.2">
      <c r="A118" s="81">
        <v>37</v>
      </c>
      <c r="B118" s="82" t="s">
        <v>405</v>
      </c>
      <c r="C118" s="26" t="s">
        <v>318</v>
      </c>
      <c r="D118" s="27" t="s">
        <v>406</v>
      </c>
      <c r="E118" s="83" t="s">
        <v>407</v>
      </c>
      <c r="F118" s="26" t="s">
        <v>115</v>
      </c>
      <c r="G118" s="28" t="s">
        <v>408</v>
      </c>
      <c r="H118" s="26" t="s">
        <v>52</v>
      </c>
      <c r="I118" s="29">
        <v>18</v>
      </c>
      <c r="J118" s="30" t="s">
        <v>65</v>
      </c>
      <c r="K118" s="31">
        <v>0.4</v>
      </c>
      <c r="L118" s="32" t="s">
        <v>409</v>
      </c>
      <c r="M118" s="33" t="s">
        <v>409</v>
      </c>
      <c r="N118" s="30" t="s">
        <v>55</v>
      </c>
      <c r="O118" s="31">
        <v>0.4</v>
      </c>
      <c r="P118" s="34" t="s">
        <v>56</v>
      </c>
      <c r="Q118" s="35">
        <v>1</v>
      </c>
      <c r="R118" s="36" t="s">
        <v>410</v>
      </c>
      <c r="S118" s="35" t="s">
        <v>58</v>
      </c>
      <c r="T118" s="37" t="s">
        <v>59</v>
      </c>
      <c r="U118" s="37" t="s">
        <v>60</v>
      </c>
      <c r="V118" s="38" t="s">
        <v>61</v>
      </c>
      <c r="W118" s="37" t="s">
        <v>62</v>
      </c>
      <c r="X118" s="37" t="s">
        <v>63</v>
      </c>
      <c r="Y118" s="37" t="s">
        <v>64</v>
      </c>
      <c r="Z118" s="39">
        <f>IFERROR(IF(S118="Probabilidad",(K118-(+K118*V118)),IF(S118="Impacto",K118,"")),"")</f>
        <v>0.24</v>
      </c>
      <c r="AA118" s="40" t="s">
        <v>65</v>
      </c>
      <c r="AB118" s="38">
        <v>0.24</v>
      </c>
      <c r="AC118" s="40" t="s">
        <v>55</v>
      </c>
      <c r="AD118" s="38">
        <v>0.4</v>
      </c>
      <c r="AE118" s="41" t="s">
        <v>56</v>
      </c>
      <c r="AF118" s="42" t="s">
        <v>106</v>
      </c>
      <c r="AG118" s="27" t="s">
        <v>411</v>
      </c>
      <c r="AH118" s="26" t="s">
        <v>412</v>
      </c>
      <c r="AI118" s="43" t="s">
        <v>413</v>
      </c>
      <c r="AJ118" s="43" t="s">
        <v>414</v>
      </c>
      <c r="AK118" s="84" t="s">
        <v>71</v>
      </c>
      <c r="AL118" s="27" t="s">
        <v>415</v>
      </c>
      <c r="AM118" s="43" t="s">
        <v>416</v>
      </c>
      <c r="AN118" s="26"/>
      <c r="AO118" s="26"/>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row>
    <row r="119" spans="1:70" s="45" customFormat="1" ht="178.5" customHeight="1" x14ac:dyDescent="0.2">
      <c r="A119" s="81"/>
      <c r="B119" s="82"/>
      <c r="C119" s="26"/>
      <c r="D119" s="27"/>
      <c r="E119" s="27"/>
      <c r="F119" s="26"/>
      <c r="G119" s="28"/>
      <c r="H119" s="26"/>
      <c r="I119" s="29"/>
      <c r="J119" s="30"/>
      <c r="K119" s="31"/>
      <c r="L119" s="32"/>
      <c r="M119" s="33">
        <v>0</v>
      </c>
      <c r="N119" s="30"/>
      <c r="O119" s="31"/>
      <c r="P119" s="34"/>
      <c r="Q119" s="35">
        <v>2</v>
      </c>
      <c r="R119" s="36" t="s">
        <v>417</v>
      </c>
      <c r="S119" s="35" t="s">
        <v>58</v>
      </c>
      <c r="T119" s="37" t="s">
        <v>59</v>
      </c>
      <c r="U119" s="37" t="s">
        <v>60</v>
      </c>
      <c r="V119" s="38" t="s">
        <v>61</v>
      </c>
      <c r="W119" s="37" t="s">
        <v>62</v>
      </c>
      <c r="X119" s="37" t="s">
        <v>63</v>
      </c>
      <c r="Y119" s="37" t="s">
        <v>64</v>
      </c>
      <c r="Z119" s="39">
        <f>IFERROR(IF(AND(S118="Probabilidad",S119="Probabilidad"),(AB118-(+AB118*V119)),IF(S119="Probabilidad",(K118-(+K118*V119)),IF(S119="Impacto",AB118,""))),"")</f>
        <v>0.14399999999999999</v>
      </c>
      <c r="AA119" s="40" t="s">
        <v>104</v>
      </c>
      <c r="AB119" s="38">
        <v>0.14399999999999999</v>
      </c>
      <c r="AC119" s="40" t="s">
        <v>55</v>
      </c>
      <c r="AD119" s="38">
        <v>0.4</v>
      </c>
      <c r="AE119" s="41" t="s">
        <v>86</v>
      </c>
      <c r="AF119" s="46"/>
      <c r="AG119" s="47"/>
      <c r="AH119" s="48"/>
      <c r="AI119" s="47"/>
      <c r="AJ119" s="47"/>
      <c r="AK119" s="48"/>
      <c r="AL119" s="47"/>
      <c r="AM119" s="47"/>
      <c r="AN119" s="48"/>
      <c r="AO119" s="48"/>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row>
    <row r="120" spans="1:70" s="45" customFormat="1" ht="178.5" customHeight="1" x14ac:dyDescent="0.2">
      <c r="A120" s="81"/>
      <c r="B120" s="82"/>
      <c r="C120" s="26"/>
      <c r="D120" s="27"/>
      <c r="E120" s="27"/>
      <c r="F120" s="26"/>
      <c r="G120" s="28"/>
      <c r="H120" s="26"/>
      <c r="I120" s="29"/>
      <c r="J120" s="30"/>
      <c r="K120" s="31"/>
      <c r="L120" s="32"/>
      <c r="M120" s="33">
        <v>0</v>
      </c>
      <c r="N120" s="30"/>
      <c r="O120" s="31"/>
      <c r="P120" s="34"/>
      <c r="Q120" s="35">
        <v>3</v>
      </c>
      <c r="R120" s="36"/>
      <c r="S120" s="35" t="s">
        <v>76</v>
      </c>
      <c r="T120" s="37"/>
      <c r="U120" s="37"/>
      <c r="V120" s="38" t="s">
        <v>76</v>
      </c>
      <c r="W120" s="37"/>
      <c r="X120" s="37"/>
      <c r="Y120" s="37"/>
      <c r="Z120" s="39" t="str">
        <f>IFERROR(IF(AND(S119="Probabilidad",S120="Probabilidad"),(AB119-(+AB119*V120)),IF(AND(S119="Impacto",S120="Probabilidad"),(AB118-(+AB118*V120)),IF(S120="Impacto",AB119,""))),"")</f>
        <v/>
      </c>
      <c r="AA120" s="40" t="s">
        <v>76</v>
      </c>
      <c r="AB120" s="38" t="s">
        <v>76</v>
      </c>
      <c r="AC120" s="40" t="s">
        <v>76</v>
      </c>
      <c r="AD120" s="38" t="s">
        <v>76</v>
      </c>
      <c r="AE120" s="41" t="s">
        <v>76</v>
      </c>
      <c r="AF120" s="46"/>
      <c r="AG120" s="47"/>
      <c r="AH120" s="48"/>
      <c r="AI120" s="47"/>
      <c r="AJ120" s="47"/>
      <c r="AK120" s="48"/>
      <c r="AL120" s="47"/>
      <c r="AM120" s="47"/>
      <c r="AN120" s="48"/>
      <c r="AO120" s="48"/>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row>
    <row r="121" spans="1:70" s="45" customFormat="1" ht="178.5" customHeight="1" x14ac:dyDescent="0.2">
      <c r="A121" s="81">
        <v>38</v>
      </c>
      <c r="B121" s="82" t="s">
        <v>405</v>
      </c>
      <c r="C121" s="26" t="s">
        <v>171</v>
      </c>
      <c r="D121" s="27" t="s">
        <v>418</v>
      </c>
      <c r="E121" s="27" t="s">
        <v>419</v>
      </c>
      <c r="F121" s="26" t="s">
        <v>115</v>
      </c>
      <c r="G121" s="28" t="s">
        <v>420</v>
      </c>
      <c r="H121" s="26" t="s">
        <v>52</v>
      </c>
      <c r="I121" s="29">
        <v>51</v>
      </c>
      <c r="J121" s="30" t="s">
        <v>53</v>
      </c>
      <c r="K121" s="31">
        <v>0.6</v>
      </c>
      <c r="L121" s="32" t="s">
        <v>163</v>
      </c>
      <c r="M121" s="33" t="s">
        <v>163</v>
      </c>
      <c r="N121" s="30" t="s">
        <v>56</v>
      </c>
      <c r="O121" s="31">
        <v>0.6</v>
      </c>
      <c r="P121" s="34" t="s">
        <v>56</v>
      </c>
      <c r="Q121" s="35">
        <v>1</v>
      </c>
      <c r="R121" s="36" t="s">
        <v>421</v>
      </c>
      <c r="S121" s="35" t="s">
        <v>58</v>
      </c>
      <c r="T121" s="37" t="s">
        <v>59</v>
      </c>
      <c r="U121" s="37" t="s">
        <v>60</v>
      </c>
      <c r="V121" s="38" t="s">
        <v>61</v>
      </c>
      <c r="W121" s="37" t="s">
        <v>62</v>
      </c>
      <c r="X121" s="37" t="s">
        <v>63</v>
      </c>
      <c r="Y121" s="37" t="s">
        <v>64</v>
      </c>
      <c r="Z121" s="39">
        <f>IFERROR(IF(S121="Probabilidad",(K121-(+K121*V121)),IF(S121="Impacto",K121,"")),"")</f>
        <v>0.36</v>
      </c>
      <c r="AA121" s="40" t="s">
        <v>65</v>
      </c>
      <c r="AB121" s="38">
        <v>0.36</v>
      </c>
      <c r="AC121" s="40" t="s">
        <v>56</v>
      </c>
      <c r="AD121" s="38">
        <v>0.6</v>
      </c>
      <c r="AE121" s="41" t="s">
        <v>56</v>
      </c>
      <c r="AF121" s="42" t="s">
        <v>106</v>
      </c>
      <c r="AG121" s="27" t="s">
        <v>422</v>
      </c>
      <c r="AH121" s="26" t="s">
        <v>423</v>
      </c>
      <c r="AI121" s="43" t="s">
        <v>424</v>
      </c>
      <c r="AJ121" s="43" t="s">
        <v>425</v>
      </c>
      <c r="AK121" s="84" t="s">
        <v>426</v>
      </c>
      <c r="AL121" s="27" t="s">
        <v>427</v>
      </c>
      <c r="AM121" s="43" t="s">
        <v>428</v>
      </c>
      <c r="AN121" s="26"/>
      <c r="AO121" s="26"/>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row>
    <row r="122" spans="1:70" s="45" customFormat="1" ht="178.5" customHeight="1" x14ac:dyDescent="0.2">
      <c r="A122" s="81"/>
      <c r="B122" s="82"/>
      <c r="C122" s="26"/>
      <c r="D122" s="27"/>
      <c r="E122" s="27"/>
      <c r="F122" s="26"/>
      <c r="G122" s="28"/>
      <c r="H122" s="26"/>
      <c r="I122" s="29"/>
      <c r="J122" s="30"/>
      <c r="K122" s="31"/>
      <c r="L122" s="32"/>
      <c r="M122" s="33">
        <v>0</v>
      </c>
      <c r="N122" s="30"/>
      <c r="O122" s="31"/>
      <c r="P122" s="34"/>
      <c r="Q122" s="35">
        <v>2</v>
      </c>
      <c r="R122" s="36"/>
      <c r="S122" s="35" t="s">
        <v>76</v>
      </c>
      <c r="T122" s="37"/>
      <c r="U122" s="37"/>
      <c r="V122" s="38" t="s">
        <v>76</v>
      </c>
      <c r="W122" s="37"/>
      <c r="X122" s="37"/>
      <c r="Y122" s="37"/>
      <c r="Z122" s="39" t="str">
        <f>IFERROR(IF(AND(S121="Probabilidad",S122="Probabilidad"),(AB121-(+AB121*V122)),IF(S122="Probabilidad",(K121-(+K121*V122)),IF(S122="Impacto",AB121,""))),"")</f>
        <v/>
      </c>
      <c r="AA122" s="40" t="s">
        <v>76</v>
      </c>
      <c r="AB122" s="38" t="s">
        <v>76</v>
      </c>
      <c r="AC122" s="40" t="s">
        <v>76</v>
      </c>
      <c r="AD122" s="38" t="s">
        <v>76</v>
      </c>
      <c r="AE122" s="41" t="s">
        <v>76</v>
      </c>
      <c r="AF122" s="46"/>
      <c r="AG122" s="47"/>
      <c r="AH122" s="48"/>
      <c r="AI122" s="47"/>
      <c r="AJ122" s="47"/>
      <c r="AK122" s="48"/>
      <c r="AL122" s="47"/>
      <c r="AM122" s="47"/>
      <c r="AN122" s="48"/>
      <c r="AO122" s="48"/>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row>
    <row r="123" spans="1:70" s="45" customFormat="1" ht="178.5" customHeight="1" x14ac:dyDescent="0.2">
      <c r="A123" s="81"/>
      <c r="B123" s="82"/>
      <c r="C123" s="26"/>
      <c r="D123" s="27"/>
      <c r="E123" s="27"/>
      <c r="F123" s="26"/>
      <c r="G123" s="28"/>
      <c r="H123" s="26"/>
      <c r="I123" s="29"/>
      <c r="J123" s="30"/>
      <c r="K123" s="31"/>
      <c r="L123" s="32"/>
      <c r="M123" s="33">
        <v>0</v>
      </c>
      <c r="N123" s="30"/>
      <c r="O123" s="31"/>
      <c r="P123" s="34"/>
      <c r="Q123" s="35">
        <v>3</v>
      </c>
      <c r="R123" s="36"/>
      <c r="S123" s="35" t="s">
        <v>76</v>
      </c>
      <c r="T123" s="37"/>
      <c r="U123" s="37"/>
      <c r="V123" s="38" t="s">
        <v>76</v>
      </c>
      <c r="W123" s="37"/>
      <c r="X123" s="37"/>
      <c r="Y123" s="37"/>
      <c r="Z123" s="39" t="str">
        <f>IFERROR(IF(AND(S122="Probabilidad",S123="Probabilidad"),(AB122-(+AB122*V123)),IF(AND(S122="Impacto",S123="Probabilidad"),(AB121-(+AB121*V123)),IF(S123="Impacto",AB122,""))),"")</f>
        <v/>
      </c>
      <c r="AA123" s="40" t="s">
        <v>76</v>
      </c>
      <c r="AB123" s="38" t="s">
        <v>76</v>
      </c>
      <c r="AC123" s="40" t="s">
        <v>76</v>
      </c>
      <c r="AD123" s="38" t="s">
        <v>76</v>
      </c>
      <c r="AE123" s="41" t="s">
        <v>76</v>
      </c>
      <c r="AF123" s="46"/>
      <c r="AG123" s="47"/>
      <c r="AH123" s="48"/>
      <c r="AI123" s="47"/>
      <c r="AJ123" s="47"/>
      <c r="AK123" s="48"/>
      <c r="AL123" s="47"/>
      <c r="AM123" s="47"/>
      <c r="AN123" s="48"/>
      <c r="AO123" s="48"/>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row>
    <row r="124" spans="1:70" s="45" customFormat="1" ht="178.5" customHeight="1" x14ac:dyDescent="0.2">
      <c r="A124" s="81">
        <v>39</v>
      </c>
      <c r="B124" s="82" t="s">
        <v>405</v>
      </c>
      <c r="C124" s="26" t="s">
        <v>171</v>
      </c>
      <c r="D124" s="27" t="s">
        <v>429</v>
      </c>
      <c r="E124" s="27" t="s">
        <v>430</v>
      </c>
      <c r="F124" s="26" t="s">
        <v>115</v>
      </c>
      <c r="G124" s="28" t="s">
        <v>431</v>
      </c>
      <c r="H124" s="26" t="s">
        <v>52</v>
      </c>
      <c r="I124" s="29">
        <v>600</v>
      </c>
      <c r="J124" s="30" t="s">
        <v>247</v>
      </c>
      <c r="K124" s="31">
        <v>0.8</v>
      </c>
      <c r="L124" s="32" t="s">
        <v>409</v>
      </c>
      <c r="M124" s="33" t="s">
        <v>409</v>
      </c>
      <c r="N124" s="30" t="s">
        <v>55</v>
      </c>
      <c r="O124" s="31">
        <v>0.4</v>
      </c>
      <c r="P124" s="34" t="s">
        <v>56</v>
      </c>
      <c r="Q124" s="35">
        <v>1</v>
      </c>
      <c r="R124" s="36" t="s">
        <v>432</v>
      </c>
      <c r="S124" s="35" t="s">
        <v>58</v>
      </c>
      <c r="T124" s="37" t="s">
        <v>59</v>
      </c>
      <c r="U124" s="37" t="s">
        <v>60</v>
      </c>
      <c r="V124" s="38" t="s">
        <v>61</v>
      </c>
      <c r="W124" s="37" t="s">
        <v>62</v>
      </c>
      <c r="X124" s="37" t="s">
        <v>63</v>
      </c>
      <c r="Y124" s="37" t="s">
        <v>64</v>
      </c>
      <c r="Z124" s="39">
        <f>IFERROR(IF(S124="Probabilidad",(K124-(+K124*V124)),IF(S124="Impacto",K124,"")),"")</f>
        <v>0.48</v>
      </c>
      <c r="AA124" s="40" t="s">
        <v>53</v>
      </c>
      <c r="AB124" s="38">
        <v>0.48</v>
      </c>
      <c r="AC124" s="40" t="s">
        <v>55</v>
      </c>
      <c r="AD124" s="38">
        <v>0.4</v>
      </c>
      <c r="AE124" s="41" t="s">
        <v>56</v>
      </c>
      <c r="AF124" s="42" t="s">
        <v>106</v>
      </c>
      <c r="AG124" s="27" t="s">
        <v>433</v>
      </c>
      <c r="AH124" s="26" t="s">
        <v>68</v>
      </c>
      <c r="AI124" s="85" t="s">
        <v>434</v>
      </c>
      <c r="AJ124" s="85" t="s">
        <v>435</v>
      </c>
      <c r="AK124" s="84" t="s">
        <v>71</v>
      </c>
      <c r="AL124" s="83" t="s">
        <v>436</v>
      </c>
      <c r="AM124" s="43" t="s">
        <v>437</v>
      </c>
      <c r="AN124" s="26"/>
      <c r="AO124" s="26"/>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row>
    <row r="125" spans="1:70" s="45" customFormat="1" ht="178.5" customHeight="1" x14ac:dyDescent="0.2">
      <c r="A125" s="81"/>
      <c r="B125" s="82"/>
      <c r="C125" s="26"/>
      <c r="D125" s="27"/>
      <c r="E125" s="27"/>
      <c r="F125" s="26"/>
      <c r="G125" s="28"/>
      <c r="H125" s="26"/>
      <c r="I125" s="29"/>
      <c r="J125" s="30"/>
      <c r="K125" s="31"/>
      <c r="L125" s="32"/>
      <c r="M125" s="33">
        <v>0</v>
      </c>
      <c r="N125" s="30"/>
      <c r="O125" s="31"/>
      <c r="P125" s="34"/>
      <c r="Q125" s="35">
        <v>2</v>
      </c>
      <c r="R125" s="36"/>
      <c r="S125" s="35" t="s">
        <v>76</v>
      </c>
      <c r="T125" s="37"/>
      <c r="U125" s="37"/>
      <c r="V125" s="38" t="s">
        <v>76</v>
      </c>
      <c r="W125" s="37"/>
      <c r="X125" s="37"/>
      <c r="Y125" s="37"/>
      <c r="Z125" s="39" t="str">
        <f>IFERROR(IF(AND(S124="Probabilidad",S125="Probabilidad"),(AB124-(+AB124*V125)),IF(S125="Probabilidad",(K124-(+K124*V125)),IF(S125="Impacto",AB124,""))),"")</f>
        <v/>
      </c>
      <c r="AA125" s="40" t="s">
        <v>76</v>
      </c>
      <c r="AB125" s="38" t="s">
        <v>76</v>
      </c>
      <c r="AC125" s="40" t="s">
        <v>76</v>
      </c>
      <c r="AD125" s="38" t="s">
        <v>76</v>
      </c>
      <c r="AE125" s="41" t="s">
        <v>76</v>
      </c>
      <c r="AF125" s="46"/>
      <c r="AG125" s="47"/>
      <c r="AH125" s="48"/>
      <c r="AI125" s="47"/>
      <c r="AJ125" s="47"/>
      <c r="AK125" s="48"/>
      <c r="AL125" s="47"/>
      <c r="AM125" s="47"/>
      <c r="AN125" s="48"/>
      <c r="AO125" s="48"/>
    </row>
    <row r="126" spans="1:70" s="45" customFormat="1" ht="178.5" customHeight="1" x14ac:dyDescent="0.2">
      <c r="A126" s="81"/>
      <c r="B126" s="82"/>
      <c r="C126" s="26"/>
      <c r="D126" s="27"/>
      <c r="E126" s="27"/>
      <c r="F126" s="26"/>
      <c r="G126" s="28"/>
      <c r="H126" s="26"/>
      <c r="I126" s="29"/>
      <c r="J126" s="30"/>
      <c r="K126" s="31"/>
      <c r="L126" s="32"/>
      <c r="M126" s="33">
        <v>0</v>
      </c>
      <c r="N126" s="30"/>
      <c r="O126" s="31"/>
      <c r="P126" s="34"/>
      <c r="Q126" s="35">
        <v>3</v>
      </c>
      <c r="R126" s="36"/>
      <c r="S126" s="35" t="s">
        <v>76</v>
      </c>
      <c r="T126" s="37"/>
      <c r="U126" s="37"/>
      <c r="V126" s="38" t="s">
        <v>76</v>
      </c>
      <c r="W126" s="37"/>
      <c r="X126" s="37"/>
      <c r="Y126" s="37"/>
      <c r="Z126" s="39" t="str">
        <f>IFERROR(IF(AND(S125="Probabilidad",S126="Probabilidad"),(AB125-(+AB125*V126)),IF(AND(S125="Impacto",S126="Probabilidad"),(AB124-(+AB124*V126)),IF(S126="Impacto",AB125,""))),"")</f>
        <v/>
      </c>
      <c r="AA126" s="40" t="s">
        <v>76</v>
      </c>
      <c r="AB126" s="38" t="s">
        <v>76</v>
      </c>
      <c r="AC126" s="40" t="s">
        <v>76</v>
      </c>
      <c r="AD126" s="38" t="s">
        <v>76</v>
      </c>
      <c r="AE126" s="41" t="s">
        <v>76</v>
      </c>
      <c r="AF126" s="46"/>
      <c r="AG126" s="47"/>
      <c r="AH126" s="48"/>
      <c r="AI126" s="47"/>
      <c r="AJ126" s="47"/>
      <c r="AK126" s="48"/>
      <c r="AL126" s="47"/>
      <c r="AM126" s="47"/>
      <c r="AN126" s="48"/>
      <c r="AO126" s="48"/>
    </row>
    <row r="127" spans="1:70" s="45" customFormat="1" ht="178.5" customHeight="1" x14ac:dyDescent="0.2">
      <c r="A127" s="81">
        <v>40</v>
      </c>
      <c r="B127" s="82" t="s">
        <v>405</v>
      </c>
      <c r="C127" s="26" t="s">
        <v>171</v>
      </c>
      <c r="D127" s="27" t="s">
        <v>438</v>
      </c>
      <c r="E127" s="27" t="s">
        <v>439</v>
      </c>
      <c r="F127" s="26" t="s">
        <v>79</v>
      </c>
      <c r="G127" s="28" t="s">
        <v>440</v>
      </c>
      <c r="H127" s="26" t="s">
        <v>95</v>
      </c>
      <c r="I127" s="29">
        <v>365</v>
      </c>
      <c r="J127" s="30" t="s">
        <v>53</v>
      </c>
      <c r="K127" s="31">
        <v>0.6</v>
      </c>
      <c r="L127" s="32" t="s">
        <v>441</v>
      </c>
      <c r="M127" s="33" t="s">
        <v>441</v>
      </c>
      <c r="N127" s="30" t="s">
        <v>56</v>
      </c>
      <c r="O127" s="31">
        <v>0.6</v>
      </c>
      <c r="P127" s="34" t="s">
        <v>56</v>
      </c>
      <c r="Q127" s="35">
        <v>1</v>
      </c>
      <c r="R127" s="36" t="s">
        <v>442</v>
      </c>
      <c r="S127" s="35" t="s">
        <v>58</v>
      </c>
      <c r="T127" s="37" t="s">
        <v>59</v>
      </c>
      <c r="U127" s="37" t="s">
        <v>60</v>
      </c>
      <c r="V127" s="38" t="s">
        <v>61</v>
      </c>
      <c r="W127" s="37" t="s">
        <v>62</v>
      </c>
      <c r="X127" s="37" t="s">
        <v>63</v>
      </c>
      <c r="Y127" s="37" t="s">
        <v>260</v>
      </c>
      <c r="Z127" s="39">
        <f>IFERROR(IF(S127="Probabilidad",(K127-(+K127*V127)),IF(S127="Impacto",K127,"")),"")</f>
        <v>0.36</v>
      </c>
      <c r="AA127" s="40" t="s">
        <v>65</v>
      </c>
      <c r="AB127" s="38">
        <v>0.36</v>
      </c>
      <c r="AC127" s="40" t="s">
        <v>56</v>
      </c>
      <c r="AD127" s="38">
        <v>0.6</v>
      </c>
      <c r="AE127" s="41" t="s">
        <v>56</v>
      </c>
      <c r="AF127" s="42" t="s">
        <v>106</v>
      </c>
      <c r="AG127" s="27" t="s">
        <v>443</v>
      </c>
      <c r="AH127" s="26" t="s">
        <v>444</v>
      </c>
      <c r="AI127" s="43" t="s">
        <v>445</v>
      </c>
      <c r="AJ127" s="43" t="s">
        <v>446</v>
      </c>
      <c r="AK127" s="84" t="s">
        <v>426</v>
      </c>
      <c r="AL127" s="27" t="s">
        <v>447</v>
      </c>
      <c r="AM127" s="43" t="s">
        <v>448</v>
      </c>
      <c r="AN127" s="26"/>
      <c r="AO127" s="26"/>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row>
    <row r="128" spans="1:70" s="45" customFormat="1" ht="178.5" customHeight="1" x14ac:dyDescent="0.2">
      <c r="A128" s="81"/>
      <c r="B128" s="82"/>
      <c r="C128" s="26"/>
      <c r="D128" s="27"/>
      <c r="E128" s="27"/>
      <c r="F128" s="26"/>
      <c r="G128" s="28"/>
      <c r="H128" s="26"/>
      <c r="I128" s="29"/>
      <c r="J128" s="30"/>
      <c r="K128" s="31"/>
      <c r="L128" s="32"/>
      <c r="M128" s="33">
        <v>0</v>
      </c>
      <c r="N128" s="30"/>
      <c r="O128" s="31"/>
      <c r="P128" s="34"/>
      <c r="Q128" s="35">
        <v>2</v>
      </c>
      <c r="R128" s="36" t="s">
        <v>449</v>
      </c>
      <c r="S128" s="35" t="s">
        <v>58</v>
      </c>
      <c r="T128" s="37" t="s">
        <v>59</v>
      </c>
      <c r="U128" s="37" t="s">
        <v>60</v>
      </c>
      <c r="V128" s="38" t="s">
        <v>61</v>
      </c>
      <c r="W128" s="37" t="s">
        <v>62</v>
      </c>
      <c r="X128" s="37" t="s">
        <v>63</v>
      </c>
      <c r="Y128" s="37" t="s">
        <v>64</v>
      </c>
      <c r="Z128" s="39">
        <f>IFERROR(IF(AND(S127="Probabilidad",S128="Probabilidad"),(AB127-(+AB127*V128)),IF(S128="Probabilidad",(K127-(+K127*V128)),IF(S128="Impacto",AB127,""))),"")</f>
        <v>0.216</v>
      </c>
      <c r="AA128" s="40" t="s">
        <v>65</v>
      </c>
      <c r="AB128" s="38">
        <v>0.216</v>
      </c>
      <c r="AC128" s="40" t="s">
        <v>56</v>
      </c>
      <c r="AD128" s="38">
        <v>0.6</v>
      </c>
      <c r="AE128" s="41" t="s">
        <v>56</v>
      </c>
      <c r="AF128" s="46"/>
      <c r="AG128" s="47"/>
      <c r="AH128" s="48"/>
      <c r="AI128" s="47"/>
      <c r="AJ128" s="47"/>
      <c r="AK128" s="48"/>
      <c r="AL128" s="47"/>
      <c r="AM128" s="47"/>
      <c r="AN128" s="48"/>
      <c r="AO128" s="48"/>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row>
    <row r="129" spans="1:70" s="45" customFormat="1" ht="178.5" customHeight="1" x14ac:dyDescent="0.2">
      <c r="A129" s="81"/>
      <c r="B129" s="82"/>
      <c r="C129" s="26"/>
      <c r="D129" s="27"/>
      <c r="E129" s="27"/>
      <c r="F129" s="26"/>
      <c r="G129" s="28"/>
      <c r="H129" s="26"/>
      <c r="I129" s="29"/>
      <c r="J129" s="30"/>
      <c r="K129" s="31"/>
      <c r="L129" s="32"/>
      <c r="M129" s="33">
        <v>0</v>
      </c>
      <c r="N129" s="30"/>
      <c r="O129" s="31"/>
      <c r="P129" s="34"/>
      <c r="Q129" s="35">
        <v>3</v>
      </c>
      <c r="R129" s="36" t="s">
        <v>450</v>
      </c>
      <c r="S129" s="35" t="s">
        <v>58</v>
      </c>
      <c r="T129" s="37" t="s">
        <v>59</v>
      </c>
      <c r="U129" s="37" t="s">
        <v>60</v>
      </c>
      <c r="V129" s="38" t="s">
        <v>61</v>
      </c>
      <c r="W129" s="37" t="s">
        <v>62</v>
      </c>
      <c r="X129" s="37" t="s">
        <v>63</v>
      </c>
      <c r="Y129" s="37" t="s">
        <v>64</v>
      </c>
      <c r="Z129" s="39">
        <f>IFERROR(IF(AND(S128="Probabilidad",S129="Probabilidad"),(AB128-(+AB128*V129)),IF(AND(S128="Impacto",S129="Probabilidad"),(AB127-(+AB127*V129)),IF(S129="Impacto",AB128,""))),"")</f>
        <v>0.12959999999999999</v>
      </c>
      <c r="AA129" s="40" t="s">
        <v>104</v>
      </c>
      <c r="AB129" s="38">
        <v>0.12959999999999999</v>
      </c>
      <c r="AC129" s="40" t="s">
        <v>56</v>
      </c>
      <c r="AD129" s="38">
        <v>0.6</v>
      </c>
      <c r="AE129" s="41" t="s">
        <v>56</v>
      </c>
      <c r="AF129" s="46"/>
      <c r="AG129" s="47"/>
      <c r="AH129" s="48"/>
      <c r="AI129" s="47"/>
      <c r="AJ129" s="47"/>
      <c r="AK129" s="48"/>
      <c r="AL129" s="47"/>
      <c r="AM129" s="47"/>
      <c r="AN129" s="48"/>
      <c r="AO129" s="48"/>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row>
    <row r="130" spans="1:70" s="45" customFormat="1" ht="178.5" customHeight="1" x14ac:dyDescent="0.2">
      <c r="A130" s="86">
        <v>41</v>
      </c>
      <c r="B130" s="82" t="s">
        <v>405</v>
      </c>
      <c r="C130" s="26" t="s">
        <v>171</v>
      </c>
      <c r="D130" s="27" t="s">
        <v>451</v>
      </c>
      <c r="E130" s="27" t="s">
        <v>452</v>
      </c>
      <c r="F130" s="26" t="s">
        <v>79</v>
      </c>
      <c r="G130" s="28" t="s">
        <v>453</v>
      </c>
      <c r="H130" s="26" t="s">
        <v>52</v>
      </c>
      <c r="I130" s="29">
        <v>365</v>
      </c>
      <c r="J130" s="30" t="s">
        <v>53</v>
      </c>
      <c r="K130" s="31">
        <v>0.6</v>
      </c>
      <c r="L130" s="32" t="s">
        <v>175</v>
      </c>
      <c r="M130" s="33" t="s">
        <v>175</v>
      </c>
      <c r="N130" s="30" t="s">
        <v>150</v>
      </c>
      <c r="O130" s="31">
        <v>0.8</v>
      </c>
      <c r="P130" s="34" t="s">
        <v>151</v>
      </c>
      <c r="Q130" s="35">
        <v>1</v>
      </c>
      <c r="R130" s="36" t="s">
        <v>442</v>
      </c>
      <c r="S130" s="35" t="s">
        <v>58</v>
      </c>
      <c r="T130" s="37" t="s">
        <v>59</v>
      </c>
      <c r="U130" s="37" t="s">
        <v>60</v>
      </c>
      <c r="V130" s="38" t="s">
        <v>61</v>
      </c>
      <c r="W130" s="37" t="s">
        <v>62</v>
      </c>
      <c r="X130" s="37" t="s">
        <v>63</v>
      </c>
      <c r="Y130" s="37" t="s">
        <v>260</v>
      </c>
      <c r="Z130" s="39">
        <f>IFERROR(IF(S130="Probabilidad",(K130-(+K130*V130)),IF(S130="Impacto",K130,"")),"")</f>
        <v>0.36</v>
      </c>
      <c r="AA130" s="40" t="s">
        <v>65</v>
      </c>
      <c r="AB130" s="38">
        <v>0.36</v>
      </c>
      <c r="AC130" s="40" t="s">
        <v>150</v>
      </c>
      <c r="AD130" s="38">
        <v>0.8</v>
      </c>
      <c r="AE130" s="41" t="s">
        <v>151</v>
      </c>
      <c r="AF130" s="42" t="s">
        <v>106</v>
      </c>
      <c r="AG130" s="27" t="s">
        <v>454</v>
      </c>
      <c r="AH130" s="26" t="s">
        <v>444</v>
      </c>
      <c r="AI130" s="43" t="s">
        <v>455</v>
      </c>
      <c r="AJ130" s="43" t="s">
        <v>456</v>
      </c>
      <c r="AK130" s="84" t="s">
        <v>426</v>
      </c>
      <c r="AL130" s="27" t="s">
        <v>447</v>
      </c>
      <c r="AM130" s="43" t="s">
        <v>457</v>
      </c>
      <c r="AN130" s="26"/>
      <c r="AO130" s="26"/>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row>
    <row r="131" spans="1:70" s="45" customFormat="1" ht="178.5" customHeight="1" x14ac:dyDescent="0.2">
      <c r="A131" s="86"/>
      <c r="B131" s="82"/>
      <c r="C131" s="26"/>
      <c r="D131" s="27"/>
      <c r="E131" s="27"/>
      <c r="F131" s="26"/>
      <c r="G131" s="28"/>
      <c r="H131" s="26"/>
      <c r="I131" s="29"/>
      <c r="J131" s="30"/>
      <c r="K131" s="31"/>
      <c r="L131" s="32"/>
      <c r="M131" s="33">
        <v>0</v>
      </c>
      <c r="N131" s="30"/>
      <c r="O131" s="31"/>
      <c r="P131" s="34"/>
      <c r="Q131" s="35">
        <v>2</v>
      </c>
      <c r="R131" s="36" t="s">
        <v>449</v>
      </c>
      <c r="S131" s="35" t="s">
        <v>58</v>
      </c>
      <c r="T131" s="37" t="s">
        <v>59</v>
      </c>
      <c r="U131" s="37" t="s">
        <v>60</v>
      </c>
      <c r="V131" s="38" t="s">
        <v>61</v>
      </c>
      <c r="W131" s="37" t="s">
        <v>62</v>
      </c>
      <c r="X131" s="37" t="s">
        <v>63</v>
      </c>
      <c r="Y131" s="37" t="s">
        <v>64</v>
      </c>
      <c r="Z131" s="39">
        <f>IFERROR(IF(AND(S130="Probabilidad",S131="Probabilidad"),(AB130-(+AB130*V131)),IF(S131="Probabilidad",(K130-(+K130*V131)),IF(S131="Impacto",AB130,""))),"")</f>
        <v>0.216</v>
      </c>
      <c r="AA131" s="40" t="s">
        <v>65</v>
      </c>
      <c r="AB131" s="38">
        <v>0.216</v>
      </c>
      <c r="AC131" s="40" t="s">
        <v>150</v>
      </c>
      <c r="AD131" s="38">
        <v>0.8</v>
      </c>
      <c r="AE131" s="41" t="s">
        <v>151</v>
      </c>
      <c r="AF131" s="46"/>
      <c r="AG131" s="47"/>
      <c r="AH131" s="48"/>
      <c r="AI131" s="47"/>
      <c r="AJ131" s="47"/>
      <c r="AK131" s="48"/>
      <c r="AL131" s="47"/>
      <c r="AM131" s="47"/>
      <c r="AN131" s="48"/>
      <c r="AO131" s="48"/>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row>
    <row r="132" spans="1:70" s="45" customFormat="1" ht="178.5" customHeight="1" x14ac:dyDescent="0.2">
      <c r="A132" s="86"/>
      <c r="B132" s="82"/>
      <c r="C132" s="26"/>
      <c r="D132" s="27"/>
      <c r="E132" s="27"/>
      <c r="F132" s="26"/>
      <c r="G132" s="28"/>
      <c r="H132" s="26"/>
      <c r="I132" s="29"/>
      <c r="J132" s="30"/>
      <c r="K132" s="31"/>
      <c r="L132" s="32"/>
      <c r="M132" s="33">
        <v>0</v>
      </c>
      <c r="N132" s="30"/>
      <c r="O132" s="31"/>
      <c r="P132" s="34"/>
      <c r="Q132" s="35">
        <v>3</v>
      </c>
      <c r="R132" s="36" t="s">
        <v>450</v>
      </c>
      <c r="S132" s="35" t="s">
        <v>58</v>
      </c>
      <c r="T132" s="37" t="s">
        <v>59</v>
      </c>
      <c r="U132" s="37" t="s">
        <v>60</v>
      </c>
      <c r="V132" s="38" t="s">
        <v>61</v>
      </c>
      <c r="W132" s="37" t="s">
        <v>62</v>
      </c>
      <c r="X132" s="37" t="s">
        <v>63</v>
      </c>
      <c r="Y132" s="37" t="s">
        <v>64</v>
      </c>
      <c r="Z132" s="39">
        <f>IFERROR(IF(AND(S131="Probabilidad",S132="Probabilidad"),(AB131-(+AB131*V132)),IF(AND(S131="Impacto",S132="Probabilidad"),(AB130-(+AB130*V132)),IF(S132="Impacto",AB131,""))),"")</f>
        <v>0.12959999999999999</v>
      </c>
      <c r="AA132" s="40" t="s">
        <v>104</v>
      </c>
      <c r="AB132" s="38">
        <v>0.12959999999999999</v>
      </c>
      <c r="AC132" s="40" t="s">
        <v>150</v>
      </c>
      <c r="AD132" s="38">
        <v>0.8</v>
      </c>
      <c r="AE132" s="41" t="s">
        <v>151</v>
      </c>
      <c r="AF132" s="46"/>
      <c r="AG132" s="47"/>
      <c r="AH132" s="48"/>
      <c r="AI132" s="47"/>
      <c r="AJ132" s="47"/>
      <c r="AK132" s="48"/>
      <c r="AL132" s="47"/>
      <c r="AM132" s="47"/>
      <c r="AN132" s="48"/>
      <c r="AO132" s="48"/>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row>
    <row r="133" spans="1:70" s="45" customFormat="1" ht="178.5" customHeight="1" x14ac:dyDescent="0.2">
      <c r="A133" s="81">
        <v>42</v>
      </c>
      <c r="B133" s="82" t="s">
        <v>405</v>
      </c>
      <c r="C133" s="26" t="s">
        <v>171</v>
      </c>
      <c r="D133" s="27" t="s">
        <v>458</v>
      </c>
      <c r="E133" s="27" t="s">
        <v>459</v>
      </c>
      <c r="F133" s="26" t="s">
        <v>115</v>
      </c>
      <c r="G133" s="28" t="s">
        <v>460</v>
      </c>
      <c r="H133" s="26" t="s">
        <v>127</v>
      </c>
      <c r="I133" s="29">
        <v>12</v>
      </c>
      <c r="J133" s="30" t="s">
        <v>65</v>
      </c>
      <c r="K133" s="31">
        <v>0.4</v>
      </c>
      <c r="L133" s="32" t="s">
        <v>163</v>
      </c>
      <c r="M133" s="33" t="s">
        <v>163</v>
      </c>
      <c r="N133" s="30" t="s">
        <v>56</v>
      </c>
      <c r="O133" s="31">
        <v>0.6</v>
      </c>
      <c r="P133" s="34" t="s">
        <v>56</v>
      </c>
      <c r="Q133" s="35">
        <v>1</v>
      </c>
      <c r="R133" s="36" t="s">
        <v>461</v>
      </c>
      <c r="S133" s="35" t="s">
        <v>58</v>
      </c>
      <c r="T133" s="37" t="s">
        <v>59</v>
      </c>
      <c r="U133" s="37" t="s">
        <v>60</v>
      </c>
      <c r="V133" s="38" t="s">
        <v>61</v>
      </c>
      <c r="W133" s="37" t="s">
        <v>62</v>
      </c>
      <c r="X133" s="37" t="s">
        <v>63</v>
      </c>
      <c r="Y133" s="37" t="s">
        <v>64</v>
      </c>
      <c r="Z133" s="39">
        <f>IFERROR(IF(S133="Probabilidad",(K133-(+K133*V133)),IF(S133="Impacto",K133,"")),"")</f>
        <v>0.24</v>
      </c>
      <c r="AA133" s="40" t="s">
        <v>65</v>
      </c>
      <c r="AB133" s="38">
        <v>0.24</v>
      </c>
      <c r="AC133" s="40" t="s">
        <v>56</v>
      </c>
      <c r="AD133" s="38">
        <v>0.6</v>
      </c>
      <c r="AE133" s="41" t="s">
        <v>56</v>
      </c>
      <c r="AF133" s="42" t="s">
        <v>106</v>
      </c>
      <c r="AG133" s="27" t="s">
        <v>462</v>
      </c>
      <c r="AH133" s="50">
        <v>44926</v>
      </c>
      <c r="AI133" s="43" t="s">
        <v>463</v>
      </c>
      <c r="AJ133" s="43" t="s">
        <v>464</v>
      </c>
      <c r="AK133" s="26" t="s">
        <v>465</v>
      </c>
      <c r="AL133" s="27" t="s">
        <v>466</v>
      </c>
      <c r="AM133" s="43" t="s">
        <v>467</v>
      </c>
      <c r="AN133" s="26"/>
      <c r="AO133" s="26"/>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row>
    <row r="134" spans="1:70" s="45" customFormat="1" ht="178.5" customHeight="1" x14ac:dyDescent="0.2">
      <c r="A134" s="81"/>
      <c r="B134" s="82"/>
      <c r="C134" s="26"/>
      <c r="D134" s="27"/>
      <c r="E134" s="27"/>
      <c r="F134" s="26"/>
      <c r="G134" s="28"/>
      <c r="H134" s="26"/>
      <c r="I134" s="29"/>
      <c r="J134" s="30"/>
      <c r="K134" s="31"/>
      <c r="L134" s="32"/>
      <c r="M134" s="33">
        <v>0</v>
      </c>
      <c r="N134" s="30"/>
      <c r="O134" s="31"/>
      <c r="P134" s="34"/>
      <c r="Q134" s="35">
        <v>2</v>
      </c>
      <c r="R134" s="36"/>
      <c r="S134" s="35" t="s">
        <v>76</v>
      </c>
      <c r="T134" s="37"/>
      <c r="U134" s="37"/>
      <c r="V134" s="38" t="s">
        <v>76</v>
      </c>
      <c r="W134" s="37"/>
      <c r="X134" s="37"/>
      <c r="Y134" s="37"/>
      <c r="Z134" s="39" t="str">
        <f>IFERROR(IF(AND(S133="Probabilidad",S134="Probabilidad"),(AB133-(+AB133*V134)),IF(S134="Probabilidad",(K133-(+K133*V134)),IF(S134="Impacto",AB133,""))),"")</f>
        <v/>
      </c>
      <c r="AA134" s="40" t="s">
        <v>76</v>
      </c>
      <c r="AB134" s="38" t="s">
        <v>76</v>
      </c>
      <c r="AC134" s="40" t="s">
        <v>76</v>
      </c>
      <c r="AD134" s="38" t="s">
        <v>76</v>
      </c>
      <c r="AE134" s="41" t="s">
        <v>76</v>
      </c>
      <c r="AF134" s="46"/>
      <c r="AG134" s="47"/>
      <c r="AH134" s="48"/>
      <c r="AI134" s="47"/>
      <c r="AJ134" s="47"/>
      <c r="AK134" s="48"/>
      <c r="AL134" s="47"/>
      <c r="AM134" s="47"/>
      <c r="AN134" s="48"/>
      <c r="AO134" s="48"/>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row>
    <row r="135" spans="1:70" s="45" customFormat="1" ht="178.5" customHeight="1" x14ac:dyDescent="0.2">
      <c r="A135" s="81"/>
      <c r="B135" s="82"/>
      <c r="C135" s="26"/>
      <c r="D135" s="27"/>
      <c r="E135" s="27"/>
      <c r="F135" s="26"/>
      <c r="G135" s="28"/>
      <c r="H135" s="26"/>
      <c r="I135" s="29"/>
      <c r="J135" s="30"/>
      <c r="K135" s="31"/>
      <c r="L135" s="32"/>
      <c r="M135" s="33">
        <v>0</v>
      </c>
      <c r="N135" s="30"/>
      <c r="O135" s="31"/>
      <c r="P135" s="34"/>
      <c r="Q135" s="35">
        <v>3</v>
      </c>
      <c r="R135" s="36"/>
      <c r="S135" s="35" t="s">
        <v>76</v>
      </c>
      <c r="T135" s="37"/>
      <c r="U135" s="37"/>
      <c r="V135" s="38" t="s">
        <v>76</v>
      </c>
      <c r="W135" s="37"/>
      <c r="X135" s="37"/>
      <c r="Y135" s="37"/>
      <c r="Z135" s="39" t="str">
        <f>IFERROR(IF(AND(S134="Probabilidad",S135="Probabilidad"),(AB134-(+AB134*V135)),IF(AND(S134="Impacto",S135="Probabilidad"),(AB133-(+AB133*V135)),IF(S135="Impacto",AB134,""))),"")</f>
        <v/>
      </c>
      <c r="AA135" s="40" t="s">
        <v>76</v>
      </c>
      <c r="AB135" s="38" t="s">
        <v>76</v>
      </c>
      <c r="AC135" s="40" t="s">
        <v>76</v>
      </c>
      <c r="AD135" s="38" t="s">
        <v>76</v>
      </c>
      <c r="AE135" s="41" t="s">
        <v>76</v>
      </c>
      <c r="AF135" s="46"/>
      <c r="AG135" s="47"/>
      <c r="AH135" s="48"/>
      <c r="AI135" s="47"/>
      <c r="AJ135" s="47"/>
      <c r="AK135" s="48"/>
      <c r="AL135" s="47"/>
      <c r="AM135" s="47"/>
      <c r="AN135" s="48"/>
      <c r="AO135" s="48"/>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row>
    <row r="136" spans="1:70" s="45" customFormat="1" ht="178.5" customHeight="1" x14ac:dyDescent="0.2">
      <c r="A136" s="81">
        <v>43</v>
      </c>
      <c r="B136" s="82" t="s">
        <v>405</v>
      </c>
      <c r="C136" s="26" t="s">
        <v>171</v>
      </c>
      <c r="D136" s="27" t="s">
        <v>468</v>
      </c>
      <c r="E136" s="27" t="s">
        <v>469</v>
      </c>
      <c r="F136" s="26" t="s">
        <v>115</v>
      </c>
      <c r="G136" s="28" t="s">
        <v>470</v>
      </c>
      <c r="H136" s="26" t="s">
        <v>127</v>
      </c>
      <c r="I136" s="29">
        <v>12</v>
      </c>
      <c r="J136" s="30" t="s">
        <v>65</v>
      </c>
      <c r="K136" s="31">
        <v>0.4</v>
      </c>
      <c r="L136" s="32" t="s">
        <v>163</v>
      </c>
      <c r="M136" s="33" t="s">
        <v>163</v>
      </c>
      <c r="N136" s="30" t="s">
        <v>56</v>
      </c>
      <c r="O136" s="31">
        <v>0.6</v>
      </c>
      <c r="P136" s="34" t="s">
        <v>56</v>
      </c>
      <c r="Q136" s="35">
        <v>1</v>
      </c>
      <c r="R136" s="36" t="s">
        <v>471</v>
      </c>
      <c r="S136" s="35" t="s">
        <v>58</v>
      </c>
      <c r="T136" s="37" t="s">
        <v>59</v>
      </c>
      <c r="U136" s="37" t="s">
        <v>60</v>
      </c>
      <c r="V136" s="38" t="s">
        <v>61</v>
      </c>
      <c r="W136" s="37" t="s">
        <v>62</v>
      </c>
      <c r="X136" s="37" t="s">
        <v>63</v>
      </c>
      <c r="Y136" s="37" t="s">
        <v>64</v>
      </c>
      <c r="Z136" s="39">
        <f>IFERROR(IF(S136="Probabilidad",(K136-(+K136*V136)),IF(S136="Impacto",K136,"")),"")</f>
        <v>0.24</v>
      </c>
      <c r="AA136" s="40" t="s">
        <v>65</v>
      </c>
      <c r="AB136" s="38">
        <v>0.24</v>
      </c>
      <c r="AC136" s="40" t="s">
        <v>56</v>
      </c>
      <c r="AD136" s="38">
        <v>0.6</v>
      </c>
      <c r="AE136" s="41" t="s">
        <v>56</v>
      </c>
      <c r="AF136" s="42" t="s">
        <v>106</v>
      </c>
      <c r="AG136" s="27" t="s">
        <v>472</v>
      </c>
      <c r="AH136" s="50">
        <v>44926</v>
      </c>
      <c r="AI136" s="43" t="s">
        <v>473</v>
      </c>
      <c r="AJ136" s="43" t="s">
        <v>474</v>
      </c>
      <c r="AK136" s="26" t="s">
        <v>465</v>
      </c>
      <c r="AL136" s="27" t="s">
        <v>466</v>
      </c>
      <c r="AM136" s="43" t="s">
        <v>475</v>
      </c>
      <c r="AN136" s="26"/>
      <c r="AO136" s="26"/>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row>
    <row r="137" spans="1:70" s="45" customFormat="1" ht="178.5" customHeight="1" x14ac:dyDescent="0.2">
      <c r="A137" s="81"/>
      <c r="B137" s="82"/>
      <c r="C137" s="26"/>
      <c r="D137" s="27"/>
      <c r="E137" s="27"/>
      <c r="F137" s="26"/>
      <c r="G137" s="28"/>
      <c r="H137" s="26"/>
      <c r="I137" s="29"/>
      <c r="J137" s="30"/>
      <c r="K137" s="31"/>
      <c r="L137" s="32"/>
      <c r="M137" s="33">
        <v>0</v>
      </c>
      <c r="N137" s="30"/>
      <c r="O137" s="31"/>
      <c r="P137" s="34"/>
      <c r="Q137" s="35">
        <v>2</v>
      </c>
      <c r="R137" s="36" t="s">
        <v>476</v>
      </c>
      <c r="S137" s="35" t="s">
        <v>58</v>
      </c>
      <c r="T137" s="37" t="s">
        <v>59</v>
      </c>
      <c r="U137" s="37" t="s">
        <v>60</v>
      </c>
      <c r="V137" s="38" t="s">
        <v>61</v>
      </c>
      <c r="W137" s="37" t="s">
        <v>62</v>
      </c>
      <c r="X137" s="37" t="s">
        <v>75</v>
      </c>
      <c r="Y137" s="37" t="s">
        <v>64</v>
      </c>
      <c r="Z137" s="39">
        <f>IFERROR(IF(AND(S136="Probabilidad",S137="Probabilidad"),(AB136-(+AB136*V137)),IF(S137="Probabilidad",(K136-(+K136*V137)),IF(S137="Impacto",AB136,""))),"")</f>
        <v>0.14399999999999999</v>
      </c>
      <c r="AA137" s="40" t="s">
        <v>104</v>
      </c>
      <c r="AB137" s="38">
        <v>0.14399999999999999</v>
      </c>
      <c r="AC137" s="40" t="s">
        <v>56</v>
      </c>
      <c r="AD137" s="38">
        <v>0.6</v>
      </c>
      <c r="AE137" s="41" t="s">
        <v>56</v>
      </c>
      <c r="AF137" s="46"/>
      <c r="AG137" s="47"/>
      <c r="AH137" s="48"/>
      <c r="AI137" s="47"/>
      <c r="AJ137" s="47"/>
      <c r="AK137" s="48"/>
      <c r="AL137" s="47"/>
      <c r="AM137" s="47"/>
      <c r="AN137" s="48"/>
      <c r="AO137" s="48"/>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row>
    <row r="138" spans="1:70" s="45" customFormat="1" ht="178.5" customHeight="1" x14ac:dyDescent="0.2">
      <c r="A138" s="81"/>
      <c r="B138" s="82"/>
      <c r="C138" s="26"/>
      <c r="D138" s="27"/>
      <c r="E138" s="27"/>
      <c r="F138" s="26"/>
      <c r="G138" s="28"/>
      <c r="H138" s="26"/>
      <c r="I138" s="29"/>
      <c r="J138" s="30"/>
      <c r="K138" s="31"/>
      <c r="L138" s="32"/>
      <c r="M138" s="33">
        <v>0</v>
      </c>
      <c r="N138" s="30"/>
      <c r="O138" s="31"/>
      <c r="P138" s="34"/>
      <c r="Q138" s="35">
        <v>3</v>
      </c>
      <c r="R138" s="36" t="s">
        <v>477</v>
      </c>
      <c r="S138" s="35" t="s">
        <v>58</v>
      </c>
      <c r="T138" s="37" t="s">
        <v>59</v>
      </c>
      <c r="U138" s="37" t="s">
        <v>60</v>
      </c>
      <c r="V138" s="38" t="s">
        <v>61</v>
      </c>
      <c r="W138" s="37" t="s">
        <v>62</v>
      </c>
      <c r="X138" s="37" t="s">
        <v>75</v>
      </c>
      <c r="Y138" s="37" t="s">
        <v>64</v>
      </c>
      <c r="Z138" s="39">
        <f>IFERROR(IF(AND(S137="Probabilidad",S138="Probabilidad"),(AB137-(+AB137*V138)),IF(AND(S137="Impacto",S138="Probabilidad"),(AB136-(+AB136*V138)),IF(S138="Impacto",AB137,""))),"")</f>
        <v>8.6399999999999991E-2</v>
      </c>
      <c r="AA138" s="40" t="s">
        <v>104</v>
      </c>
      <c r="AB138" s="38">
        <v>8.6399999999999991E-2</v>
      </c>
      <c r="AC138" s="40" t="s">
        <v>56</v>
      </c>
      <c r="AD138" s="38">
        <v>0.6</v>
      </c>
      <c r="AE138" s="41" t="s">
        <v>56</v>
      </c>
      <c r="AF138" s="46"/>
      <c r="AG138" s="47"/>
      <c r="AH138" s="48"/>
      <c r="AI138" s="47"/>
      <c r="AJ138" s="47"/>
      <c r="AK138" s="48"/>
      <c r="AL138" s="47"/>
      <c r="AM138" s="47"/>
      <c r="AN138" s="48"/>
      <c r="AO138" s="48"/>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row>
    <row r="139" spans="1:70" s="45" customFormat="1" ht="178.5" customHeight="1" x14ac:dyDescent="0.2">
      <c r="A139" s="81">
        <v>44</v>
      </c>
      <c r="B139" s="82" t="s">
        <v>405</v>
      </c>
      <c r="C139" s="26" t="s">
        <v>171</v>
      </c>
      <c r="D139" s="27" t="s">
        <v>478</v>
      </c>
      <c r="E139" s="27" t="s">
        <v>479</v>
      </c>
      <c r="F139" s="26" t="s">
        <v>50</v>
      </c>
      <c r="G139" s="28" t="s">
        <v>480</v>
      </c>
      <c r="H139" s="26" t="s">
        <v>127</v>
      </c>
      <c r="I139" s="29">
        <v>12</v>
      </c>
      <c r="J139" s="30" t="s">
        <v>65</v>
      </c>
      <c r="K139" s="31">
        <v>0.4</v>
      </c>
      <c r="L139" s="32" t="s">
        <v>163</v>
      </c>
      <c r="M139" s="33" t="s">
        <v>163</v>
      </c>
      <c r="N139" s="30" t="s">
        <v>56</v>
      </c>
      <c r="O139" s="31">
        <v>0.6</v>
      </c>
      <c r="P139" s="34" t="s">
        <v>56</v>
      </c>
      <c r="Q139" s="35">
        <v>1</v>
      </c>
      <c r="R139" s="36" t="s">
        <v>481</v>
      </c>
      <c r="S139" s="35" t="s">
        <v>9</v>
      </c>
      <c r="T139" s="37" t="s">
        <v>289</v>
      </c>
      <c r="U139" s="37" t="s">
        <v>60</v>
      </c>
      <c r="V139" s="38" t="s">
        <v>290</v>
      </c>
      <c r="W139" s="37" t="s">
        <v>62</v>
      </c>
      <c r="X139" s="37" t="s">
        <v>63</v>
      </c>
      <c r="Y139" s="37" t="s">
        <v>64</v>
      </c>
      <c r="Z139" s="39">
        <f>IFERROR(IF(S139="Probabilidad",(K139-(+K139*V139)),IF(S139="Impacto",K139,"")),"")</f>
        <v>0.4</v>
      </c>
      <c r="AA139" s="40" t="s">
        <v>65</v>
      </c>
      <c r="AB139" s="38">
        <v>0.4</v>
      </c>
      <c r="AC139" s="40" t="s">
        <v>56</v>
      </c>
      <c r="AD139" s="38">
        <v>0.6</v>
      </c>
      <c r="AE139" s="41" t="s">
        <v>56</v>
      </c>
      <c r="AF139" s="42" t="s">
        <v>106</v>
      </c>
      <c r="AG139" s="27" t="s">
        <v>482</v>
      </c>
      <c r="AH139" s="50">
        <v>44926</v>
      </c>
      <c r="AI139" s="43" t="s">
        <v>483</v>
      </c>
      <c r="AJ139" s="43" t="s">
        <v>484</v>
      </c>
      <c r="AK139" s="26" t="s">
        <v>465</v>
      </c>
      <c r="AL139" s="27" t="s">
        <v>466</v>
      </c>
      <c r="AM139" s="43" t="s">
        <v>485</v>
      </c>
      <c r="AN139" s="26"/>
      <c r="AO139" s="26"/>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row>
    <row r="140" spans="1:70" s="45" customFormat="1" ht="178.5" customHeight="1" x14ac:dyDescent="0.2">
      <c r="A140" s="81"/>
      <c r="B140" s="82"/>
      <c r="C140" s="26"/>
      <c r="D140" s="27"/>
      <c r="E140" s="27"/>
      <c r="F140" s="26"/>
      <c r="G140" s="28"/>
      <c r="H140" s="26"/>
      <c r="I140" s="29"/>
      <c r="J140" s="30"/>
      <c r="K140" s="31"/>
      <c r="L140" s="32"/>
      <c r="M140" s="33">
        <v>0</v>
      </c>
      <c r="N140" s="30"/>
      <c r="O140" s="31"/>
      <c r="P140" s="34"/>
      <c r="Q140" s="35">
        <v>2</v>
      </c>
      <c r="R140" s="36"/>
      <c r="S140" s="35" t="s">
        <v>76</v>
      </c>
      <c r="T140" s="37"/>
      <c r="U140" s="37"/>
      <c r="V140" s="38" t="s">
        <v>76</v>
      </c>
      <c r="W140" s="37"/>
      <c r="X140" s="37"/>
      <c r="Y140" s="37"/>
      <c r="Z140" s="39" t="str">
        <f>IFERROR(IF(AND(S139="Probabilidad",S140="Probabilidad"),(AB139-(+AB139*V140)),IF(S140="Probabilidad",(K139-(+K139*V140)),IF(S140="Impacto",AB139,""))),"")</f>
        <v/>
      </c>
      <c r="AA140" s="40" t="s">
        <v>76</v>
      </c>
      <c r="AB140" s="38" t="s">
        <v>76</v>
      </c>
      <c r="AC140" s="40" t="s">
        <v>76</v>
      </c>
      <c r="AD140" s="38" t="s">
        <v>76</v>
      </c>
      <c r="AE140" s="41" t="s">
        <v>76</v>
      </c>
      <c r="AF140" s="46"/>
      <c r="AG140" s="47"/>
      <c r="AH140" s="48"/>
      <c r="AI140" s="47"/>
      <c r="AJ140" s="47"/>
      <c r="AK140" s="48"/>
      <c r="AL140" s="47"/>
      <c r="AM140" s="47"/>
      <c r="AN140" s="48"/>
      <c r="AO140" s="48"/>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row>
    <row r="141" spans="1:70" s="45" customFormat="1" ht="178.5" customHeight="1" x14ac:dyDescent="0.2">
      <c r="A141" s="81"/>
      <c r="B141" s="82"/>
      <c r="C141" s="26"/>
      <c r="D141" s="27"/>
      <c r="E141" s="27"/>
      <c r="F141" s="26"/>
      <c r="G141" s="28"/>
      <c r="H141" s="26"/>
      <c r="I141" s="29"/>
      <c r="J141" s="30"/>
      <c r="K141" s="31"/>
      <c r="L141" s="32"/>
      <c r="M141" s="33">
        <v>0</v>
      </c>
      <c r="N141" s="30"/>
      <c r="O141" s="31"/>
      <c r="P141" s="34"/>
      <c r="Q141" s="35">
        <v>3</v>
      </c>
      <c r="R141" s="36"/>
      <c r="S141" s="35" t="s">
        <v>76</v>
      </c>
      <c r="T141" s="37"/>
      <c r="U141" s="37"/>
      <c r="V141" s="38" t="s">
        <v>76</v>
      </c>
      <c r="W141" s="37"/>
      <c r="X141" s="37"/>
      <c r="Y141" s="37"/>
      <c r="Z141" s="39" t="str">
        <f>IFERROR(IF(AND(S140="Probabilidad",S141="Probabilidad"),(AB140-(+AB140*V141)),IF(AND(S140="Impacto",S141="Probabilidad"),(AB139-(+AB139*V141)),IF(S141="Impacto",AB140,""))),"")</f>
        <v/>
      </c>
      <c r="AA141" s="40" t="s">
        <v>76</v>
      </c>
      <c r="AB141" s="38" t="s">
        <v>76</v>
      </c>
      <c r="AC141" s="40" t="s">
        <v>76</v>
      </c>
      <c r="AD141" s="38" t="s">
        <v>76</v>
      </c>
      <c r="AE141" s="41" t="s">
        <v>76</v>
      </c>
      <c r="AF141" s="46"/>
      <c r="AG141" s="47"/>
      <c r="AH141" s="48"/>
      <c r="AI141" s="47"/>
      <c r="AJ141" s="47"/>
      <c r="AK141" s="48"/>
      <c r="AL141" s="47"/>
      <c r="AM141" s="47"/>
      <c r="AN141" s="48"/>
      <c r="AO141" s="48"/>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row>
    <row r="142" spans="1:70" s="45" customFormat="1" ht="178.5" customHeight="1" x14ac:dyDescent="0.2">
      <c r="A142" s="87">
        <v>45</v>
      </c>
      <c r="B142" s="88" t="s">
        <v>486</v>
      </c>
      <c r="C142" s="26" t="s">
        <v>318</v>
      </c>
      <c r="D142" s="27" t="s">
        <v>487</v>
      </c>
      <c r="E142" s="27" t="s">
        <v>488</v>
      </c>
      <c r="F142" s="26" t="s">
        <v>115</v>
      </c>
      <c r="G142" s="28" t="s">
        <v>489</v>
      </c>
      <c r="H142" s="26" t="s">
        <v>52</v>
      </c>
      <c r="I142" s="29">
        <v>100</v>
      </c>
      <c r="J142" s="30" t="s">
        <v>53</v>
      </c>
      <c r="K142" s="31">
        <v>0.6</v>
      </c>
      <c r="L142" s="32" t="s">
        <v>441</v>
      </c>
      <c r="M142" s="33" t="s">
        <v>441</v>
      </c>
      <c r="N142" s="30" t="s">
        <v>56</v>
      </c>
      <c r="O142" s="31">
        <v>0.6</v>
      </c>
      <c r="P142" s="34" t="s">
        <v>56</v>
      </c>
      <c r="Q142" s="35">
        <v>1</v>
      </c>
      <c r="R142" s="36" t="s">
        <v>490</v>
      </c>
      <c r="S142" s="35" t="s">
        <v>58</v>
      </c>
      <c r="T142" s="37" t="s">
        <v>59</v>
      </c>
      <c r="U142" s="37" t="s">
        <v>139</v>
      </c>
      <c r="V142" s="38" t="s">
        <v>61</v>
      </c>
      <c r="W142" s="37" t="s">
        <v>62</v>
      </c>
      <c r="X142" s="37" t="s">
        <v>63</v>
      </c>
      <c r="Y142" s="37" t="s">
        <v>64</v>
      </c>
      <c r="Z142" s="39">
        <f>IFERROR(IF(S142="Probabilidad",(K142-(+K142*V142)),IF(S142="Impacto",K142,"")),"")</f>
        <v>0.36</v>
      </c>
      <c r="AA142" s="40" t="s">
        <v>65</v>
      </c>
      <c r="AB142" s="38">
        <v>0.36</v>
      </c>
      <c r="AC142" s="40" t="s">
        <v>56</v>
      </c>
      <c r="AD142" s="38">
        <v>0.6</v>
      </c>
      <c r="AE142" s="41" t="s">
        <v>56</v>
      </c>
      <c r="AF142" s="42" t="s">
        <v>106</v>
      </c>
      <c r="AG142" s="27" t="s">
        <v>491</v>
      </c>
      <c r="AH142" s="26" t="s">
        <v>492</v>
      </c>
      <c r="AI142" s="43" t="s">
        <v>493</v>
      </c>
      <c r="AJ142" s="43" t="s">
        <v>494</v>
      </c>
      <c r="AK142" s="26" t="s">
        <v>495</v>
      </c>
      <c r="AL142" s="27" t="s">
        <v>496</v>
      </c>
      <c r="AM142" s="43" t="s">
        <v>497</v>
      </c>
      <c r="AN142" s="26"/>
      <c r="AO142" s="26"/>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row>
    <row r="143" spans="1:70" s="45" customFormat="1" ht="178.5" customHeight="1" x14ac:dyDescent="0.2">
      <c r="A143" s="87"/>
      <c r="B143" s="88"/>
      <c r="C143" s="26"/>
      <c r="D143" s="27"/>
      <c r="E143" s="27"/>
      <c r="F143" s="26"/>
      <c r="G143" s="28"/>
      <c r="H143" s="26"/>
      <c r="I143" s="29"/>
      <c r="J143" s="30"/>
      <c r="K143" s="31"/>
      <c r="L143" s="32"/>
      <c r="M143" s="33">
        <v>0</v>
      </c>
      <c r="N143" s="30"/>
      <c r="O143" s="31"/>
      <c r="P143" s="34"/>
      <c r="Q143" s="35">
        <v>2</v>
      </c>
      <c r="R143" s="36" t="s">
        <v>498</v>
      </c>
      <c r="S143" s="35" t="s">
        <v>58</v>
      </c>
      <c r="T143" s="37" t="s">
        <v>59</v>
      </c>
      <c r="U143" s="37" t="s">
        <v>139</v>
      </c>
      <c r="V143" s="38">
        <v>0.4</v>
      </c>
      <c r="W143" s="37" t="s">
        <v>62</v>
      </c>
      <c r="X143" s="37" t="s">
        <v>63</v>
      </c>
      <c r="Y143" s="37" t="s">
        <v>64</v>
      </c>
      <c r="Z143" s="39">
        <f>IFERROR(IF(AND(S142="Probabilidad",S143="Probabilidad"),(AB142-(+AB142*V143)),IF(S143="Probabilidad",(K142-(+K142*V143)),IF(S143="Impacto",AB142,""))),"")</f>
        <v>0.216</v>
      </c>
      <c r="AA143" s="40" t="s">
        <v>65</v>
      </c>
      <c r="AB143" s="38">
        <v>0.216</v>
      </c>
      <c r="AC143" s="40" t="s">
        <v>56</v>
      </c>
      <c r="AD143" s="38">
        <v>0.6</v>
      </c>
      <c r="AE143" s="41" t="s">
        <v>56</v>
      </c>
      <c r="AF143" s="46"/>
      <c r="AG143" s="47"/>
      <c r="AH143" s="48"/>
      <c r="AI143" s="47"/>
      <c r="AJ143" s="47"/>
      <c r="AK143" s="48"/>
      <c r="AL143" s="47"/>
      <c r="AM143" s="47"/>
      <c r="AN143" s="48"/>
      <c r="AO143" s="48"/>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row>
    <row r="144" spans="1:70" s="45" customFormat="1" ht="178.5" customHeight="1" x14ac:dyDescent="0.2">
      <c r="A144" s="87"/>
      <c r="B144" s="88"/>
      <c r="C144" s="26"/>
      <c r="D144" s="27"/>
      <c r="E144" s="27"/>
      <c r="F144" s="26"/>
      <c r="G144" s="28"/>
      <c r="H144" s="26"/>
      <c r="I144" s="29"/>
      <c r="J144" s="30"/>
      <c r="K144" s="31"/>
      <c r="L144" s="32"/>
      <c r="M144" s="33">
        <v>0</v>
      </c>
      <c r="N144" s="30"/>
      <c r="O144" s="31"/>
      <c r="P144" s="34"/>
      <c r="Q144" s="35">
        <v>3</v>
      </c>
      <c r="R144" s="36"/>
      <c r="S144" s="35" t="s">
        <v>76</v>
      </c>
      <c r="T144" s="37"/>
      <c r="U144" s="37"/>
      <c r="V144" s="38" t="s">
        <v>76</v>
      </c>
      <c r="W144" s="37"/>
      <c r="X144" s="37"/>
      <c r="Y144" s="37"/>
      <c r="Z144" s="39" t="str">
        <f>IFERROR(IF(AND(S143="Probabilidad",S144="Probabilidad"),(AB143-(+AB143*V144)),IF(AND(S143="Impacto",S144="Probabilidad"),(AB142-(+AB142*V144)),IF(S144="Impacto",AB143,""))),"")</f>
        <v/>
      </c>
      <c r="AA144" s="40" t="s">
        <v>76</v>
      </c>
      <c r="AB144" s="38" t="s">
        <v>76</v>
      </c>
      <c r="AC144" s="40" t="s">
        <v>76</v>
      </c>
      <c r="AD144" s="38" t="s">
        <v>76</v>
      </c>
      <c r="AE144" s="41" t="s">
        <v>76</v>
      </c>
      <c r="AF144" s="46"/>
      <c r="AG144" s="47"/>
      <c r="AH144" s="48"/>
      <c r="AI144" s="47"/>
      <c r="AJ144" s="47"/>
      <c r="AK144" s="48"/>
      <c r="AL144" s="47"/>
      <c r="AM144" s="47"/>
      <c r="AN144" s="48"/>
      <c r="AO144" s="48"/>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row>
    <row r="145" spans="1:70" s="45" customFormat="1" ht="178.5" customHeight="1" x14ac:dyDescent="0.2">
      <c r="A145" s="87">
        <v>46</v>
      </c>
      <c r="B145" s="88" t="s">
        <v>486</v>
      </c>
      <c r="C145" s="26" t="s">
        <v>47</v>
      </c>
      <c r="D145" s="27" t="s">
        <v>499</v>
      </c>
      <c r="E145" s="27" t="s">
        <v>500</v>
      </c>
      <c r="F145" s="26" t="s">
        <v>115</v>
      </c>
      <c r="G145" s="28" t="s">
        <v>501</v>
      </c>
      <c r="H145" s="26" t="s">
        <v>52</v>
      </c>
      <c r="I145" s="29">
        <v>150</v>
      </c>
      <c r="J145" s="30" t="s">
        <v>53</v>
      </c>
      <c r="K145" s="31">
        <v>0.6</v>
      </c>
      <c r="L145" s="32" t="s">
        <v>163</v>
      </c>
      <c r="M145" s="33" t="s">
        <v>163</v>
      </c>
      <c r="N145" s="30" t="s">
        <v>56</v>
      </c>
      <c r="O145" s="31">
        <v>0.6</v>
      </c>
      <c r="P145" s="30" t="s">
        <v>56</v>
      </c>
      <c r="Q145" s="35">
        <v>1</v>
      </c>
      <c r="R145" s="36" t="s">
        <v>502</v>
      </c>
      <c r="S145" s="35" t="s">
        <v>58</v>
      </c>
      <c r="T145" s="37" t="s">
        <v>314</v>
      </c>
      <c r="U145" s="37" t="s">
        <v>139</v>
      </c>
      <c r="V145" s="38" t="s">
        <v>61</v>
      </c>
      <c r="W145" s="37" t="s">
        <v>62</v>
      </c>
      <c r="X145" s="37" t="s">
        <v>63</v>
      </c>
      <c r="Y145" s="37" t="s">
        <v>64</v>
      </c>
      <c r="Z145" s="39">
        <f>IFERROR(IF(S145="Probabilidad",(K145-(+K145*V145)),IF(S145="Impacto",K145,"")),"")</f>
        <v>0.36</v>
      </c>
      <c r="AA145" s="40" t="s">
        <v>65</v>
      </c>
      <c r="AB145" s="38">
        <v>0.48</v>
      </c>
      <c r="AC145" s="40" t="s">
        <v>56</v>
      </c>
      <c r="AD145" s="38">
        <v>0.6</v>
      </c>
      <c r="AE145" s="41" t="s">
        <v>56</v>
      </c>
      <c r="AF145" s="42" t="s">
        <v>106</v>
      </c>
      <c r="AG145" s="27" t="s">
        <v>503</v>
      </c>
      <c r="AH145" s="26" t="s">
        <v>492</v>
      </c>
      <c r="AI145" s="43" t="s">
        <v>493</v>
      </c>
      <c r="AJ145" s="43" t="s">
        <v>494</v>
      </c>
      <c r="AK145" s="26" t="s">
        <v>495</v>
      </c>
      <c r="AL145" s="27" t="s">
        <v>496</v>
      </c>
      <c r="AM145" s="43" t="s">
        <v>504</v>
      </c>
      <c r="AN145" s="26"/>
      <c r="AO145" s="26"/>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row>
    <row r="146" spans="1:70" s="45" customFormat="1" ht="178.5" customHeight="1" x14ac:dyDescent="0.2">
      <c r="A146" s="87"/>
      <c r="B146" s="88"/>
      <c r="C146" s="26"/>
      <c r="D146" s="27"/>
      <c r="E146" s="27"/>
      <c r="F146" s="26"/>
      <c r="G146" s="28"/>
      <c r="H146" s="26"/>
      <c r="I146" s="29"/>
      <c r="J146" s="30"/>
      <c r="K146" s="31"/>
      <c r="L146" s="32"/>
      <c r="M146" s="33">
        <v>0</v>
      </c>
      <c r="N146" s="30"/>
      <c r="O146" s="31"/>
      <c r="P146" s="30"/>
      <c r="Q146" s="35">
        <v>2</v>
      </c>
      <c r="R146" s="36" t="s">
        <v>505</v>
      </c>
      <c r="S146" s="35" t="s">
        <v>58</v>
      </c>
      <c r="T146" s="37" t="s">
        <v>59</v>
      </c>
      <c r="U146" s="37" t="s">
        <v>139</v>
      </c>
      <c r="V146" s="38" t="s">
        <v>140</v>
      </c>
      <c r="W146" s="37" t="s">
        <v>62</v>
      </c>
      <c r="X146" s="37" t="s">
        <v>63</v>
      </c>
      <c r="Y146" s="37" t="s">
        <v>64</v>
      </c>
      <c r="Z146" s="39">
        <v>0.18</v>
      </c>
      <c r="AA146" s="40" t="s">
        <v>104</v>
      </c>
      <c r="AB146" s="38">
        <v>0.18</v>
      </c>
      <c r="AC146" s="40" t="s">
        <v>56</v>
      </c>
      <c r="AD146" s="38">
        <v>0.6</v>
      </c>
      <c r="AE146" s="41" t="s">
        <v>56</v>
      </c>
      <c r="AF146" s="46"/>
      <c r="AG146" s="47"/>
      <c r="AH146" s="48"/>
      <c r="AI146" s="47"/>
      <c r="AJ146" s="47"/>
      <c r="AK146" s="48"/>
      <c r="AL146" s="47"/>
      <c r="AM146" s="47"/>
      <c r="AN146" s="48"/>
      <c r="AO146" s="48"/>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row>
    <row r="147" spans="1:70" s="45" customFormat="1" ht="178.5" customHeight="1" x14ac:dyDescent="0.2">
      <c r="A147" s="87"/>
      <c r="B147" s="88"/>
      <c r="C147" s="26"/>
      <c r="D147" s="27"/>
      <c r="E147" s="27"/>
      <c r="F147" s="26"/>
      <c r="G147" s="28"/>
      <c r="H147" s="26"/>
      <c r="I147" s="29"/>
      <c r="J147" s="30"/>
      <c r="K147" s="31"/>
      <c r="L147" s="32"/>
      <c r="M147" s="33">
        <v>0</v>
      </c>
      <c r="N147" s="30"/>
      <c r="O147" s="31"/>
      <c r="P147" s="30"/>
      <c r="Q147" s="35">
        <v>3</v>
      </c>
      <c r="R147" s="36"/>
      <c r="S147" s="35"/>
      <c r="T147" s="37"/>
      <c r="U147" s="37"/>
      <c r="V147" s="38"/>
      <c r="W147" s="37"/>
      <c r="X147" s="37"/>
      <c r="Y147" s="37"/>
      <c r="Z147" s="39"/>
      <c r="AA147" s="40"/>
      <c r="AB147" s="38"/>
      <c r="AC147" s="40"/>
      <c r="AD147" s="38"/>
      <c r="AE147" s="41"/>
      <c r="AF147" s="46"/>
      <c r="AG147" s="47"/>
      <c r="AH147" s="48"/>
      <c r="AI147" s="47"/>
      <c r="AJ147" s="47"/>
      <c r="AK147" s="48"/>
      <c r="AL147" s="47"/>
      <c r="AM147" s="47"/>
      <c r="AN147" s="48"/>
      <c r="AO147" s="48"/>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row>
    <row r="148" spans="1:70" s="45" customFormat="1" ht="178.5" customHeight="1" x14ac:dyDescent="0.2">
      <c r="A148" s="87">
        <v>47</v>
      </c>
      <c r="B148" s="88" t="s">
        <v>486</v>
      </c>
      <c r="C148" s="26" t="s">
        <v>171</v>
      </c>
      <c r="D148" s="27" t="s">
        <v>506</v>
      </c>
      <c r="E148" s="27" t="s">
        <v>507</v>
      </c>
      <c r="F148" s="26" t="s">
        <v>79</v>
      </c>
      <c r="G148" s="28" t="s">
        <v>508</v>
      </c>
      <c r="H148" s="26" t="s">
        <v>52</v>
      </c>
      <c r="I148" s="29">
        <v>120</v>
      </c>
      <c r="J148" s="30" t="s">
        <v>53</v>
      </c>
      <c r="K148" s="31">
        <v>0.6</v>
      </c>
      <c r="L148" s="32" t="s">
        <v>441</v>
      </c>
      <c r="M148" s="33" t="s">
        <v>441</v>
      </c>
      <c r="N148" s="30" t="s">
        <v>56</v>
      </c>
      <c r="O148" s="31">
        <v>0.6</v>
      </c>
      <c r="P148" s="30" t="s">
        <v>56</v>
      </c>
      <c r="Q148" s="35">
        <v>1</v>
      </c>
      <c r="R148" s="36" t="s">
        <v>509</v>
      </c>
      <c r="S148" s="35" t="s">
        <v>58</v>
      </c>
      <c r="T148" s="37" t="s">
        <v>59</v>
      </c>
      <c r="U148" s="37" t="s">
        <v>60</v>
      </c>
      <c r="V148" s="38" t="s">
        <v>61</v>
      </c>
      <c r="W148" s="37" t="s">
        <v>62</v>
      </c>
      <c r="X148" s="37" t="s">
        <v>63</v>
      </c>
      <c r="Y148" s="37" t="s">
        <v>64</v>
      </c>
      <c r="Z148" s="39">
        <f>IFERROR(IF(S148="Probabilidad",(K148-(+K148*V148)),IF(S148="Impacto",K148,"")),"")</f>
        <v>0.36</v>
      </c>
      <c r="AA148" s="40" t="s">
        <v>65</v>
      </c>
      <c r="AB148" s="38">
        <v>0.36</v>
      </c>
      <c r="AC148" s="40" t="s">
        <v>56</v>
      </c>
      <c r="AD148" s="38">
        <v>0.6</v>
      </c>
      <c r="AE148" s="41" t="s">
        <v>56</v>
      </c>
      <c r="AF148" s="42" t="s">
        <v>106</v>
      </c>
      <c r="AG148" s="27" t="s">
        <v>510</v>
      </c>
      <c r="AH148" s="26" t="s">
        <v>511</v>
      </c>
      <c r="AI148" s="43" t="s">
        <v>512</v>
      </c>
      <c r="AJ148" s="43" t="s">
        <v>513</v>
      </c>
      <c r="AK148" s="26" t="s">
        <v>495</v>
      </c>
      <c r="AL148" s="27" t="s">
        <v>496</v>
      </c>
      <c r="AM148" s="43" t="s">
        <v>514</v>
      </c>
      <c r="AN148" s="26"/>
      <c r="AO148" s="26"/>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row>
    <row r="149" spans="1:70" s="45" customFormat="1" ht="178.5" customHeight="1" x14ac:dyDescent="0.2">
      <c r="A149" s="87"/>
      <c r="B149" s="88"/>
      <c r="C149" s="26"/>
      <c r="D149" s="27"/>
      <c r="E149" s="27"/>
      <c r="F149" s="26"/>
      <c r="G149" s="28"/>
      <c r="H149" s="26"/>
      <c r="I149" s="29"/>
      <c r="J149" s="30"/>
      <c r="K149" s="31"/>
      <c r="L149" s="32"/>
      <c r="M149" s="33">
        <v>0</v>
      </c>
      <c r="N149" s="30"/>
      <c r="O149" s="31"/>
      <c r="P149" s="30"/>
      <c r="Q149" s="35">
        <v>2</v>
      </c>
      <c r="R149" s="36" t="s">
        <v>515</v>
      </c>
      <c r="S149" s="35" t="s">
        <v>58</v>
      </c>
      <c r="T149" s="37" t="s">
        <v>59</v>
      </c>
      <c r="U149" s="37" t="s">
        <v>60</v>
      </c>
      <c r="V149" s="38" t="s">
        <v>61</v>
      </c>
      <c r="W149" s="37" t="s">
        <v>62</v>
      </c>
      <c r="X149" s="37" t="s">
        <v>63</v>
      </c>
      <c r="Y149" s="37" t="s">
        <v>64</v>
      </c>
      <c r="Z149" s="39">
        <f>IFERROR(IF(AND(S148="Probabilidad",S149="Probabilidad"),(AB148-(+AB148*V149)),IF(S149="Probabilidad",(K148-(+K148*V149)),IF(S149="Impacto",AB148,""))),"")</f>
        <v>0.216</v>
      </c>
      <c r="AA149" s="40" t="s">
        <v>65</v>
      </c>
      <c r="AB149" s="38">
        <v>0.216</v>
      </c>
      <c r="AC149" s="40" t="s">
        <v>56</v>
      </c>
      <c r="AD149" s="38">
        <v>0.6</v>
      </c>
      <c r="AE149" s="41" t="s">
        <v>56</v>
      </c>
      <c r="AF149" s="46"/>
      <c r="AG149" s="47"/>
      <c r="AH149" s="48"/>
      <c r="AI149" s="47"/>
      <c r="AJ149" s="47"/>
      <c r="AK149" s="48"/>
      <c r="AL149" s="47"/>
      <c r="AM149" s="47"/>
      <c r="AN149" s="48"/>
      <c r="AO149" s="48"/>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row>
    <row r="150" spans="1:70" s="45" customFormat="1" ht="178.5" customHeight="1" x14ac:dyDescent="0.2">
      <c r="A150" s="87"/>
      <c r="B150" s="88"/>
      <c r="C150" s="26"/>
      <c r="D150" s="27"/>
      <c r="E150" s="27"/>
      <c r="F150" s="26"/>
      <c r="G150" s="28"/>
      <c r="H150" s="26"/>
      <c r="I150" s="29"/>
      <c r="J150" s="30"/>
      <c r="K150" s="31"/>
      <c r="L150" s="32"/>
      <c r="M150" s="33">
        <v>0</v>
      </c>
      <c r="N150" s="30"/>
      <c r="O150" s="31"/>
      <c r="P150" s="30"/>
      <c r="Q150" s="35">
        <v>3</v>
      </c>
      <c r="R150" s="36"/>
      <c r="S150" s="35" t="s">
        <v>76</v>
      </c>
      <c r="T150" s="37"/>
      <c r="U150" s="37"/>
      <c r="V150" s="38" t="s">
        <v>76</v>
      </c>
      <c r="W150" s="37"/>
      <c r="X150" s="37"/>
      <c r="Y150" s="37"/>
      <c r="Z150" s="39" t="str">
        <f>IFERROR(IF(AND(S149="Probabilidad",S150="Probabilidad"),(AB149-(+AB149*V150)),IF(AND(S149="Impacto",S150="Probabilidad"),(AB148-(+AB148*V150)),IF(S150="Impacto",AB149,""))),"")</f>
        <v/>
      </c>
      <c r="AA150" s="40" t="s">
        <v>76</v>
      </c>
      <c r="AB150" s="38" t="s">
        <v>76</v>
      </c>
      <c r="AC150" s="40" t="s">
        <v>76</v>
      </c>
      <c r="AD150" s="38" t="s">
        <v>76</v>
      </c>
      <c r="AE150" s="41" t="s">
        <v>76</v>
      </c>
      <c r="AF150" s="46"/>
      <c r="AG150" s="47"/>
      <c r="AH150" s="48"/>
      <c r="AI150" s="47"/>
      <c r="AJ150" s="47"/>
      <c r="AK150" s="48"/>
      <c r="AL150" s="47"/>
      <c r="AM150" s="47"/>
      <c r="AN150" s="48"/>
      <c r="AO150" s="48"/>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row>
    <row r="151" spans="1:70" s="45" customFormat="1" ht="178.5" customHeight="1" x14ac:dyDescent="0.2">
      <c r="A151" s="89">
        <v>48</v>
      </c>
      <c r="B151" s="90" t="s">
        <v>516</v>
      </c>
      <c r="C151" s="26" t="s">
        <v>171</v>
      </c>
      <c r="D151" s="27" t="s">
        <v>517</v>
      </c>
      <c r="E151" s="27" t="s">
        <v>518</v>
      </c>
      <c r="F151" s="26" t="s">
        <v>115</v>
      </c>
      <c r="G151" s="28" t="s">
        <v>519</v>
      </c>
      <c r="H151" s="26" t="s">
        <v>127</v>
      </c>
      <c r="I151" s="29">
        <v>5000</v>
      </c>
      <c r="J151" s="30" t="s">
        <v>247</v>
      </c>
      <c r="K151" s="31">
        <v>0.8</v>
      </c>
      <c r="L151" s="32" t="s">
        <v>54</v>
      </c>
      <c r="M151" s="33" t="s">
        <v>54</v>
      </c>
      <c r="N151" s="30" t="s">
        <v>55</v>
      </c>
      <c r="O151" s="31">
        <v>0.4</v>
      </c>
      <c r="P151" s="30" t="s">
        <v>56</v>
      </c>
      <c r="Q151" s="35">
        <v>1</v>
      </c>
      <c r="R151" s="36" t="s">
        <v>520</v>
      </c>
      <c r="S151" s="35" t="s">
        <v>58</v>
      </c>
      <c r="T151" s="37" t="s">
        <v>59</v>
      </c>
      <c r="U151" s="37" t="s">
        <v>60</v>
      </c>
      <c r="V151" s="38" t="s">
        <v>61</v>
      </c>
      <c r="W151" s="37" t="s">
        <v>62</v>
      </c>
      <c r="X151" s="37" t="s">
        <v>63</v>
      </c>
      <c r="Y151" s="37" t="s">
        <v>64</v>
      </c>
      <c r="Z151" s="39">
        <f>IFERROR(IF(S151="Probabilidad",(K151-(+K151*V151)),IF(S151="Impacto",K151,"")),"")</f>
        <v>0.48</v>
      </c>
      <c r="AA151" s="40" t="s">
        <v>53</v>
      </c>
      <c r="AB151" s="38">
        <v>0.48</v>
      </c>
      <c r="AC151" s="40" t="s">
        <v>55</v>
      </c>
      <c r="AD151" s="38">
        <v>0.4</v>
      </c>
      <c r="AE151" s="41" t="s">
        <v>56</v>
      </c>
      <c r="AF151" s="42" t="s">
        <v>106</v>
      </c>
      <c r="AG151" s="27" t="s">
        <v>521</v>
      </c>
      <c r="AH151" s="26" t="s">
        <v>522</v>
      </c>
      <c r="AI151" s="43" t="s">
        <v>523</v>
      </c>
      <c r="AJ151" s="43" t="s">
        <v>524</v>
      </c>
      <c r="AK151" s="26" t="s">
        <v>525</v>
      </c>
      <c r="AL151" s="27" t="s">
        <v>526</v>
      </c>
      <c r="AM151" s="91" t="s">
        <v>527</v>
      </c>
      <c r="AN151" s="26"/>
      <c r="AO151" s="26"/>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row>
    <row r="152" spans="1:70" s="45" customFormat="1" ht="178.5" customHeight="1" x14ac:dyDescent="0.2">
      <c r="A152" s="89"/>
      <c r="B152" s="90"/>
      <c r="C152" s="26"/>
      <c r="D152" s="27"/>
      <c r="E152" s="27"/>
      <c r="F152" s="26"/>
      <c r="G152" s="28"/>
      <c r="H152" s="26"/>
      <c r="I152" s="29"/>
      <c r="J152" s="30"/>
      <c r="K152" s="31"/>
      <c r="L152" s="32"/>
      <c r="M152" s="33">
        <v>0</v>
      </c>
      <c r="N152" s="30"/>
      <c r="O152" s="31"/>
      <c r="P152" s="30"/>
      <c r="Q152" s="35">
        <v>2</v>
      </c>
      <c r="R152" s="36" t="s">
        <v>528</v>
      </c>
      <c r="S152" s="35" t="s">
        <v>58</v>
      </c>
      <c r="T152" s="37" t="s">
        <v>314</v>
      </c>
      <c r="U152" s="37" t="s">
        <v>60</v>
      </c>
      <c r="V152" s="38" t="s">
        <v>315</v>
      </c>
      <c r="W152" s="37" t="s">
        <v>62</v>
      </c>
      <c r="X152" s="37" t="s">
        <v>63</v>
      </c>
      <c r="Y152" s="37" t="s">
        <v>64</v>
      </c>
      <c r="Z152" s="39">
        <f>IFERROR(IF(AND(S151="Probabilidad",S152="Probabilidad"),(AB151-(+AB151*V152)),IF(S152="Probabilidad",(K151-(+K151*V152)),IF(S152="Impacto",AB151,""))),"")</f>
        <v>0.33599999999999997</v>
      </c>
      <c r="AA152" s="40" t="s">
        <v>65</v>
      </c>
      <c r="AB152" s="38">
        <v>0.33599999999999997</v>
      </c>
      <c r="AC152" s="40" t="s">
        <v>55</v>
      </c>
      <c r="AD152" s="38">
        <v>0.4</v>
      </c>
      <c r="AE152" s="41" t="s">
        <v>56</v>
      </c>
      <c r="AF152" s="46"/>
      <c r="AG152" s="47"/>
      <c r="AH152" s="48"/>
      <c r="AI152" s="47"/>
      <c r="AJ152" s="47"/>
      <c r="AK152" s="48"/>
      <c r="AL152" s="47"/>
      <c r="AM152" s="91"/>
      <c r="AN152" s="48"/>
      <c r="AO152" s="48"/>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row>
    <row r="153" spans="1:70" s="45" customFormat="1" ht="178.5" customHeight="1" x14ac:dyDescent="0.2">
      <c r="A153" s="89"/>
      <c r="B153" s="90"/>
      <c r="C153" s="26"/>
      <c r="D153" s="27"/>
      <c r="E153" s="27"/>
      <c r="F153" s="26"/>
      <c r="G153" s="28"/>
      <c r="H153" s="26"/>
      <c r="I153" s="29"/>
      <c r="J153" s="30"/>
      <c r="K153" s="31"/>
      <c r="L153" s="32"/>
      <c r="M153" s="33">
        <v>0</v>
      </c>
      <c r="N153" s="30"/>
      <c r="O153" s="31"/>
      <c r="P153" s="30"/>
      <c r="Q153" s="35">
        <v>3</v>
      </c>
      <c r="R153" s="36"/>
      <c r="S153" s="35" t="s">
        <v>76</v>
      </c>
      <c r="T153" s="37"/>
      <c r="U153" s="37"/>
      <c r="V153" s="38" t="s">
        <v>76</v>
      </c>
      <c r="W153" s="37"/>
      <c r="X153" s="37"/>
      <c r="Y153" s="37"/>
      <c r="Z153" s="39" t="str">
        <f>IFERROR(IF(AND(S152="Probabilidad",S153="Probabilidad"),(AB152-(+AB152*V153)),IF(AND(S152="Impacto",S153="Probabilidad"),(AB151-(+AB151*V153)),IF(S153="Impacto",AB152,""))),"")</f>
        <v/>
      </c>
      <c r="AA153" s="40" t="s">
        <v>76</v>
      </c>
      <c r="AB153" s="38" t="s">
        <v>76</v>
      </c>
      <c r="AC153" s="40" t="s">
        <v>76</v>
      </c>
      <c r="AD153" s="38" t="s">
        <v>76</v>
      </c>
      <c r="AE153" s="41" t="s">
        <v>76</v>
      </c>
      <c r="AF153" s="46"/>
      <c r="AG153" s="47"/>
      <c r="AH153" s="48"/>
      <c r="AI153" s="47"/>
      <c r="AJ153" s="47"/>
      <c r="AK153" s="48"/>
      <c r="AL153" s="47"/>
      <c r="AM153" s="91"/>
      <c r="AN153" s="48"/>
      <c r="AO153" s="48"/>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row>
    <row r="154" spans="1:70" s="45" customFormat="1" ht="178.5" customHeight="1" x14ac:dyDescent="0.2">
      <c r="A154" s="89">
        <v>49</v>
      </c>
      <c r="B154" s="90" t="s">
        <v>516</v>
      </c>
      <c r="C154" s="26" t="s">
        <v>47</v>
      </c>
      <c r="D154" s="27" t="s">
        <v>529</v>
      </c>
      <c r="E154" s="27" t="s">
        <v>530</v>
      </c>
      <c r="F154" s="26" t="s">
        <v>115</v>
      </c>
      <c r="G154" s="28" t="s">
        <v>531</v>
      </c>
      <c r="H154" s="26" t="s">
        <v>52</v>
      </c>
      <c r="I154" s="29">
        <v>120</v>
      </c>
      <c r="J154" s="30" t="s">
        <v>53</v>
      </c>
      <c r="K154" s="31">
        <v>0.6</v>
      </c>
      <c r="L154" s="32" t="s">
        <v>54</v>
      </c>
      <c r="M154" s="33" t="s">
        <v>54</v>
      </c>
      <c r="N154" s="30" t="s">
        <v>55</v>
      </c>
      <c r="O154" s="31">
        <v>0.4</v>
      </c>
      <c r="P154" s="30" t="s">
        <v>56</v>
      </c>
      <c r="Q154" s="35">
        <v>1</v>
      </c>
      <c r="R154" s="36" t="s">
        <v>532</v>
      </c>
      <c r="S154" s="35" t="s">
        <v>58</v>
      </c>
      <c r="T154" s="37" t="s">
        <v>59</v>
      </c>
      <c r="U154" s="37" t="s">
        <v>60</v>
      </c>
      <c r="V154" s="38" t="s">
        <v>61</v>
      </c>
      <c r="W154" s="37" t="s">
        <v>62</v>
      </c>
      <c r="X154" s="37" t="s">
        <v>63</v>
      </c>
      <c r="Y154" s="37" t="s">
        <v>64</v>
      </c>
      <c r="Z154" s="39">
        <f>IFERROR(IF(S154="Probabilidad",(K154-(+K154*V154)),IF(S154="Impacto",K154,"")),"")</f>
        <v>0.36</v>
      </c>
      <c r="AA154" s="40" t="s">
        <v>65</v>
      </c>
      <c r="AB154" s="38">
        <v>0.36</v>
      </c>
      <c r="AC154" s="40" t="s">
        <v>55</v>
      </c>
      <c r="AD154" s="38">
        <v>0.4</v>
      </c>
      <c r="AE154" s="41" t="s">
        <v>56</v>
      </c>
      <c r="AF154" s="42" t="s">
        <v>106</v>
      </c>
      <c r="AG154" s="27" t="s">
        <v>533</v>
      </c>
      <c r="AH154" s="26" t="s">
        <v>522</v>
      </c>
      <c r="AI154" s="43" t="s">
        <v>534</v>
      </c>
      <c r="AJ154" s="43" t="s">
        <v>535</v>
      </c>
      <c r="AK154" s="26" t="s">
        <v>525</v>
      </c>
      <c r="AL154" s="27" t="s">
        <v>536</v>
      </c>
      <c r="AM154" s="43" t="s">
        <v>537</v>
      </c>
      <c r="AN154" s="26"/>
      <c r="AO154" s="26"/>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row>
    <row r="155" spans="1:70" s="45" customFormat="1" ht="178.5" customHeight="1" x14ac:dyDescent="0.2">
      <c r="A155" s="89"/>
      <c r="B155" s="90"/>
      <c r="C155" s="26"/>
      <c r="D155" s="27"/>
      <c r="E155" s="27"/>
      <c r="F155" s="26"/>
      <c r="G155" s="28"/>
      <c r="H155" s="26"/>
      <c r="I155" s="29"/>
      <c r="J155" s="30"/>
      <c r="K155" s="31"/>
      <c r="L155" s="32"/>
      <c r="M155" s="33">
        <v>0</v>
      </c>
      <c r="N155" s="30"/>
      <c r="O155" s="31"/>
      <c r="P155" s="30"/>
      <c r="Q155" s="35">
        <v>2</v>
      </c>
      <c r="R155" s="36" t="s">
        <v>538</v>
      </c>
      <c r="S155" s="35" t="s">
        <v>58</v>
      </c>
      <c r="T155" s="37" t="s">
        <v>314</v>
      </c>
      <c r="U155" s="37" t="s">
        <v>60</v>
      </c>
      <c r="V155" s="38" t="s">
        <v>315</v>
      </c>
      <c r="W155" s="37" t="s">
        <v>62</v>
      </c>
      <c r="X155" s="37" t="s">
        <v>63</v>
      </c>
      <c r="Y155" s="37" t="s">
        <v>64</v>
      </c>
      <c r="Z155" s="39">
        <f>IFERROR(IF(AND(S154="Probabilidad",S155="Probabilidad"),(AB154-(+AB154*V155)),IF(S155="Probabilidad",(K154-(+K154*V155)),IF(S155="Impacto",AB154,""))),"")</f>
        <v>0.252</v>
      </c>
      <c r="AA155" s="40" t="s">
        <v>65</v>
      </c>
      <c r="AB155" s="38">
        <v>0.252</v>
      </c>
      <c r="AC155" s="40" t="s">
        <v>55</v>
      </c>
      <c r="AD155" s="38">
        <v>0.4</v>
      </c>
      <c r="AE155" s="41" t="s">
        <v>56</v>
      </c>
      <c r="AF155" s="46"/>
      <c r="AG155" s="47"/>
      <c r="AH155" s="48"/>
      <c r="AI155" s="47"/>
      <c r="AJ155" s="47"/>
      <c r="AK155" s="48"/>
      <c r="AL155" s="47"/>
      <c r="AM155" s="47"/>
      <c r="AN155" s="48"/>
      <c r="AO155" s="48"/>
    </row>
    <row r="156" spans="1:70" s="45" customFormat="1" ht="178.5" customHeight="1" x14ac:dyDescent="0.2">
      <c r="A156" s="89"/>
      <c r="B156" s="90"/>
      <c r="C156" s="26"/>
      <c r="D156" s="27"/>
      <c r="E156" s="27"/>
      <c r="F156" s="26"/>
      <c r="G156" s="28"/>
      <c r="H156" s="26"/>
      <c r="I156" s="29"/>
      <c r="J156" s="30"/>
      <c r="K156" s="31"/>
      <c r="L156" s="32"/>
      <c r="M156" s="33">
        <v>0</v>
      </c>
      <c r="N156" s="30"/>
      <c r="O156" s="31"/>
      <c r="P156" s="30"/>
      <c r="Q156" s="35">
        <v>3</v>
      </c>
      <c r="R156" s="36"/>
      <c r="S156" s="35" t="s">
        <v>76</v>
      </c>
      <c r="T156" s="37"/>
      <c r="U156" s="37"/>
      <c r="V156" s="38" t="s">
        <v>76</v>
      </c>
      <c r="W156" s="37"/>
      <c r="X156" s="37"/>
      <c r="Y156" s="37"/>
      <c r="Z156" s="39" t="str">
        <f>IFERROR(IF(AND(S155="Probabilidad",S156="Probabilidad"),(AB155-(+AB155*V156)),IF(AND(S155="Impacto",S156="Probabilidad"),(AB154-(+AB154*V156)),IF(S156="Impacto",AB155,""))),"")</f>
        <v/>
      </c>
      <c r="AA156" s="40" t="s">
        <v>76</v>
      </c>
      <c r="AB156" s="38" t="s">
        <v>76</v>
      </c>
      <c r="AC156" s="40" t="s">
        <v>76</v>
      </c>
      <c r="AD156" s="38" t="s">
        <v>76</v>
      </c>
      <c r="AE156" s="41" t="s">
        <v>76</v>
      </c>
      <c r="AF156" s="46"/>
      <c r="AG156" s="47"/>
      <c r="AH156" s="48"/>
      <c r="AI156" s="47"/>
      <c r="AJ156" s="47"/>
      <c r="AK156" s="48"/>
      <c r="AL156" s="47"/>
      <c r="AM156" s="47"/>
      <c r="AN156" s="48"/>
      <c r="AO156" s="48"/>
    </row>
    <row r="157" spans="1:70" s="45" customFormat="1" ht="178.5" customHeight="1" x14ac:dyDescent="0.2">
      <c r="A157" s="89">
        <v>50</v>
      </c>
      <c r="B157" s="90" t="s">
        <v>516</v>
      </c>
      <c r="C157" s="26" t="s">
        <v>47</v>
      </c>
      <c r="D157" s="27" t="s">
        <v>539</v>
      </c>
      <c r="E157" s="27" t="s">
        <v>540</v>
      </c>
      <c r="F157" s="26" t="s">
        <v>79</v>
      </c>
      <c r="G157" s="28" t="s">
        <v>541</v>
      </c>
      <c r="H157" s="26" t="s">
        <v>52</v>
      </c>
      <c r="I157" s="29">
        <v>5000</v>
      </c>
      <c r="J157" s="30" t="s">
        <v>247</v>
      </c>
      <c r="K157" s="31">
        <v>0.8</v>
      </c>
      <c r="L157" s="32" t="s">
        <v>163</v>
      </c>
      <c r="M157" s="33" t="s">
        <v>163</v>
      </c>
      <c r="N157" s="92" t="s">
        <v>56</v>
      </c>
      <c r="O157" s="31">
        <v>0.6</v>
      </c>
      <c r="P157" s="34" t="s">
        <v>151</v>
      </c>
      <c r="Q157" s="35">
        <v>1</v>
      </c>
      <c r="R157" s="36" t="s">
        <v>542</v>
      </c>
      <c r="S157" s="35" t="s">
        <v>58</v>
      </c>
      <c r="T157" s="37" t="s">
        <v>59</v>
      </c>
      <c r="U157" s="37" t="s">
        <v>60</v>
      </c>
      <c r="V157" s="38" t="s">
        <v>61</v>
      </c>
      <c r="W157" s="37" t="s">
        <v>85</v>
      </c>
      <c r="X157" s="37" t="s">
        <v>63</v>
      </c>
      <c r="Y157" s="37" t="s">
        <v>260</v>
      </c>
      <c r="Z157" s="39">
        <f>IFERROR(IF(S157="Probabilidad",(K157-(+K157*V157)),IF(S157="Impacto",K157,"")),"")</f>
        <v>0.48</v>
      </c>
      <c r="AA157" s="40" t="s">
        <v>53</v>
      </c>
      <c r="AB157" s="38">
        <v>0.48</v>
      </c>
      <c r="AC157" s="40" t="s">
        <v>56</v>
      </c>
      <c r="AD157" s="38">
        <v>0.6</v>
      </c>
      <c r="AE157" s="41" t="s">
        <v>56</v>
      </c>
      <c r="AF157" s="42" t="s">
        <v>106</v>
      </c>
      <c r="AG157" s="27" t="s">
        <v>543</v>
      </c>
      <c r="AH157" s="26" t="s">
        <v>522</v>
      </c>
      <c r="AI157" s="43" t="s">
        <v>534</v>
      </c>
      <c r="AJ157" s="43" t="s">
        <v>535</v>
      </c>
      <c r="AK157" s="26" t="s">
        <v>525</v>
      </c>
      <c r="AL157" s="27" t="s">
        <v>544</v>
      </c>
      <c r="AM157" s="91" t="s">
        <v>545</v>
      </c>
      <c r="AN157" s="26"/>
      <c r="AO157" s="26"/>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row>
    <row r="158" spans="1:70" s="45" customFormat="1" ht="178.5" customHeight="1" x14ac:dyDescent="0.2">
      <c r="A158" s="89"/>
      <c r="B158" s="90"/>
      <c r="C158" s="26"/>
      <c r="D158" s="27"/>
      <c r="E158" s="27"/>
      <c r="F158" s="26"/>
      <c r="G158" s="28"/>
      <c r="H158" s="26"/>
      <c r="I158" s="29"/>
      <c r="J158" s="30"/>
      <c r="K158" s="31"/>
      <c r="L158" s="32"/>
      <c r="M158" s="33">
        <v>0</v>
      </c>
      <c r="N158" s="92"/>
      <c r="O158" s="31"/>
      <c r="P158" s="34"/>
      <c r="Q158" s="35">
        <v>2</v>
      </c>
      <c r="R158" s="36" t="s">
        <v>546</v>
      </c>
      <c r="S158" s="35" t="s">
        <v>58</v>
      </c>
      <c r="T158" s="37" t="s">
        <v>314</v>
      </c>
      <c r="U158" s="37" t="s">
        <v>60</v>
      </c>
      <c r="V158" s="38" t="s">
        <v>315</v>
      </c>
      <c r="W158" s="37" t="s">
        <v>62</v>
      </c>
      <c r="X158" s="37" t="s">
        <v>63</v>
      </c>
      <c r="Y158" s="37" t="s">
        <v>64</v>
      </c>
      <c r="Z158" s="39">
        <f>IFERROR(IF(AND(S157="Probabilidad",S158="Probabilidad"),(AB157-(+AB157*V158)),IF(S158="Probabilidad",(K157-(+K157*V158)),IF(S158="Impacto",AB157,""))),"")</f>
        <v>0.33599999999999997</v>
      </c>
      <c r="AA158" s="40" t="s">
        <v>65</v>
      </c>
      <c r="AB158" s="38">
        <v>0.33599999999999997</v>
      </c>
      <c r="AC158" s="40" t="s">
        <v>56</v>
      </c>
      <c r="AD158" s="38">
        <v>0.6</v>
      </c>
      <c r="AE158" s="41" t="s">
        <v>56</v>
      </c>
      <c r="AF158" s="46"/>
      <c r="AG158" s="47"/>
      <c r="AH158" s="48"/>
      <c r="AI158" s="47"/>
      <c r="AJ158" s="47"/>
      <c r="AK158" s="48"/>
      <c r="AL158" s="47"/>
      <c r="AM158" s="91"/>
      <c r="AN158" s="48"/>
      <c r="AO158" s="48"/>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row>
    <row r="159" spans="1:70" s="45" customFormat="1" ht="178.5" customHeight="1" x14ac:dyDescent="0.2">
      <c r="A159" s="89"/>
      <c r="B159" s="90"/>
      <c r="C159" s="26"/>
      <c r="D159" s="27"/>
      <c r="E159" s="27"/>
      <c r="F159" s="26"/>
      <c r="G159" s="28"/>
      <c r="H159" s="26"/>
      <c r="I159" s="29"/>
      <c r="J159" s="30"/>
      <c r="K159" s="31"/>
      <c r="L159" s="32"/>
      <c r="M159" s="33">
        <v>0</v>
      </c>
      <c r="N159" s="92"/>
      <c r="O159" s="31"/>
      <c r="P159" s="34"/>
      <c r="Q159" s="35">
        <v>3</v>
      </c>
      <c r="R159" s="36" t="s">
        <v>547</v>
      </c>
      <c r="S159" s="35" t="s">
        <v>58</v>
      </c>
      <c r="T159" s="37" t="s">
        <v>59</v>
      </c>
      <c r="U159" s="37" t="s">
        <v>60</v>
      </c>
      <c r="V159" s="38" t="s">
        <v>61</v>
      </c>
      <c r="W159" s="37" t="s">
        <v>62</v>
      </c>
      <c r="X159" s="37" t="s">
        <v>63</v>
      </c>
      <c r="Y159" s="37" t="s">
        <v>64</v>
      </c>
      <c r="Z159" s="39">
        <f>IFERROR(IF(AND(S158="Probabilidad",S159="Probabilidad"),(AB158-(+AB158*V159)),IF(AND(S158="Impacto",S159="Probabilidad"),(AB157-(+AB157*V159)),IF(S159="Impacto",AB158,""))),"")</f>
        <v>0.20159999999999997</v>
      </c>
      <c r="AA159" s="40" t="s">
        <v>65</v>
      </c>
      <c r="AB159" s="38">
        <v>0.20159999999999997</v>
      </c>
      <c r="AC159" s="40" t="s">
        <v>56</v>
      </c>
      <c r="AD159" s="38">
        <v>0.6</v>
      </c>
      <c r="AE159" s="41" t="s">
        <v>56</v>
      </c>
      <c r="AF159" s="46"/>
      <c r="AG159" s="47"/>
      <c r="AH159" s="48"/>
      <c r="AI159" s="47"/>
      <c r="AJ159" s="47"/>
      <c r="AK159" s="48"/>
      <c r="AL159" s="47"/>
      <c r="AM159" s="91"/>
      <c r="AN159" s="48"/>
      <c r="AO159" s="48"/>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row>
    <row r="160" spans="1:70" s="45" customFormat="1" ht="178.5" customHeight="1" x14ac:dyDescent="0.2">
      <c r="A160" s="93">
        <v>51</v>
      </c>
      <c r="B160" s="94" t="s">
        <v>516</v>
      </c>
      <c r="C160" s="95" t="s">
        <v>47</v>
      </c>
      <c r="D160" s="96" t="s">
        <v>548</v>
      </c>
      <c r="E160" s="96" t="s">
        <v>549</v>
      </c>
      <c r="F160" s="95" t="s">
        <v>115</v>
      </c>
      <c r="G160" s="97" t="s">
        <v>550</v>
      </c>
      <c r="H160" s="95" t="s">
        <v>52</v>
      </c>
      <c r="I160" s="35">
        <v>500</v>
      </c>
      <c r="J160" s="98" t="s">
        <v>53</v>
      </c>
      <c r="K160" s="99">
        <v>0.6</v>
      </c>
      <c r="L160" s="100" t="s">
        <v>163</v>
      </c>
      <c r="M160" s="101" t="s">
        <v>163</v>
      </c>
      <c r="N160" s="98" t="s">
        <v>56</v>
      </c>
      <c r="O160" s="99">
        <v>0.6</v>
      </c>
      <c r="P160" s="98" t="s">
        <v>56</v>
      </c>
      <c r="Q160" s="35">
        <v>1</v>
      </c>
      <c r="R160" s="36" t="s">
        <v>551</v>
      </c>
      <c r="S160" s="35" t="s">
        <v>58</v>
      </c>
      <c r="T160" s="37" t="s">
        <v>59</v>
      </c>
      <c r="U160" s="37" t="s">
        <v>60</v>
      </c>
      <c r="V160" s="38" t="s">
        <v>61</v>
      </c>
      <c r="W160" s="37" t="s">
        <v>62</v>
      </c>
      <c r="X160" s="37" t="s">
        <v>63</v>
      </c>
      <c r="Y160" s="37" t="s">
        <v>260</v>
      </c>
      <c r="Z160" s="39">
        <f>IFERROR(IF(S160="Probabilidad",(K160-(+K160*V160)),IF(S160="Impacto",K160,"")),"")</f>
        <v>0.36</v>
      </c>
      <c r="AA160" s="40" t="s">
        <v>65</v>
      </c>
      <c r="AB160" s="38">
        <v>0.36</v>
      </c>
      <c r="AC160" s="40" t="s">
        <v>56</v>
      </c>
      <c r="AD160" s="38">
        <v>0.6</v>
      </c>
      <c r="AE160" s="41" t="s">
        <v>56</v>
      </c>
      <c r="AF160" s="102" t="s">
        <v>106</v>
      </c>
      <c r="AG160" s="103" t="s">
        <v>552</v>
      </c>
      <c r="AH160" s="104" t="s">
        <v>522</v>
      </c>
      <c r="AI160" s="103" t="s">
        <v>553</v>
      </c>
      <c r="AJ160" s="103" t="s">
        <v>554</v>
      </c>
      <c r="AK160" s="104" t="s">
        <v>495</v>
      </c>
      <c r="AL160" s="103" t="s">
        <v>555</v>
      </c>
      <c r="AM160" s="103" t="s">
        <v>556</v>
      </c>
      <c r="AN160" s="104"/>
      <c r="AO160" s="104"/>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row>
    <row r="161" spans="1:70" s="45" customFormat="1" ht="178.5" customHeight="1" x14ac:dyDescent="0.2">
      <c r="A161" s="105">
        <v>52</v>
      </c>
      <c r="B161" s="106" t="s">
        <v>557</v>
      </c>
      <c r="C161" s="26" t="s">
        <v>171</v>
      </c>
      <c r="D161" s="27" t="s">
        <v>558</v>
      </c>
      <c r="E161" s="27" t="s">
        <v>559</v>
      </c>
      <c r="F161" s="26" t="s">
        <v>115</v>
      </c>
      <c r="G161" s="28" t="s">
        <v>560</v>
      </c>
      <c r="H161" s="26" t="s">
        <v>52</v>
      </c>
      <c r="I161" s="29">
        <v>1400</v>
      </c>
      <c r="J161" s="30" t="s">
        <v>247</v>
      </c>
      <c r="K161" s="31">
        <v>0.8</v>
      </c>
      <c r="L161" s="32" t="s">
        <v>149</v>
      </c>
      <c r="M161" s="33" t="s">
        <v>149</v>
      </c>
      <c r="N161" s="30" t="s">
        <v>150</v>
      </c>
      <c r="O161" s="31">
        <v>0.8</v>
      </c>
      <c r="P161" s="34" t="s">
        <v>151</v>
      </c>
      <c r="Q161" s="35">
        <v>1</v>
      </c>
      <c r="R161" s="36" t="s">
        <v>561</v>
      </c>
      <c r="S161" s="35" t="s">
        <v>58</v>
      </c>
      <c r="T161" s="37" t="s">
        <v>59</v>
      </c>
      <c r="U161" s="37" t="s">
        <v>60</v>
      </c>
      <c r="V161" s="38" t="s">
        <v>61</v>
      </c>
      <c r="W161" s="37" t="s">
        <v>62</v>
      </c>
      <c r="X161" s="37" t="s">
        <v>63</v>
      </c>
      <c r="Y161" s="37" t="s">
        <v>64</v>
      </c>
      <c r="Z161" s="39">
        <f>IFERROR(IF(S161="Probabilidad",(K161-(+K161*V161)),IF(S161="Impacto",K161,"")),"")</f>
        <v>0.48</v>
      </c>
      <c r="AA161" s="40" t="s">
        <v>53</v>
      </c>
      <c r="AB161" s="38">
        <v>0.48</v>
      </c>
      <c r="AC161" s="40" t="s">
        <v>150</v>
      </c>
      <c r="AD161" s="38">
        <v>0.8</v>
      </c>
      <c r="AE161" s="41" t="s">
        <v>151</v>
      </c>
      <c r="AF161" s="42" t="s">
        <v>106</v>
      </c>
      <c r="AG161" s="27" t="s">
        <v>562</v>
      </c>
      <c r="AH161" s="26" t="s">
        <v>563</v>
      </c>
      <c r="AI161" s="43" t="s">
        <v>564</v>
      </c>
      <c r="AJ161" s="43" t="s">
        <v>565</v>
      </c>
      <c r="AK161" s="26" t="s">
        <v>566</v>
      </c>
      <c r="AL161" s="27" t="s">
        <v>567</v>
      </c>
      <c r="AM161" s="43" t="s">
        <v>568</v>
      </c>
      <c r="AN161" s="26"/>
      <c r="AO161" s="26"/>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row>
    <row r="162" spans="1:70" s="45" customFormat="1" ht="178.5" customHeight="1" x14ac:dyDescent="0.2">
      <c r="A162" s="105"/>
      <c r="B162" s="106"/>
      <c r="C162" s="26"/>
      <c r="D162" s="27"/>
      <c r="E162" s="27"/>
      <c r="F162" s="26"/>
      <c r="G162" s="28"/>
      <c r="H162" s="26"/>
      <c r="I162" s="29"/>
      <c r="J162" s="30"/>
      <c r="K162" s="31"/>
      <c r="L162" s="32"/>
      <c r="M162" s="33">
        <v>0</v>
      </c>
      <c r="N162" s="30"/>
      <c r="O162" s="31"/>
      <c r="P162" s="34"/>
      <c r="Q162" s="35">
        <v>2</v>
      </c>
      <c r="R162" s="36" t="s">
        <v>569</v>
      </c>
      <c r="S162" s="35" t="s">
        <v>58</v>
      </c>
      <c r="T162" s="37" t="s">
        <v>59</v>
      </c>
      <c r="U162" s="37" t="s">
        <v>60</v>
      </c>
      <c r="V162" s="38" t="s">
        <v>61</v>
      </c>
      <c r="W162" s="37" t="s">
        <v>62</v>
      </c>
      <c r="X162" s="37" t="s">
        <v>63</v>
      </c>
      <c r="Y162" s="37" t="s">
        <v>64</v>
      </c>
      <c r="Z162" s="39">
        <f>IFERROR(IF(AND(S161="Probabilidad",S162="Probabilidad"),(AB161-(+AB161*V162)),IF(S162="Probabilidad",(K161-(+K161*V162)),IF(S162="Impacto",AB161,""))),"")</f>
        <v>0.28799999999999998</v>
      </c>
      <c r="AA162" s="40" t="s">
        <v>65</v>
      </c>
      <c r="AB162" s="38">
        <v>0.28799999999999998</v>
      </c>
      <c r="AC162" s="40" t="s">
        <v>150</v>
      </c>
      <c r="AD162" s="38">
        <v>0.8</v>
      </c>
      <c r="AE162" s="41" t="s">
        <v>151</v>
      </c>
      <c r="AF162" s="46"/>
      <c r="AG162" s="47"/>
      <c r="AH162" s="48"/>
      <c r="AI162" s="47"/>
      <c r="AJ162" s="47"/>
      <c r="AK162" s="48"/>
      <c r="AL162" s="47"/>
      <c r="AM162" s="47"/>
      <c r="AN162" s="48"/>
      <c r="AO162" s="48"/>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row>
    <row r="163" spans="1:70" s="45" customFormat="1" ht="178.5" customHeight="1" x14ac:dyDescent="0.2">
      <c r="A163" s="105"/>
      <c r="B163" s="106"/>
      <c r="C163" s="26"/>
      <c r="D163" s="27"/>
      <c r="E163" s="27"/>
      <c r="F163" s="26"/>
      <c r="G163" s="28"/>
      <c r="H163" s="26"/>
      <c r="I163" s="29"/>
      <c r="J163" s="30"/>
      <c r="K163" s="31"/>
      <c r="L163" s="32"/>
      <c r="M163" s="33">
        <v>0</v>
      </c>
      <c r="N163" s="30"/>
      <c r="O163" s="31"/>
      <c r="P163" s="34"/>
      <c r="Q163" s="35">
        <v>3</v>
      </c>
      <c r="R163" s="36"/>
      <c r="S163" s="35" t="s">
        <v>76</v>
      </c>
      <c r="T163" s="37"/>
      <c r="U163" s="37"/>
      <c r="V163" s="38" t="s">
        <v>76</v>
      </c>
      <c r="W163" s="37"/>
      <c r="X163" s="37"/>
      <c r="Y163" s="37"/>
      <c r="Z163" s="39" t="str">
        <f>IFERROR(IF(AND(S162="Probabilidad",S163="Probabilidad"),(AB162-(+AB162*V163)),IF(AND(S162="Impacto",S163="Probabilidad"),(AB161-(+AB161*V163)),IF(S163="Impacto",AB162,""))),"")</f>
        <v/>
      </c>
      <c r="AA163" s="40" t="s">
        <v>76</v>
      </c>
      <c r="AB163" s="38" t="s">
        <v>76</v>
      </c>
      <c r="AC163" s="40" t="s">
        <v>76</v>
      </c>
      <c r="AD163" s="38" t="s">
        <v>76</v>
      </c>
      <c r="AE163" s="41" t="s">
        <v>76</v>
      </c>
      <c r="AF163" s="46"/>
      <c r="AG163" s="47"/>
      <c r="AH163" s="48"/>
      <c r="AI163" s="47"/>
      <c r="AJ163" s="47"/>
      <c r="AK163" s="48"/>
      <c r="AL163" s="47"/>
      <c r="AM163" s="47"/>
      <c r="AN163" s="48"/>
      <c r="AO163" s="48"/>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row>
    <row r="164" spans="1:70" s="45" customFormat="1" ht="178.5" customHeight="1" x14ac:dyDescent="0.2">
      <c r="A164" s="75">
        <v>53</v>
      </c>
      <c r="B164" s="76" t="s">
        <v>570</v>
      </c>
      <c r="C164" s="26" t="s">
        <v>47</v>
      </c>
      <c r="D164" s="27" t="s">
        <v>571</v>
      </c>
      <c r="E164" s="27" t="s">
        <v>572</v>
      </c>
      <c r="F164" s="26" t="s">
        <v>79</v>
      </c>
      <c r="G164" s="27" t="s">
        <v>573</v>
      </c>
      <c r="H164" s="26" t="s">
        <v>95</v>
      </c>
      <c r="I164" s="29">
        <v>19200</v>
      </c>
      <c r="J164" s="30" t="s">
        <v>287</v>
      </c>
      <c r="K164" s="31">
        <v>1</v>
      </c>
      <c r="L164" s="32" t="s">
        <v>54</v>
      </c>
      <c r="M164" s="33" t="s">
        <v>54</v>
      </c>
      <c r="N164" s="30" t="s">
        <v>55</v>
      </c>
      <c r="O164" s="31">
        <v>0.4</v>
      </c>
      <c r="P164" s="34" t="s">
        <v>151</v>
      </c>
      <c r="Q164" s="35">
        <v>1</v>
      </c>
      <c r="R164" s="36" t="s">
        <v>574</v>
      </c>
      <c r="S164" s="35" t="s">
        <v>58</v>
      </c>
      <c r="T164" s="37" t="s">
        <v>59</v>
      </c>
      <c r="U164" s="37" t="s">
        <v>60</v>
      </c>
      <c r="V164" s="38" t="s">
        <v>61</v>
      </c>
      <c r="W164" s="37" t="s">
        <v>62</v>
      </c>
      <c r="X164" s="37" t="s">
        <v>75</v>
      </c>
      <c r="Y164" s="37" t="s">
        <v>64</v>
      </c>
      <c r="Z164" s="39">
        <f>IFERROR(IF(S164="Probabilidad",(K164-(+K164*V164)),IF(S164="Impacto",K164,"")),"")</f>
        <v>0.6</v>
      </c>
      <c r="AA164" s="40" t="s">
        <v>53</v>
      </c>
      <c r="AB164" s="38">
        <v>0.6</v>
      </c>
      <c r="AC164" s="40" t="s">
        <v>55</v>
      </c>
      <c r="AD164" s="38">
        <v>0.4</v>
      </c>
      <c r="AE164" s="41" t="s">
        <v>56</v>
      </c>
      <c r="AF164" s="42" t="s">
        <v>106</v>
      </c>
      <c r="AG164" s="27" t="s">
        <v>575</v>
      </c>
      <c r="AH164" s="26" t="s">
        <v>576</v>
      </c>
      <c r="AI164" s="43" t="s">
        <v>577</v>
      </c>
      <c r="AJ164" s="43" t="s">
        <v>578</v>
      </c>
      <c r="AK164" s="26" t="s">
        <v>98</v>
      </c>
      <c r="AL164" s="27" t="s">
        <v>579</v>
      </c>
      <c r="AM164" s="43" t="s">
        <v>580</v>
      </c>
      <c r="AN164" s="26"/>
      <c r="AO164" s="26"/>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row>
    <row r="165" spans="1:70" s="45" customFormat="1" ht="178.5" customHeight="1" x14ac:dyDescent="0.2">
      <c r="A165" s="75"/>
      <c r="B165" s="76"/>
      <c r="C165" s="26"/>
      <c r="D165" s="27"/>
      <c r="E165" s="27"/>
      <c r="F165" s="26"/>
      <c r="G165" s="27"/>
      <c r="H165" s="26"/>
      <c r="I165" s="29"/>
      <c r="J165" s="30"/>
      <c r="K165" s="31"/>
      <c r="L165" s="32"/>
      <c r="M165" s="33">
        <v>0</v>
      </c>
      <c r="N165" s="30"/>
      <c r="O165" s="31"/>
      <c r="P165" s="34"/>
      <c r="Q165" s="35">
        <v>2</v>
      </c>
      <c r="R165" s="36" t="s">
        <v>581</v>
      </c>
      <c r="S165" s="35" t="s">
        <v>58</v>
      </c>
      <c r="T165" s="37" t="s">
        <v>59</v>
      </c>
      <c r="U165" s="37" t="s">
        <v>60</v>
      </c>
      <c r="V165" s="38" t="s">
        <v>61</v>
      </c>
      <c r="W165" s="37" t="s">
        <v>85</v>
      </c>
      <c r="X165" s="37" t="s">
        <v>63</v>
      </c>
      <c r="Y165" s="37" t="s">
        <v>64</v>
      </c>
      <c r="Z165" s="39">
        <f>IFERROR(IF(AND(S164="Probabilidad",S165="Probabilidad"),(AB164-(+AB164*V165)),IF(S165="Probabilidad",(K164-(+K164*V165)),IF(S165="Impacto",AB164,""))),"")</f>
        <v>0.36</v>
      </c>
      <c r="AA165" s="40" t="s">
        <v>65</v>
      </c>
      <c r="AB165" s="38">
        <v>0.36</v>
      </c>
      <c r="AC165" s="40" t="s">
        <v>55</v>
      </c>
      <c r="AD165" s="38">
        <v>0.4</v>
      </c>
      <c r="AE165" s="41" t="s">
        <v>56</v>
      </c>
      <c r="AF165" s="46"/>
      <c r="AG165" s="47"/>
      <c r="AH165" s="48"/>
      <c r="AI165" s="47"/>
      <c r="AJ165" s="47"/>
      <c r="AK165" s="48"/>
      <c r="AL165" s="47"/>
      <c r="AM165" s="47"/>
      <c r="AN165" s="48"/>
      <c r="AO165" s="48"/>
    </row>
    <row r="166" spans="1:70" s="45" customFormat="1" ht="178.5" customHeight="1" x14ac:dyDescent="0.2">
      <c r="A166" s="75"/>
      <c r="B166" s="76"/>
      <c r="C166" s="26"/>
      <c r="D166" s="27"/>
      <c r="E166" s="27"/>
      <c r="F166" s="26"/>
      <c r="G166" s="27"/>
      <c r="H166" s="26"/>
      <c r="I166" s="29"/>
      <c r="J166" s="30"/>
      <c r="K166" s="31"/>
      <c r="L166" s="32"/>
      <c r="M166" s="33">
        <v>0</v>
      </c>
      <c r="N166" s="30"/>
      <c r="O166" s="31"/>
      <c r="P166" s="34"/>
      <c r="Q166" s="35">
        <v>3</v>
      </c>
      <c r="R166" s="36" t="s">
        <v>582</v>
      </c>
      <c r="S166" s="35" t="s">
        <v>58</v>
      </c>
      <c r="T166" s="37" t="s">
        <v>59</v>
      </c>
      <c r="U166" s="37" t="s">
        <v>60</v>
      </c>
      <c r="V166" s="38" t="s">
        <v>61</v>
      </c>
      <c r="W166" s="37" t="s">
        <v>62</v>
      </c>
      <c r="X166" s="37" t="s">
        <v>63</v>
      </c>
      <c r="Y166" s="37" t="s">
        <v>64</v>
      </c>
      <c r="Z166" s="39">
        <f>IFERROR(IF(AND(S165="Probabilidad",S166="Probabilidad"),(AB165-(+AB165*V166)),IF(AND(S165="Impacto",S166="Probabilidad"),(AB164-(+AB164*V166)),IF(S166="Impacto",AB165,""))),"")</f>
        <v>0.216</v>
      </c>
      <c r="AA166" s="40" t="s">
        <v>65</v>
      </c>
      <c r="AB166" s="38">
        <v>0.216</v>
      </c>
      <c r="AC166" s="40" t="s">
        <v>55</v>
      </c>
      <c r="AD166" s="38">
        <v>0.4</v>
      </c>
      <c r="AE166" s="41" t="s">
        <v>56</v>
      </c>
      <c r="AF166" s="46"/>
      <c r="AG166" s="47"/>
      <c r="AH166" s="48"/>
      <c r="AI166" s="47"/>
      <c r="AJ166" s="47"/>
      <c r="AK166" s="48"/>
      <c r="AL166" s="47"/>
      <c r="AM166" s="47"/>
      <c r="AN166" s="48"/>
      <c r="AO166" s="48"/>
    </row>
    <row r="167" spans="1:70" s="45" customFormat="1" ht="178.5" customHeight="1" x14ac:dyDescent="0.2">
      <c r="A167" s="75">
        <v>54</v>
      </c>
      <c r="B167" s="76" t="s">
        <v>570</v>
      </c>
      <c r="C167" s="26" t="s">
        <v>47</v>
      </c>
      <c r="D167" s="27" t="s">
        <v>583</v>
      </c>
      <c r="E167" s="27" t="s">
        <v>584</v>
      </c>
      <c r="F167" s="26" t="s">
        <v>115</v>
      </c>
      <c r="G167" s="27" t="s">
        <v>585</v>
      </c>
      <c r="H167" s="26" t="s">
        <v>52</v>
      </c>
      <c r="I167" s="29">
        <v>960</v>
      </c>
      <c r="J167" s="30" t="s">
        <v>247</v>
      </c>
      <c r="K167" s="31">
        <v>0.8</v>
      </c>
      <c r="L167" s="32" t="s">
        <v>163</v>
      </c>
      <c r="M167" s="33" t="s">
        <v>163</v>
      </c>
      <c r="N167" s="30" t="s">
        <v>56</v>
      </c>
      <c r="O167" s="31">
        <v>0.6</v>
      </c>
      <c r="P167" s="34" t="s">
        <v>151</v>
      </c>
      <c r="Q167" s="35">
        <v>1</v>
      </c>
      <c r="R167" s="36" t="s">
        <v>586</v>
      </c>
      <c r="S167" s="35" t="s">
        <v>58</v>
      </c>
      <c r="T167" s="37" t="s">
        <v>59</v>
      </c>
      <c r="U167" s="37" t="s">
        <v>139</v>
      </c>
      <c r="V167" s="38" t="s">
        <v>140</v>
      </c>
      <c r="W167" s="37" t="s">
        <v>62</v>
      </c>
      <c r="X167" s="37" t="s">
        <v>63</v>
      </c>
      <c r="Y167" s="37" t="s">
        <v>64</v>
      </c>
      <c r="Z167" s="39">
        <f>IFERROR(IF(S167="Probabilidad",(K167-(+K167*V167)),IF(S167="Impacto",K167,"")),"")</f>
        <v>0.4</v>
      </c>
      <c r="AA167" s="40" t="s">
        <v>65</v>
      </c>
      <c r="AB167" s="38">
        <v>0.4</v>
      </c>
      <c r="AC167" s="40" t="s">
        <v>56</v>
      </c>
      <c r="AD167" s="38">
        <v>0.6</v>
      </c>
      <c r="AE167" s="41" t="s">
        <v>56</v>
      </c>
      <c r="AF167" s="42" t="s">
        <v>106</v>
      </c>
      <c r="AG167" s="27" t="s">
        <v>587</v>
      </c>
      <c r="AH167" s="26" t="s">
        <v>588</v>
      </c>
      <c r="AI167" s="43" t="s">
        <v>589</v>
      </c>
      <c r="AJ167" s="43" t="s">
        <v>590</v>
      </c>
      <c r="AK167" s="26" t="s">
        <v>98</v>
      </c>
      <c r="AL167" s="27" t="s">
        <v>591</v>
      </c>
      <c r="AM167" s="43" t="s">
        <v>592</v>
      </c>
      <c r="AN167" s="26"/>
      <c r="AO167" s="26"/>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row>
    <row r="168" spans="1:70" s="45" customFormat="1" ht="178.5" customHeight="1" x14ac:dyDescent="0.2">
      <c r="A168" s="75"/>
      <c r="B168" s="76"/>
      <c r="C168" s="26"/>
      <c r="D168" s="27"/>
      <c r="E168" s="27"/>
      <c r="F168" s="26"/>
      <c r="G168" s="27"/>
      <c r="H168" s="26"/>
      <c r="I168" s="29"/>
      <c r="J168" s="30"/>
      <c r="K168" s="31"/>
      <c r="L168" s="32"/>
      <c r="M168" s="33">
        <v>0</v>
      </c>
      <c r="N168" s="30"/>
      <c r="O168" s="31"/>
      <c r="P168" s="34"/>
      <c r="Q168" s="35">
        <v>2</v>
      </c>
      <c r="R168" s="36" t="s">
        <v>593</v>
      </c>
      <c r="S168" s="35" t="s">
        <v>58</v>
      </c>
      <c r="T168" s="37" t="s">
        <v>59</v>
      </c>
      <c r="U168" s="37" t="s">
        <v>139</v>
      </c>
      <c r="V168" s="38" t="s">
        <v>140</v>
      </c>
      <c r="W168" s="37" t="s">
        <v>62</v>
      </c>
      <c r="X168" s="37" t="s">
        <v>63</v>
      </c>
      <c r="Y168" s="37" t="s">
        <v>64</v>
      </c>
      <c r="Z168" s="39">
        <f>IFERROR(IF(AND(S167="Probabilidad",S168="Probabilidad"),(AB167-(+AB167*V168)),IF(S168="Probabilidad",(K167-(+K167*V168)),IF(S168="Impacto",AB167,""))),"")</f>
        <v>0.2</v>
      </c>
      <c r="AA168" s="40" t="s">
        <v>104</v>
      </c>
      <c r="AB168" s="38">
        <v>0.2</v>
      </c>
      <c r="AC168" s="40" t="s">
        <v>56</v>
      </c>
      <c r="AD168" s="38">
        <v>0.6</v>
      </c>
      <c r="AE168" s="41" t="s">
        <v>56</v>
      </c>
      <c r="AF168" s="46"/>
      <c r="AG168" s="47"/>
      <c r="AH168" s="48"/>
      <c r="AI168" s="47"/>
      <c r="AJ168" s="47"/>
      <c r="AK168" s="48"/>
      <c r="AL168" s="47"/>
      <c r="AM168" s="47"/>
      <c r="AN168" s="48"/>
      <c r="AO168" s="48"/>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row>
    <row r="169" spans="1:70" s="45" customFormat="1" ht="178.5" customHeight="1" x14ac:dyDescent="0.2">
      <c r="A169" s="75"/>
      <c r="B169" s="76"/>
      <c r="C169" s="26"/>
      <c r="D169" s="27"/>
      <c r="E169" s="27"/>
      <c r="F169" s="26"/>
      <c r="G169" s="27"/>
      <c r="H169" s="26"/>
      <c r="I169" s="29"/>
      <c r="J169" s="30"/>
      <c r="K169" s="31"/>
      <c r="L169" s="32"/>
      <c r="M169" s="33">
        <v>0</v>
      </c>
      <c r="N169" s="30"/>
      <c r="O169" s="31"/>
      <c r="P169" s="34"/>
      <c r="Q169" s="35">
        <v>3</v>
      </c>
      <c r="R169" s="36"/>
      <c r="S169" s="35" t="s">
        <v>76</v>
      </c>
      <c r="T169" s="37"/>
      <c r="U169" s="37"/>
      <c r="V169" s="38" t="s">
        <v>76</v>
      </c>
      <c r="W169" s="37"/>
      <c r="X169" s="37"/>
      <c r="Y169" s="37"/>
      <c r="Z169" s="39" t="str">
        <f>IFERROR(IF(AND(S168="Probabilidad",S169="Probabilidad"),(AB168-(+AB168*V169)),IF(AND(S168="Impacto",S169="Probabilidad"),(AB167-(+AB167*V169)),IF(S169="Impacto",AB168,""))),"")</f>
        <v/>
      </c>
      <c r="AA169" s="40" t="s">
        <v>76</v>
      </c>
      <c r="AB169" s="38" t="s">
        <v>76</v>
      </c>
      <c r="AC169" s="40" t="s">
        <v>76</v>
      </c>
      <c r="AD169" s="38" t="s">
        <v>76</v>
      </c>
      <c r="AE169" s="41" t="s">
        <v>76</v>
      </c>
      <c r="AF169" s="46"/>
      <c r="AG169" s="47"/>
      <c r="AH169" s="48"/>
      <c r="AI169" s="47"/>
      <c r="AJ169" s="47"/>
      <c r="AK169" s="48"/>
      <c r="AL169" s="47"/>
      <c r="AM169" s="47"/>
      <c r="AN169" s="48"/>
      <c r="AO169" s="48"/>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row>
    <row r="170" spans="1:70" s="45" customFormat="1" ht="178.5" customHeight="1" x14ac:dyDescent="0.2">
      <c r="A170" s="75">
        <v>55</v>
      </c>
      <c r="B170" s="76" t="s">
        <v>570</v>
      </c>
      <c r="C170" s="26" t="s">
        <v>47</v>
      </c>
      <c r="D170" s="27" t="s">
        <v>594</v>
      </c>
      <c r="E170" s="27" t="s">
        <v>595</v>
      </c>
      <c r="F170" s="26" t="s">
        <v>79</v>
      </c>
      <c r="G170" s="27" t="s">
        <v>596</v>
      </c>
      <c r="H170" s="26" t="s">
        <v>52</v>
      </c>
      <c r="I170" s="29">
        <v>110000</v>
      </c>
      <c r="J170" s="30" t="s">
        <v>287</v>
      </c>
      <c r="K170" s="31">
        <v>1</v>
      </c>
      <c r="L170" s="32" t="s">
        <v>163</v>
      </c>
      <c r="M170" s="33" t="s">
        <v>163</v>
      </c>
      <c r="N170" s="30" t="s">
        <v>56</v>
      </c>
      <c r="O170" s="31">
        <v>0.6</v>
      </c>
      <c r="P170" s="34" t="s">
        <v>151</v>
      </c>
      <c r="Q170" s="35">
        <v>1</v>
      </c>
      <c r="R170" s="36" t="s">
        <v>597</v>
      </c>
      <c r="S170" s="35" t="s">
        <v>58</v>
      </c>
      <c r="T170" s="37" t="s">
        <v>59</v>
      </c>
      <c r="U170" s="37" t="s">
        <v>60</v>
      </c>
      <c r="V170" s="38" t="s">
        <v>61</v>
      </c>
      <c r="W170" s="37" t="s">
        <v>62</v>
      </c>
      <c r="X170" s="37" t="s">
        <v>63</v>
      </c>
      <c r="Y170" s="37" t="s">
        <v>64</v>
      </c>
      <c r="Z170" s="39">
        <f>IFERROR(IF(S170="Probabilidad",(K170-(+K170*V170)),IF(S170="Impacto",K170,"")),"")</f>
        <v>0.6</v>
      </c>
      <c r="AA170" s="40" t="s">
        <v>53</v>
      </c>
      <c r="AB170" s="38">
        <v>0.6</v>
      </c>
      <c r="AC170" s="40" t="s">
        <v>56</v>
      </c>
      <c r="AD170" s="38">
        <v>0.6</v>
      </c>
      <c r="AE170" s="41" t="s">
        <v>56</v>
      </c>
      <c r="AF170" s="42" t="s">
        <v>106</v>
      </c>
      <c r="AG170" s="27" t="s">
        <v>598</v>
      </c>
      <c r="AH170" s="26" t="s">
        <v>599</v>
      </c>
      <c r="AI170" s="43" t="s">
        <v>600</v>
      </c>
      <c r="AJ170" s="43" t="s">
        <v>601</v>
      </c>
      <c r="AK170" s="26" t="s">
        <v>98</v>
      </c>
      <c r="AL170" s="27" t="s">
        <v>591</v>
      </c>
      <c r="AM170" s="43" t="s">
        <v>602</v>
      </c>
      <c r="AN170" s="26"/>
      <c r="AO170" s="26"/>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row>
    <row r="171" spans="1:70" s="45" customFormat="1" ht="178.5" customHeight="1" x14ac:dyDescent="0.2">
      <c r="A171" s="75"/>
      <c r="B171" s="76"/>
      <c r="C171" s="26"/>
      <c r="D171" s="27"/>
      <c r="E171" s="27"/>
      <c r="F171" s="26"/>
      <c r="G171" s="27"/>
      <c r="H171" s="26"/>
      <c r="I171" s="29"/>
      <c r="J171" s="30"/>
      <c r="K171" s="31"/>
      <c r="L171" s="32"/>
      <c r="M171" s="33">
        <v>0</v>
      </c>
      <c r="N171" s="30"/>
      <c r="O171" s="31"/>
      <c r="P171" s="34"/>
      <c r="Q171" s="35">
        <v>2</v>
      </c>
      <c r="R171" s="36" t="s">
        <v>603</v>
      </c>
      <c r="S171" s="35" t="s">
        <v>9</v>
      </c>
      <c r="T171" s="37" t="s">
        <v>289</v>
      </c>
      <c r="U171" s="37" t="s">
        <v>60</v>
      </c>
      <c r="V171" s="38" t="s">
        <v>290</v>
      </c>
      <c r="W171" s="37" t="s">
        <v>62</v>
      </c>
      <c r="X171" s="37" t="s">
        <v>63</v>
      </c>
      <c r="Y171" s="37" t="s">
        <v>64</v>
      </c>
      <c r="Z171" s="39">
        <f>IFERROR(IF(AND(S170="Probabilidad",S171="Probabilidad"),(AB170-(+AB170*V171)),IF(S171="Probabilidad",(K170-(+K170*V171)),IF(S171="Impacto",AB170,""))),"")</f>
        <v>0.6</v>
      </c>
      <c r="AA171" s="40" t="s">
        <v>53</v>
      </c>
      <c r="AB171" s="38">
        <v>0.6</v>
      </c>
      <c r="AC171" s="40" t="s">
        <v>55</v>
      </c>
      <c r="AD171" s="38">
        <v>0.30000000000000004</v>
      </c>
      <c r="AE171" s="41" t="s">
        <v>56</v>
      </c>
      <c r="AF171" s="46"/>
      <c r="AG171" s="27"/>
      <c r="AH171" s="48"/>
      <c r="AI171" s="47"/>
      <c r="AJ171" s="47"/>
      <c r="AK171" s="48"/>
      <c r="AL171" s="47"/>
      <c r="AM171" s="47"/>
      <c r="AN171" s="48"/>
      <c r="AO171" s="48"/>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row>
    <row r="172" spans="1:70" s="45" customFormat="1" ht="178.5" customHeight="1" x14ac:dyDescent="0.2">
      <c r="A172" s="75"/>
      <c r="B172" s="76"/>
      <c r="C172" s="26"/>
      <c r="D172" s="27"/>
      <c r="E172" s="27"/>
      <c r="F172" s="26"/>
      <c r="G172" s="27"/>
      <c r="H172" s="26"/>
      <c r="I172" s="29"/>
      <c r="J172" s="30"/>
      <c r="K172" s="31"/>
      <c r="L172" s="32"/>
      <c r="M172" s="33">
        <v>0</v>
      </c>
      <c r="N172" s="30"/>
      <c r="O172" s="31"/>
      <c r="P172" s="34"/>
      <c r="Q172" s="35">
        <v>3</v>
      </c>
      <c r="R172" s="107"/>
      <c r="S172" s="35"/>
      <c r="T172" s="37"/>
      <c r="U172" s="37"/>
      <c r="V172" s="38"/>
      <c r="W172" s="37"/>
      <c r="X172" s="37"/>
      <c r="Y172" s="37"/>
      <c r="Z172" s="39"/>
      <c r="AA172" s="40"/>
      <c r="AB172" s="38"/>
      <c r="AC172" s="40"/>
      <c r="AD172" s="38"/>
      <c r="AE172" s="41"/>
      <c r="AF172" s="46"/>
      <c r="AG172" s="27"/>
      <c r="AH172" s="48"/>
      <c r="AI172" s="47"/>
      <c r="AJ172" s="47"/>
      <c r="AK172" s="48"/>
      <c r="AL172" s="47"/>
      <c r="AM172" s="47"/>
      <c r="AN172" s="48"/>
      <c r="AO172" s="48"/>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row>
    <row r="173" spans="1:70" s="45" customFormat="1" ht="178.5" customHeight="1" x14ac:dyDescent="0.2">
      <c r="A173" s="75">
        <v>56</v>
      </c>
      <c r="B173" s="76" t="s">
        <v>570</v>
      </c>
      <c r="C173" s="26" t="s">
        <v>47</v>
      </c>
      <c r="D173" s="27" t="s">
        <v>604</v>
      </c>
      <c r="E173" s="27" t="s">
        <v>605</v>
      </c>
      <c r="F173" s="26" t="s">
        <v>79</v>
      </c>
      <c r="G173" s="28" t="s">
        <v>606</v>
      </c>
      <c r="H173" s="26" t="s">
        <v>52</v>
      </c>
      <c r="I173" s="29">
        <v>160</v>
      </c>
      <c r="J173" s="30" t="s">
        <v>53</v>
      </c>
      <c r="K173" s="31">
        <v>0.6</v>
      </c>
      <c r="L173" s="32" t="s">
        <v>82</v>
      </c>
      <c r="M173" s="33" t="s">
        <v>82</v>
      </c>
      <c r="N173" s="30" t="s">
        <v>83</v>
      </c>
      <c r="O173" s="31">
        <v>0.2</v>
      </c>
      <c r="P173" s="34" t="s">
        <v>56</v>
      </c>
      <c r="Q173" s="35">
        <v>1</v>
      </c>
      <c r="R173" s="36" t="s">
        <v>607</v>
      </c>
      <c r="S173" s="35" t="s">
        <v>58</v>
      </c>
      <c r="T173" s="37" t="s">
        <v>59</v>
      </c>
      <c r="U173" s="37" t="s">
        <v>60</v>
      </c>
      <c r="V173" s="38" t="s">
        <v>61</v>
      </c>
      <c r="W173" s="37" t="s">
        <v>62</v>
      </c>
      <c r="X173" s="37" t="s">
        <v>63</v>
      </c>
      <c r="Y173" s="37" t="s">
        <v>64</v>
      </c>
      <c r="Z173" s="39">
        <f>IFERROR(IF(S173="Probabilidad",(K173-(+K173*V173)),IF(S173="Impacto",K173,"")),"")</f>
        <v>0.36</v>
      </c>
      <c r="AA173" s="40" t="s">
        <v>65</v>
      </c>
      <c r="AB173" s="38">
        <v>0.36</v>
      </c>
      <c r="AC173" s="40" t="s">
        <v>83</v>
      </c>
      <c r="AD173" s="38">
        <v>0.2</v>
      </c>
      <c r="AE173" s="41" t="s">
        <v>86</v>
      </c>
      <c r="AF173" s="42" t="s">
        <v>106</v>
      </c>
      <c r="AG173" s="27" t="s">
        <v>608</v>
      </c>
      <c r="AH173" s="26" t="s">
        <v>576</v>
      </c>
      <c r="AI173" s="43" t="s">
        <v>609</v>
      </c>
      <c r="AJ173" s="43" t="s">
        <v>590</v>
      </c>
      <c r="AK173" s="26" t="s">
        <v>98</v>
      </c>
      <c r="AL173" s="27" t="s">
        <v>610</v>
      </c>
      <c r="AM173" s="43" t="s">
        <v>611</v>
      </c>
      <c r="AN173" s="26"/>
      <c r="AO173" s="26"/>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row>
    <row r="174" spans="1:70" s="45" customFormat="1" ht="178.5" customHeight="1" x14ac:dyDescent="0.2">
      <c r="A174" s="75"/>
      <c r="B174" s="76"/>
      <c r="C174" s="26"/>
      <c r="D174" s="27"/>
      <c r="E174" s="27"/>
      <c r="F174" s="26"/>
      <c r="G174" s="28"/>
      <c r="H174" s="26"/>
      <c r="I174" s="29"/>
      <c r="J174" s="30"/>
      <c r="K174" s="31"/>
      <c r="L174" s="32"/>
      <c r="M174" s="33">
        <v>0</v>
      </c>
      <c r="N174" s="30"/>
      <c r="O174" s="31"/>
      <c r="P174" s="34"/>
      <c r="Q174" s="35">
        <v>2</v>
      </c>
      <c r="R174" s="36" t="s">
        <v>612</v>
      </c>
      <c r="S174" s="35" t="s">
        <v>58</v>
      </c>
      <c r="T174" s="37" t="s">
        <v>59</v>
      </c>
      <c r="U174" s="37" t="s">
        <v>139</v>
      </c>
      <c r="V174" s="38" t="s">
        <v>140</v>
      </c>
      <c r="W174" s="37" t="s">
        <v>62</v>
      </c>
      <c r="X174" s="37" t="s">
        <v>63</v>
      </c>
      <c r="Y174" s="37" t="s">
        <v>64</v>
      </c>
      <c r="Z174" s="39">
        <f>IFERROR(IF(AND(S173="Probabilidad",S174="Probabilidad"),(AB173-(+AB173*V174)),IF(S174="Probabilidad",(K173-(+K173*V174)),IF(S174="Impacto",AB173,""))),"")</f>
        <v>0.18</v>
      </c>
      <c r="AA174" s="40" t="s">
        <v>104</v>
      </c>
      <c r="AB174" s="38">
        <v>0.18</v>
      </c>
      <c r="AC174" s="40" t="s">
        <v>83</v>
      </c>
      <c r="AD174" s="38">
        <v>0.2</v>
      </c>
      <c r="AE174" s="41" t="s">
        <v>86</v>
      </c>
      <c r="AF174" s="46"/>
      <c r="AG174" s="47"/>
      <c r="AH174" s="48"/>
      <c r="AI174" s="47"/>
      <c r="AJ174" s="47"/>
      <c r="AK174" s="48"/>
      <c r="AL174" s="47"/>
      <c r="AM174" s="47"/>
      <c r="AN174" s="48"/>
      <c r="AO174" s="48"/>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row>
    <row r="175" spans="1:70" s="45" customFormat="1" ht="178.5" customHeight="1" x14ac:dyDescent="0.2">
      <c r="A175" s="75"/>
      <c r="B175" s="76"/>
      <c r="C175" s="26"/>
      <c r="D175" s="27"/>
      <c r="E175" s="27"/>
      <c r="F175" s="26"/>
      <c r="G175" s="28"/>
      <c r="H175" s="26"/>
      <c r="I175" s="29"/>
      <c r="J175" s="30"/>
      <c r="K175" s="31"/>
      <c r="L175" s="32"/>
      <c r="M175" s="33">
        <v>0</v>
      </c>
      <c r="N175" s="30"/>
      <c r="O175" s="31"/>
      <c r="P175" s="34"/>
      <c r="Q175" s="35">
        <v>3</v>
      </c>
      <c r="R175" s="36" t="s">
        <v>613</v>
      </c>
      <c r="S175" s="35" t="s">
        <v>58</v>
      </c>
      <c r="T175" s="37" t="s">
        <v>59</v>
      </c>
      <c r="U175" s="37" t="s">
        <v>60</v>
      </c>
      <c r="V175" s="38" t="s">
        <v>61</v>
      </c>
      <c r="W175" s="37" t="s">
        <v>62</v>
      </c>
      <c r="X175" s="37" t="s">
        <v>63</v>
      </c>
      <c r="Y175" s="37" t="s">
        <v>64</v>
      </c>
      <c r="Z175" s="39">
        <f>IFERROR(IF(AND(S174="Probabilidad",S175="Probabilidad"),(AB174-(+AB174*V175)),IF(AND(S174="Impacto",S175="Probabilidad"),(AB173-(+AB173*V175)),IF(S175="Impacto",AB174,""))),"")</f>
        <v>0.108</v>
      </c>
      <c r="AA175" s="40" t="s">
        <v>104</v>
      </c>
      <c r="AB175" s="38">
        <v>0.108</v>
      </c>
      <c r="AC175" s="40" t="s">
        <v>83</v>
      </c>
      <c r="AD175" s="38">
        <v>0.2</v>
      </c>
      <c r="AE175" s="41" t="s">
        <v>86</v>
      </c>
      <c r="AF175" s="46"/>
      <c r="AG175" s="47"/>
      <c r="AH175" s="48"/>
      <c r="AI175" s="47"/>
      <c r="AJ175" s="47"/>
      <c r="AK175" s="48"/>
      <c r="AL175" s="47"/>
      <c r="AM175" s="47"/>
      <c r="AN175" s="48"/>
      <c r="AO175" s="48"/>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row>
    <row r="176" spans="1:70" s="45" customFormat="1" ht="178.5" customHeight="1" x14ac:dyDescent="0.2">
      <c r="A176" s="75">
        <v>57</v>
      </c>
      <c r="B176" s="76" t="s">
        <v>570</v>
      </c>
      <c r="C176" s="26" t="s">
        <v>47</v>
      </c>
      <c r="D176" s="27" t="s">
        <v>614</v>
      </c>
      <c r="E176" s="27" t="s">
        <v>615</v>
      </c>
      <c r="F176" s="26" t="s">
        <v>79</v>
      </c>
      <c r="G176" s="28" t="s">
        <v>616</v>
      </c>
      <c r="H176" s="26" t="s">
        <v>127</v>
      </c>
      <c r="I176" s="29">
        <v>500</v>
      </c>
      <c r="J176" s="30" t="s">
        <v>53</v>
      </c>
      <c r="K176" s="31">
        <v>0.6</v>
      </c>
      <c r="L176" s="32" t="s">
        <v>82</v>
      </c>
      <c r="M176" s="33" t="s">
        <v>82</v>
      </c>
      <c r="N176" s="30" t="s">
        <v>83</v>
      </c>
      <c r="O176" s="31">
        <v>0.2</v>
      </c>
      <c r="P176" s="34" t="s">
        <v>56</v>
      </c>
      <c r="Q176" s="35">
        <v>1</v>
      </c>
      <c r="R176" s="36" t="s">
        <v>617</v>
      </c>
      <c r="S176" s="35" t="s">
        <v>58</v>
      </c>
      <c r="T176" s="37" t="s">
        <v>59</v>
      </c>
      <c r="U176" s="37" t="s">
        <v>60</v>
      </c>
      <c r="V176" s="38" t="s">
        <v>61</v>
      </c>
      <c r="W176" s="37" t="s">
        <v>62</v>
      </c>
      <c r="X176" s="37" t="s">
        <v>63</v>
      </c>
      <c r="Y176" s="37" t="s">
        <v>64</v>
      </c>
      <c r="Z176" s="39">
        <f>IFERROR(IF(S176="Probabilidad",(K176-(+K176*V176)),IF(S176="Impacto",K176,"")),"")</f>
        <v>0.36</v>
      </c>
      <c r="AA176" s="40" t="s">
        <v>65</v>
      </c>
      <c r="AB176" s="38">
        <v>0.36</v>
      </c>
      <c r="AC176" s="40" t="s">
        <v>83</v>
      </c>
      <c r="AD176" s="38">
        <v>0.2</v>
      </c>
      <c r="AE176" s="41" t="s">
        <v>86</v>
      </c>
      <c r="AF176" s="42" t="s">
        <v>106</v>
      </c>
      <c r="AG176" s="27" t="s">
        <v>618</v>
      </c>
      <c r="AH176" s="26" t="s">
        <v>68</v>
      </c>
      <c r="AI176" s="43" t="s">
        <v>619</v>
      </c>
      <c r="AJ176" s="43" t="s">
        <v>590</v>
      </c>
      <c r="AK176" s="26" t="s">
        <v>98</v>
      </c>
      <c r="AL176" s="27" t="s">
        <v>620</v>
      </c>
      <c r="AM176" s="43" t="s">
        <v>621</v>
      </c>
      <c r="AN176" s="26"/>
      <c r="AO176" s="26"/>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row>
    <row r="177" spans="1:70" s="45" customFormat="1" ht="178.5" customHeight="1" x14ac:dyDescent="0.2">
      <c r="A177" s="75"/>
      <c r="B177" s="76"/>
      <c r="C177" s="26"/>
      <c r="D177" s="27"/>
      <c r="E177" s="27"/>
      <c r="F177" s="26"/>
      <c r="G177" s="28"/>
      <c r="H177" s="26"/>
      <c r="I177" s="29"/>
      <c r="J177" s="30"/>
      <c r="K177" s="31"/>
      <c r="L177" s="32"/>
      <c r="M177" s="33">
        <v>0</v>
      </c>
      <c r="N177" s="30"/>
      <c r="O177" s="31"/>
      <c r="P177" s="34"/>
      <c r="Q177" s="35">
        <v>2</v>
      </c>
      <c r="R177" s="36" t="s">
        <v>622</v>
      </c>
      <c r="S177" s="35" t="s">
        <v>58</v>
      </c>
      <c r="T177" s="37" t="s">
        <v>59</v>
      </c>
      <c r="U177" s="37" t="s">
        <v>60</v>
      </c>
      <c r="V177" s="38" t="s">
        <v>61</v>
      </c>
      <c r="W177" s="37" t="s">
        <v>85</v>
      </c>
      <c r="X177" s="37" t="s">
        <v>63</v>
      </c>
      <c r="Y177" s="37" t="s">
        <v>260</v>
      </c>
      <c r="Z177" s="39">
        <f>IFERROR(IF(AND(S176="Probabilidad",S177="Probabilidad"),(AB176-(+AB176*V177)),IF(S177="Probabilidad",(K176-(+K176*V177)),IF(S177="Impacto",AB176,""))),"")</f>
        <v>0.216</v>
      </c>
      <c r="AA177" s="40" t="s">
        <v>65</v>
      </c>
      <c r="AB177" s="38">
        <v>0.216</v>
      </c>
      <c r="AC177" s="40" t="s">
        <v>83</v>
      </c>
      <c r="AD177" s="38">
        <v>0.2</v>
      </c>
      <c r="AE177" s="41" t="s">
        <v>86</v>
      </c>
      <c r="AF177" s="46"/>
      <c r="AG177" s="47"/>
      <c r="AH177" s="48"/>
      <c r="AI177" s="47"/>
      <c r="AJ177" s="47"/>
      <c r="AK177" s="48"/>
      <c r="AL177" s="47"/>
      <c r="AM177" s="47"/>
      <c r="AN177" s="48"/>
      <c r="AO177" s="48"/>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row>
    <row r="178" spans="1:70" s="45" customFormat="1" ht="178.5" customHeight="1" x14ac:dyDescent="0.2">
      <c r="A178" s="75"/>
      <c r="B178" s="76"/>
      <c r="C178" s="26"/>
      <c r="D178" s="27"/>
      <c r="E178" s="27"/>
      <c r="F178" s="26"/>
      <c r="G178" s="28"/>
      <c r="H178" s="26"/>
      <c r="I178" s="29"/>
      <c r="J178" s="30"/>
      <c r="K178" s="31"/>
      <c r="L178" s="32"/>
      <c r="M178" s="33">
        <v>0</v>
      </c>
      <c r="N178" s="30"/>
      <c r="O178" s="31"/>
      <c r="P178" s="34"/>
      <c r="Q178" s="35">
        <v>3</v>
      </c>
      <c r="R178" s="36" t="s">
        <v>623</v>
      </c>
      <c r="S178" s="35" t="s">
        <v>58</v>
      </c>
      <c r="T178" s="37" t="s">
        <v>59</v>
      </c>
      <c r="U178" s="37" t="s">
        <v>60</v>
      </c>
      <c r="V178" s="38" t="s">
        <v>61</v>
      </c>
      <c r="W178" s="37" t="s">
        <v>62</v>
      </c>
      <c r="X178" s="37" t="s">
        <v>63</v>
      </c>
      <c r="Y178" s="37" t="s">
        <v>64</v>
      </c>
      <c r="Z178" s="39">
        <f>IFERROR(IF(AND(S177="Probabilidad",S178="Probabilidad"),(AB177-(+AB177*V178)),IF(AND(S177="Impacto",S178="Probabilidad"),(AB176-(+AB176*V178)),IF(S178="Impacto",AB177,""))),"")</f>
        <v>0.12959999999999999</v>
      </c>
      <c r="AA178" s="40" t="s">
        <v>104</v>
      </c>
      <c r="AB178" s="38">
        <v>0.12959999999999999</v>
      </c>
      <c r="AC178" s="40" t="s">
        <v>83</v>
      </c>
      <c r="AD178" s="38">
        <v>0.2</v>
      </c>
      <c r="AE178" s="41" t="s">
        <v>86</v>
      </c>
      <c r="AF178" s="46"/>
      <c r="AG178" s="47"/>
      <c r="AH178" s="48"/>
      <c r="AI178" s="47"/>
      <c r="AJ178" s="47"/>
      <c r="AK178" s="48"/>
      <c r="AL178" s="47"/>
      <c r="AM178" s="47"/>
      <c r="AN178" s="48"/>
      <c r="AO178" s="48"/>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row>
    <row r="179" spans="1:70" s="45" customFormat="1" ht="178.5" customHeight="1" x14ac:dyDescent="0.2">
      <c r="A179" s="75">
        <v>58</v>
      </c>
      <c r="B179" s="76" t="s">
        <v>570</v>
      </c>
      <c r="C179" s="26" t="s">
        <v>47</v>
      </c>
      <c r="D179" s="27" t="s">
        <v>624</v>
      </c>
      <c r="E179" s="27" t="s">
        <v>625</v>
      </c>
      <c r="F179" s="26" t="s">
        <v>79</v>
      </c>
      <c r="G179" s="28" t="s">
        <v>626</v>
      </c>
      <c r="H179" s="26" t="s">
        <v>52</v>
      </c>
      <c r="I179" s="29">
        <v>66</v>
      </c>
      <c r="J179" s="30" t="s">
        <v>53</v>
      </c>
      <c r="K179" s="31">
        <v>0.6</v>
      </c>
      <c r="L179" s="32" t="s">
        <v>82</v>
      </c>
      <c r="M179" s="33" t="s">
        <v>82</v>
      </c>
      <c r="N179" s="30" t="s">
        <v>83</v>
      </c>
      <c r="O179" s="31">
        <v>0.2</v>
      </c>
      <c r="P179" s="34" t="s">
        <v>56</v>
      </c>
      <c r="Q179" s="35">
        <v>1</v>
      </c>
      <c r="R179" s="36" t="s">
        <v>627</v>
      </c>
      <c r="S179" s="35" t="s">
        <v>9</v>
      </c>
      <c r="T179" s="37" t="s">
        <v>289</v>
      </c>
      <c r="U179" s="37" t="s">
        <v>60</v>
      </c>
      <c r="V179" s="38" t="s">
        <v>290</v>
      </c>
      <c r="W179" s="37" t="s">
        <v>62</v>
      </c>
      <c r="X179" s="37" t="s">
        <v>75</v>
      </c>
      <c r="Y179" s="37" t="s">
        <v>64</v>
      </c>
      <c r="Z179" s="39">
        <f>IFERROR(IF(S179="Probabilidad",(K179-(+K179*V179)),IF(S179="Impacto",K179,"")),"")</f>
        <v>0.6</v>
      </c>
      <c r="AA179" s="40" t="s">
        <v>53</v>
      </c>
      <c r="AB179" s="38">
        <v>0.6</v>
      </c>
      <c r="AC179" s="40" t="s">
        <v>83</v>
      </c>
      <c r="AD179" s="38">
        <v>0.15000000000000002</v>
      </c>
      <c r="AE179" s="41" t="s">
        <v>56</v>
      </c>
      <c r="AF179" s="42" t="s">
        <v>106</v>
      </c>
      <c r="AG179" s="27" t="s">
        <v>628</v>
      </c>
      <c r="AH179" s="26" t="s">
        <v>576</v>
      </c>
      <c r="AI179" s="43" t="s">
        <v>629</v>
      </c>
      <c r="AJ179" s="43" t="s">
        <v>590</v>
      </c>
      <c r="AK179" s="26" t="s">
        <v>98</v>
      </c>
      <c r="AL179" s="27" t="s">
        <v>610</v>
      </c>
      <c r="AM179" s="43" t="s">
        <v>630</v>
      </c>
      <c r="AN179" s="26" t="s">
        <v>631</v>
      </c>
      <c r="AO179" s="26"/>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row>
    <row r="180" spans="1:70" s="45" customFormat="1" ht="178.5" customHeight="1" x14ac:dyDescent="0.2">
      <c r="A180" s="75"/>
      <c r="B180" s="76"/>
      <c r="C180" s="26"/>
      <c r="D180" s="27"/>
      <c r="E180" s="27"/>
      <c r="F180" s="26"/>
      <c r="G180" s="28"/>
      <c r="H180" s="26"/>
      <c r="I180" s="29"/>
      <c r="J180" s="30"/>
      <c r="K180" s="31"/>
      <c r="L180" s="32"/>
      <c r="M180" s="33">
        <v>0</v>
      </c>
      <c r="N180" s="30"/>
      <c r="O180" s="31"/>
      <c r="P180" s="34"/>
      <c r="Q180" s="35">
        <v>2</v>
      </c>
      <c r="R180" s="36" t="s">
        <v>632</v>
      </c>
      <c r="S180" s="35" t="s">
        <v>58</v>
      </c>
      <c r="T180" s="37" t="s">
        <v>59</v>
      </c>
      <c r="U180" s="37" t="s">
        <v>60</v>
      </c>
      <c r="V180" s="38" t="s">
        <v>61</v>
      </c>
      <c r="W180" s="37" t="s">
        <v>62</v>
      </c>
      <c r="X180" s="37" t="s">
        <v>63</v>
      </c>
      <c r="Y180" s="37" t="s">
        <v>64</v>
      </c>
      <c r="Z180" s="39">
        <f>IFERROR(IF(AND(S179="Probabilidad",S180="Probabilidad"),(AB179-(+AB179*V180)),IF(S180="Probabilidad",(K179-(+K179*V180)),IF(S180="Impacto",AB179,""))),"")</f>
        <v>0.36</v>
      </c>
      <c r="AA180" s="40" t="s">
        <v>65</v>
      </c>
      <c r="AB180" s="38">
        <v>0.36</v>
      </c>
      <c r="AC180" s="40" t="s">
        <v>83</v>
      </c>
      <c r="AD180" s="38">
        <v>0.15000000000000002</v>
      </c>
      <c r="AE180" s="41" t="s">
        <v>86</v>
      </c>
      <c r="AF180" s="46"/>
      <c r="AG180" s="47"/>
      <c r="AH180" s="48"/>
      <c r="AI180" s="47"/>
      <c r="AJ180" s="47"/>
      <c r="AK180" s="48"/>
      <c r="AL180" s="47"/>
      <c r="AM180" s="47"/>
      <c r="AN180" s="48"/>
      <c r="AO180" s="48"/>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row>
    <row r="181" spans="1:70" s="45" customFormat="1" ht="178.5" customHeight="1" x14ac:dyDescent="0.2">
      <c r="A181" s="75"/>
      <c r="B181" s="76"/>
      <c r="C181" s="26"/>
      <c r="D181" s="27"/>
      <c r="E181" s="27"/>
      <c r="F181" s="26"/>
      <c r="G181" s="28"/>
      <c r="H181" s="26"/>
      <c r="I181" s="29"/>
      <c r="J181" s="30"/>
      <c r="K181" s="31"/>
      <c r="L181" s="32"/>
      <c r="M181" s="33">
        <v>0</v>
      </c>
      <c r="N181" s="30"/>
      <c r="O181" s="31"/>
      <c r="P181" s="34"/>
      <c r="Q181" s="35">
        <v>3</v>
      </c>
      <c r="R181" s="36"/>
      <c r="S181" s="35" t="s">
        <v>76</v>
      </c>
      <c r="T181" s="37"/>
      <c r="U181" s="37"/>
      <c r="V181" s="38" t="s">
        <v>76</v>
      </c>
      <c r="W181" s="37"/>
      <c r="X181" s="37"/>
      <c r="Y181" s="37"/>
      <c r="Z181" s="39" t="str">
        <f>IFERROR(IF(AND(S180="Probabilidad",S181="Probabilidad"),(AB180-(+AB180*V181)),IF(AND(S180="Impacto",S181="Probabilidad"),(AB179-(+AB179*V181)),IF(S181="Impacto",AB180,""))),"")</f>
        <v/>
      </c>
      <c r="AA181" s="40" t="s">
        <v>76</v>
      </c>
      <c r="AB181" s="38" t="s">
        <v>76</v>
      </c>
      <c r="AC181" s="40" t="s">
        <v>76</v>
      </c>
      <c r="AD181" s="38" t="s">
        <v>76</v>
      </c>
      <c r="AE181" s="41" t="s">
        <v>76</v>
      </c>
      <c r="AF181" s="46"/>
      <c r="AG181" s="47"/>
      <c r="AH181" s="48"/>
      <c r="AI181" s="47"/>
      <c r="AJ181" s="47"/>
      <c r="AK181" s="48"/>
      <c r="AL181" s="47"/>
      <c r="AM181" s="47"/>
      <c r="AN181" s="48"/>
      <c r="AO181" s="48"/>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row>
    <row r="182" spans="1:70" s="45" customFormat="1" ht="178.5" customHeight="1" x14ac:dyDescent="0.2">
      <c r="A182" s="75">
        <v>59</v>
      </c>
      <c r="B182" s="76" t="s">
        <v>570</v>
      </c>
      <c r="C182" s="26" t="s">
        <v>47</v>
      </c>
      <c r="D182" s="27" t="s">
        <v>633</v>
      </c>
      <c r="E182" s="27" t="s">
        <v>634</v>
      </c>
      <c r="F182" s="26" t="s">
        <v>115</v>
      </c>
      <c r="G182" s="28" t="s">
        <v>635</v>
      </c>
      <c r="H182" s="26" t="s">
        <v>52</v>
      </c>
      <c r="I182" s="29">
        <v>1500</v>
      </c>
      <c r="J182" s="30" t="s">
        <v>247</v>
      </c>
      <c r="K182" s="31">
        <v>0.8</v>
      </c>
      <c r="L182" s="32" t="s">
        <v>82</v>
      </c>
      <c r="M182" s="33" t="s">
        <v>82</v>
      </c>
      <c r="N182" s="30" t="s">
        <v>83</v>
      </c>
      <c r="O182" s="31">
        <v>0.2</v>
      </c>
      <c r="P182" s="34" t="s">
        <v>56</v>
      </c>
      <c r="Q182" s="35">
        <v>1</v>
      </c>
      <c r="R182" s="36" t="s">
        <v>636</v>
      </c>
      <c r="S182" s="35" t="s">
        <v>9</v>
      </c>
      <c r="T182" s="37" t="s">
        <v>289</v>
      </c>
      <c r="U182" s="37" t="s">
        <v>60</v>
      </c>
      <c r="V182" s="38" t="s">
        <v>290</v>
      </c>
      <c r="W182" s="37" t="s">
        <v>62</v>
      </c>
      <c r="X182" s="37" t="s">
        <v>63</v>
      </c>
      <c r="Y182" s="37" t="s">
        <v>64</v>
      </c>
      <c r="Z182" s="39">
        <f>IFERROR(IF(S182="Probabilidad",(K182-(+K182*V182)),IF(S182="Impacto",K182,"")),"")</f>
        <v>0.8</v>
      </c>
      <c r="AA182" s="40" t="s">
        <v>247</v>
      </c>
      <c r="AB182" s="38">
        <v>0.8</v>
      </c>
      <c r="AC182" s="40" t="s">
        <v>83</v>
      </c>
      <c r="AD182" s="38">
        <v>0.15000000000000002</v>
      </c>
      <c r="AE182" s="41" t="s">
        <v>56</v>
      </c>
      <c r="AF182" s="42" t="s">
        <v>106</v>
      </c>
      <c r="AG182" s="27" t="s">
        <v>637</v>
      </c>
      <c r="AH182" s="26" t="s">
        <v>638</v>
      </c>
      <c r="AI182" s="43" t="s">
        <v>639</v>
      </c>
      <c r="AJ182" s="43" t="s">
        <v>590</v>
      </c>
      <c r="AK182" s="26" t="s">
        <v>98</v>
      </c>
      <c r="AL182" s="27" t="s">
        <v>620</v>
      </c>
      <c r="AM182" s="43" t="s">
        <v>640</v>
      </c>
      <c r="AN182" s="26"/>
      <c r="AO182" s="26"/>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row>
    <row r="183" spans="1:70" s="45" customFormat="1" ht="178.5" customHeight="1" x14ac:dyDescent="0.2">
      <c r="A183" s="75"/>
      <c r="B183" s="76"/>
      <c r="C183" s="26"/>
      <c r="D183" s="27"/>
      <c r="E183" s="27"/>
      <c r="F183" s="26"/>
      <c r="G183" s="28"/>
      <c r="H183" s="26"/>
      <c r="I183" s="29"/>
      <c r="J183" s="30"/>
      <c r="K183" s="31"/>
      <c r="L183" s="32"/>
      <c r="M183" s="33">
        <v>0</v>
      </c>
      <c r="N183" s="30"/>
      <c r="O183" s="31"/>
      <c r="P183" s="34"/>
      <c r="Q183" s="35">
        <v>2</v>
      </c>
      <c r="R183" s="36" t="s">
        <v>641</v>
      </c>
      <c r="S183" s="35" t="s">
        <v>9</v>
      </c>
      <c r="T183" s="37" t="s">
        <v>289</v>
      </c>
      <c r="U183" s="37" t="s">
        <v>60</v>
      </c>
      <c r="V183" s="38" t="s">
        <v>290</v>
      </c>
      <c r="W183" s="37" t="s">
        <v>62</v>
      </c>
      <c r="X183" s="37" t="s">
        <v>63</v>
      </c>
      <c r="Y183" s="37" t="s">
        <v>64</v>
      </c>
      <c r="Z183" s="39">
        <f>IFERROR(IF(AND(S182="Probabilidad",S183="Probabilidad"),(AB182-(+AB182*V183)),IF(S183="Probabilidad",(K182-(+K182*V183)),IF(S183="Impacto",AB182,""))),"")</f>
        <v>0.8</v>
      </c>
      <c r="AA183" s="40" t="s">
        <v>247</v>
      </c>
      <c r="AB183" s="38">
        <v>0.8</v>
      </c>
      <c r="AC183" s="40" t="s">
        <v>83</v>
      </c>
      <c r="AD183" s="38">
        <v>0.11250000000000002</v>
      </c>
      <c r="AE183" s="41" t="s">
        <v>56</v>
      </c>
      <c r="AF183" s="46"/>
      <c r="AG183" s="47"/>
      <c r="AH183" s="48"/>
      <c r="AI183" s="47"/>
      <c r="AJ183" s="47"/>
      <c r="AK183" s="48"/>
      <c r="AL183" s="47"/>
      <c r="AM183" s="47"/>
      <c r="AN183" s="48"/>
      <c r="AO183" s="48"/>
    </row>
    <row r="184" spans="1:70" s="45" customFormat="1" ht="178.5" customHeight="1" x14ac:dyDescent="0.2">
      <c r="A184" s="75"/>
      <c r="B184" s="76"/>
      <c r="C184" s="26"/>
      <c r="D184" s="27"/>
      <c r="E184" s="27"/>
      <c r="F184" s="26"/>
      <c r="G184" s="28"/>
      <c r="H184" s="26"/>
      <c r="I184" s="29"/>
      <c r="J184" s="30"/>
      <c r="K184" s="31"/>
      <c r="L184" s="32"/>
      <c r="M184" s="33">
        <v>0</v>
      </c>
      <c r="N184" s="30"/>
      <c r="O184" s="31"/>
      <c r="P184" s="34"/>
      <c r="Q184" s="35">
        <v>3</v>
      </c>
      <c r="R184" s="108"/>
      <c r="S184" s="35" t="s">
        <v>76</v>
      </c>
      <c r="T184" s="37"/>
      <c r="U184" s="37"/>
      <c r="V184" s="38" t="s">
        <v>76</v>
      </c>
      <c r="W184" s="37"/>
      <c r="X184" s="37"/>
      <c r="Y184" s="37"/>
      <c r="Z184" s="39" t="str">
        <f>IFERROR(IF(AND(S183="Probabilidad",S184="Probabilidad"),(AB183-(+AB183*V184)),IF(AND(S183="Impacto",S184="Probabilidad"),(AB182-(+AB182*V184)),IF(S184="Impacto",AB183,""))),"")</f>
        <v/>
      </c>
      <c r="AA184" s="40" t="s">
        <v>76</v>
      </c>
      <c r="AB184" s="38" t="s">
        <v>76</v>
      </c>
      <c r="AC184" s="40" t="s">
        <v>76</v>
      </c>
      <c r="AD184" s="38" t="s">
        <v>76</v>
      </c>
      <c r="AE184" s="41" t="s">
        <v>76</v>
      </c>
      <c r="AF184" s="46"/>
      <c r="AG184" s="47"/>
      <c r="AH184" s="48"/>
      <c r="AI184" s="47"/>
      <c r="AJ184" s="47"/>
      <c r="AK184" s="48"/>
      <c r="AL184" s="47"/>
      <c r="AM184" s="47"/>
      <c r="AN184" s="48"/>
      <c r="AO184" s="48"/>
    </row>
    <row r="185" spans="1:70" s="45" customFormat="1" ht="178.5" customHeight="1" x14ac:dyDescent="0.2">
      <c r="A185" s="109">
        <v>60</v>
      </c>
      <c r="B185" s="110" t="s">
        <v>642</v>
      </c>
      <c r="C185" s="26" t="s">
        <v>47</v>
      </c>
      <c r="D185" s="27" t="s">
        <v>643</v>
      </c>
      <c r="E185" s="27" t="s">
        <v>644</v>
      </c>
      <c r="F185" s="26" t="s">
        <v>115</v>
      </c>
      <c r="G185" s="28" t="s">
        <v>645</v>
      </c>
      <c r="H185" s="26" t="s">
        <v>52</v>
      </c>
      <c r="I185" s="29">
        <v>800</v>
      </c>
      <c r="J185" s="30" t="s">
        <v>247</v>
      </c>
      <c r="K185" s="31">
        <v>0.8</v>
      </c>
      <c r="L185" s="32" t="s">
        <v>82</v>
      </c>
      <c r="M185" s="33" t="s">
        <v>82</v>
      </c>
      <c r="N185" s="30" t="s">
        <v>83</v>
      </c>
      <c r="O185" s="31">
        <v>0.2</v>
      </c>
      <c r="P185" s="34" t="s">
        <v>56</v>
      </c>
      <c r="Q185" s="35">
        <v>1</v>
      </c>
      <c r="R185" s="36" t="s">
        <v>646</v>
      </c>
      <c r="S185" s="35" t="s">
        <v>58</v>
      </c>
      <c r="T185" s="37" t="s">
        <v>59</v>
      </c>
      <c r="U185" s="37" t="s">
        <v>60</v>
      </c>
      <c r="V185" s="38" t="s">
        <v>61</v>
      </c>
      <c r="W185" s="37" t="s">
        <v>62</v>
      </c>
      <c r="X185" s="37" t="s">
        <v>63</v>
      </c>
      <c r="Y185" s="37" t="s">
        <v>64</v>
      </c>
      <c r="Z185" s="39">
        <f>IFERROR(IF(S185="Probabilidad",(K185-(+K185*V185)),IF(S185="Impacto",K185,"")),"")</f>
        <v>0.48</v>
      </c>
      <c r="AA185" s="40" t="s">
        <v>53</v>
      </c>
      <c r="AB185" s="38">
        <v>0.48</v>
      </c>
      <c r="AC185" s="40" t="s">
        <v>83</v>
      </c>
      <c r="AD185" s="38">
        <v>0.2</v>
      </c>
      <c r="AE185" s="41" t="s">
        <v>56</v>
      </c>
      <c r="AF185" s="42" t="s">
        <v>106</v>
      </c>
      <c r="AG185" s="27" t="s">
        <v>647</v>
      </c>
      <c r="AH185" s="26" t="s">
        <v>648</v>
      </c>
      <c r="AI185" s="43" t="s">
        <v>649</v>
      </c>
      <c r="AJ185" s="43" t="s">
        <v>650</v>
      </c>
      <c r="AK185" s="26" t="s">
        <v>651</v>
      </c>
      <c r="AL185" s="27" t="s">
        <v>652</v>
      </c>
      <c r="AM185" s="43" t="s">
        <v>653</v>
      </c>
      <c r="AN185" s="26"/>
      <c r="AO185" s="26"/>
      <c r="AP185" s="44"/>
      <c r="AQ185" s="44"/>
      <c r="AR185" s="44"/>
      <c r="AS185" s="44"/>
      <c r="AT185" s="44"/>
      <c r="AU185" s="44"/>
      <c r="AV185" s="44"/>
      <c r="AW185" s="44"/>
      <c r="AX185" s="44"/>
      <c r="AY185" s="44"/>
      <c r="AZ185" s="44"/>
      <c r="BA185" s="44"/>
      <c r="BB185" s="44"/>
      <c r="BC185" s="44"/>
      <c r="BD185" s="44"/>
      <c r="BE185" s="44"/>
      <c r="BF185" s="44"/>
      <c r="BG185" s="44"/>
      <c r="BH185" s="44"/>
      <c r="BI185" s="44"/>
      <c r="BJ185" s="44"/>
      <c r="BK185" s="44"/>
      <c r="BL185" s="44"/>
      <c r="BM185" s="44"/>
      <c r="BN185" s="44"/>
      <c r="BO185" s="44"/>
      <c r="BP185" s="44"/>
      <c r="BQ185" s="44"/>
      <c r="BR185" s="44"/>
    </row>
    <row r="186" spans="1:70" s="45" customFormat="1" ht="178.5" customHeight="1" x14ac:dyDescent="0.2">
      <c r="A186" s="109"/>
      <c r="B186" s="110"/>
      <c r="C186" s="26"/>
      <c r="D186" s="27"/>
      <c r="E186" s="27"/>
      <c r="F186" s="26"/>
      <c r="G186" s="28"/>
      <c r="H186" s="26"/>
      <c r="I186" s="29"/>
      <c r="J186" s="30"/>
      <c r="K186" s="31"/>
      <c r="L186" s="32"/>
      <c r="M186" s="33">
        <v>0</v>
      </c>
      <c r="N186" s="30"/>
      <c r="O186" s="31"/>
      <c r="P186" s="34"/>
      <c r="Q186" s="35">
        <v>2</v>
      </c>
      <c r="R186" s="36"/>
      <c r="S186" s="35" t="s">
        <v>76</v>
      </c>
      <c r="T186" s="37"/>
      <c r="U186" s="37"/>
      <c r="V186" s="38" t="s">
        <v>76</v>
      </c>
      <c r="W186" s="37"/>
      <c r="X186" s="37"/>
      <c r="Y186" s="37"/>
      <c r="Z186" s="39" t="str">
        <f>IFERROR(IF(AND(S185="Probabilidad",S186="Probabilidad"),(AB185-(+AB185*V186)),IF(S186="Probabilidad",(K185-(+K185*V186)),IF(S186="Impacto",AB185,""))),"")</f>
        <v/>
      </c>
      <c r="AA186" s="40" t="s">
        <v>76</v>
      </c>
      <c r="AB186" s="38" t="s">
        <v>76</v>
      </c>
      <c r="AC186" s="40" t="s">
        <v>76</v>
      </c>
      <c r="AD186" s="38" t="s">
        <v>76</v>
      </c>
      <c r="AE186" s="41" t="s">
        <v>76</v>
      </c>
      <c r="AF186" s="46"/>
      <c r="AG186" s="47"/>
      <c r="AH186" s="48"/>
      <c r="AI186" s="47"/>
      <c r="AJ186" s="47"/>
      <c r="AK186" s="48"/>
      <c r="AL186" s="47"/>
      <c r="AM186" s="47"/>
      <c r="AN186" s="48"/>
      <c r="AO186" s="48"/>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row>
    <row r="187" spans="1:70" s="45" customFormat="1" ht="178.5" customHeight="1" x14ac:dyDescent="0.2">
      <c r="A187" s="109"/>
      <c r="B187" s="110"/>
      <c r="C187" s="26"/>
      <c r="D187" s="27"/>
      <c r="E187" s="27"/>
      <c r="F187" s="26"/>
      <c r="G187" s="28"/>
      <c r="H187" s="26"/>
      <c r="I187" s="29"/>
      <c r="J187" s="30"/>
      <c r="K187" s="31"/>
      <c r="L187" s="32"/>
      <c r="M187" s="33">
        <v>0</v>
      </c>
      <c r="N187" s="30"/>
      <c r="O187" s="31"/>
      <c r="P187" s="34"/>
      <c r="Q187" s="35">
        <v>3</v>
      </c>
      <c r="R187" s="36"/>
      <c r="S187" s="35" t="s">
        <v>76</v>
      </c>
      <c r="T187" s="37"/>
      <c r="U187" s="37"/>
      <c r="V187" s="38" t="s">
        <v>76</v>
      </c>
      <c r="W187" s="37"/>
      <c r="X187" s="37"/>
      <c r="Y187" s="37"/>
      <c r="Z187" s="39" t="str">
        <f>IFERROR(IF(AND(S186="Probabilidad",S187="Probabilidad"),(AB186-(+AB186*V187)),IF(AND(S186="Impacto",S187="Probabilidad"),(AB185-(+AB185*V187)),IF(S187="Impacto",AB186,""))),"")</f>
        <v/>
      </c>
      <c r="AA187" s="40" t="s">
        <v>76</v>
      </c>
      <c r="AB187" s="38" t="s">
        <v>76</v>
      </c>
      <c r="AC187" s="40" t="s">
        <v>76</v>
      </c>
      <c r="AD187" s="38" t="s">
        <v>76</v>
      </c>
      <c r="AE187" s="41" t="s">
        <v>76</v>
      </c>
      <c r="AF187" s="46"/>
      <c r="AG187" s="47"/>
      <c r="AH187" s="48"/>
      <c r="AI187" s="47"/>
      <c r="AJ187" s="47"/>
      <c r="AK187" s="48"/>
      <c r="AL187" s="47"/>
      <c r="AM187" s="47"/>
      <c r="AN187" s="48"/>
      <c r="AO187" s="48"/>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row>
    <row r="188" spans="1:70" s="45" customFormat="1" ht="178.5" customHeight="1" x14ac:dyDescent="0.2">
      <c r="A188" s="109">
        <v>61</v>
      </c>
      <c r="B188" s="110" t="s">
        <v>642</v>
      </c>
      <c r="C188" s="26" t="s">
        <v>47</v>
      </c>
      <c r="D188" s="27" t="s">
        <v>654</v>
      </c>
      <c r="E188" s="27" t="s">
        <v>655</v>
      </c>
      <c r="F188" s="26" t="s">
        <v>115</v>
      </c>
      <c r="G188" s="28" t="s">
        <v>656</v>
      </c>
      <c r="H188" s="26" t="s">
        <v>52</v>
      </c>
      <c r="I188" s="29">
        <v>12</v>
      </c>
      <c r="J188" s="30" t="s">
        <v>65</v>
      </c>
      <c r="K188" s="31">
        <v>0.4</v>
      </c>
      <c r="L188" s="32" t="s">
        <v>82</v>
      </c>
      <c r="M188" s="33" t="s">
        <v>82</v>
      </c>
      <c r="N188" s="30" t="s">
        <v>83</v>
      </c>
      <c r="O188" s="31">
        <v>0.2</v>
      </c>
      <c r="P188" s="34" t="s">
        <v>86</v>
      </c>
      <c r="Q188" s="35">
        <v>1</v>
      </c>
      <c r="R188" s="36" t="s">
        <v>657</v>
      </c>
      <c r="S188" s="35" t="s">
        <v>58</v>
      </c>
      <c r="T188" s="37" t="s">
        <v>59</v>
      </c>
      <c r="U188" s="37" t="s">
        <v>60</v>
      </c>
      <c r="V188" s="38" t="s">
        <v>61</v>
      </c>
      <c r="W188" s="37" t="s">
        <v>62</v>
      </c>
      <c r="X188" s="37" t="s">
        <v>63</v>
      </c>
      <c r="Y188" s="37" t="s">
        <v>64</v>
      </c>
      <c r="Z188" s="39">
        <f>IFERROR(IF(S188="Probabilidad",(K188-(+K188*V188)),IF(S188="Impacto",K188,"")),"")</f>
        <v>0.24</v>
      </c>
      <c r="AA188" s="40" t="s">
        <v>65</v>
      </c>
      <c r="AB188" s="38">
        <v>0.24</v>
      </c>
      <c r="AC188" s="40" t="s">
        <v>83</v>
      </c>
      <c r="AD188" s="38">
        <v>0.2</v>
      </c>
      <c r="AE188" s="41" t="s">
        <v>86</v>
      </c>
      <c r="AF188" s="42" t="s">
        <v>66</v>
      </c>
      <c r="AG188" s="27" t="s">
        <v>189</v>
      </c>
      <c r="AH188" s="26"/>
      <c r="AI188" s="43"/>
      <c r="AJ188" s="43" t="s">
        <v>658</v>
      </c>
      <c r="AK188" s="26"/>
      <c r="AL188" s="27" t="s">
        <v>652</v>
      </c>
      <c r="AM188" s="43" t="s">
        <v>659</v>
      </c>
      <c r="AN188" s="26"/>
      <c r="AO188" s="26"/>
      <c r="AP188" s="44"/>
      <c r="AQ188" s="44"/>
      <c r="AR188" s="44"/>
      <c r="AS188" s="44"/>
      <c r="AT188" s="44"/>
      <c r="AU188" s="44"/>
      <c r="AV188" s="44"/>
      <c r="AW188" s="44"/>
      <c r="AX188" s="44"/>
      <c r="AY188" s="44"/>
      <c r="AZ188" s="44"/>
      <c r="BA188" s="44"/>
      <c r="BB188" s="44"/>
      <c r="BC188" s="44"/>
      <c r="BD188" s="44"/>
      <c r="BE188" s="44"/>
      <c r="BF188" s="44"/>
      <c r="BG188" s="44"/>
      <c r="BH188" s="44"/>
      <c r="BI188" s="44"/>
      <c r="BJ188" s="44"/>
      <c r="BK188" s="44"/>
      <c r="BL188" s="44"/>
      <c r="BM188" s="44"/>
      <c r="BN188" s="44"/>
      <c r="BO188" s="44"/>
      <c r="BP188" s="44"/>
      <c r="BQ188" s="44"/>
      <c r="BR188" s="44"/>
    </row>
    <row r="189" spans="1:70" s="45" customFormat="1" ht="178.5" customHeight="1" x14ac:dyDescent="0.2">
      <c r="A189" s="109"/>
      <c r="B189" s="110"/>
      <c r="C189" s="26"/>
      <c r="D189" s="27"/>
      <c r="E189" s="27"/>
      <c r="F189" s="26"/>
      <c r="G189" s="28"/>
      <c r="H189" s="26"/>
      <c r="I189" s="29"/>
      <c r="J189" s="30"/>
      <c r="K189" s="31"/>
      <c r="L189" s="32"/>
      <c r="M189" s="33">
        <v>0</v>
      </c>
      <c r="N189" s="30"/>
      <c r="O189" s="31"/>
      <c r="P189" s="34"/>
      <c r="Q189" s="35">
        <v>2</v>
      </c>
      <c r="R189" s="36"/>
      <c r="S189" s="35" t="s">
        <v>76</v>
      </c>
      <c r="T189" s="37"/>
      <c r="U189" s="37"/>
      <c r="V189" s="38" t="s">
        <v>76</v>
      </c>
      <c r="W189" s="37"/>
      <c r="X189" s="37"/>
      <c r="Y189" s="37"/>
      <c r="Z189" s="39" t="str">
        <f>IFERROR(IF(AND(S188="Probabilidad",S189="Probabilidad"),(AB188-(+AB188*V189)),IF(S189="Probabilidad",(K188-(+K188*V189)),IF(S189="Impacto",AB188,""))),"")</f>
        <v/>
      </c>
      <c r="AA189" s="40" t="s">
        <v>76</v>
      </c>
      <c r="AB189" s="38" t="s">
        <v>76</v>
      </c>
      <c r="AC189" s="40" t="s">
        <v>76</v>
      </c>
      <c r="AD189" s="38" t="s">
        <v>76</v>
      </c>
      <c r="AE189" s="41" t="s">
        <v>76</v>
      </c>
      <c r="AF189" s="46"/>
      <c r="AG189" s="47"/>
      <c r="AH189" s="48"/>
      <c r="AI189" s="47"/>
      <c r="AJ189" s="47"/>
      <c r="AK189" s="48"/>
      <c r="AL189" s="47"/>
      <c r="AM189" s="47"/>
      <c r="AN189" s="48"/>
      <c r="AO189" s="48"/>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row>
    <row r="190" spans="1:70" s="45" customFormat="1" ht="178.5" customHeight="1" x14ac:dyDescent="0.2">
      <c r="A190" s="109"/>
      <c r="B190" s="110"/>
      <c r="C190" s="26"/>
      <c r="D190" s="27"/>
      <c r="E190" s="27"/>
      <c r="F190" s="26"/>
      <c r="G190" s="28"/>
      <c r="H190" s="26"/>
      <c r="I190" s="29"/>
      <c r="J190" s="30"/>
      <c r="K190" s="31"/>
      <c r="L190" s="32"/>
      <c r="M190" s="33">
        <v>0</v>
      </c>
      <c r="N190" s="30"/>
      <c r="O190" s="31"/>
      <c r="P190" s="34"/>
      <c r="Q190" s="35">
        <v>3</v>
      </c>
      <c r="R190" s="36"/>
      <c r="S190" s="35" t="s">
        <v>76</v>
      </c>
      <c r="T190" s="37"/>
      <c r="U190" s="37"/>
      <c r="V190" s="38" t="s">
        <v>76</v>
      </c>
      <c r="W190" s="37"/>
      <c r="X190" s="37"/>
      <c r="Y190" s="37"/>
      <c r="Z190" s="39" t="str">
        <f>IFERROR(IF(AND(S189="Probabilidad",S190="Probabilidad"),(AB189-(+AB189*V190)),IF(AND(S189="Impacto",S190="Probabilidad"),(AB188-(+AB188*V190)),IF(S190="Impacto",AB189,""))),"")</f>
        <v/>
      </c>
      <c r="AA190" s="40" t="s">
        <v>76</v>
      </c>
      <c r="AB190" s="38" t="s">
        <v>76</v>
      </c>
      <c r="AC190" s="40" t="s">
        <v>76</v>
      </c>
      <c r="AD190" s="38" t="s">
        <v>76</v>
      </c>
      <c r="AE190" s="41" t="s">
        <v>76</v>
      </c>
      <c r="AF190" s="46"/>
      <c r="AG190" s="47"/>
      <c r="AH190" s="48"/>
      <c r="AI190" s="47"/>
      <c r="AJ190" s="47"/>
      <c r="AK190" s="48"/>
      <c r="AL190" s="47"/>
      <c r="AM190" s="47"/>
      <c r="AN190" s="48"/>
      <c r="AO190" s="48"/>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row>
    <row r="191" spans="1:70" s="45" customFormat="1" ht="178.5" customHeight="1" x14ac:dyDescent="0.2">
      <c r="A191" s="111">
        <v>62</v>
      </c>
      <c r="B191" s="112" t="s">
        <v>660</v>
      </c>
      <c r="C191" s="26" t="s">
        <v>47</v>
      </c>
      <c r="D191" s="27" t="s">
        <v>661</v>
      </c>
      <c r="E191" s="27" t="s">
        <v>662</v>
      </c>
      <c r="F191" s="26" t="s">
        <v>115</v>
      </c>
      <c r="G191" s="28" t="s">
        <v>663</v>
      </c>
      <c r="H191" s="26" t="s">
        <v>127</v>
      </c>
      <c r="I191" s="29">
        <v>43817</v>
      </c>
      <c r="J191" s="30" t="s">
        <v>287</v>
      </c>
      <c r="K191" s="31">
        <v>1</v>
      </c>
      <c r="L191" s="32" t="s">
        <v>82</v>
      </c>
      <c r="M191" s="33" t="s">
        <v>82</v>
      </c>
      <c r="N191" s="30" t="s">
        <v>83</v>
      </c>
      <c r="O191" s="31">
        <v>0.2</v>
      </c>
      <c r="P191" s="34" t="s">
        <v>151</v>
      </c>
      <c r="Q191" s="35">
        <v>1</v>
      </c>
      <c r="R191" s="36" t="s">
        <v>664</v>
      </c>
      <c r="S191" s="35" t="s">
        <v>58</v>
      </c>
      <c r="T191" s="37" t="s">
        <v>59</v>
      </c>
      <c r="U191" s="37" t="s">
        <v>139</v>
      </c>
      <c r="V191" s="38" t="s">
        <v>140</v>
      </c>
      <c r="W191" s="37" t="s">
        <v>62</v>
      </c>
      <c r="X191" s="37" t="s">
        <v>63</v>
      </c>
      <c r="Y191" s="37" t="s">
        <v>64</v>
      </c>
      <c r="Z191" s="39">
        <f>IFERROR(IF(S191="Probabilidad",(K191-(+K191*V191)),IF(S191="Impacto",K191,"")),"")</f>
        <v>0.5</v>
      </c>
      <c r="AA191" s="40" t="s">
        <v>53</v>
      </c>
      <c r="AB191" s="38">
        <v>0.5</v>
      </c>
      <c r="AC191" s="40" t="s">
        <v>83</v>
      </c>
      <c r="AD191" s="38">
        <v>0.2</v>
      </c>
      <c r="AE191" s="41" t="s">
        <v>56</v>
      </c>
      <c r="AF191" s="42" t="s">
        <v>106</v>
      </c>
      <c r="AG191" s="27" t="s">
        <v>665</v>
      </c>
      <c r="AH191" s="50">
        <v>44926</v>
      </c>
      <c r="AI191" s="43" t="s">
        <v>666</v>
      </c>
      <c r="AJ191" s="43" t="s">
        <v>667</v>
      </c>
      <c r="AK191" s="26" t="s">
        <v>668</v>
      </c>
      <c r="AL191" s="27" t="s">
        <v>669</v>
      </c>
      <c r="AM191" s="43" t="s">
        <v>670</v>
      </c>
      <c r="AN191" s="26"/>
      <c r="AO191" s="26"/>
      <c r="AP191" s="44"/>
      <c r="AQ191" s="44"/>
      <c r="AR191" s="44"/>
      <c r="AS191" s="44"/>
      <c r="AT191" s="44"/>
      <c r="AU191" s="44"/>
      <c r="AV191" s="44"/>
      <c r="AW191" s="44"/>
      <c r="AX191" s="44"/>
      <c r="AY191" s="44"/>
      <c r="AZ191" s="44"/>
      <c r="BA191" s="44"/>
      <c r="BB191" s="44"/>
      <c r="BC191" s="44"/>
      <c r="BD191" s="44"/>
      <c r="BE191" s="44"/>
      <c r="BF191" s="44"/>
      <c r="BG191" s="44"/>
      <c r="BH191" s="44"/>
      <c r="BI191" s="44"/>
      <c r="BJ191" s="44"/>
      <c r="BK191" s="44"/>
      <c r="BL191" s="44"/>
      <c r="BM191" s="44"/>
      <c r="BN191" s="44"/>
      <c r="BO191" s="44"/>
      <c r="BP191" s="44"/>
      <c r="BQ191" s="44"/>
      <c r="BR191" s="44"/>
    </row>
    <row r="192" spans="1:70" s="45" customFormat="1" ht="178.5" customHeight="1" x14ac:dyDescent="0.2">
      <c r="A192" s="111"/>
      <c r="B192" s="112"/>
      <c r="C192" s="26"/>
      <c r="D192" s="27"/>
      <c r="E192" s="27"/>
      <c r="F192" s="26"/>
      <c r="G192" s="28"/>
      <c r="H192" s="26"/>
      <c r="I192" s="29"/>
      <c r="J192" s="30"/>
      <c r="K192" s="31"/>
      <c r="L192" s="32"/>
      <c r="M192" s="33">
        <v>0</v>
      </c>
      <c r="N192" s="30"/>
      <c r="O192" s="31"/>
      <c r="P192" s="34"/>
      <c r="Q192" s="35">
        <v>2</v>
      </c>
      <c r="R192" s="36" t="s">
        <v>671</v>
      </c>
      <c r="S192" s="35" t="s">
        <v>58</v>
      </c>
      <c r="T192" s="37" t="s">
        <v>59</v>
      </c>
      <c r="U192" s="37" t="s">
        <v>139</v>
      </c>
      <c r="V192" s="38" t="s">
        <v>140</v>
      </c>
      <c r="W192" s="37" t="s">
        <v>62</v>
      </c>
      <c r="X192" s="37" t="s">
        <v>63</v>
      </c>
      <c r="Y192" s="37" t="s">
        <v>64</v>
      </c>
      <c r="Z192" s="39">
        <f>IFERROR(IF(AND(S191="Probabilidad",S192="Probabilidad"),(AB191-(+AB191*V192)),IF(S192="Probabilidad",(K191-(+K191*V192)),IF(S192="Impacto",AB191,""))),"")</f>
        <v>0.25</v>
      </c>
      <c r="AA192" s="40" t="s">
        <v>65</v>
      </c>
      <c r="AB192" s="38">
        <v>0.25</v>
      </c>
      <c r="AC192" s="40" t="s">
        <v>83</v>
      </c>
      <c r="AD192" s="38">
        <v>0.2</v>
      </c>
      <c r="AE192" s="41" t="s">
        <v>86</v>
      </c>
      <c r="AF192" s="46"/>
      <c r="AG192" s="47"/>
      <c r="AH192" s="48"/>
      <c r="AI192" s="47"/>
      <c r="AJ192" s="47"/>
      <c r="AK192" s="48"/>
      <c r="AL192" s="47"/>
      <c r="AM192" s="47"/>
      <c r="AN192" s="48"/>
      <c r="AO192" s="48"/>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row>
    <row r="193" spans="1:70" s="45" customFormat="1" ht="178.5" customHeight="1" x14ac:dyDescent="0.2">
      <c r="A193" s="111"/>
      <c r="B193" s="112"/>
      <c r="C193" s="26"/>
      <c r="D193" s="27"/>
      <c r="E193" s="27"/>
      <c r="F193" s="26"/>
      <c r="G193" s="28"/>
      <c r="H193" s="26"/>
      <c r="I193" s="29"/>
      <c r="J193" s="30"/>
      <c r="K193" s="31"/>
      <c r="L193" s="32"/>
      <c r="M193" s="33">
        <v>0</v>
      </c>
      <c r="N193" s="30"/>
      <c r="O193" s="31"/>
      <c r="P193" s="34"/>
      <c r="Q193" s="35">
        <v>3</v>
      </c>
      <c r="R193" s="36" t="s">
        <v>672</v>
      </c>
      <c r="S193" s="35" t="s">
        <v>58</v>
      </c>
      <c r="T193" s="37" t="s">
        <v>59</v>
      </c>
      <c r="U193" s="37" t="s">
        <v>139</v>
      </c>
      <c r="V193" s="38" t="s">
        <v>140</v>
      </c>
      <c r="W193" s="37" t="s">
        <v>62</v>
      </c>
      <c r="X193" s="37" t="s">
        <v>63</v>
      </c>
      <c r="Y193" s="37" t="s">
        <v>64</v>
      </c>
      <c r="Z193" s="39">
        <f>IFERROR(IF(AND(S192="Probabilidad",S193="Probabilidad"),(AB192-(+AB192*V193)),IF(AND(S192="Impacto",S193="Probabilidad"),(AB191-(+AB191*V193)),IF(S193="Impacto",AB192,""))),"")</f>
        <v>0.125</v>
      </c>
      <c r="AA193" s="40" t="s">
        <v>104</v>
      </c>
      <c r="AB193" s="38">
        <v>0.125</v>
      </c>
      <c r="AC193" s="40" t="s">
        <v>83</v>
      </c>
      <c r="AD193" s="38">
        <v>0.2</v>
      </c>
      <c r="AE193" s="41" t="s">
        <v>86</v>
      </c>
      <c r="AF193" s="46"/>
      <c r="AG193" s="47"/>
      <c r="AH193" s="48"/>
      <c r="AI193" s="47"/>
      <c r="AJ193" s="47"/>
      <c r="AK193" s="48"/>
      <c r="AL193" s="47"/>
      <c r="AM193" s="47"/>
      <c r="AN193" s="48"/>
      <c r="AO193" s="48"/>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row>
    <row r="194" spans="1:70" s="45" customFormat="1" ht="178.5" customHeight="1" x14ac:dyDescent="0.2">
      <c r="A194" s="113">
        <v>63</v>
      </c>
      <c r="B194" s="114" t="s">
        <v>673</v>
      </c>
      <c r="C194" s="26" t="s">
        <v>47</v>
      </c>
      <c r="D194" s="27" t="s">
        <v>674</v>
      </c>
      <c r="E194" s="27" t="s">
        <v>675</v>
      </c>
      <c r="F194" s="26" t="s">
        <v>50</v>
      </c>
      <c r="G194" s="28" t="s">
        <v>676</v>
      </c>
      <c r="H194" s="26" t="s">
        <v>52</v>
      </c>
      <c r="I194" s="29">
        <v>70</v>
      </c>
      <c r="J194" s="30" t="s">
        <v>53</v>
      </c>
      <c r="K194" s="31">
        <v>0.6</v>
      </c>
      <c r="L194" s="32" t="s">
        <v>82</v>
      </c>
      <c r="M194" s="33" t="s">
        <v>82</v>
      </c>
      <c r="N194" s="30" t="s">
        <v>83</v>
      </c>
      <c r="O194" s="31">
        <v>0.2</v>
      </c>
      <c r="P194" s="34" t="s">
        <v>56</v>
      </c>
      <c r="Q194" s="35">
        <v>1</v>
      </c>
      <c r="R194" s="36" t="s">
        <v>677</v>
      </c>
      <c r="S194" s="35" t="s">
        <v>58</v>
      </c>
      <c r="T194" s="37" t="s">
        <v>59</v>
      </c>
      <c r="U194" s="37" t="s">
        <v>60</v>
      </c>
      <c r="V194" s="38" t="s">
        <v>61</v>
      </c>
      <c r="W194" s="37" t="s">
        <v>62</v>
      </c>
      <c r="X194" s="37" t="s">
        <v>63</v>
      </c>
      <c r="Y194" s="37" t="s">
        <v>64</v>
      </c>
      <c r="Z194" s="39">
        <f>IFERROR(IF(S194="Probabilidad",(K194-(+K194*V194)),IF(S194="Impacto",K194,"")),"")</f>
        <v>0.36</v>
      </c>
      <c r="AA194" s="40" t="s">
        <v>65</v>
      </c>
      <c r="AB194" s="38">
        <v>0.36</v>
      </c>
      <c r="AC194" s="40" t="s">
        <v>83</v>
      </c>
      <c r="AD194" s="38">
        <v>0.2</v>
      </c>
      <c r="AE194" s="41" t="s">
        <v>86</v>
      </c>
      <c r="AF194" s="42" t="s">
        <v>66</v>
      </c>
      <c r="AG194" s="27" t="s">
        <v>678</v>
      </c>
      <c r="AH194" s="26" t="s">
        <v>679</v>
      </c>
      <c r="AI194" s="43" t="s">
        <v>680</v>
      </c>
      <c r="AJ194" s="43" t="s">
        <v>681</v>
      </c>
      <c r="AK194" s="26" t="s">
        <v>682</v>
      </c>
      <c r="AL194" s="27" t="s">
        <v>683</v>
      </c>
      <c r="AM194" s="43" t="s">
        <v>684</v>
      </c>
      <c r="AN194" s="26"/>
      <c r="AO194" s="26"/>
      <c r="AP194" s="44"/>
      <c r="AQ194" s="44"/>
      <c r="AR194" s="44"/>
      <c r="AS194" s="44"/>
      <c r="AT194" s="44"/>
      <c r="AU194" s="44"/>
      <c r="AV194" s="44"/>
      <c r="AW194" s="44"/>
      <c r="AX194" s="44"/>
      <c r="AY194" s="44"/>
      <c r="AZ194" s="44"/>
      <c r="BA194" s="44"/>
      <c r="BB194" s="44"/>
      <c r="BC194" s="44"/>
      <c r="BD194" s="44"/>
      <c r="BE194" s="44"/>
      <c r="BF194" s="44"/>
      <c r="BG194" s="44"/>
      <c r="BH194" s="44"/>
      <c r="BI194" s="44"/>
      <c r="BJ194" s="44"/>
      <c r="BK194" s="44"/>
      <c r="BL194" s="44"/>
      <c r="BM194" s="44"/>
      <c r="BN194" s="44"/>
      <c r="BO194" s="44"/>
      <c r="BP194" s="44"/>
      <c r="BQ194" s="44"/>
      <c r="BR194" s="44"/>
    </row>
    <row r="195" spans="1:70" s="45" customFormat="1" ht="178.5" customHeight="1" x14ac:dyDescent="0.2">
      <c r="A195" s="113"/>
      <c r="B195" s="114"/>
      <c r="C195" s="26"/>
      <c r="D195" s="27"/>
      <c r="E195" s="27"/>
      <c r="F195" s="26"/>
      <c r="G195" s="28"/>
      <c r="H195" s="26"/>
      <c r="I195" s="29"/>
      <c r="J195" s="30"/>
      <c r="K195" s="31"/>
      <c r="L195" s="32"/>
      <c r="M195" s="33">
        <v>0</v>
      </c>
      <c r="N195" s="30"/>
      <c r="O195" s="31"/>
      <c r="P195" s="34"/>
      <c r="Q195" s="35">
        <v>2</v>
      </c>
      <c r="R195" s="36" t="s">
        <v>685</v>
      </c>
      <c r="S195" s="35" t="s">
        <v>58</v>
      </c>
      <c r="T195" s="37" t="s">
        <v>59</v>
      </c>
      <c r="U195" s="37" t="s">
        <v>60</v>
      </c>
      <c r="V195" s="38" t="s">
        <v>61</v>
      </c>
      <c r="W195" s="37" t="s">
        <v>62</v>
      </c>
      <c r="X195" s="37" t="s">
        <v>63</v>
      </c>
      <c r="Y195" s="37" t="s">
        <v>64</v>
      </c>
      <c r="Z195" s="39">
        <f>IFERROR(IF(AND(S194="Probabilidad",S195="Probabilidad"),(AB194-(+AB194*V195)),IF(S195="Probabilidad",(K194-(+K194*V195)),IF(S195="Impacto",AB194,""))),"")</f>
        <v>0.216</v>
      </c>
      <c r="AA195" s="40" t="s">
        <v>65</v>
      </c>
      <c r="AB195" s="38">
        <v>0.216</v>
      </c>
      <c r="AC195" s="40" t="s">
        <v>83</v>
      </c>
      <c r="AD195" s="38">
        <v>0.2</v>
      </c>
      <c r="AE195" s="41" t="s">
        <v>86</v>
      </c>
      <c r="AF195" s="46"/>
      <c r="AG195" s="47"/>
      <c r="AH195" s="48"/>
      <c r="AI195" s="47"/>
      <c r="AJ195" s="47"/>
      <c r="AK195" s="48"/>
      <c r="AL195" s="47"/>
      <c r="AM195" s="47"/>
      <c r="AN195" s="48"/>
      <c r="AO195" s="48"/>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row>
    <row r="196" spans="1:70" s="45" customFormat="1" ht="178.5" customHeight="1" x14ac:dyDescent="0.2">
      <c r="A196" s="113"/>
      <c r="B196" s="114"/>
      <c r="C196" s="26"/>
      <c r="D196" s="27"/>
      <c r="E196" s="27"/>
      <c r="F196" s="26"/>
      <c r="G196" s="28"/>
      <c r="H196" s="26"/>
      <c r="I196" s="29"/>
      <c r="J196" s="30"/>
      <c r="K196" s="31"/>
      <c r="L196" s="32"/>
      <c r="M196" s="33">
        <v>0</v>
      </c>
      <c r="N196" s="30"/>
      <c r="O196" s="31"/>
      <c r="P196" s="34"/>
      <c r="Q196" s="35">
        <v>3</v>
      </c>
      <c r="R196" s="36"/>
      <c r="S196" s="35" t="s">
        <v>76</v>
      </c>
      <c r="T196" s="37"/>
      <c r="U196" s="37"/>
      <c r="V196" s="38" t="s">
        <v>76</v>
      </c>
      <c r="W196" s="37"/>
      <c r="X196" s="37"/>
      <c r="Y196" s="37"/>
      <c r="Z196" s="39" t="str">
        <f>IFERROR(IF(AND(S195="Probabilidad",S196="Probabilidad"),(AB195-(+AB195*V196)),IF(AND(S195="Impacto",S196="Probabilidad"),(AB194-(+AB194*V196)),IF(S196="Impacto",AB195,""))),"")</f>
        <v/>
      </c>
      <c r="AA196" s="40" t="s">
        <v>76</v>
      </c>
      <c r="AB196" s="38" t="s">
        <v>76</v>
      </c>
      <c r="AC196" s="40" t="s">
        <v>76</v>
      </c>
      <c r="AD196" s="38" t="s">
        <v>76</v>
      </c>
      <c r="AE196" s="41" t="s">
        <v>76</v>
      </c>
      <c r="AF196" s="46"/>
      <c r="AG196" s="47"/>
      <c r="AH196" s="48"/>
      <c r="AI196" s="47"/>
      <c r="AJ196" s="47"/>
      <c r="AK196" s="48"/>
      <c r="AL196" s="47"/>
      <c r="AM196" s="47"/>
      <c r="AN196" s="48"/>
      <c r="AO196" s="48"/>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row>
    <row r="197" spans="1:70" s="45" customFormat="1" ht="178.5" customHeight="1" x14ac:dyDescent="0.2">
      <c r="A197" s="113">
        <v>64</v>
      </c>
      <c r="B197" s="114" t="s">
        <v>673</v>
      </c>
      <c r="C197" s="26" t="s">
        <v>47</v>
      </c>
      <c r="D197" s="27" t="s">
        <v>686</v>
      </c>
      <c r="E197" s="27" t="s">
        <v>687</v>
      </c>
      <c r="F197" s="26" t="s">
        <v>115</v>
      </c>
      <c r="G197" s="28" t="s">
        <v>688</v>
      </c>
      <c r="H197" s="26" t="s">
        <v>52</v>
      </c>
      <c r="I197" s="29">
        <v>95</v>
      </c>
      <c r="J197" s="30" t="s">
        <v>53</v>
      </c>
      <c r="K197" s="31">
        <v>0.6</v>
      </c>
      <c r="L197" s="32" t="s">
        <v>82</v>
      </c>
      <c r="M197" s="33" t="s">
        <v>82</v>
      </c>
      <c r="N197" s="30" t="s">
        <v>83</v>
      </c>
      <c r="O197" s="31">
        <v>0.2</v>
      </c>
      <c r="P197" s="34" t="s">
        <v>56</v>
      </c>
      <c r="Q197" s="35">
        <v>1</v>
      </c>
      <c r="R197" s="36" t="s">
        <v>689</v>
      </c>
      <c r="S197" s="35" t="s">
        <v>58</v>
      </c>
      <c r="T197" s="37" t="s">
        <v>59</v>
      </c>
      <c r="U197" s="37" t="s">
        <v>60</v>
      </c>
      <c r="V197" s="38" t="s">
        <v>61</v>
      </c>
      <c r="W197" s="37" t="s">
        <v>85</v>
      </c>
      <c r="X197" s="37" t="s">
        <v>63</v>
      </c>
      <c r="Y197" s="37" t="s">
        <v>64</v>
      </c>
      <c r="Z197" s="39">
        <f>IFERROR(IF(S197="Probabilidad",(K197-(+K197*V197)),IF(S197="Impacto",K197,"")),"")</f>
        <v>0.36</v>
      </c>
      <c r="AA197" s="40" t="s">
        <v>65</v>
      </c>
      <c r="AB197" s="38">
        <v>0.36</v>
      </c>
      <c r="AC197" s="40" t="s">
        <v>83</v>
      </c>
      <c r="AD197" s="38">
        <v>0.2</v>
      </c>
      <c r="AE197" s="41" t="s">
        <v>86</v>
      </c>
      <c r="AF197" s="42" t="s">
        <v>66</v>
      </c>
      <c r="AG197" s="27" t="s">
        <v>690</v>
      </c>
      <c r="AH197" s="26" t="s">
        <v>679</v>
      </c>
      <c r="AI197" s="43" t="s">
        <v>691</v>
      </c>
      <c r="AJ197" s="43" t="s">
        <v>692</v>
      </c>
      <c r="AK197" s="26" t="s">
        <v>682</v>
      </c>
      <c r="AL197" s="27" t="s">
        <v>693</v>
      </c>
      <c r="AM197" s="43" t="s">
        <v>694</v>
      </c>
      <c r="AN197" s="26"/>
      <c r="AO197" s="26"/>
      <c r="AP197" s="44"/>
      <c r="AQ197" s="44"/>
      <c r="AR197" s="44"/>
      <c r="AS197" s="44"/>
      <c r="AT197" s="44"/>
      <c r="AU197" s="44"/>
      <c r="AV197" s="44"/>
      <c r="AW197" s="44"/>
      <c r="AX197" s="44"/>
      <c r="AY197" s="44"/>
      <c r="AZ197" s="44"/>
      <c r="BA197" s="44"/>
      <c r="BB197" s="44"/>
      <c r="BC197" s="44"/>
      <c r="BD197" s="44"/>
      <c r="BE197" s="44"/>
      <c r="BF197" s="44"/>
      <c r="BG197" s="44"/>
      <c r="BH197" s="44"/>
      <c r="BI197" s="44"/>
      <c r="BJ197" s="44"/>
      <c r="BK197" s="44"/>
      <c r="BL197" s="44"/>
      <c r="BM197" s="44"/>
      <c r="BN197" s="44"/>
      <c r="BO197" s="44"/>
      <c r="BP197" s="44"/>
      <c r="BQ197" s="44"/>
      <c r="BR197" s="44"/>
    </row>
    <row r="198" spans="1:70" s="45" customFormat="1" ht="178.5" customHeight="1" x14ac:dyDescent="0.2">
      <c r="A198" s="113"/>
      <c r="B198" s="114"/>
      <c r="C198" s="26"/>
      <c r="D198" s="27"/>
      <c r="E198" s="27"/>
      <c r="F198" s="26"/>
      <c r="G198" s="28"/>
      <c r="H198" s="26"/>
      <c r="I198" s="29"/>
      <c r="J198" s="30"/>
      <c r="K198" s="31"/>
      <c r="L198" s="32"/>
      <c r="M198" s="33">
        <v>0</v>
      </c>
      <c r="N198" s="30"/>
      <c r="O198" s="31"/>
      <c r="P198" s="34"/>
      <c r="Q198" s="35">
        <v>2</v>
      </c>
      <c r="R198" s="36" t="s">
        <v>695</v>
      </c>
      <c r="S198" s="35" t="s">
        <v>58</v>
      </c>
      <c r="T198" s="37" t="s">
        <v>59</v>
      </c>
      <c r="U198" s="37" t="s">
        <v>60</v>
      </c>
      <c r="V198" s="38" t="s">
        <v>61</v>
      </c>
      <c r="W198" s="37" t="s">
        <v>85</v>
      </c>
      <c r="X198" s="37" t="s">
        <v>63</v>
      </c>
      <c r="Y198" s="37" t="s">
        <v>64</v>
      </c>
      <c r="Z198" s="39">
        <f>IFERROR(IF(AND(S197="Probabilidad",S198="Probabilidad"),(AB197-(+AB197*V198)),IF(S198="Probabilidad",(K197-(+K197*V198)),IF(S198="Impacto",AB197,""))),"")</f>
        <v>0.216</v>
      </c>
      <c r="AA198" s="40" t="s">
        <v>65</v>
      </c>
      <c r="AB198" s="38">
        <v>0.216</v>
      </c>
      <c r="AC198" s="40" t="s">
        <v>83</v>
      </c>
      <c r="AD198" s="38">
        <v>0.2</v>
      </c>
      <c r="AE198" s="41" t="s">
        <v>86</v>
      </c>
      <c r="AF198" s="46"/>
      <c r="AG198" s="47"/>
      <c r="AH198" s="48"/>
      <c r="AI198" s="47"/>
      <c r="AJ198" s="47"/>
      <c r="AK198" s="48"/>
      <c r="AL198" s="47"/>
      <c r="AM198" s="47"/>
      <c r="AN198" s="48"/>
      <c r="AO198" s="48"/>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row>
    <row r="199" spans="1:70" s="45" customFormat="1" ht="178.5" customHeight="1" x14ac:dyDescent="0.2">
      <c r="A199" s="113"/>
      <c r="B199" s="114"/>
      <c r="C199" s="26"/>
      <c r="D199" s="27"/>
      <c r="E199" s="27"/>
      <c r="F199" s="26"/>
      <c r="G199" s="28"/>
      <c r="H199" s="26"/>
      <c r="I199" s="29"/>
      <c r="J199" s="30"/>
      <c r="K199" s="31"/>
      <c r="L199" s="32"/>
      <c r="M199" s="33">
        <v>0</v>
      </c>
      <c r="N199" s="30"/>
      <c r="O199" s="31"/>
      <c r="P199" s="34"/>
      <c r="Q199" s="35">
        <v>3</v>
      </c>
      <c r="R199" s="36" t="s">
        <v>696</v>
      </c>
      <c r="S199" s="35" t="s">
        <v>58</v>
      </c>
      <c r="T199" s="37" t="s">
        <v>59</v>
      </c>
      <c r="U199" s="37" t="s">
        <v>60</v>
      </c>
      <c r="V199" s="38" t="s">
        <v>61</v>
      </c>
      <c r="W199" s="37" t="s">
        <v>85</v>
      </c>
      <c r="X199" s="37" t="s">
        <v>63</v>
      </c>
      <c r="Y199" s="37" t="s">
        <v>260</v>
      </c>
      <c r="Z199" s="39">
        <f>IFERROR(IF(AND(S198="Probabilidad",S199="Probabilidad"),(AB198-(+AB198*V199)),IF(AND(S198="Impacto",S199="Probabilidad"),(AB197-(+AB197*V199)),IF(S199="Impacto",AB198,""))),"")</f>
        <v>0.12959999999999999</v>
      </c>
      <c r="AA199" s="40" t="s">
        <v>104</v>
      </c>
      <c r="AB199" s="38">
        <v>0.12959999999999999</v>
      </c>
      <c r="AC199" s="40" t="s">
        <v>83</v>
      </c>
      <c r="AD199" s="38">
        <v>0.2</v>
      </c>
      <c r="AE199" s="41" t="s">
        <v>86</v>
      </c>
      <c r="AF199" s="46"/>
      <c r="AG199" s="47"/>
      <c r="AH199" s="48"/>
      <c r="AI199" s="47"/>
      <c r="AJ199" s="47"/>
      <c r="AK199" s="48"/>
      <c r="AL199" s="47"/>
      <c r="AM199" s="47"/>
      <c r="AN199" s="48"/>
      <c r="AO199" s="48"/>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s="45" customFormat="1" ht="178.5" customHeight="1" x14ac:dyDescent="0.2">
      <c r="A200" s="113">
        <v>65</v>
      </c>
      <c r="B200" s="114" t="s">
        <v>673</v>
      </c>
      <c r="C200" s="26" t="s">
        <v>47</v>
      </c>
      <c r="D200" s="27" t="s">
        <v>697</v>
      </c>
      <c r="E200" s="27" t="s">
        <v>698</v>
      </c>
      <c r="F200" s="26" t="s">
        <v>115</v>
      </c>
      <c r="G200" s="28" t="s">
        <v>699</v>
      </c>
      <c r="H200" s="26" t="s">
        <v>52</v>
      </c>
      <c r="I200" s="29">
        <v>15</v>
      </c>
      <c r="J200" s="30" t="s">
        <v>65</v>
      </c>
      <c r="K200" s="31">
        <v>0.4</v>
      </c>
      <c r="L200" s="32" t="s">
        <v>82</v>
      </c>
      <c r="M200" s="33" t="s">
        <v>82</v>
      </c>
      <c r="N200" s="30" t="s">
        <v>83</v>
      </c>
      <c r="O200" s="31">
        <v>0.2</v>
      </c>
      <c r="P200" s="34" t="s">
        <v>86</v>
      </c>
      <c r="Q200" s="35">
        <v>1</v>
      </c>
      <c r="R200" s="36" t="s">
        <v>700</v>
      </c>
      <c r="S200" s="35" t="s">
        <v>58</v>
      </c>
      <c r="T200" s="37" t="s">
        <v>59</v>
      </c>
      <c r="U200" s="37" t="s">
        <v>60</v>
      </c>
      <c r="V200" s="38" t="s">
        <v>61</v>
      </c>
      <c r="W200" s="37" t="s">
        <v>62</v>
      </c>
      <c r="X200" s="37" t="s">
        <v>63</v>
      </c>
      <c r="Y200" s="37" t="s">
        <v>64</v>
      </c>
      <c r="Z200" s="39">
        <f>IFERROR(IF(S200="Probabilidad",(K200-(+K200*V200)),IF(S200="Impacto",K200,"")),"")</f>
        <v>0.24</v>
      </c>
      <c r="AA200" s="40" t="s">
        <v>65</v>
      </c>
      <c r="AB200" s="38">
        <v>0.24</v>
      </c>
      <c r="AC200" s="40" t="s">
        <v>83</v>
      </c>
      <c r="AD200" s="38">
        <v>0.2</v>
      </c>
      <c r="AE200" s="41" t="s">
        <v>86</v>
      </c>
      <c r="AF200" s="42" t="s">
        <v>66</v>
      </c>
      <c r="AG200" s="27" t="s">
        <v>701</v>
      </c>
      <c r="AH200" s="26" t="s">
        <v>679</v>
      </c>
      <c r="AI200" s="43" t="s">
        <v>702</v>
      </c>
      <c r="AJ200" s="43" t="s">
        <v>703</v>
      </c>
      <c r="AK200" s="26" t="s">
        <v>682</v>
      </c>
      <c r="AL200" s="27" t="s">
        <v>704</v>
      </c>
      <c r="AM200" s="43" t="s">
        <v>705</v>
      </c>
      <c r="AN200" s="26"/>
      <c r="AO200" s="26"/>
      <c r="AP200" s="44"/>
      <c r="AQ200" s="44"/>
      <c r="AR200" s="44"/>
      <c r="AS200" s="44"/>
      <c r="AT200" s="44"/>
      <c r="AU200" s="44"/>
      <c r="AV200" s="44"/>
      <c r="AW200" s="44"/>
      <c r="AX200" s="44"/>
      <c r="AY200" s="44"/>
      <c r="AZ200" s="44"/>
      <c r="BA200" s="44"/>
      <c r="BB200" s="44"/>
      <c r="BC200" s="44"/>
      <c r="BD200" s="44"/>
      <c r="BE200" s="44"/>
      <c r="BF200" s="44"/>
      <c r="BG200" s="44"/>
      <c r="BH200" s="44"/>
      <c r="BI200" s="44"/>
      <c r="BJ200" s="44"/>
      <c r="BK200" s="44"/>
      <c r="BL200" s="44"/>
      <c r="BM200" s="44"/>
      <c r="BN200" s="44"/>
      <c r="BO200" s="44"/>
      <c r="BP200" s="44"/>
      <c r="BQ200" s="44"/>
      <c r="BR200" s="44"/>
    </row>
    <row r="201" spans="1:70" s="45" customFormat="1" ht="178.5" customHeight="1" x14ac:dyDescent="0.2">
      <c r="A201" s="113"/>
      <c r="B201" s="114"/>
      <c r="C201" s="26"/>
      <c r="D201" s="27"/>
      <c r="E201" s="27"/>
      <c r="F201" s="26"/>
      <c r="G201" s="28"/>
      <c r="H201" s="26"/>
      <c r="I201" s="29"/>
      <c r="J201" s="30"/>
      <c r="K201" s="31"/>
      <c r="L201" s="32"/>
      <c r="M201" s="33">
        <v>0</v>
      </c>
      <c r="N201" s="30"/>
      <c r="O201" s="31"/>
      <c r="P201" s="34"/>
      <c r="Q201" s="35">
        <v>2</v>
      </c>
      <c r="R201" s="36" t="s">
        <v>706</v>
      </c>
      <c r="S201" s="35" t="s">
        <v>58</v>
      </c>
      <c r="T201" s="37" t="s">
        <v>59</v>
      </c>
      <c r="U201" s="37" t="s">
        <v>60</v>
      </c>
      <c r="V201" s="38" t="s">
        <v>61</v>
      </c>
      <c r="W201" s="37" t="s">
        <v>62</v>
      </c>
      <c r="X201" s="37" t="s">
        <v>63</v>
      </c>
      <c r="Y201" s="37" t="s">
        <v>64</v>
      </c>
      <c r="Z201" s="39">
        <f>IFERROR(IF(AND(S200="Probabilidad",S201="Probabilidad"),(AB200-(+AB200*V201)),IF(S201="Probabilidad",(K200-(+K200*V201)),IF(S201="Impacto",AB200,""))),"")</f>
        <v>0.14399999999999999</v>
      </c>
      <c r="AA201" s="40" t="s">
        <v>104</v>
      </c>
      <c r="AB201" s="38">
        <v>0.14399999999999999</v>
      </c>
      <c r="AC201" s="40" t="s">
        <v>83</v>
      </c>
      <c r="AD201" s="38">
        <v>0.2</v>
      </c>
      <c r="AE201" s="41" t="s">
        <v>86</v>
      </c>
      <c r="AF201" s="46"/>
      <c r="AG201" s="47"/>
      <c r="AH201" s="48"/>
      <c r="AI201" s="47"/>
      <c r="AJ201" s="47"/>
      <c r="AK201" s="48"/>
      <c r="AL201" s="47"/>
      <c r="AM201" s="47"/>
      <c r="AN201" s="48"/>
      <c r="AO201" s="48"/>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s="45" customFormat="1" ht="178.5" customHeight="1" x14ac:dyDescent="0.2">
      <c r="A202" s="113"/>
      <c r="B202" s="114"/>
      <c r="C202" s="26"/>
      <c r="D202" s="27"/>
      <c r="E202" s="27"/>
      <c r="F202" s="26"/>
      <c r="G202" s="28"/>
      <c r="H202" s="26"/>
      <c r="I202" s="29"/>
      <c r="J202" s="30"/>
      <c r="K202" s="31"/>
      <c r="L202" s="32"/>
      <c r="M202" s="33">
        <v>0</v>
      </c>
      <c r="N202" s="30"/>
      <c r="O202" s="31"/>
      <c r="P202" s="34"/>
      <c r="Q202" s="35">
        <v>3</v>
      </c>
      <c r="R202" s="36"/>
      <c r="S202" s="35" t="s">
        <v>76</v>
      </c>
      <c r="T202" s="37"/>
      <c r="U202" s="37"/>
      <c r="V202" s="38" t="s">
        <v>76</v>
      </c>
      <c r="W202" s="37"/>
      <c r="X202" s="37"/>
      <c r="Y202" s="37"/>
      <c r="Z202" s="39" t="str">
        <f>IFERROR(IF(AND(S201="Probabilidad",S202="Probabilidad"),(AB201-(+AB201*V202)),IF(AND(S201="Impacto",S202="Probabilidad"),(AB200-(+AB200*V202)),IF(S202="Impacto",AB201,""))),"")</f>
        <v/>
      </c>
      <c r="AA202" s="40" t="s">
        <v>76</v>
      </c>
      <c r="AB202" s="38" t="s">
        <v>76</v>
      </c>
      <c r="AC202" s="40" t="s">
        <v>76</v>
      </c>
      <c r="AD202" s="38" t="s">
        <v>76</v>
      </c>
      <c r="AE202" s="41" t="s">
        <v>76</v>
      </c>
      <c r="AF202" s="46"/>
      <c r="AG202" s="47"/>
      <c r="AH202" s="48"/>
      <c r="AI202" s="47"/>
      <c r="AJ202" s="47"/>
      <c r="AK202" s="48"/>
      <c r="AL202" s="47"/>
      <c r="AM202" s="47"/>
      <c r="AN202" s="48"/>
      <c r="AO202" s="48"/>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s="45" customFormat="1" ht="178.5" customHeight="1" x14ac:dyDescent="0.2">
      <c r="A203" s="113">
        <v>66</v>
      </c>
      <c r="B203" s="114" t="s">
        <v>673</v>
      </c>
      <c r="C203" s="26" t="s">
        <v>47</v>
      </c>
      <c r="D203" s="27" t="s">
        <v>707</v>
      </c>
      <c r="E203" s="27" t="s">
        <v>708</v>
      </c>
      <c r="F203" s="26" t="s">
        <v>79</v>
      </c>
      <c r="G203" s="28" t="s">
        <v>709</v>
      </c>
      <c r="H203" s="26" t="s">
        <v>52</v>
      </c>
      <c r="I203" s="29">
        <v>150</v>
      </c>
      <c r="J203" s="30" t="s">
        <v>53</v>
      </c>
      <c r="K203" s="31">
        <v>0.6</v>
      </c>
      <c r="L203" s="32" t="s">
        <v>149</v>
      </c>
      <c r="M203" s="33" t="s">
        <v>149</v>
      </c>
      <c r="N203" s="30" t="s">
        <v>150</v>
      </c>
      <c r="O203" s="31">
        <v>0.8</v>
      </c>
      <c r="P203" s="34" t="s">
        <v>151</v>
      </c>
      <c r="Q203" s="35">
        <v>1</v>
      </c>
      <c r="R203" s="36" t="s">
        <v>710</v>
      </c>
      <c r="S203" s="35" t="s">
        <v>58</v>
      </c>
      <c r="T203" s="37" t="s">
        <v>59</v>
      </c>
      <c r="U203" s="37" t="s">
        <v>60</v>
      </c>
      <c r="V203" s="38" t="s">
        <v>61</v>
      </c>
      <c r="W203" s="37" t="s">
        <v>62</v>
      </c>
      <c r="X203" s="37" t="s">
        <v>63</v>
      </c>
      <c r="Y203" s="37" t="s">
        <v>64</v>
      </c>
      <c r="Z203" s="39">
        <f>IFERROR(IF(S203="Probabilidad",(K203-(+K203*V203)),IF(S203="Impacto",K203,"")),"")</f>
        <v>0.36</v>
      </c>
      <c r="AA203" s="40" t="s">
        <v>65</v>
      </c>
      <c r="AB203" s="38">
        <v>0.36</v>
      </c>
      <c r="AC203" s="40" t="s">
        <v>150</v>
      </c>
      <c r="AD203" s="38">
        <v>0.8</v>
      </c>
      <c r="AE203" s="41" t="s">
        <v>151</v>
      </c>
      <c r="AF203" s="42" t="s">
        <v>106</v>
      </c>
      <c r="AG203" s="27" t="s">
        <v>711</v>
      </c>
      <c r="AH203" s="26" t="s">
        <v>679</v>
      </c>
      <c r="AI203" s="43" t="s">
        <v>712</v>
      </c>
      <c r="AJ203" s="43" t="s">
        <v>713</v>
      </c>
      <c r="AK203" s="26" t="s">
        <v>682</v>
      </c>
      <c r="AL203" s="27" t="s">
        <v>714</v>
      </c>
      <c r="AM203" s="43" t="s">
        <v>715</v>
      </c>
      <c r="AN203" s="26"/>
      <c r="AO203" s="26"/>
      <c r="AP203" s="44"/>
      <c r="AQ203" s="44"/>
      <c r="AR203" s="44"/>
      <c r="AS203" s="44"/>
      <c r="AT203" s="44"/>
      <c r="AU203" s="44"/>
      <c r="AV203" s="44"/>
      <c r="AW203" s="44"/>
      <c r="AX203" s="44"/>
      <c r="AY203" s="44"/>
      <c r="AZ203" s="44"/>
      <c r="BA203" s="44"/>
      <c r="BB203" s="44"/>
      <c r="BC203" s="44"/>
      <c r="BD203" s="44"/>
      <c r="BE203" s="44"/>
      <c r="BF203" s="44"/>
      <c r="BG203" s="44"/>
      <c r="BH203" s="44"/>
      <c r="BI203" s="44"/>
      <c r="BJ203" s="44"/>
      <c r="BK203" s="44"/>
      <c r="BL203" s="44"/>
      <c r="BM203" s="44"/>
      <c r="BN203" s="44"/>
      <c r="BO203" s="44"/>
      <c r="BP203" s="44"/>
      <c r="BQ203" s="44"/>
      <c r="BR203" s="44"/>
    </row>
    <row r="204" spans="1:70" s="45" customFormat="1" ht="178.5" customHeight="1" x14ac:dyDescent="0.2">
      <c r="A204" s="113"/>
      <c r="B204" s="114"/>
      <c r="C204" s="26"/>
      <c r="D204" s="27"/>
      <c r="E204" s="27"/>
      <c r="F204" s="26"/>
      <c r="G204" s="28"/>
      <c r="H204" s="26"/>
      <c r="I204" s="29"/>
      <c r="J204" s="30"/>
      <c r="K204" s="31"/>
      <c r="L204" s="32"/>
      <c r="M204" s="33">
        <v>0</v>
      </c>
      <c r="N204" s="30"/>
      <c r="O204" s="31"/>
      <c r="P204" s="34"/>
      <c r="Q204" s="35">
        <v>2</v>
      </c>
      <c r="R204" s="36" t="s">
        <v>716</v>
      </c>
      <c r="S204" s="35" t="s">
        <v>58</v>
      </c>
      <c r="T204" s="37" t="s">
        <v>59</v>
      </c>
      <c r="U204" s="37" t="s">
        <v>60</v>
      </c>
      <c r="V204" s="38" t="s">
        <v>61</v>
      </c>
      <c r="W204" s="37" t="s">
        <v>62</v>
      </c>
      <c r="X204" s="37" t="s">
        <v>63</v>
      </c>
      <c r="Y204" s="37" t="s">
        <v>64</v>
      </c>
      <c r="Z204" s="39">
        <f>IFERROR(IF(AND(S203="Probabilidad",S204="Probabilidad"),(AB203-(+AB203*V204)),IF(S204="Probabilidad",(K203-(+K203*V204)),IF(S204="Impacto",AB203,""))),"")</f>
        <v>0.216</v>
      </c>
      <c r="AA204" s="40" t="s">
        <v>65</v>
      </c>
      <c r="AB204" s="38">
        <v>0.216</v>
      </c>
      <c r="AC204" s="40" t="s">
        <v>150</v>
      </c>
      <c r="AD204" s="38">
        <v>0.8</v>
      </c>
      <c r="AE204" s="41" t="s">
        <v>151</v>
      </c>
      <c r="AF204" s="46"/>
      <c r="AG204" s="47"/>
      <c r="AH204" s="48"/>
      <c r="AI204" s="47"/>
      <c r="AJ204" s="47"/>
      <c r="AK204" s="48"/>
      <c r="AL204" s="47"/>
      <c r="AM204" s="47"/>
      <c r="AN204" s="48"/>
      <c r="AO204" s="48"/>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s="45" customFormat="1" ht="178.5" customHeight="1" x14ac:dyDescent="0.2">
      <c r="A205" s="113"/>
      <c r="B205" s="114"/>
      <c r="C205" s="26"/>
      <c r="D205" s="27"/>
      <c r="E205" s="27"/>
      <c r="F205" s="26"/>
      <c r="G205" s="28"/>
      <c r="H205" s="26"/>
      <c r="I205" s="29"/>
      <c r="J205" s="30"/>
      <c r="K205" s="31"/>
      <c r="L205" s="32"/>
      <c r="M205" s="33">
        <v>0</v>
      </c>
      <c r="N205" s="30"/>
      <c r="O205" s="31"/>
      <c r="P205" s="34"/>
      <c r="Q205" s="35">
        <v>3</v>
      </c>
      <c r="R205" s="36"/>
      <c r="S205" s="35" t="s">
        <v>76</v>
      </c>
      <c r="T205" s="37"/>
      <c r="U205" s="37"/>
      <c r="V205" s="38" t="s">
        <v>76</v>
      </c>
      <c r="W205" s="37"/>
      <c r="X205" s="37"/>
      <c r="Y205" s="37"/>
      <c r="Z205" s="39" t="str">
        <f>IFERROR(IF(AND(S204="Probabilidad",S205="Probabilidad"),(AB204-(+AB204*V205)),IF(AND(S204="Impacto",S205="Probabilidad"),(AB203-(+AB203*V205)),IF(S205="Impacto",AB204,""))),"")</f>
        <v/>
      </c>
      <c r="AA205" s="40" t="s">
        <v>76</v>
      </c>
      <c r="AB205" s="38" t="s">
        <v>76</v>
      </c>
      <c r="AC205" s="40" t="s">
        <v>76</v>
      </c>
      <c r="AD205" s="38" t="s">
        <v>76</v>
      </c>
      <c r="AE205" s="41" t="s">
        <v>76</v>
      </c>
      <c r="AF205" s="46"/>
      <c r="AG205" s="47"/>
      <c r="AH205" s="48"/>
      <c r="AI205" s="47"/>
      <c r="AJ205" s="47"/>
      <c r="AK205" s="48"/>
      <c r="AL205" s="47"/>
      <c r="AM205" s="47"/>
      <c r="AN205" s="48"/>
      <c r="AO205" s="48"/>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s="45" customFormat="1" ht="178.5" customHeight="1" x14ac:dyDescent="0.2">
      <c r="A206" s="115">
        <v>67</v>
      </c>
      <c r="B206" s="116" t="s">
        <v>717</v>
      </c>
      <c r="C206" s="26" t="s">
        <v>171</v>
      </c>
      <c r="D206" s="27" t="s">
        <v>718</v>
      </c>
      <c r="E206" s="27" t="s">
        <v>719</v>
      </c>
      <c r="F206" s="26" t="s">
        <v>115</v>
      </c>
      <c r="G206" s="28" t="s">
        <v>720</v>
      </c>
      <c r="H206" s="26" t="s">
        <v>127</v>
      </c>
      <c r="I206" s="29">
        <v>10</v>
      </c>
      <c r="J206" s="30" t="s">
        <v>65</v>
      </c>
      <c r="K206" s="31">
        <v>0.4</v>
      </c>
      <c r="L206" s="32" t="s">
        <v>54</v>
      </c>
      <c r="M206" s="33" t="s">
        <v>54</v>
      </c>
      <c r="N206" s="30" t="s">
        <v>55</v>
      </c>
      <c r="O206" s="31">
        <v>0.4</v>
      </c>
      <c r="P206" s="34" t="s">
        <v>56</v>
      </c>
      <c r="Q206" s="35">
        <v>1</v>
      </c>
      <c r="R206" s="36" t="s">
        <v>721</v>
      </c>
      <c r="S206" s="35" t="s">
        <v>58</v>
      </c>
      <c r="T206" s="37" t="s">
        <v>59</v>
      </c>
      <c r="U206" s="37" t="s">
        <v>60</v>
      </c>
      <c r="V206" s="38" t="s">
        <v>61</v>
      </c>
      <c r="W206" s="37" t="s">
        <v>62</v>
      </c>
      <c r="X206" s="37" t="s">
        <v>63</v>
      </c>
      <c r="Y206" s="37" t="s">
        <v>64</v>
      </c>
      <c r="Z206" s="39">
        <f>IFERROR(IF(S206="Probabilidad",(K206-(+K206*V206)),IF(S206="Impacto",K206,"")),"")</f>
        <v>0.24</v>
      </c>
      <c r="AA206" s="40" t="s">
        <v>65</v>
      </c>
      <c r="AB206" s="38">
        <v>0.24</v>
      </c>
      <c r="AC206" s="40" t="s">
        <v>55</v>
      </c>
      <c r="AD206" s="38">
        <v>0.4</v>
      </c>
      <c r="AE206" s="41" t="s">
        <v>56</v>
      </c>
      <c r="AF206" s="42" t="s">
        <v>66</v>
      </c>
      <c r="AG206" s="27" t="s">
        <v>722</v>
      </c>
      <c r="AH206" s="26" t="s">
        <v>723</v>
      </c>
      <c r="AI206" s="43" t="s">
        <v>724</v>
      </c>
      <c r="AJ206" s="43" t="s">
        <v>725</v>
      </c>
      <c r="AK206" s="26" t="s">
        <v>726</v>
      </c>
      <c r="AL206" s="27" t="s">
        <v>727</v>
      </c>
      <c r="AM206" s="43" t="s">
        <v>728</v>
      </c>
      <c r="AN206" s="26"/>
      <c r="AO206" s="26"/>
      <c r="AP206" s="44"/>
      <c r="AQ206" s="44"/>
      <c r="AR206" s="44"/>
      <c r="AS206" s="44"/>
      <c r="AT206" s="44"/>
      <c r="AU206" s="44"/>
      <c r="AV206" s="44"/>
      <c r="AW206" s="44"/>
      <c r="AX206" s="44"/>
      <c r="AY206" s="44"/>
      <c r="AZ206" s="44"/>
      <c r="BA206" s="44"/>
      <c r="BB206" s="44"/>
      <c r="BC206" s="44"/>
      <c r="BD206" s="44"/>
      <c r="BE206" s="44"/>
      <c r="BF206" s="44"/>
      <c r="BG206" s="44"/>
      <c r="BH206" s="44"/>
      <c r="BI206" s="44"/>
      <c r="BJ206" s="44"/>
      <c r="BK206" s="44"/>
      <c r="BL206" s="44"/>
      <c r="BM206" s="44"/>
      <c r="BN206" s="44"/>
      <c r="BO206" s="44"/>
      <c r="BP206" s="44"/>
      <c r="BQ206" s="44"/>
      <c r="BR206" s="44"/>
    </row>
    <row r="207" spans="1:70" s="45" customFormat="1" ht="178.5" customHeight="1" x14ac:dyDescent="0.2">
      <c r="A207" s="115"/>
      <c r="B207" s="116"/>
      <c r="C207" s="26"/>
      <c r="D207" s="27"/>
      <c r="E207" s="27"/>
      <c r="F207" s="26"/>
      <c r="G207" s="28"/>
      <c r="H207" s="26"/>
      <c r="I207" s="29"/>
      <c r="J207" s="30"/>
      <c r="K207" s="31"/>
      <c r="L207" s="32"/>
      <c r="M207" s="33">
        <v>0</v>
      </c>
      <c r="N207" s="30"/>
      <c r="O207" s="31"/>
      <c r="P207" s="34"/>
      <c r="Q207" s="35">
        <v>2</v>
      </c>
      <c r="R207" s="36" t="s">
        <v>729</v>
      </c>
      <c r="S207" s="35" t="s">
        <v>58</v>
      </c>
      <c r="T207" s="37" t="s">
        <v>59</v>
      </c>
      <c r="U207" s="37" t="s">
        <v>60</v>
      </c>
      <c r="V207" s="38" t="s">
        <v>61</v>
      </c>
      <c r="W207" s="37" t="s">
        <v>62</v>
      </c>
      <c r="X207" s="37" t="s">
        <v>63</v>
      </c>
      <c r="Y207" s="37" t="s">
        <v>64</v>
      </c>
      <c r="Z207" s="39">
        <f>IFERROR(IF(AND(S206="Probabilidad",S207="Probabilidad"),(AB206-(+AB206*V207)),IF(S207="Probabilidad",(K206-(+K206*V207)),IF(S207="Impacto",AB206,""))),"")</f>
        <v>0.14399999999999999</v>
      </c>
      <c r="AA207" s="40" t="s">
        <v>104</v>
      </c>
      <c r="AB207" s="38">
        <v>0.14399999999999999</v>
      </c>
      <c r="AC207" s="40" t="s">
        <v>55</v>
      </c>
      <c r="AD207" s="38">
        <v>0.4</v>
      </c>
      <c r="AE207" s="41" t="s">
        <v>86</v>
      </c>
      <c r="AF207" s="46"/>
      <c r="AG207" s="47"/>
      <c r="AH207" s="48"/>
      <c r="AI207" s="47"/>
      <c r="AJ207" s="47"/>
      <c r="AK207" s="48"/>
      <c r="AL207" s="47"/>
      <c r="AM207" s="47"/>
      <c r="AN207" s="48"/>
      <c r="AO207" s="48"/>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s="45" customFormat="1" ht="178.5" customHeight="1" x14ac:dyDescent="0.2">
      <c r="A208" s="115"/>
      <c r="B208" s="116"/>
      <c r="C208" s="26"/>
      <c r="D208" s="27"/>
      <c r="E208" s="27"/>
      <c r="F208" s="26"/>
      <c r="G208" s="28"/>
      <c r="H208" s="26"/>
      <c r="I208" s="29"/>
      <c r="J208" s="30"/>
      <c r="K208" s="31"/>
      <c r="L208" s="32"/>
      <c r="M208" s="33">
        <v>0</v>
      </c>
      <c r="N208" s="30"/>
      <c r="O208" s="31"/>
      <c r="P208" s="34"/>
      <c r="Q208" s="35">
        <v>3</v>
      </c>
      <c r="R208" s="36"/>
      <c r="S208" s="35" t="s">
        <v>76</v>
      </c>
      <c r="T208" s="37"/>
      <c r="U208" s="37"/>
      <c r="V208" s="38" t="s">
        <v>76</v>
      </c>
      <c r="W208" s="37"/>
      <c r="X208" s="37"/>
      <c r="Y208" s="37"/>
      <c r="Z208" s="39" t="str">
        <f>IFERROR(IF(AND(S207="Probabilidad",S208="Probabilidad"),(AB207-(+AB207*V208)),IF(AND(S207="Impacto",S208="Probabilidad"),(AB206-(+AB206*V208)),IF(S208="Impacto",AB207,""))),"")</f>
        <v/>
      </c>
      <c r="AA208" s="40" t="s">
        <v>76</v>
      </c>
      <c r="AB208" s="38" t="s">
        <v>76</v>
      </c>
      <c r="AC208" s="40" t="s">
        <v>76</v>
      </c>
      <c r="AD208" s="38" t="s">
        <v>76</v>
      </c>
      <c r="AE208" s="41" t="s">
        <v>76</v>
      </c>
      <c r="AF208" s="46"/>
      <c r="AG208" s="47"/>
      <c r="AH208" s="48"/>
      <c r="AI208" s="47"/>
      <c r="AJ208" s="47"/>
      <c r="AK208" s="48"/>
      <c r="AL208" s="47"/>
      <c r="AM208" s="47"/>
      <c r="AN208" s="48"/>
      <c r="AO208" s="48"/>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1:70" s="45" customFormat="1" ht="178.5" customHeight="1" x14ac:dyDescent="0.2">
      <c r="A209" s="115">
        <v>68</v>
      </c>
      <c r="B209" s="116" t="s">
        <v>717</v>
      </c>
      <c r="C209" s="26" t="s">
        <v>171</v>
      </c>
      <c r="D209" s="27" t="s">
        <v>730</v>
      </c>
      <c r="E209" s="27" t="s">
        <v>731</v>
      </c>
      <c r="F209" s="26" t="s">
        <v>79</v>
      </c>
      <c r="G209" s="28" t="s">
        <v>732</v>
      </c>
      <c r="H209" s="26" t="s">
        <v>52</v>
      </c>
      <c r="I209" s="29">
        <v>12</v>
      </c>
      <c r="J209" s="30" t="s">
        <v>65</v>
      </c>
      <c r="K209" s="31">
        <v>0.4</v>
      </c>
      <c r="L209" s="32" t="s">
        <v>82</v>
      </c>
      <c r="M209" s="33" t="s">
        <v>82</v>
      </c>
      <c r="N209" s="30" t="s">
        <v>83</v>
      </c>
      <c r="O209" s="31">
        <v>0.2</v>
      </c>
      <c r="P209" s="34" t="s">
        <v>86</v>
      </c>
      <c r="Q209" s="35">
        <v>1</v>
      </c>
      <c r="R209" s="36" t="s">
        <v>733</v>
      </c>
      <c r="S209" s="35" t="s">
        <v>58</v>
      </c>
      <c r="T209" s="37" t="s">
        <v>59</v>
      </c>
      <c r="U209" s="37" t="s">
        <v>60</v>
      </c>
      <c r="V209" s="38" t="s">
        <v>61</v>
      </c>
      <c r="W209" s="37" t="s">
        <v>85</v>
      </c>
      <c r="X209" s="37" t="s">
        <v>63</v>
      </c>
      <c r="Y209" s="37" t="s">
        <v>260</v>
      </c>
      <c r="Z209" s="39">
        <f>IFERROR(IF(S209="Probabilidad",(K209-(+K209*V209)),IF(S209="Impacto",K209,"")),"")</f>
        <v>0.24</v>
      </c>
      <c r="AA209" s="40" t="s">
        <v>65</v>
      </c>
      <c r="AB209" s="38">
        <v>0.24</v>
      </c>
      <c r="AC209" s="40" t="s">
        <v>83</v>
      </c>
      <c r="AD209" s="38">
        <v>0.2</v>
      </c>
      <c r="AE209" s="41" t="s">
        <v>86</v>
      </c>
      <c r="AF209" s="42" t="s">
        <v>106</v>
      </c>
      <c r="AG209" s="27" t="s">
        <v>734</v>
      </c>
      <c r="AH209" s="26" t="s">
        <v>350</v>
      </c>
      <c r="AI209" s="43" t="s">
        <v>735</v>
      </c>
      <c r="AJ209" s="43" t="s">
        <v>725</v>
      </c>
      <c r="AK209" s="26" t="s">
        <v>726</v>
      </c>
      <c r="AL209" s="27" t="s">
        <v>727</v>
      </c>
      <c r="AM209" s="43" t="s">
        <v>736</v>
      </c>
      <c r="AN209" s="26"/>
      <c r="AO209" s="26"/>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row>
    <row r="210" spans="1:70" s="45" customFormat="1" ht="178.5" customHeight="1" x14ac:dyDescent="0.2">
      <c r="A210" s="115"/>
      <c r="B210" s="116"/>
      <c r="C210" s="26"/>
      <c r="D210" s="27"/>
      <c r="E210" s="27"/>
      <c r="F210" s="26"/>
      <c r="G210" s="28"/>
      <c r="H210" s="26"/>
      <c r="I210" s="29"/>
      <c r="J210" s="30"/>
      <c r="K210" s="31"/>
      <c r="L210" s="32"/>
      <c r="M210" s="33">
        <v>0</v>
      </c>
      <c r="N210" s="30"/>
      <c r="O210" s="31"/>
      <c r="P210" s="34"/>
      <c r="Q210" s="35">
        <v>2</v>
      </c>
      <c r="R210" s="36"/>
      <c r="S210" s="35" t="s">
        <v>76</v>
      </c>
      <c r="T210" s="37"/>
      <c r="U210" s="37"/>
      <c r="V210" s="38" t="s">
        <v>76</v>
      </c>
      <c r="W210" s="37"/>
      <c r="X210" s="37"/>
      <c r="Y210" s="37"/>
      <c r="Z210" s="39" t="str">
        <f>IFERROR(IF(AND(S209="Probabilidad",S210="Probabilidad"),(AB209-(+AB209*V210)),IF(S210="Probabilidad",(K209-(+K209*V210)),IF(S210="Impacto",AB209,""))),"")</f>
        <v/>
      </c>
      <c r="AA210" s="40" t="s">
        <v>76</v>
      </c>
      <c r="AB210" s="38" t="s">
        <v>76</v>
      </c>
      <c r="AC210" s="40" t="s">
        <v>76</v>
      </c>
      <c r="AD210" s="38" t="s">
        <v>76</v>
      </c>
      <c r="AE210" s="41" t="s">
        <v>76</v>
      </c>
      <c r="AF210" s="46"/>
      <c r="AG210" s="47"/>
      <c r="AH210" s="48"/>
      <c r="AI210" s="47"/>
      <c r="AJ210" s="47"/>
      <c r="AK210" s="48"/>
      <c r="AL210" s="47"/>
      <c r="AM210" s="47"/>
      <c r="AN210" s="48"/>
      <c r="AO210" s="48"/>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row>
    <row r="211" spans="1:70" s="45" customFormat="1" ht="178.5" customHeight="1" x14ac:dyDescent="0.2">
      <c r="A211" s="115"/>
      <c r="B211" s="116"/>
      <c r="C211" s="26"/>
      <c r="D211" s="27"/>
      <c r="E211" s="27"/>
      <c r="F211" s="26"/>
      <c r="G211" s="28"/>
      <c r="H211" s="26"/>
      <c r="I211" s="29"/>
      <c r="J211" s="30"/>
      <c r="K211" s="31"/>
      <c r="L211" s="32"/>
      <c r="M211" s="33"/>
      <c r="N211" s="30"/>
      <c r="O211" s="31"/>
      <c r="P211" s="34"/>
      <c r="Q211" s="35"/>
      <c r="R211" s="36"/>
      <c r="S211" s="35"/>
      <c r="T211" s="37"/>
      <c r="U211" s="37"/>
      <c r="V211" s="38"/>
      <c r="W211" s="37"/>
      <c r="X211" s="37"/>
      <c r="Y211" s="37"/>
      <c r="Z211" s="39"/>
      <c r="AA211" s="40"/>
      <c r="AB211" s="38"/>
      <c r="AC211" s="40"/>
      <c r="AD211" s="38"/>
      <c r="AE211" s="41"/>
      <c r="AF211" s="46"/>
      <c r="AG211" s="47"/>
      <c r="AH211" s="48"/>
      <c r="AI211" s="47"/>
      <c r="AJ211" s="47"/>
      <c r="AK211" s="48"/>
      <c r="AL211" s="47"/>
      <c r="AM211" s="47"/>
      <c r="AN211" s="48"/>
      <c r="AO211" s="48"/>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row>
    <row r="212" spans="1:70" s="45" customFormat="1" ht="178.5" customHeight="1" x14ac:dyDescent="0.2">
      <c r="A212" s="115"/>
      <c r="B212" s="116"/>
      <c r="C212" s="26"/>
      <c r="D212" s="27"/>
      <c r="E212" s="27"/>
      <c r="F212" s="26"/>
      <c r="G212" s="28"/>
      <c r="H212" s="26"/>
      <c r="I212" s="29"/>
      <c r="J212" s="30"/>
      <c r="K212" s="31"/>
      <c r="L212" s="32"/>
      <c r="M212" s="33">
        <v>0</v>
      </c>
      <c r="N212" s="30"/>
      <c r="O212" s="31"/>
      <c r="P212" s="34"/>
      <c r="Q212" s="35">
        <v>3</v>
      </c>
      <c r="R212" s="36"/>
      <c r="S212" s="35" t="s">
        <v>76</v>
      </c>
      <c r="T212" s="37"/>
      <c r="U212" s="37"/>
      <c r="V212" s="38" t="s">
        <v>76</v>
      </c>
      <c r="W212" s="37"/>
      <c r="X212" s="37"/>
      <c r="Y212" s="37"/>
      <c r="Z212" s="39" t="str">
        <f>IFERROR(IF(AND(S210="Probabilidad",S212="Probabilidad"),(AB210-(+AB210*V212)),IF(AND(S210="Impacto",S212="Probabilidad"),(AB209-(+AB209*V212)),IF(S212="Impacto",AB210,""))),"")</f>
        <v/>
      </c>
      <c r="AA212" s="40" t="s">
        <v>76</v>
      </c>
      <c r="AB212" s="38" t="s">
        <v>76</v>
      </c>
      <c r="AC212" s="40" t="s">
        <v>76</v>
      </c>
      <c r="AD212" s="38" t="s">
        <v>76</v>
      </c>
      <c r="AE212" s="41" t="s">
        <v>76</v>
      </c>
      <c r="AF212" s="46"/>
      <c r="AG212" s="47"/>
      <c r="AH212" s="48"/>
      <c r="AI212" s="47"/>
      <c r="AJ212" s="47"/>
      <c r="AK212" s="48"/>
      <c r="AL212" s="47"/>
      <c r="AM212" s="47"/>
      <c r="AN212" s="48"/>
      <c r="AO212" s="48"/>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row>
    <row r="213" spans="1:70" ht="23.25" hidden="1" x14ac:dyDescent="0.2">
      <c r="G213" s="21"/>
    </row>
  </sheetData>
  <sheetProtection algorithmName="SHA-512" hashValue="nwmlxspEh3odTlh3lcBfjB23aKg0T4RhPR3AqIcWnHO2nGA3psrvLIMA4WDcScPs7QUOf25np0/dz5DJKicKZg==" saltValue="xKJT9oqODG+hJpq4ci0Efw==" spinCount="100000" sheet="1" objects="1" scenarios="1"/>
  <autoFilter ref="A8:BR212" xr:uid="{2CF909C4-3685-4A57-8EEC-0633D14993D1}">
    <filterColumn colId="19" showButton="0"/>
    <filterColumn colId="20" showButton="0"/>
    <filterColumn colId="21" showButton="0"/>
    <filterColumn colId="22" showButton="0"/>
    <filterColumn colId="23" showButton="0"/>
  </autoFilter>
  <mergeCells count="1786">
    <mergeCell ref="A4:XFD6"/>
    <mergeCell ref="AM55:AM57"/>
    <mergeCell ref="AM28:AM30"/>
    <mergeCell ref="AN28:AN30"/>
    <mergeCell ref="AO28:AO30"/>
    <mergeCell ref="AI28:AI30"/>
    <mergeCell ref="AJ28:AJ30"/>
    <mergeCell ref="AK28:AK30"/>
    <mergeCell ref="AL28:AL30"/>
    <mergeCell ref="A28:A30"/>
    <mergeCell ref="C28:C30"/>
    <mergeCell ref="B28:B30"/>
    <mergeCell ref="D28:D30"/>
    <mergeCell ref="E28:E30"/>
    <mergeCell ref="F28:F30"/>
    <mergeCell ref="G28:G30"/>
    <mergeCell ref="H28:H30"/>
    <mergeCell ref="I28:I30"/>
    <mergeCell ref="J28:J30"/>
    <mergeCell ref="K28:K30"/>
    <mergeCell ref="L28:L30"/>
    <mergeCell ref="M28:M30"/>
    <mergeCell ref="N28:N30"/>
    <mergeCell ref="O28:O30"/>
    <mergeCell ref="P28:P30"/>
    <mergeCell ref="AF28:AF30"/>
    <mergeCell ref="AG28:AG30"/>
    <mergeCell ref="AH28:AH30"/>
    <mergeCell ref="A188:A190"/>
    <mergeCell ref="A191:A193"/>
    <mergeCell ref="A194:A196"/>
    <mergeCell ref="A197:A199"/>
    <mergeCell ref="A200:A202"/>
    <mergeCell ref="A203:A205"/>
    <mergeCell ref="A206:A208"/>
    <mergeCell ref="A209:A212"/>
    <mergeCell ref="A151:A153"/>
    <mergeCell ref="A154:A156"/>
    <mergeCell ref="A157:A159"/>
    <mergeCell ref="A161:A163"/>
    <mergeCell ref="A164:A166"/>
    <mergeCell ref="A167:A169"/>
    <mergeCell ref="A170:A172"/>
    <mergeCell ref="A173:A175"/>
    <mergeCell ref="A176:A178"/>
    <mergeCell ref="A179:A181"/>
    <mergeCell ref="A182:A184"/>
    <mergeCell ref="A185:A187"/>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0"/>
    <mergeCell ref="A58:A60"/>
    <mergeCell ref="A8:A9"/>
    <mergeCell ref="A61:A63"/>
    <mergeCell ref="A64:A66"/>
    <mergeCell ref="A67:A69"/>
    <mergeCell ref="A70:A72"/>
    <mergeCell ref="A73:A75"/>
    <mergeCell ref="A82:A84"/>
    <mergeCell ref="A79:A81"/>
    <mergeCell ref="A76:A78"/>
    <mergeCell ref="A85:A87"/>
    <mergeCell ref="A88:A90"/>
    <mergeCell ref="A91:A93"/>
    <mergeCell ref="A94:A96"/>
    <mergeCell ref="A97:A99"/>
    <mergeCell ref="A100:A102"/>
    <mergeCell ref="A103:A105"/>
    <mergeCell ref="A49:A51"/>
    <mergeCell ref="A46:A48"/>
    <mergeCell ref="A43:A45"/>
    <mergeCell ref="A40:A42"/>
    <mergeCell ref="A31:A33"/>
    <mergeCell ref="A25:A27"/>
    <mergeCell ref="A22:A24"/>
    <mergeCell ref="A19:A21"/>
    <mergeCell ref="A16:A18"/>
    <mergeCell ref="A13:A15"/>
    <mergeCell ref="A10:A12"/>
    <mergeCell ref="A34:A36"/>
    <mergeCell ref="A37:A39"/>
    <mergeCell ref="A52:A54"/>
    <mergeCell ref="A55:A57"/>
    <mergeCell ref="AG7:AL7"/>
    <mergeCell ref="AM7:AO7"/>
    <mergeCell ref="B8:B9"/>
    <mergeCell ref="C8:C9"/>
    <mergeCell ref="D8:D9"/>
    <mergeCell ref="E8:E9"/>
    <mergeCell ref="F8:F9"/>
    <mergeCell ref="G8:G9"/>
    <mergeCell ref="H8:H9"/>
    <mergeCell ref="I8:I9"/>
    <mergeCell ref="B7:I7"/>
    <mergeCell ref="J7:P7"/>
    <mergeCell ref="Q7:Y7"/>
    <mergeCell ref="Z7:AF7"/>
    <mergeCell ref="B10:B12"/>
    <mergeCell ref="C10:C12"/>
    <mergeCell ref="D10:D12"/>
    <mergeCell ref="E10:E12"/>
    <mergeCell ref="F10:F12"/>
    <mergeCell ref="G10:G12"/>
    <mergeCell ref="H10:H12"/>
    <mergeCell ref="AG8:AG9"/>
    <mergeCell ref="AH8:AH9"/>
    <mergeCell ref="AA8:AA9"/>
    <mergeCell ref="AB8:AB9"/>
    <mergeCell ref="AC8:AC9"/>
    <mergeCell ref="AD8:AD9"/>
    <mergeCell ref="AE8:AE9"/>
    <mergeCell ref="AF8:AF9"/>
    <mergeCell ref="P8:P9"/>
    <mergeCell ref="Q8:Q9"/>
    <mergeCell ref="R8:R9"/>
    <mergeCell ref="AM8:AM9"/>
    <mergeCell ref="AN8:AN9"/>
    <mergeCell ref="AO8:AO9"/>
    <mergeCell ref="AI8:AI9"/>
    <mergeCell ref="AJ8:AJ9"/>
    <mergeCell ref="AK8:AK9"/>
    <mergeCell ref="AL8:AL9"/>
    <mergeCell ref="M8:M9"/>
    <mergeCell ref="N8:N9"/>
    <mergeCell ref="O8:O9"/>
    <mergeCell ref="AJ10:AJ12"/>
    <mergeCell ref="AK10:AK12"/>
    <mergeCell ref="AL10:AL12"/>
    <mergeCell ref="AM10:AM12"/>
    <mergeCell ref="AN10:AN12"/>
    <mergeCell ref="AO10:AO12"/>
    <mergeCell ref="O10:O12"/>
    <mergeCell ref="P10:P12"/>
    <mergeCell ref="AF10:AF12"/>
    <mergeCell ref="AG10:AG12"/>
    <mergeCell ref="AH10:AH12"/>
    <mergeCell ref="AI10:AI12"/>
    <mergeCell ref="L13:L15"/>
    <mergeCell ref="M13:M15"/>
    <mergeCell ref="N13:N15"/>
    <mergeCell ref="O13:O15"/>
    <mergeCell ref="P13:P15"/>
    <mergeCell ref="AF13:AF15"/>
    <mergeCell ref="AG13:AG15"/>
    <mergeCell ref="AH13:AH15"/>
    <mergeCell ref="I10:I12"/>
    <mergeCell ref="J10:J12"/>
    <mergeCell ref="K10:K12"/>
    <mergeCell ref="L10:L12"/>
    <mergeCell ref="M10:M12"/>
    <mergeCell ref="N10:N12"/>
    <mergeCell ref="S8:S9"/>
    <mergeCell ref="T8:Y8"/>
    <mergeCell ref="Z8:Z9"/>
    <mergeCell ref="J8:J9"/>
    <mergeCell ref="K8:K9"/>
    <mergeCell ref="L8:L9"/>
    <mergeCell ref="B13:B15"/>
    <mergeCell ref="C13:C15"/>
    <mergeCell ref="D13:D15"/>
    <mergeCell ref="E13:E15"/>
    <mergeCell ref="F13:F15"/>
    <mergeCell ref="G13:G15"/>
    <mergeCell ref="O16:O18"/>
    <mergeCell ref="P16:P18"/>
    <mergeCell ref="AO13:AO15"/>
    <mergeCell ref="B16:B18"/>
    <mergeCell ref="C16:C18"/>
    <mergeCell ref="D16:D18"/>
    <mergeCell ref="E16:E18"/>
    <mergeCell ref="F16:F18"/>
    <mergeCell ref="G16:G18"/>
    <mergeCell ref="H16:H18"/>
    <mergeCell ref="I16:I18"/>
    <mergeCell ref="J16:J18"/>
    <mergeCell ref="AI13:AI15"/>
    <mergeCell ref="AJ13:AJ15"/>
    <mergeCell ref="AK13:AK15"/>
    <mergeCell ref="AL13:AL15"/>
    <mergeCell ref="AM13:AM15"/>
    <mergeCell ref="AN13:AN15"/>
    <mergeCell ref="AL16:AL18"/>
    <mergeCell ref="AM16:AM18"/>
    <mergeCell ref="AN16:AN18"/>
    <mergeCell ref="AO16:AO18"/>
    <mergeCell ref="H13:H15"/>
    <mergeCell ref="I13:I15"/>
    <mergeCell ref="J13:J15"/>
    <mergeCell ref="K13:K15"/>
    <mergeCell ref="B19:B21"/>
    <mergeCell ref="C19:C21"/>
    <mergeCell ref="D19:D21"/>
    <mergeCell ref="E19:E21"/>
    <mergeCell ref="F19:F21"/>
    <mergeCell ref="G19:G21"/>
    <mergeCell ref="AF16:AF18"/>
    <mergeCell ref="AG16:AG18"/>
    <mergeCell ref="AH16:AH18"/>
    <mergeCell ref="AI16:AI18"/>
    <mergeCell ref="AJ16:AJ18"/>
    <mergeCell ref="AK16:AK18"/>
    <mergeCell ref="K16:K18"/>
    <mergeCell ref="L16:L18"/>
    <mergeCell ref="M16:M18"/>
    <mergeCell ref="N16:N18"/>
    <mergeCell ref="AO19:AO21"/>
    <mergeCell ref="AM19:AM21"/>
    <mergeCell ref="G22:G24"/>
    <mergeCell ref="H22:H24"/>
    <mergeCell ref="I22:I24"/>
    <mergeCell ref="J22:J24"/>
    <mergeCell ref="AI19:AI21"/>
    <mergeCell ref="AJ19:AJ21"/>
    <mergeCell ref="AK19:AK21"/>
    <mergeCell ref="AL19:AL21"/>
    <mergeCell ref="AN19:AN21"/>
    <mergeCell ref="N19:N21"/>
    <mergeCell ref="O19:O21"/>
    <mergeCell ref="P19:P21"/>
    <mergeCell ref="AF19:AF21"/>
    <mergeCell ref="AG19:AG21"/>
    <mergeCell ref="AH19:AH21"/>
    <mergeCell ref="H19:H21"/>
    <mergeCell ref="I19:I21"/>
    <mergeCell ref="J19:J21"/>
    <mergeCell ref="K19:K21"/>
    <mergeCell ref="L19:L21"/>
    <mergeCell ref="M19:M21"/>
    <mergeCell ref="B25:B27"/>
    <mergeCell ref="C25:C27"/>
    <mergeCell ref="D25:D27"/>
    <mergeCell ref="E25:E27"/>
    <mergeCell ref="F25:F27"/>
    <mergeCell ref="G25:G27"/>
    <mergeCell ref="AF22:AF24"/>
    <mergeCell ref="AG22:AG24"/>
    <mergeCell ref="AH22:AH24"/>
    <mergeCell ref="AI22:AI24"/>
    <mergeCell ref="AJ22:AJ24"/>
    <mergeCell ref="AK22:AK24"/>
    <mergeCell ref="K22:K24"/>
    <mergeCell ref="L22:L24"/>
    <mergeCell ref="M22:M24"/>
    <mergeCell ref="N22:N24"/>
    <mergeCell ref="O22:O24"/>
    <mergeCell ref="P22:P24"/>
    <mergeCell ref="H25:H27"/>
    <mergeCell ref="I25:I27"/>
    <mergeCell ref="J25:J27"/>
    <mergeCell ref="K25:K27"/>
    <mergeCell ref="L25:L27"/>
    <mergeCell ref="P25:P27"/>
    <mergeCell ref="AF25:AF27"/>
    <mergeCell ref="AG25:AG27"/>
    <mergeCell ref="AH25:AH27"/>
    <mergeCell ref="B22:B24"/>
    <mergeCell ref="C22:C24"/>
    <mergeCell ref="D22:D24"/>
    <mergeCell ref="E22:E24"/>
    <mergeCell ref="F22:F24"/>
    <mergeCell ref="J34:J36"/>
    <mergeCell ref="K34:K36"/>
    <mergeCell ref="L34:L36"/>
    <mergeCell ref="M34:M36"/>
    <mergeCell ref="AL31:AL33"/>
    <mergeCell ref="M25:M27"/>
    <mergeCell ref="AL22:AL24"/>
    <mergeCell ref="AM22:AM24"/>
    <mergeCell ref="AN22:AN24"/>
    <mergeCell ref="O31:O33"/>
    <mergeCell ref="P31:P33"/>
    <mergeCell ref="AO25:AO27"/>
    <mergeCell ref="B31:B33"/>
    <mergeCell ref="C31:C33"/>
    <mergeCell ref="D31:D33"/>
    <mergeCell ref="E31:E33"/>
    <mergeCell ref="F31:F33"/>
    <mergeCell ref="G31:G33"/>
    <mergeCell ref="H31:H33"/>
    <mergeCell ref="I31:I33"/>
    <mergeCell ref="J31:J33"/>
    <mergeCell ref="AI25:AI27"/>
    <mergeCell ref="AJ25:AJ27"/>
    <mergeCell ref="AK25:AK27"/>
    <mergeCell ref="AL25:AL27"/>
    <mergeCell ref="AM25:AM27"/>
    <mergeCell ref="AN25:AN27"/>
    <mergeCell ref="N25:N27"/>
    <mergeCell ref="H34:H36"/>
    <mergeCell ref="I34:I36"/>
    <mergeCell ref="O25:O27"/>
    <mergeCell ref="AO22:AO24"/>
    <mergeCell ref="B37:B39"/>
    <mergeCell ref="C37:C39"/>
    <mergeCell ref="D37:D39"/>
    <mergeCell ref="E37:E39"/>
    <mergeCell ref="F37:F39"/>
    <mergeCell ref="G37:G39"/>
    <mergeCell ref="H37:H39"/>
    <mergeCell ref="I37:I39"/>
    <mergeCell ref="J37:J39"/>
    <mergeCell ref="AM31:AM33"/>
    <mergeCell ref="AN31:AN33"/>
    <mergeCell ref="AO31:AO33"/>
    <mergeCell ref="B34:B36"/>
    <mergeCell ref="C34:C36"/>
    <mergeCell ref="D34:D36"/>
    <mergeCell ref="E34:E36"/>
    <mergeCell ref="F34:F36"/>
    <mergeCell ref="G34:G36"/>
    <mergeCell ref="AF31:AF33"/>
    <mergeCell ref="AG31:AG33"/>
    <mergeCell ref="AH31:AH33"/>
    <mergeCell ref="AI31:AI33"/>
    <mergeCell ref="AJ31:AJ33"/>
    <mergeCell ref="AK31:AK33"/>
    <mergeCell ref="K31:K33"/>
    <mergeCell ref="L31:L33"/>
    <mergeCell ref="M31:M33"/>
    <mergeCell ref="N31:N33"/>
    <mergeCell ref="AO34:AO36"/>
    <mergeCell ref="AI34:AI36"/>
    <mergeCell ref="AI37:AI39"/>
    <mergeCell ref="AJ37:AJ39"/>
    <mergeCell ref="AK37:AK39"/>
    <mergeCell ref="K37:K39"/>
    <mergeCell ref="L37:L39"/>
    <mergeCell ref="M37:M39"/>
    <mergeCell ref="N37:N39"/>
    <mergeCell ref="O37:O39"/>
    <mergeCell ref="P37:P39"/>
    <mergeCell ref="AO40:AO42"/>
    <mergeCell ref="AM34:AM36"/>
    <mergeCell ref="AN34:AN36"/>
    <mergeCell ref="N34:N36"/>
    <mergeCell ref="O34:O36"/>
    <mergeCell ref="P34:P36"/>
    <mergeCell ref="AF34:AF36"/>
    <mergeCell ref="AG34:AG36"/>
    <mergeCell ref="AH34:AH36"/>
    <mergeCell ref="AJ34:AJ36"/>
    <mergeCell ref="AK34:AK36"/>
    <mergeCell ref="AL34:AL36"/>
    <mergeCell ref="B1:AO2"/>
    <mergeCell ref="AI40:AI42"/>
    <mergeCell ref="AJ40:AJ42"/>
    <mergeCell ref="AK40:AK42"/>
    <mergeCell ref="AL40:AL42"/>
    <mergeCell ref="AM40:AM42"/>
    <mergeCell ref="AN40:AN42"/>
    <mergeCell ref="N40:N42"/>
    <mergeCell ref="O40:O42"/>
    <mergeCell ref="P40:P42"/>
    <mergeCell ref="AF40:AF42"/>
    <mergeCell ref="AG40:AG42"/>
    <mergeCell ref="AH40:AH42"/>
    <mergeCell ref="H40:H42"/>
    <mergeCell ref="I40:I42"/>
    <mergeCell ref="J40:J42"/>
    <mergeCell ref="K40:K42"/>
    <mergeCell ref="L40:L42"/>
    <mergeCell ref="M40:M42"/>
    <mergeCell ref="AL37:AL39"/>
    <mergeCell ref="AM37:AM39"/>
    <mergeCell ref="AN37:AN39"/>
    <mergeCell ref="AO37:AO39"/>
    <mergeCell ref="B40:B42"/>
    <mergeCell ref="C40:C42"/>
    <mergeCell ref="D40:D42"/>
    <mergeCell ref="E40:E42"/>
    <mergeCell ref="F40:F42"/>
    <mergeCell ref="G40:G42"/>
    <mergeCell ref="AF37:AF39"/>
    <mergeCell ref="AG37:AG39"/>
    <mergeCell ref="AH37:AH39"/>
    <mergeCell ref="AJ43:AJ45"/>
    <mergeCell ref="AK43:AK45"/>
    <mergeCell ref="AL43:AL45"/>
    <mergeCell ref="AM43:AM45"/>
    <mergeCell ref="AN43:AN45"/>
    <mergeCell ref="AO43:AO45"/>
    <mergeCell ref="B46:B48"/>
    <mergeCell ref="C46:C48"/>
    <mergeCell ref="D46:D48"/>
    <mergeCell ref="E46:E48"/>
    <mergeCell ref="F46:F48"/>
    <mergeCell ref="G46:G48"/>
    <mergeCell ref="H46:H48"/>
    <mergeCell ref="I46:I48"/>
    <mergeCell ref="J46:J48"/>
    <mergeCell ref="K46:K48"/>
    <mergeCell ref="L46:L48"/>
    <mergeCell ref="M46:M48"/>
    <mergeCell ref="N46:N48"/>
    <mergeCell ref="O46:O48"/>
    <mergeCell ref="P46:P48"/>
    <mergeCell ref="AF46:AF48"/>
    <mergeCell ref="AG46:AG48"/>
    <mergeCell ref="K43:K45"/>
    <mergeCell ref="L43:L45"/>
    <mergeCell ref="M43:M45"/>
    <mergeCell ref="N43:N45"/>
    <mergeCell ref="O43:O45"/>
    <mergeCell ref="P43:P45"/>
    <mergeCell ref="AF43:AF45"/>
    <mergeCell ref="AG43:AG45"/>
    <mergeCell ref="AH43:AH45"/>
    <mergeCell ref="B49:B51"/>
    <mergeCell ref="C49:C51"/>
    <mergeCell ref="D49:D51"/>
    <mergeCell ref="E49:E51"/>
    <mergeCell ref="F49:F51"/>
    <mergeCell ref="G49:G51"/>
    <mergeCell ref="H49:H51"/>
    <mergeCell ref="I49:I51"/>
    <mergeCell ref="J49:J51"/>
    <mergeCell ref="K49:K51"/>
    <mergeCell ref="L49:L51"/>
    <mergeCell ref="M49:M51"/>
    <mergeCell ref="N49:N51"/>
    <mergeCell ref="O49:O51"/>
    <mergeCell ref="P49:P51"/>
    <mergeCell ref="AF49:AF51"/>
    <mergeCell ref="AI43:AI45"/>
    <mergeCell ref="B43:B45"/>
    <mergeCell ref="C43:C45"/>
    <mergeCell ref="D43:D45"/>
    <mergeCell ref="E43:E45"/>
    <mergeCell ref="F43:F45"/>
    <mergeCell ref="G43:G45"/>
    <mergeCell ref="H43:H45"/>
    <mergeCell ref="I43:I45"/>
    <mergeCell ref="J43:J45"/>
    <mergeCell ref="AG49:AG51"/>
    <mergeCell ref="AH49:AH51"/>
    <mergeCell ref="AI49:AI51"/>
    <mergeCell ref="P55:P57"/>
    <mergeCell ref="AF55:AF57"/>
    <mergeCell ref="AG55:AG57"/>
    <mergeCell ref="AJ49:AJ51"/>
    <mergeCell ref="AK49:AK51"/>
    <mergeCell ref="AL49:AL51"/>
    <mergeCell ref="AM49:AM51"/>
    <mergeCell ref="AN49:AN51"/>
    <mergeCell ref="AO49:AO51"/>
    <mergeCell ref="AH46:AH48"/>
    <mergeCell ref="AI46:AI48"/>
    <mergeCell ref="AJ46:AJ48"/>
    <mergeCell ref="AK46:AK48"/>
    <mergeCell ref="AL46:AL48"/>
    <mergeCell ref="AM46:AM48"/>
    <mergeCell ref="AN46:AN48"/>
    <mergeCell ref="AO46:AO48"/>
    <mergeCell ref="AJ52:AJ54"/>
    <mergeCell ref="AK52:AK54"/>
    <mergeCell ref="AL52:AL54"/>
    <mergeCell ref="AM52:AM54"/>
    <mergeCell ref="AN52:AN54"/>
    <mergeCell ref="AO52:AO54"/>
    <mergeCell ref="AI52:AI54"/>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AF58:AF60"/>
    <mergeCell ref="B52:B54"/>
    <mergeCell ref="C52:C54"/>
    <mergeCell ref="D52:D54"/>
    <mergeCell ref="E52:E54"/>
    <mergeCell ref="F52:F54"/>
    <mergeCell ref="G52:G54"/>
    <mergeCell ref="H52:H54"/>
    <mergeCell ref="B55:B57"/>
    <mergeCell ref="C55:C57"/>
    <mergeCell ref="D55:D57"/>
    <mergeCell ref="E55:E57"/>
    <mergeCell ref="F55:F57"/>
    <mergeCell ref="G55:G57"/>
    <mergeCell ref="H55:H57"/>
    <mergeCell ref="I55:I57"/>
    <mergeCell ref="J55:J57"/>
    <mergeCell ref="I52:I54"/>
    <mergeCell ref="J52:J54"/>
    <mergeCell ref="AG58:AG60"/>
    <mergeCell ref="AH58:AH60"/>
    <mergeCell ref="AI58:AI60"/>
    <mergeCell ref="AJ58:AJ60"/>
    <mergeCell ref="AK58:AK60"/>
    <mergeCell ref="AL58:AL60"/>
    <mergeCell ref="AN58:AN60"/>
    <mergeCell ref="AO58:AO60"/>
    <mergeCell ref="AH55:AH57"/>
    <mergeCell ref="AI55:AI57"/>
    <mergeCell ref="AJ55:AJ57"/>
    <mergeCell ref="AK55:AK57"/>
    <mergeCell ref="AL55:AL57"/>
    <mergeCell ref="AM58:AM60"/>
    <mergeCell ref="AN55:AN57"/>
    <mergeCell ref="AO55:AO57"/>
    <mergeCell ref="K52:K54"/>
    <mergeCell ref="L52:L54"/>
    <mergeCell ref="M52:M54"/>
    <mergeCell ref="N52:N54"/>
    <mergeCell ref="O52:O54"/>
    <mergeCell ref="P52:P54"/>
    <mergeCell ref="AF52:AF54"/>
    <mergeCell ref="AG52:AG54"/>
    <mergeCell ref="AH52:AH54"/>
    <mergeCell ref="K55:K57"/>
    <mergeCell ref="L55:L57"/>
    <mergeCell ref="M55:M57"/>
    <mergeCell ref="N55:N57"/>
    <mergeCell ref="O55:O57"/>
    <mergeCell ref="AJ61:AJ63"/>
    <mergeCell ref="AK61:AK63"/>
    <mergeCell ref="AL61:AL63"/>
    <mergeCell ref="AM61:AM63"/>
    <mergeCell ref="AN61:AN63"/>
    <mergeCell ref="AO61:AO63"/>
    <mergeCell ref="B64:B66"/>
    <mergeCell ref="C64:C66"/>
    <mergeCell ref="D64:D66"/>
    <mergeCell ref="E64:E66"/>
    <mergeCell ref="F64:F66"/>
    <mergeCell ref="G64:G66"/>
    <mergeCell ref="H64:H66"/>
    <mergeCell ref="I64:I66"/>
    <mergeCell ref="J64:J66"/>
    <mergeCell ref="K64:K66"/>
    <mergeCell ref="L64:L66"/>
    <mergeCell ref="M64:M66"/>
    <mergeCell ref="N64:N66"/>
    <mergeCell ref="O64:O66"/>
    <mergeCell ref="P64:P66"/>
    <mergeCell ref="AF64:AF66"/>
    <mergeCell ref="AG64:AG66"/>
    <mergeCell ref="K61:K63"/>
    <mergeCell ref="L61:L63"/>
    <mergeCell ref="M61:M63"/>
    <mergeCell ref="N61:N63"/>
    <mergeCell ref="O61:O63"/>
    <mergeCell ref="P61:P63"/>
    <mergeCell ref="AF61:AF63"/>
    <mergeCell ref="AG61:AG63"/>
    <mergeCell ref="AH61:AH63"/>
    <mergeCell ref="B67:B69"/>
    <mergeCell ref="C67:C69"/>
    <mergeCell ref="D67:D69"/>
    <mergeCell ref="E67:E69"/>
    <mergeCell ref="F67:F69"/>
    <mergeCell ref="G67:G69"/>
    <mergeCell ref="H67:H69"/>
    <mergeCell ref="I67:I69"/>
    <mergeCell ref="J67:J69"/>
    <mergeCell ref="K67:K69"/>
    <mergeCell ref="L67:L69"/>
    <mergeCell ref="M67:M69"/>
    <mergeCell ref="N67:N69"/>
    <mergeCell ref="O67:O69"/>
    <mergeCell ref="P67:P69"/>
    <mergeCell ref="AF67:AF69"/>
    <mergeCell ref="AI61:AI63"/>
    <mergeCell ref="B61:B63"/>
    <mergeCell ref="C61:C63"/>
    <mergeCell ref="D61:D63"/>
    <mergeCell ref="E61:E63"/>
    <mergeCell ref="F61:F63"/>
    <mergeCell ref="G61:G63"/>
    <mergeCell ref="H61:H63"/>
    <mergeCell ref="I61:I63"/>
    <mergeCell ref="J61:J63"/>
    <mergeCell ref="AG67:AG69"/>
    <mergeCell ref="AH67:AH69"/>
    <mergeCell ref="AI67:AI69"/>
    <mergeCell ref="AF73:AF75"/>
    <mergeCell ref="AG73:AG75"/>
    <mergeCell ref="AJ67:AJ69"/>
    <mergeCell ref="AK67:AK69"/>
    <mergeCell ref="AL67:AL69"/>
    <mergeCell ref="AM67:AM69"/>
    <mergeCell ref="AN67:AN69"/>
    <mergeCell ref="AO67:AO69"/>
    <mergeCell ref="AH64:AH66"/>
    <mergeCell ref="AI64:AI66"/>
    <mergeCell ref="AJ64:AJ66"/>
    <mergeCell ref="AK64:AK66"/>
    <mergeCell ref="AL64:AL66"/>
    <mergeCell ref="AM64:AM66"/>
    <mergeCell ref="AN64:AN66"/>
    <mergeCell ref="AO64:AO66"/>
    <mergeCell ref="AK70:AK72"/>
    <mergeCell ref="AL70:AL72"/>
    <mergeCell ref="AM73:AM75"/>
    <mergeCell ref="AN70:AN72"/>
    <mergeCell ref="AO70:AO72"/>
    <mergeCell ref="AI70:AI72"/>
    <mergeCell ref="AJ70:AJ72"/>
    <mergeCell ref="AM70:AM72"/>
    <mergeCell ref="B70:B72"/>
    <mergeCell ref="B76:B78"/>
    <mergeCell ref="C76:C78"/>
    <mergeCell ref="D76:D78"/>
    <mergeCell ref="E76:E78"/>
    <mergeCell ref="F76:F78"/>
    <mergeCell ref="G76:G78"/>
    <mergeCell ref="H76:H78"/>
    <mergeCell ref="I76:I78"/>
    <mergeCell ref="J76:J78"/>
    <mergeCell ref="K76:K78"/>
    <mergeCell ref="L76:L78"/>
    <mergeCell ref="N76:N78"/>
    <mergeCell ref="O76:O78"/>
    <mergeCell ref="P76:P78"/>
    <mergeCell ref="AF76:AF78"/>
    <mergeCell ref="C70:C72"/>
    <mergeCell ref="D70:D72"/>
    <mergeCell ref="E70:E72"/>
    <mergeCell ref="F70:F72"/>
    <mergeCell ref="G70:G72"/>
    <mergeCell ref="H70:H72"/>
    <mergeCell ref="I70:I72"/>
    <mergeCell ref="B73:B75"/>
    <mergeCell ref="C73:C75"/>
    <mergeCell ref="D73:D75"/>
    <mergeCell ref="E73:E75"/>
    <mergeCell ref="F73:F75"/>
    <mergeCell ref="G73:G75"/>
    <mergeCell ref="H73:H75"/>
    <mergeCell ref="I73:I75"/>
    <mergeCell ref="J73:J75"/>
    <mergeCell ref="J70:J72"/>
    <mergeCell ref="AG76:AG78"/>
    <mergeCell ref="AH76:AH78"/>
    <mergeCell ref="AI76:AI78"/>
    <mergeCell ref="AJ76:AJ78"/>
    <mergeCell ref="AK76:AK78"/>
    <mergeCell ref="AL76:AL78"/>
    <mergeCell ref="AM76:AM78"/>
    <mergeCell ref="AN76:AN78"/>
    <mergeCell ref="AO76:AO78"/>
    <mergeCell ref="AH73:AH75"/>
    <mergeCell ref="AI73:AI75"/>
    <mergeCell ref="AJ73:AJ75"/>
    <mergeCell ref="AK73:AK75"/>
    <mergeCell ref="AL73:AL75"/>
    <mergeCell ref="AN73:AN75"/>
    <mergeCell ref="AO73:AO75"/>
    <mergeCell ref="K70:K72"/>
    <mergeCell ref="L70:L72"/>
    <mergeCell ref="M70:M72"/>
    <mergeCell ref="N70:N72"/>
    <mergeCell ref="O70:O72"/>
    <mergeCell ref="P70:P72"/>
    <mergeCell ref="AF70:AF72"/>
    <mergeCell ref="AG70:AG72"/>
    <mergeCell ref="AH70:AH72"/>
    <mergeCell ref="K73:K75"/>
    <mergeCell ref="L73:L75"/>
    <mergeCell ref="M73:M75"/>
    <mergeCell ref="N73:N75"/>
    <mergeCell ref="O73:O75"/>
    <mergeCell ref="P73:P75"/>
    <mergeCell ref="AK79:AK81"/>
    <mergeCell ref="AL79:AL81"/>
    <mergeCell ref="AM79:AM81"/>
    <mergeCell ref="AN79:AN81"/>
    <mergeCell ref="AO79:AO81"/>
    <mergeCell ref="B82:B84"/>
    <mergeCell ref="C82:C84"/>
    <mergeCell ref="D82:D84"/>
    <mergeCell ref="E82:E84"/>
    <mergeCell ref="F82:F84"/>
    <mergeCell ref="G82:G84"/>
    <mergeCell ref="H82:H84"/>
    <mergeCell ref="I82:I84"/>
    <mergeCell ref="J82:J84"/>
    <mergeCell ref="K82:K84"/>
    <mergeCell ref="L82:L84"/>
    <mergeCell ref="N82:N84"/>
    <mergeCell ref="O82:O84"/>
    <mergeCell ref="P82:P84"/>
    <mergeCell ref="AF82:AF84"/>
    <mergeCell ref="AG82:AG84"/>
    <mergeCell ref="K79:K81"/>
    <mergeCell ref="L79:L81"/>
    <mergeCell ref="N79:N81"/>
    <mergeCell ref="O79:O81"/>
    <mergeCell ref="P79:P81"/>
    <mergeCell ref="AF79:AF81"/>
    <mergeCell ref="AG79:AG81"/>
    <mergeCell ref="AH79:AH81"/>
    <mergeCell ref="B79:B81"/>
    <mergeCell ref="C79:C81"/>
    <mergeCell ref="D79:D81"/>
    <mergeCell ref="L85:L87"/>
    <mergeCell ref="N85:N87"/>
    <mergeCell ref="O85:O87"/>
    <mergeCell ref="P85:P87"/>
    <mergeCell ref="AF85:AF87"/>
    <mergeCell ref="AI79:AI81"/>
    <mergeCell ref="AJ79:AJ81"/>
    <mergeCell ref="E79:E81"/>
    <mergeCell ref="F79:F81"/>
    <mergeCell ref="G79:G81"/>
    <mergeCell ref="H79:H81"/>
    <mergeCell ref="I79:I81"/>
    <mergeCell ref="J79:J81"/>
    <mergeCell ref="AG85:AG87"/>
    <mergeCell ref="AH85:AH87"/>
    <mergeCell ref="AI85:AI87"/>
    <mergeCell ref="AJ85:AJ87"/>
    <mergeCell ref="B88:B90"/>
    <mergeCell ref="C88:C90"/>
    <mergeCell ref="D88:D90"/>
    <mergeCell ref="AK85:AK87"/>
    <mergeCell ref="AL85:AL87"/>
    <mergeCell ref="AM85:AM87"/>
    <mergeCell ref="AN85:AN87"/>
    <mergeCell ref="AO85:AO87"/>
    <mergeCell ref="AH82:AH84"/>
    <mergeCell ref="AI82:AI84"/>
    <mergeCell ref="AJ82:AJ84"/>
    <mergeCell ref="AK82:AK84"/>
    <mergeCell ref="AL82:AL84"/>
    <mergeCell ref="AM82:AM84"/>
    <mergeCell ref="AN82:AN84"/>
    <mergeCell ref="AO82:AO84"/>
    <mergeCell ref="AK88:AK90"/>
    <mergeCell ref="AL88:AL90"/>
    <mergeCell ref="AM88:AM90"/>
    <mergeCell ref="AN88:AN90"/>
    <mergeCell ref="AO88:AO90"/>
    <mergeCell ref="AH88:AH90"/>
    <mergeCell ref="B85:B87"/>
    <mergeCell ref="C85:C87"/>
    <mergeCell ref="D85:D87"/>
    <mergeCell ref="E85:E87"/>
    <mergeCell ref="F85:F87"/>
    <mergeCell ref="G85:G87"/>
    <mergeCell ref="H85:H87"/>
    <mergeCell ref="I85:I87"/>
    <mergeCell ref="J85:J87"/>
    <mergeCell ref="K85:K87"/>
    <mergeCell ref="G91:G93"/>
    <mergeCell ref="H91:H93"/>
    <mergeCell ref="I91:I93"/>
    <mergeCell ref="J91:J93"/>
    <mergeCell ref="K91:K93"/>
    <mergeCell ref="L91:L93"/>
    <mergeCell ref="N91:N93"/>
    <mergeCell ref="O91:O93"/>
    <mergeCell ref="P91:P93"/>
    <mergeCell ref="AF91:AF93"/>
    <mergeCell ref="AG91:AG93"/>
    <mergeCell ref="K88:K90"/>
    <mergeCell ref="L88:L90"/>
    <mergeCell ref="N88:N90"/>
    <mergeCell ref="O88:O90"/>
    <mergeCell ref="P88:P90"/>
    <mergeCell ref="AF88:AF90"/>
    <mergeCell ref="AG88:AG90"/>
    <mergeCell ref="B94:B96"/>
    <mergeCell ref="C94:C96"/>
    <mergeCell ref="D94:D96"/>
    <mergeCell ref="E94:E96"/>
    <mergeCell ref="F94:F96"/>
    <mergeCell ref="G94:G96"/>
    <mergeCell ref="H94:H96"/>
    <mergeCell ref="I94:I96"/>
    <mergeCell ref="J94:J96"/>
    <mergeCell ref="K94:K96"/>
    <mergeCell ref="L94:L96"/>
    <mergeCell ref="N94:N96"/>
    <mergeCell ref="O94:O96"/>
    <mergeCell ref="P94:P96"/>
    <mergeCell ref="AF94:AF96"/>
    <mergeCell ref="AI88:AI90"/>
    <mergeCell ref="AJ88:AJ90"/>
    <mergeCell ref="E88:E90"/>
    <mergeCell ref="F88:F90"/>
    <mergeCell ref="G88:G90"/>
    <mergeCell ref="H88:H90"/>
    <mergeCell ref="I88:I90"/>
    <mergeCell ref="J88:J90"/>
    <mergeCell ref="AG94:AG96"/>
    <mergeCell ref="AH94:AH96"/>
    <mergeCell ref="AI94:AI96"/>
    <mergeCell ref="AJ94:AJ96"/>
    <mergeCell ref="B91:B93"/>
    <mergeCell ref="C91:C93"/>
    <mergeCell ref="D91:D93"/>
    <mergeCell ref="E91:E93"/>
    <mergeCell ref="F91:F93"/>
    <mergeCell ref="AH97:AH99"/>
    <mergeCell ref="AG100:AG102"/>
    <mergeCell ref="AK94:AK96"/>
    <mergeCell ref="AL94:AL96"/>
    <mergeCell ref="AM94:AM96"/>
    <mergeCell ref="AN94:AN96"/>
    <mergeCell ref="AO94:AO96"/>
    <mergeCell ref="AH91:AH93"/>
    <mergeCell ref="AI91:AI93"/>
    <mergeCell ref="AJ91:AJ93"/>
    <mergeCell ref="AK91:AK93"/>
    <mergeCell ref="AL91:AL93"/>
    <mergeCell ref="AM91:AM93"/>
    <mergeCell ref="AN91:AN93"/>
    <mergeCell ref="AO91:AO93"/>
    <mergeCell ref="AJ97:AJ99"/>
    <mergeCell ref="AK97:AK99"/>
    <mergeCell ref="AL97:AL99"/>
    <mergeCell ref="AM97:AM99"/>
    <mergeCell ref="AN97:AN99"/>
    <mergeCell ref="AO97:AO99"/>
    <mergeCell ref="AI97:AI99"/>
    <mergeCell ref="AJ100:AJ102"/>
    <mergeCell ref="AK100:AK102"/>
    <mergeCell ref="AL100:AL102"/>
    <mergeCell ref="AM100:AM102"/>
    <mergeCell ref="AN100:AN102"/>
    <mergeCell ref="AO100:AO102"/>
    <mergeCell ref="AI100:AI102"/>
    <mergeCell ref="AH100:AH102"/>
    <mergeCell ref="AG103:AG105"/>
    <mergeCell ref="B97:B99"/>
    <mergeCell ref="C97:C99"/>
    <mergeCell ref="D97:D99"/>
    <mergeCell ref="E97:E99"/>
    <mergeCell ref="F97:F99"/>
    <mergeCell ref="G97:G99"/>
    <mergeCell ref="H97:H99"/>
    <mergeCell ref="I97:I99"/>
    <mergeCell ref="J97:J99"/>
    <mergeCell ref="K97:K99"/>
    <mergeCell ref="L97:L99"/>
    <mergeCell ref="N97:N99"/>
    <mergeCell ref="O97:O99"/>
    <mergeCell ref="P97:P99"/>
    <mergeCell ref="AF97:AF99"/>
    <mergeCell ref="AG97:AG99"/>
    <mergeCell ref="N100:N102"/>
    <mergeCell ref="O100:O102"/>
    <mergeCell ref="P100:P102"/>
    <mergeCell ref="AF100:AF102"/>
    <mergeCell ref="B106:B108"/>
    <mergeCell ref="C106:C108"/>
    <mergeCell ref="D106:D108"/>
    <mergeCell ref="E106:E108"/>
    <mergeCell ref="F106:F108"/>
    <mergeCell ref="G106:G108"/>
    <mergeCell ref="H106:H108"/>
    <mergeCell ref="I106:I108"/>
    <mergeCell ref="J106:J108"/>
    <mergeCell ref="K106:K108"/>
    <mergeCell ref="L106:L108"/>
    <mergeCell ref="M106:M108"/>
    <mergeCell ref="N106:N108"/>
    <mergeCell ref="O106:O108"/>
    <mergeCell ref="P106:P108"/>
    <mergeCell ref="AF106:AF108"/>
    <mergeCell ref="B100:B102"/>
    <mergeCell ref="C100:C102"/>
    <mergeCell ref="D100:D102"/>
    <mergeCell ref="E100:E102"/>
    <mergeCell ref="F100:F102"/>
    <mergeCell ref="G100:G102"/>
    <mergeCell ref="H100:H102"/>
    <mergeCell ref="I100:I102"/>
    <mergeCell ref="B103:B105"/>
    <mergeCell ref="C103:C105"/>
    <mergeCell ref="D103:D105"/>
    <mergeCell ref="J100:J102"/>
    <mergeCell ref="AF103:AF105"/>
    <mergeCell ref="K100:K102"/>
    <mergeCell ref="L100:L102"/>
    <mergeCell ref="M100:M102"/>
    <mergeCell ref="AG106:AG108"/>
    <mergeCell ref="AH106:AH108"/>
    <mergeCell ref="AI106:AI108"/>
    <mergeCell ref="O112:O114"/>
    <mergeCell ref="P112:P114"/>
    <mergeCell ref="AF112:AF114"/>
    <mergeCell ref="AG112:AG114"/>
    <mergeCell ref="AJ106:AJ108"/>
    <mergeCell ref="AK106:AK108"/>
    <mergeCell ref="AL106:AL108"/>
    <mergeCell ref="AM106:AM108"/>
    <mergeCell ref="AN106:AN108"/>
    <mergeCell ref="AO106:AO108"/>
    <mergeCell ref="AH103:AH105"/>
    <mergeCell ref="AI103:AI105"/>
    <mergeCell ref="AJ103:AJ105"/>
    <mergeCell ref="AK103:AK105"/>
    <mergeCell ref="AL103:AL105"/>
    <mergeCell ref="AM103:AM105"/>
    <mergeCell ref="AN103:AN105"/>
    <mergeCell ref="AO103:AO105"/>
    <mergeCell ref="AJ109:AJ111"/>
    <mergeCell ref="AK109:AK111"/>
    <mergeCell ref="AL109:AL111"/>
    <mergeCell ref="AM109:AM111"/>
    <mergeCell ref="AN109:AN111"/>
    <mergeCell ref="AO109:AO111"/>
    <mergeCell ref="AI109:AI111"/>
    <mergeCell ref="AG109:AG111"/>
    <mergeCell ref="AH109:AH111"/>
    <mergeCell ref="O103:O105"/>
    <mergeCell ref="P103:P105"/>
    <mergeCell ref="C115:C117"/>
    <mergeCell ref="D115:D117"/>
    <mergeCell ref="E115:E117"/>
    <mergeCell ref="F115:F117"/>
    <mergeCell ref="G115:G117"/>
    <mergeCell ref="H115:H117"/>
    <mergeCell ref="I115:I117"/>
    <mergeCell ref="J115:J117"/>
    <mergeCell ref="K115:K117"/>
    <mergeCell ref="L115:L117"/>
    <mergeCell ref="M115:M117"/>
    <mergeCell ref="N115:N117"/>
    <mergeCell ref="O115:O117"/>
    <mergeCell ref="E103:E105"/>
    <mergeCell ref="F103:F105"/>
    <mergeCell ref="G103:G105"/>
    <mergeCell ref="H103:H105"/>
    <mergeCell ref="I103:I105"/>
    <mergeCell ref="J103:J105"/>
    <mergeCell ref="K103:K105"/>
    <mergeCell ref="L103:L105"/>
    <mergeCell ref="M103:M105"/>
    <mergeCell ref="N103:N105"/>
    <mergeCell ref="P115:P117"/>
    <mergeCell ref="AF115:AF117"/>
    <mergeCell ref="B109:B111"/>
    <mergeCell ref="C109:C111"/>
    <mergeCell ref="D109:D111"/>
    <mergeCell ref="E109:E111"/>
    <mergeCell ref="F109:F111"/>
    <mergeCell ref="G109:G111"/>
    <mergeCell ref="H109:H111"/>
    <mergeCell ref="B112:B114"/>
    <mergeCell ref="C112:C114"/>
    <mergeCell ref="D112:D114"/>
    <mergeCell ref="E112:E114"/>
    <mergeCell ref="F112:F114"/>
    <mergeCell ref="G112:G114"/>
    <mergeCell ref="H112:H114"/>
    <mergeCell ref="I112:I114"/>
    <mergeCell ref="J112:J114"/>
    <mergeCell ref="I109:I111"/>
    <mergeCell ref="J109:J111"/>
    <mergeCell ref="K109:K111"/>
    <mergeCell ref="L109:L111"/>
    <mergeCell ref="M109:M111"/>
    <mergeCell ref="N109:N111"/>
    <mergeCell ref="O109:O111"/>
    <mergeCell ref="P109:P111"/>
    <mergeCell ref="AF109:AF111"/>
    <mergeCell ref="K112:K114"/>
    <mergeCell ref="L112:L114"/>
    <mergeCell ref="M112:M114"/>
    <mergeCell ref="N112:N114"/>
    <mergeCell ref="B115:B117"/>
    <mergeCell ref="AG115:AG117"/>
    <mergeCell ref="AH115:AH117"/>
    <mergeCell ref="AI115:AI117"/>
    <mergeCell ref="AJ115:AJ117"/>
    <mergeCell ref="AK115:AK117"/>
    <mergeCell ref="AL115:AL117"/>
    <mergeCell ref="AM115:AM117"/>
    <mergeCell ref="AN115:AN117"/>
    <mergeCell ref="AO115:AO117"/>
    <mergeCell ref="AH112:AH114"/>
    <mergeCell ref="AI112:AI114"/>
    <mergeCell ref="AJ112:AJ114"/>
    <mergeCell ref="AK112:AK114"/>
    <mergeCell ref="AL112:AL114"/>
    <mergeCell ref="AM112:AM114"/>
    <mergeCell ref="AN112:AN114"/>
    <mergeCell ref="AO112:AO114"/>
    <mergeCell ref="AJ118:AJ120"/>
    <mergeCell ref="AK118:AK120"/>
    <mergeCell ref="AL118:AL120"/>
    <mergeCell ref="AM118:AM120"/>
    <mergeCell ref="AN118:AN120"/>
    <mergeCell ref="AO118:AO120"/>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AF121:AF123"/>
    <mergeCell ref="AG121:AG123"/>
    <mergeCell ref="K118:K120"/>
    <mergeCell ref="L118:L120"/>
    <mergeCell ref="M118:M120"/>
    <mergeCell ref="N118:N120"/>
    <mergeCell ref="O118:O120"/>
    <mergeCell ref="P118:P120"/>
    <mergeCell ref="AF118:AF120"/>
    <mergeCell ref="AG118:AG120"/>
    <mergeCell ref="AH118:AH120"/>
    <mergeCell ref="B124:B126"/>
    <mergeCell ref="C124:C126"/>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AF124:AF126"/>
    <mergeCell ref="AI118:AI120"/>
    <mergeCell ref="B118:B120"/>
    <mergeCell ref="C118:C120"/>
    <mergeCell ref="D118:D120"/>
    <mergeCell ref="E118:E120"/>
    <mergeCell ref="F118:F120"/>
    <mergeCell ref="G118:G120"/>
    <mergeCell ref="H118:H120"/>
    <mergeCell ref="I118:I120"/>
    <mergeCell ref="J118:J120"/>
    <mergeCell ref="AG124:AG126"/>
    <mergeCell ref="AH124:AH126"/>
    <mergeCell ref="AI124:AI126"/>
    <mergeCell ref="O130:O132"/>
    <mergeCell ref="P130:P132"/>
    <mergeCell ref="AF130:AF132"/>
    <mergeCell ref="AG130:AG132"/>
    <mergeCell ref="AJ124:AJ126"/>
    <mergeCell ref="AK124:AK126"/>
    <mergeCell ref="AL124:AL126"/>
    <mergeCell ref="AM124:AM126"/>
    <mergeCell ref="AN124:AN126"/>
    <mergeCell ref="AO124:AO126"/>
    <mergeCell ref="AH121:AH123"/>
    <mergeCell ref="AI121:AI123"/>
    <mergeCell ref="AJ121:AJ123"/>
    <mergeCell ref="AK121:AK123"/>
    <mergeCell ref="AL121:AL123"/>
    <mergeCell ref="AM121:AM123"/>
    <mergeCell ref="AN121:AN123"/>
    <mergeCell ref="AO121:AO123"/>
    <mergeCell ref="AJ127:AJ129"/>
    <mergeCell ref="AK127:AK129"/>
    <mergeCell ref="AL127:AL129"/>
    <mergeCell ref="AM127:AM129"/>
    <mergeCell ref="AN127:AN129"/>
    <mergeCell ref="AO127:AO129"/>
    <mergeCell ref="AI127:AI129"/>
    <mergeCell ref="B133:B135"/>
    <mergeCell ref="C133:C135"/>
    <mergeCell ref="D133:D135"/>
    <mergeCell ref="E133:E135"/>
    <mergeCell ref="F133:F135"/>
    <mergeCell ref="G133:G135"/>
    <mergeCell ref="H133:H135"/>
    <mergeCell ref="I133:I135"/>
    <mergeCell ref="J133:J135"/>
    <mergeCell ref="K133:K135"/>
    <mergeCell ref="L133:L135"/>
    <mergeCell ref="M133:M135"/>
    <mergeCell ref="N133:N135"/>
    <mergeCell ref="O133:O135"/>
    <mergeCell ref="P133:P135"/>
    <mergeCell ref="AF133:AF135"/>
    <mergeCell ref="B127:B129"/>
    <mergeCell ref="C127:C129"/>
    <mergeCell ref="D127:D129"/>
    <mergeCell ref="E127:E129"/>
    <mergeCell ref="F127:F129"/>
    <mergeCell ref="G127:G129"/>
    <mergeCell ref="H127:H129"/>
    <mergeCell ref="B130:B132"/>
    <mergeCell ref="C130:C132"/>
    <mergeCell ref="D130:D132"/>
    <mergeCell ref="E130:E132"/>
    <mergeCell ref="F130:F132"/>
    <mergeCell ref="G130:G132"/>
    <mergeCell ref="H130:H132"/>
    <mergeCell ref="I130:I132"/>
    <mergeCell ref="J130:J132"/>
    <mergeCell ref="I127:I129"/>
    <mergeCell ref="J127:J129"/>
    <mergeCell ref="AG133:AG135"/>
    <mergeCell ref="AH133:AH135"/>
    <mergeCell ref="AI133:AI135"/>
    <mergeCell ref="AJ133:AJ135"/>
    <mergeCell ref="AK133:AK135"/>
    <mergeCell ref="AL133:AL135"/>
    <mergeCell ref="AM133:AM135"/>
    <mergeCell ref="AN133:AN135"/>
    <mergeCell ref="AO133:AO135"/>
    <mergeCell ref="AH130:AH132"/>
    <mergeCell ref="AI130:AI132"/>
    <mergeCell ref="AJ130:AJ132"/>
    <mergeCell ref="AK130:AK132"/>
    <mergeCell ref="AL130:AL132"/>
    <mergeCell ref="AM130:AM132"/>
    <mergeCell ref="AN130:AN132"/>
    <mergeCell ref="AO130:AO132"/>
    <mergeCell ref="K127:K129"/>
    <mergeCell ref="L127:L129"/>
    <mergeCell ref="M127:M129"/>
    <mergeCell ref="N127:N129"/>
    <mergeCell ref="O127:O129"/>
    <mergeCell ref="P127:P129"/>
    <mergeCell ref="AF127:AF129"/>
    <mergeCell ref="AG127:AG129"/>
    <mergeCell ref="AH127:AH129"/>
    <mergeCell ref="K130:K132"/>
    <mergeCell ref="L130:L132"/>
    <mergeCell ref="M130:M132"/>
    <mergeCell ref="N130:N132"/>
    <mergeCell ref="AJ136:AJ138"/>
    <mergeCell ref="AK136:AK138"/>
    <mergeCell ref="AL136:AL138"/>
    <mergeCell ref="AM136:AM138"/>
    <mergeCell ref="AN136:AN138"/>
    <mergeCell ref="AO136:AO138"/>
    <mergeCell ref="B139:B141"/>
    <mergeCell ref="C139:C141"/>
    <mergeCell ref="D139:D141"/>
    <mergeCell ref="E139:E141"/>
    <mergeCell ref="F139:F141"/>
    <mergeCell ref="G139:G141"/>
    <mergeCell ref="H139:H141"/>
    <mergeCell ref="I139:I141"/>
    <mergeCell ref="J139:J141"/>
    <mergeCell ref="K139:K141"/>
    <mergeCell ref="L139:L141"/>
    <mergeCell ref="M139:M141"/>
    <mergeCell ref="N139:N141"/>
    <mergeCell ref="O139:O141"/>
    <mergeCell ref="P139:P141"/>
    <mergeCell ref="AF139:AF141"/>
    <mergeCell ref="AG139:AG141"/>
    <mergeCell ref="K136:K138"/>
    <mergeCell ref="L136:L138"/>
    <mergeCell ref="M136:M138"/>
    <mergeCell ref="N136:N138"/>
    <mergeCell ref="O136:O138"/>
    <mergeCell ref="P136:P138"/>
    <mergeCell ref="AF136:AF138"/>
    <mergeCell ref="AG136:AG138"/>
    <mergeCell ref="AH136:AH138"/>
    <mergeCell ref="AI136:AI138"/>
    <mergeCell ref="B136:B138"/>
    <mergeCell ref="C136:C138"/>
    <mergeCell ref="D136:D138"/>
    <mergeCell ref="E136:E138"/>
    <mergeCell ref="F136:F138"/>
    <mergeCell ref="G136:G138"/>
    <mergeCell ref="H136:H138"/>
    <mergeCell ref="I136:I138"/>
    <mergeCell ref="J136:J138"/>
    <mergeCell ref="AI142:AI144"/>
    <mergeCell ref="O145:O147"/>
    <mergeCell ref="P145:P147"/>
    <mergeCell ref="AF145:AF147"/>
    <mergeCell ref="AG145:AG147"/>
    <mergeCell ref="AJ142:AJ144"/>
    <mergeCell ref="AH139:AH141"/>
    <mergeCell ref="AI139:AI141"/>
    <mergeCell ref="AJ139:AJ141"/>
    <mergeCell ref="H142:H144"/>
    <mergeCell ref="B145:B147"/>
    <mergeCell ref="C145:C147"/>
    <mergeCell ref="D145:D147"/>
    <mergeCell ref="E145:E147"/>
    <mergeCell ref="F145:F147"/>
    <mergeCell ref="G145:G147"/>
    <mergeCell ref="H145:H147"/>
    <mergeCell ref="I145:I147"/>
    <mergeCell ref="J145:J147"/>
    <mergeCell ref="I142:I144"/>
    <mergeCell ref="J142:J144"/>
    <mergeCell ref="K142:K144"/>
    <mergeCell ref="C148:C150"/>
    <mergeCell ref="D148:D150"/>
    <mergeCell ref="E148:E150"/>
    <mergeCell ref="F148:F150"/>
    <mergeCell ref="G148:G150"/>
    <mergeCell ref="H148:H150"/>
    <mergeCell ref="I148:I150"/>
    <mergeCell ref="J148:J150"/>
    <mergeCell ref="K148:K150"/>
    <mergeCell ref="L148:L150"/>
    <mergeCell ref="M148:M150"/>
    <mergeCell ref="N148:N150"/>
    <mergeCell ref="O148:O150"/>
    <mergeCell ref="P148:P150"/>
    <mergeCell ref="AF148:AF150"/>
    <mergeCell ref="B142:B144"/>
    <mergeCell ref="C142:C144"/>
    <mergeCell ref="D142:D144"/>
    <mergeCell ref="E142:E144"/>
    <mergeCell ref="F142:F144"/>
    <mergeCell ref="G142:G144"/>
    <mergeCell ref="L142:L144"/>
    <mergeCell ref="M142:M144"/>
    <mergeCell ref="N142:N144"/>
    <mergeCell ref="O142:O144"/>
    <mergeCell ref="P142:P144"/>
    <mergeCell ref="AF142:AF144"/>
    <mergeCell ref="AO148:AO150"/>
    <mergeCell ref="AH145:AH147"/>
    <mergeCell ref="AI145:AI147"/>
    <mergeCell ref="AJ145:AJ147"/>
    <mergeCell ref="AK145:AK147"/>
    <mergeCell ref="AL145:AL147"/>
    <mergeCell ref="AM145:AM147"/>
    <mergeCell ref="AN145:AN147"/>
    <mergeCell ref="AO145:AO147"/>
    <mergeCell ref="AK139:AK141"/>
    <mergeCell ref="AL139:AL141"/>
    <mergeCell ref="AM139:AM141"/>
    <mergeCell ref="AN139:AN141"/>
    <mergeCell ref="AO139:AO141"/>
    <mergeCell ref="AK142:AK144"/>
    <mergeCell ref="AL142:AL144"/>
    <mergeCell ref="AM142:AM144"/>
    <mergeCell ref="AN142:AN144"/>
    <mergeCell ref="AO142:AO144"/>
    <mergeCell ref="AG142:AG144"/>
    <mergeCell ref="AH142:AH144"/>
    <mergeCell ref="K145:K147"/>
    <mergeCell ref="L145:L147"/>
    <mergeCell ref="M145:M147"/>
    <mergeCell ref="N145:N147"/>
    <mergeCell ref="AG148:AG150"/>
    <mergeCell ref="AH148:AH150"/>
    <mergeCell ref="AI148:AI150"/>
    <mergeCell ref="AJ148:AJ150"/>
    <mergeCell ref="AK148:AK150"/>
    <mergeCell ref="AL148:AL150"/>
    <mergeCell ref="AM148:AM150"/>
    <mergeCell ref="AN148:AN150"/>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AF151:AF153"/>
    <mergeCell ref="AG151:AG153"/>
    <mergeCell ref="B148:B150"/>
    <mergeCell ref="B154:B156"/>
    <mergeCell ref="C154:C156"/>
    <mergeCell ref="D154:D156"/>
    <mergeCell ref="E154:E156"/>
    <mergeCell ref="F154:F156"/>
    <mergeCell ref="G154:G156"/>
    <mergeCell ref="H154:H156"/>
    <mergeCell ref="I154:I156"/>
    <mergeCell ref="J154:J156"/>
    <mergeCell ref="K154:K156"/>
    <mergeCell ref="L154:L156"/>
    <mergeCell ref="M154:M156"/>
    <mergeCell ref="N154:N156"/>
    <mergeCell ref="O154:O156"/>
    <mergeCell ref="P154:P156"/>
    <mergeCell ref="AF154:AF156"/>
    <mergeCell ref="AG154:AG156"/>
    <mergeCell ref="AH154:AH156"/>
    <mergeCell ref="AI154:AI156"/>
    <mergeCell ref="AJ154:AJ156"/>
    <mergeCell ref="AK154:AK156"/>
    <mergeCell ref="AL154:AL156"/>
    <mergeCell ref="AM154:AM156"/>
    <mergeCell ref="AN154:AN156"/>
    <mergeCell ref="AO154:AO156"/>
    <mergeCell ref="AH151:AH153"/>
    <mergeCell ref="AI151:AI153"/>
    <mergeCell ref="AJ151:AJ153"/>
    <mergeCell ref="AK151:AK153"/>
    <mergeCell ref="AL151:AL153"/>
    <mergeCell ref="AM151:AM153"/>
    <mergeCell ref="AN151:AN153"/>
    <mergeCell ref="AO151:AO153"/>
    <mergeCell ref="AJ157:AJ159"/>
    <mergeCell ref="AK157:AK159"/>
    <mergeCell ref="AL157:AL159"/>
    <mergeCell ref="AM157:AM159"/>
    <mergeCell ref="AN157:AN159"/>
    <mergeCell ref="AO157:AO159"/>
    <mergeCell ref="AI157:AI159"/>
    <mergeCell ref="AH157:AH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N157:N159"/>
    <mergeCell ref="O157:O159"/>
    <mergeCell ref="P157:P159"/>
    <mergeCell ref="AF157:AF159"/>
    <mergeCell ref="AG157:AG159"/>
    <mergeCell ref="B161:B163"/>
    <mergeCell ref="C161:C163"/>
    <mergeCell ref="D161:D163"/>
    <mergeCell ref="E161:E163"/>
    <mergeCell ref="F161:F163"/>
    <mergeCell ref="G161:G163"/>
    <mergeCell ref="H161:H163"/>
    <mergeCell ref="I161:I163"/>
    <mergeCell ref="J161:J163"/>
    <mergeCell ref="K161:K163"/>
    <mergeCell ref="L161:L163"/>
    <mergeCell ref="M161:M163"/>
    <mergeCell ref="N161:N163"/>
    <mergeCell ref="O161:O163"/>
    <mergeCell ref="P161:P163"/>
    <mergeCell ref="AF161:AF163"/>
    <mergeCell ref="AG161:AG163"/>
    <mergeCell ref="B164:B166"/>
    <mergeCell ref="C164:C166"/>
    <mergeCell ref="D164:D166"/>
    <mergeCell ref="E164:E166"/>
    <mergeCell ref="F164:F166"/>
    <mergeCell ref="G164:G166"/>
    <mergeCell ref="H164:H166"/>
    <mergeCell ref="I164:I166"/>
    <mergeCell ref="J164:J166"/>
    <mergeCell ref="K164:K166"/>
    <mergeCell ref="L164:L166"/>
    <mergeCell ref="M164:M166"/>
    <mergeCell ref="N164:N166"/>
    <mergeCell ref="O164:O166"/>
    <mergeCell ref="P164:P166"/>
    <mergeCell ref="AF164:AF166"/>
    <mergeCell ref="AG164:AG166"/>
    <mergeCell ref="AH164:AH166"/>
    <mergeCell ref="AI164:AI166"/>
    <mergeCell ref="O170:O172"/>
    <mergeCell ref="P170:P172"/>
    <mergeCell ref="AF170:AF172"/>
    <mergeCell ref="AG170:AG172"/>
    <mergeCell ref="AJ164:AJ166"/>
    <mergeCell ref="AK164:AK166"/>
    <mergeCell ref="AL164:AL166"/>
    <mergeCell ref="AM164:AM166"/>
    <mergeCell ref="AN164:AN166"/>
    <mergeCell ref="AO164:AO166"/>
    <mergeCell ref="AH161:AH163"/>
    <mergeCell ref="AI161:AI163"/>
    <mergeCell ref="AJ161:AJ163"/>
    <mergeCell ref="AK161:AK163"/>
    <mergeCell ref="AL161:AL163"/>
    <mergeCell ref="AM161:AM163"/>
    <mergeCell ref="AN161:AN163"/>
    <mergeCell ref="AO161:AO163"/>
    <mergeCell ref="AJ167:AJ169"/>
    <mergeCell ref="AK167:AK169"/>
    <mergeCell ref="AL167:AL169"/>
    <mergeCell ref="AM167:AM169"/>
    <mergeCell ref="AN167:AN169"/>
    <mergeCell ref="AO167:AO169"/>
    <mergeCell ref="AI167:AI169"/>
    <mergeCell ref="B173:B175"/>
    <mergeCell ref="C173:C175"/>
    <mergeCell ref="D173:D175"/>
    <mergeCell ref="E173:E175"/>
    <mergeCell ref="F173:F175"/>
    <mergeCell ref="G173:G175"/>
    <mergeCell ref="H173:H175"/>
    <mergeCell ref="I173:I175"/>
    <mergeCell ref="J173:J175"/>
    <mergeCell ref="K173:K175"/>
    <mergeCell ref="L173:L175"/>
    <mergeCell ref="M173:M175"/>
    <mergeCell ref="N173:N175"/>
    <mergeCell ref="O173:O175"/>
    <mergeCell ref="P173:P175"/>
    <mergeCell ref="AF173:AF175"/>
    <mergeCell ref="B167:B169"/>
    <mergeCell ref="C167:C169"/>
    <mergeCell ref="D167:D169"/>
    <mergeCell ref="E167:E169"/>
    <mergeCell ref="F167:F169"/>
    <mergeCell ref="G167:G169"/>
    <mergeCell ref="H167:H169"/>
    <mergeCell ref="B170:B172"/>
    <mergeCell ref="C170:C172"/>
    <mergeCell ref="D170:D172"/>
    <mergeCell ref="E170:E172"/>
    <mergeCell ref="F170:F172"/>
    <mergeCell ref="G170:G172"/>
    <mergeCell ref="H170:H172"/>
    <mergeCell ref="I170:I172"/>
    <mergeCell ref="J170:J172"/>
    <mergeCell ref="I167:I169"/>
    <mergeCell ref="J167:J169"/>
    <mergeCell ref="AG173:AG175"/>
    <mergeCell ref="AH173:AH175"/>
    <mergeCell ref="AI173:AI175"/>
    <mergeCell ref="AJ173:AJ175"/>
    <mergeCell ref="AK173:AK175"/>
    <mergeCell ref="AL173:AL175"/>
    <mergeCell ref="AM173:AM175"/>
    <mergeCell ref="AN173:AN175"/>
    <mergeCell ref="AO173:AO175"/>
    <mergeCell ref="AH170:AH172"/>
    <mergeCell ref="AI170:AI172"/>
    <mergeCell ref="AJ170:AJ172"/>
    <mergeCell ref="AK170:AK172"/>
    <mergeCell ref="AL170:AL172"/>
    <mergeCell ref="AM170:AM172"/>
    <mergeCell ref="AN170:AN172"/>
    <mergeCell ref="AO170:AO172"/>
    <mergeCell ref="K167:K169"/>
    <mergeCell ref="L167:L169"/>
    <mergeCell ref="M167:M169"/>
    <mergeCell ref="N167:N169"/>
    <mergeCell ref="O167:O169"/>
    <mergeCell ref="P167:P169"/>
    <mergeCell ref="AF167:AF169"/>
    <mergeCell ref="AG167:AG169"/>
    <mergeCell ref="AH167:AH169"/>
    <mergeCell ref="K170:K172"/>
    <mergeCell ref="L170:L172"/>
    <mergeCell ref="M170:M172"/>
    <mergeCell ref="N170:N172"/>
    <mergeCell ref="AN176:AN178"/>
    <mergeCell ref="AO176:AO178"/>
    <mergeCell ref="B179:B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AF179:AF181"/>
    <mergeCell ref="AG179:AG181"/>
    <mergeCell ref="K176:K178"/>
    <mergeCell ref="L176:L178"/>
    <mergeCell ref="M176:M178"/>
    <mergeCell ref="N176:N178"/>
    <mergeCell ref="O176:O178"/>
    <mergeCell ref="P176:P178"/>
    <mergeCell ref="AF176:AF178"/>
    <mergeCell ref="AG176:AG178"/>
    <mergeCell ref="AH176:AH178"/>
    <mergeCell ref="AI176:AI178"/>
    <mergeCell ref="B176:B178"/>
    <mergeCell ref="C176:C178"/>
    <mergeCell ref="D176:D178"/>
    <mergeCell ref="E176:E178"/>
    <mergeCell ref="F176:F178"/>
    <mergeCell ref="G176:G178"/>
    <mergeCell ref="H176:H178"/>
    <mergeCell ref="I176:I178"/>
    <mergeCell ref="J176:J178"/>
    <mergeCell ref="AG182:AG184"/>
    <mergeCell ref="AH182:AH184"/>
    <mergeCell ref="AI182:AI184"/>
    <mergeCell ref="AJ176:AJ178"/>
    <mergeCell ref="AK176:AK178"/>
    <mergeCell ref="AL176:AL178"/>
    <mergeCell ref="AM176:AM178"/>
    <mergeCell ref="AJ179:AJ181"/>
    <mergeCell ref="AK179:AK181"/>
    <mergeCell ref="AL179:AL181"/>
    <mergeCell ref="AM179:AM181"/>
    <mergeCell ref="AN179:AN181"/>
    <mergeCell ref="AO179:AO181"/>
    <mergeCell ref="B182:B184"/>
    <mergeCell ref="C182:C184"/>
    <mergeCell ref="D182:D184"/>
    <mergeCell ref="E182:E184"/>
    <mergeCell ref="F182:F184"/>
    <mergeCell ref="G182:G184"/>
    <mergeCell ref="H182:H184"/>
    <mergeCell ref="I182:I184"/>
    <mergeCell ref="J182:J184"/>
    <mergeCell ref="K182:K184"/>
    <mergeCell ref="L182:L184"/>
    <mergeCell ref="M182:M184"/>
    <mergeCell ref="N182:N184"/>
    <mergeCell ref="O182:O184"/>
    <mergeCell ref="P182:P184"/>
    <mergeCell ref="AF182:AF184"/>
    <mergeCell ref="AF185:AF187"/>
    <mergeCell ref="AG185:AG187"/>
    <mergeCell ref="AH185:AH187"/>
    <mergeCell ref="B185:B187"/>
    <mergeCell ref="C185:C187"/>
    <mergeCell ref="D185:D187"/>
    <mergeCell ref="E185:E187"/>
    <mergeCell ref="F185:F187"/>
    <mergeCell ref="G185:G187"/>
    <mergeCell ref="H185:H187"/>
    <mergeCell ref="B188:B190"/>
    <mergeCell ref="C188:C190"/>
    <mergeCell ref="D188:D190"/>
    <mergeCell ref="E188:E190"/>
    <mergeCell ref="F188:F190"/>
    <mergeCell ref="G188:G190"/>
    <mergeCell ref="H188:H190"/>
    <mergeCell ref="I188:I190"/>
    <mergeCell ref="J188:J190"/>
    <mergeCell ref="K188:K190"/>
    <mergeCell ref="L188:L190"/>
    <mergeCell ref="M188:M190"/>
    <mergeCell ref="N188:N190"/>
    <mergeCell ref="O188:O190"/>
    <mergeCell ref="P188:P190"/>
    <mergeCell ref="AF188:AF190"/>
    <mergeCell ref="AG188:AG190"/>
    <mergeCell ref="M76:M78"/>
    <mergeCell ref="M79:M81"/>
    <mergeCell ref="M82:M84"/>
    <mergeCell ref="M85:M87"/>
    <mergeCell ref="M88:M90"/>
    <mergeCell ref="M91:M93"/>
    <mergeCell ref="M94:M96"/>
    <mergeCell ref="M97:M99"/>
    <mergeCell ref="AI185:AI187"/>
    <mergeCell ref="AJ191:AJ193"/>
    <mergeCell ref="AK191:AK193"/>
    <mergeCell ref="AL191:AL193"/>
    <mergeCell ref="AM191:AM193"/>
    <mergeCell ref="AN191:AN193"/>
    <mergeCell ref="AO191:AO193"/>
    <mergeCell ref="K191:K193"/>
    <mergeCell ref="L191:L193"/>
    <mergeCell ref="M191:M193"/>
    <mergeCell ref="N191:N193"/>
    <mergeCell ref="O191:O193"/>
    <mergeCell ref="P191:P193"/>
    <mergeCell ref="AF191:AF193"/>
    <mergeCell ref="AG191:AG193"/>
    <mergeCell ref="AH191:AH193"/>
    <mergeCell ref="AJ182:AJ184"/>
    <mergeCell ref="AK182:AK184"/>
    <mergeCell ref="AL182:AL184"/>
    <mergeCell ref="AM182:AM184"/>
    <mergeCell ref="AN182:AN184"/>
    <mergeCell ref="AO182:AO184"/>
    <mergeCell ref="AH179:AH181"/>
    <mergeCell ref="AI179:AI181"/>
    <mergeCell ref="AJ185:AJ187"/>
    <mergeCell ref="AK185:AK187"/>
    <mergeCell ref="AL185:AL187"/>
    <mergeCell ref="AM185:AM187"/>
    <mergeCell ref="AN185:AN187"/>
    <mergeCell ref="AO185:AO187"/>
    <mergeCell ref="AH188:AH190"/>
    <mergeCell ref="AI188:AI190"/>
    <mergeCell ref="AJ188:AJ190"/>
    <mergeCell ref="AK188:AK190"/>
    <mergeCell ref="AL188:AL190"/>
    <mergeCell ref="AM188:AM190"/>
    <mergeCell ref="AN188:AN190"/>
    <mergeCell ref="AO188:AO190"/>
    <mergeCell ref="B191:B193"/>
    <mergeCell ref="C191:C193"/>
    <mergeCell ref="D191:D193"/>
    <mergeCell ref="E191:E193"/>
    <mergeCell ref="F191:F193"/>
    <mergeCell ref="G191:G193"/>
    <mergeCell ref="H191:H193"/>
    <mergeCell ref="I191:I193"/>
    <mergeCell ref="J191:J193"/>
    <mergeCell ref="AI191:AI193"/>
    <mergeCell ref="I185:I187"/>
    <mergeCell ref="J185:J187"/>
    <mergeCell ref="K185:K187"/>
    <mergeCell ref="L185:L187"/>
    <mergeCell ref="M185:M187"/>
    <mergeCell ref="N185:N187"/>
    <mergeCell ref="O185:O187"/>
    <mergeCell ref="P185:P187"/>
    <mergeCell ref="AH197:AH199"/>
    <mergeCell ref="AI197:AI199"/>
    <mergeCell ref="AJ197:AJ199"/>
    <mergeCell ref="AK197:AK199"/>
    <mergeCell ref="AL197:AL199"/>
    <mergeCell ref="AM197:AM199"/>
    <mergeCell ref="B194:B196"/>
    <mergeCell ref="C194:C196"/>
    <mergeCell ref="D194:D196"/>
    <mergeCell ref="E194:E196"/>
    <mergeCell ref="F194:F196"/>
    <mergeCell ref="G194:G196"/>
    <mergeCell ref="H194:H196"/>
    <mergeCell ref="I194:I196"/>
    <mergeCell ref="J194:J196"/>
    <mergeCell ref="K194:K196"/>
    <mergeCell ref="L194:L196"/>
    <mergeCell ref="M194:M196"/>
    <mergeCell ref="N194:N196"/>
    <mergeCell ref="O194:O196"/>
    <mergeCell ref="AF194:AF196"/>
    <mergeCell ref="P194:P196"/>
    <mergeCell ref="AG200:AG202"/>
    <mergeCell ref="AH200:AH202"/>
    <mergeCell ref="AI200:AI202"/>
    <mergeCell ref="AJ200:AJ202"/>
    <mergeCell ref="AK200:AK202"/>
    <mergeCell ref="AL200:AL202"/>
    <mergeCell ref="AM200:AM202"/>
    <mergeCell ref="AN200:AN202"/>
    <mergeCell ref="AG194:AG196"/>
    <mergeCell ref="AH194:AH196"/>
    <mergeCell ref="AI194:AI196"/>
    <mergeCell ref="AJ194:AJ196"/>
    <mergeCell ref="AK194:AK196"/>
    <mergeCell ref="AL194:AL196"/>
    <mergeCell ref="AM194:AM196"/>
    <mergeCell ref="AN194:AN196"/>
    <mergeCell ref="B197:B199"/>
    <mergeCell ref="C197:C199"/>
    <mergeCell ref="D197:D199"/>
    <mergeCell ref="E197:E199"/>
    <mergeCell ref="F197:F199"/>
    <mergeCell ref="G197:G199"/>
    <mergeCell ref="H197:H199"/>
    <mergeCell ref="I197:I199"/>
    <mergeCell ref="J197:J199"/>
    <mergeCell ref="K197:K199"/>
    <mergeCell ref="L197:L199"/>
    <mergeCell ref="M197:M199"/>
    <mergeCell ref="N197:N199"/>
    <mergeCell ref="O197:O199"/>
    <mergeCell ref="AF197:AF199"/>
    <mergeCell ref="AG197:AG199"/>
    <mergeCell ref="AM206:AM208"/>
    <mergeCell ref="B203:B205"/>
    <mergeCell ref="C203:C205"/>
    <mergeCell ref="D203:D205"/>
    <mergeCell ref="E203:E205"/>
    <mergeCell ref="F203:F205"/>
    <mergeCell ref="G203:G205"/>
    <mergeCell ref="H203:H205"/>
    <mergeCell ref="I203:I205"/>
    <mergeCell ref="J203:J205"/>
    <mergeCell ref="K203:K205"/>
    <mergeCell ref="L203:L205"/>
    <mergeCell ref="M203:M205"/>
    <mergeCell ref="N203:N205"/>
    <mergeCell ref="O203:O205"/>
    <mergeCell ref="AF203:AF205"/>
    <mergeCell ref="AN197:AN199"/>
    <mergeCell ref="B200:B202"/>
    <mergeCell ref="C200:C202"/>
    <mergeCell ref="D200:D202"/>
    <mergeCell ref="E200:E202"/>
    <mergeCell ref="F200:F202"/>
    <mergeCell ref="G200:G202"/>
    <mergeCell ref="H200:H202"/>
    <mergeCell ref="I200:I202"/>
    <mergeCell ref="J200:J202"/>
    <mergeCell ref="K200:K202"/>
    <mergeCell ref="L200:L202"/>
    <mergeCell ref="M200:M202"/>
    <mergeCell ref="N200:N202"/>
    <mergeCell ref="O200:O202"/>
    <mergeCell ref="AF200:AF202"/>
    <mergeCell ref="AL209:AL212"/>
    <mergeCell ref="AM209:AM212"/>
    <mergeCell ref="AN209:AN212"/>
    <mergeCell ref="AG203:AG205"/>
    <mergeCell ref="AH203:AH205"/>
    <mergeCell ref="AI203:AI205"/>
    <mergeCell ref="AJ203:AJ205"/>
    <mergeCell ref="AK203:AK205"/>
    <mergeCell ref="AL203:AL205"/>
    <mergeCell ref="AM203:AM205"/>
    <mergeCell ref="AN203:AN205"/>
    <mergeCell ref="B206:B208"/>
    <mergeCell ref="C206:C208"/>
    <mergeCell ref="D206:D208"/>
    <mergeCell ref="E206:E208"/>
    <mergeCell ref="F206:F208"/>
    <mergeCell ref="G206:G208"/>
    <mergeCell ref="H206:H208"/>
    <mergeCell ref="I206:I208"/>
    <mergeCell ref="J206:J208"/>
    <mergeCell ref="K206:K208"/>
    <mergeCell ref="L206:L208"/>
    <mergeCell ref="M206:M208"/>
    <mergeCell ref="N206:N208"/>
    <mergeCell ref="O206:O208"/>
    <mergeCell ref="AF206:AF208"/>
    <mergeCell ref="AG206:AG208"/>
    <mergeCell ref="AH206:AH208"/>
    <mergeCell ref="AI206:AI208"/>
    <mergeCell ref="AJ206:AJ208"/>
    <mergeCell ref="AK206:AK208"/>
    <mergeCell ref="AL206:AL208"/>
    <mergeCell ref="AO194:AO196"/>
    <mergeCell ref="P197:P199"/>
    <mergeCell ref="AO197:AO199"/>
    <mergeCell ref="P200:P202"/>
    <mergeCell ref="AO200:AO202"/>
    <mergeCell ref="P203:P205"/>
    <mergeCell ref="AO203:AO205"/>
    <mergeCell ref="P206:P208"/>
    <mergeCell ref="AO206:AO208"/>
    <mergeCell ref="P209:P212"/>
    <mergeCell ref="AO209:AO212"/>
    <mergeCell ref="AN206:AN208"/>
    <mergeCell ref="B209:B212"/>
    <mergeCell ref="C209:C212"/>
    <mergeCell ref="D209:D212"/>
    <mergeCell ref="E209:E212"/>
    <mergeCell ref="F209:F212"/>
    <mergeCell ref="G209:G212"/>
    <mergeCell ref="H209:H212"/>
    <mergeCell ref="I209:I212"/>
    <mergeCell ref="J209:J212"/>
    <mergeCell ref="K209:K212"/>
    <mergeCell ref="L209:L212"/>
    <mergeCell ref="M209:M212"/>
    <mergeCell ref="N209:N212"/>
    <mergeCell ref="O209:O212"/>
    <mergeCell ref="AF209:AF212"/>
    <mergeCell ref="AG209:AG212"/>
    <mergeCell ref="AH209:AH212"/>
    <mergeCell ref="AI209:AI212"/>
    <mergeCell ref="AJ209:AJ212"/>
    <mergeCell ref="AK209:AK212"/>
  </mergeCells>
  <conditionalFormatting sqref="J10 J13 AA11:AA13 AA100:AA105 AA142 AA144 AA152:AA160 AA186:AA190 AA15:AA18">
    <cfRule type="cellIs" dxfId="1004" priority="2729" operator="equal">
      <formula>"Muy Alta"</formula>
    </cfRule>
    <cfRule type="cellIs" dxfId="1003" priority="2730" operator="equal">
      <formula>"Alta"</formula>
    </cfRule>
    <cfRule type="cellIs" dxfId="1002" priority="2731" operator="equal">
      <formula>"Media"</formula>
    </cfRule>
    <cfRule type="cellIs" dxfId="1001" priority="2732" operator="equal">
      <formula>"Baja"</formula>
    </cfRule>
    <cfRule type="cellIs" dxfId="1000" priority="2733" operator="equal">
      <formula>"Muy Baja"</formula>
    </cfRule>
  </conditionalFormatting>
  <conditionalFormatting sqref="N10 N13 N16 AC11:AC13 AC100:AC105 AC142:AC144 AC152:AC159 AC186:AC190 AC15:AC18">
    <cfRule type="cellIs" dxfId="999" priority="2724" operator="equal">
      <formula>"Catastrófico"</formula>
    </cfRule>
    <cfRule type="cellIs" dxfId="998" priority="2725" operator="equal">
      <formula>"Mayor"</formula>
    </cfRule>
    <cfRule type="cellIs" dxfId="997" priority="2726" operator="equal">
      <formula>"Moderado"</formula>
    </cfRule>
    <cfRule type="cellIs" dxfId="996" priority="2727" operator="equal">
      <formula>"Menor"</formula>
    </cfRule>
    <cfRule type="cellIs" dxfId="995" priority="2728" operator="equal">
      <formula>"Leve"</formula>
    </cfRule>
  </conditionalFormatting>
  <conditionalFormatting sqref="P10 AE11:AE13 AE100:AE105 AE142:AE144 AE152:AE159 AE186:AE190 AE15:AE18">
    <cfRule type="cellIs" dxfId="994" priority="2720" operator="equal">
      <formula>"Extremo"</formula>
    </cfRule>
    <cfRule type="cellIs" dxfId="993" priority="2721" operator="equal">
      <formula>"Alto"</formula>
    </cfRule>
    <cfRule type="cellIs" dxfId="992" priority="2722" operator="equal">
      <formula>"Moderado"</formula>
    </cfRule>
    <cfRule type="cellIs" dxfId="991" priority="2723" operator="equal">
      <formula>"Bajo"</formula>
    </cfRule>
  </conditionalFormatting>
  <conditionalFormatting sqref="AA10">
    <cfRule type="cellIs" dxfId="990" priority="2715" operator="equal">
      <formula>"Muy Alta"</formula>
    </cfRule>
    <cfRule type="cellIs" dxfId="989" priority="2716" operator="equal">
      <formula>"Alta"</formula>
    </cfRule>
    <cfRule type="cellIs" dxfId="988" priority="2717" operator="equal">
      <formula>"Media"</formula>
    </cfRule>
    <cfRule type="cellIs" dxfId="987" priority="2718" operator="equal">
      <formula>"Baja"</formula>
    </cfRule>
    <cfRule type="cellIs" dxfId="986" priority="2719" operator="equal">
      <formula>"Muy Baja"</formula>
    </cfRule>
  </conditionalFormatting>
  <conditionalFormatting sqref="AC10">
    <cfRule type="cellIs" dxfId="985" priority="2710" operator="equal">
      <formula>"Catastrófico"</formula>
    </cfRule>
    <cfRule type="cellIs" dxfId="984" priority="2711" operator="equal">
      <formula>"Mayor"</formula>
    </cfRule>
    <cfRule type="cellIs" dxfId="983" priority="2712" operator="equal">
      <formula>"Moderado"</formula>
    </cfRule>
    <cfRule type="cellIs" dxfId="982" priority="2713" operator="equal">
      <formula>"Menor"</formula>
    </cfRule>
    <cfRule type="cellIs" dxfId="981" priority="2714" operator="equal">
      <formula>"Leve"</formula>
    </cfRule>
  </conditionalFormatting>
  <conditionalFormatting sqref="AE10">
    <cfRule type="cellIs" dxfId="980" priority="2706" operator="equal">
      <formula>"Extremo"</formula>
    </cfRule>
    <cfRule type="cellIs" dxfId="979" priority="2707" operator="equal">
      <formula>"Alto"</formula>
    </cfRule>
    <cfRule type="cellIs" dxfId="978" priority="2708" operator="equal">
      <formula>"Moderado"</formula>
    </cfRule>
    <cfRule type="cellIs" dxfId="977" priority="2709" operator="equal">
      <formula>"Bajo"</formula>
    </cfRule>
  </conditionalFormatting>
  <conditionalFormatting sqref="P13">
    <cfRule type="cellIs" dxfId="976" priority="2702" operator="equal">
      <formula>"Extremo"</formula>
    </cfRule>
    <cfRule type="cellIs" dxfId="975" priority="2703" operator="equal">
      <formula>"Alto"</formula>
    </cfRule>
    <cfRule type="cellIs" dxfId="974" priority="2704" operator="equal">
      <formula>"Moderado"</formula>
    </cfRule>
    <cfRule type="cellIs" dxfId="973" priority="2705" operator="equal">
      <formula>"Bajo"</formula>
    </cfRule>
  </conditionalFormatting>
  <conditionalFormatting sqref="J16">
    <cfRule type="cellIs" dxfId="972" priority="2697" operator="equal">
      <formula>"Muy Alta"</formula>
    </cfRule>
    <cfRule type="cellIs" dxfId="971" priority="2698" operator="equal">
      <formula>"Alta"</formula>
    </cfRule>
    <cfRule type="cellIs" dxfId="970" priority="2699" operator="equal">
      <formula>"Media"</formula>
    </cfRule>
    <cfRule type="cellIs" dxfId="969" priority="2700" operator="equal">
      <formula>"Baja"</formula>
    </cfRule>
    <cfRule type="cellIs" dxfId="968" priority="2701" operator="equal">
      <formula>"Muy Baja"</formula>
    </cfRule>
  </conditionalFormatting>
  <conditionalFormatting sqref="P16">
    <cfRule type="cellIs" dxfId="967" priority="2693" operator="equal">
      <formula>"Extremo"</formula>
    </cfRule>
    <cfRule type="cellIs" dxfId="966" priority="2694" operator="equal">
      <formula>"Alto"</formula>
    </cfRule>
    <cfRule type="cellIs" dxfId="965" priority="2695" operator="equal">
      <formula>"Moderado"</formula>
    </cfRule>
    <cfRule type="cellIs" dxfId="964" priority="2696" operator="equal">
      <formula>"Bajo"</formula>
    </cfRule>
  </conditionalFormatting>
  <conditionalFormatting sqref="M10:M18 M100:M105 M142:M160 M185:M190">
    <cfRule type="containsText" dxfId="963" priority="2692" operator="containsText" text="❌">
      <formula>NOT(ISERROR(SEARCH("❌",M10)))</formula>
    </cfRule>
  </conditionalFormatting>
  <conditionalFormatting sqref="AA31">
    <cfRule type="cellIs" dxfId="962" priority="1941" operator="equal">
      <formula>"Muy Alta"</formula>
    </cfRule>
    <cfRule type="cellIs" dxfId="961" priority="1942" operator="equal">
      <formula>"Alta"</formula>
    </cfRule>
    <cfRule type="cellIs" dxfId="960" priority="1943" operator="equal">
      <formula>"Media"</formula>
    </cfRule>
    <cfRule type="cellIs" dxfId="959" priority="1944" operator="equal">
      <formula>"Baja"</formula>
    </cfRule>
    <cfRule type="cellIs" dxfId="958" priority="1945" operator="equal">
      <formula>"Muy Baja"</formula>
    </cfRule>
  </conditionalFormatting>
  <conditionalFormatting sqref="J19 J22 AA20:AA24 AA26:AA27">
    <cfRule type="cellIs" dxfId="957" priority="1997" operator="equal">
      <formula>"Muy Alta"</formula>
    </cfRule>
    <cfRule type="cellIs" dxfId="956" priority="1998" operator="equal">
      <formula>"Alta"</formula>
    </cfRule>
    <cfRule type="cellIs" dxfId="955" priority="1999" operator="equal">
      <formula>"Media"</formula>
    </cfRule>
    <cfRule type="cellIs" dxfId="954" priority="2000" operator="equal">
      <formula>"Baja"</formula>
    </cfRule>
    <cfRule type="cellIs" dxfId="953" priority="2001" operator="equal">
      <formula>"Muy Baja"</formula>
    </cfRule>
  </conditionalFormatting>
  <conditionalFormatting sqref="N19 N22 N25 AC20:AC24 AC26:AC27">
    <cfRule type="cellIs" dxfId="952" priority="1992" operator="equal">
      <formula>"Catastrófico"</formula>
    </cfRule>
    <cfRule type="cellIs" dxfId="951" priority="1993" operator="equal">
      <formula>"Mayor"</formula>
    </cfRule>
    <cfRule type="cellIs" dxfId="950" priority="1994" operator="equal">
      <formula>"Moderado"</formula>
    </cfRule>
    <cfRule type="cellIs" dxfId="949" priority="1995" operator="equal">
      <formula>"Menor"</formula>
    </cfRule>
    <cfRule type="cellIs" dxfId="948" priority="1996" operator="equal">
      <formula>"Leve"</formula>
    </cfRule>
  </conditionalFormatting>
  <conditionalFormatting sqref="P19 AE20:AE24 AE26:AE27">
    <cfRule type="cellIs" dxfId="947" priority="1988" operator="equal">
      <formula>"Extremo"</formula>
    </cfRule>
    <cfRule type="cellIs" dxfId="946" priority="1989" operator="equal">
      <formula>"Alto"</formula>
    </cfRule>
    <cfRule type="cellIs" dxfId="945" priority="1990" operator="equal">
      <formula>"Moderado"</formula>
    </cfRule>
    <cfRule type="cellIs" dxfId="944" priority="1991" operator="equal">
      <formula>"Bajo"</formula>
    </cfRule>
  </conditionalFormatting>
  <conditionalFormatting sqref="AA19">
    <cfRule type="cellIs" dxfId="943" priority="1983" operator="equal">
      <formula>"Muy Alta"</formula>
    </cfRule>
    <cfRule type="cellIs" dxfId="942" priority="1984" operator="equal">
      <formula>"Alta"</formula>
    </cfRule>
    <cfRule type="cellIs" dxfId="941" priority="1985" operator="equal">
      <formula>"Media"</formula>
    </cfRule>
    <cfRule type="cellIs" dxfId="940" priority="1986" operator="equal">
      <formula>"Baja"</formula>
    </cfRule>
    <cfRule type="cellIs" dxfId="939" priority="1987" operator="equal">
      <formula>"Muy Baja"</formula>
    </cfRule>
  </conditionalFormatting>
  <conditionalFormatting sqref="AC19">
    <cfRule type="cellIs" dxfId="938" priority="1978" operator="equal">
      <formula>"Catastrófico"</formula>
    </cfRule>
    <cfRule type="cellIs" dxfId="937" priority="1979" operator="equal">
      <formula>"Mayor"</formula>
    </cfRule>
    <cfRule type="cellIs" dxfId="936" priority="1980" operator="equal">
      <formula>"Moderado"</formula>
    </cfRule>
    <cfRule type="cellIs" dxfId="935" priority="1981" operator="equal">
      <formula>"Menor"</formula>
    </cfRule>
    <cfRule type="cellIs" dxfId="934" priority="1982" operator="equal">
      <formula>"Leve"</formula>
    </cfRule>
  </conditionalFormatting>
  <conditionalFormatting sqref="AE19">
    <cfRule type="cellIs" dxfId="933" priority="1974" operator="equal">
      <formula>"Extremo"</formula>
    </cfRule>
    <cfRule type="cellIs" dxfId="932" priority="1975" operator="equal">
      <formula>"Alto"</formula>
    </cfRule>
    <cfRule type="cellIs" dxfId="931" priority="1976" operator="equal">
      <formula>"Moderado"</formula>
    </cfRule>
    <cfRule type="cellIs" dxfId="930" priority="1977" operator="equal">
      <formula>"Bajo"</formula>
    </cfRule>
  </conditionalFormatting>
  <conditionalFormatting sqref="P22">
    <cfRule type="cellIs" dxfId="929" priority="1970" operator="equal">
      <formula>"Extremo"</formula>
    </cfRule>
    <cfRule type="cellIs" dxfId="928" priority="1971" operator="equal">
      <formula>"Alto"</formula>
    </cfRule>
    <cfRule type="cellIs" dxfId="927" priority="1972" operator="equal">
      <formula>"Moderado"</formula>
    </cfRule>
    <cfRule type="cellIs" dxfId="926" priority="1973" operator="equal">
      <formula>"Bajo"</formula>
    </cfRule>
  </conditionalFormatting>
  <conditionalFormatting sqref="P25">
    <cfRule type="cellIs" dxfId="925" priority="1961" operator="equal">
      <formula>"Extremo"</formula>
    </cfRule>
    <cfRule type="cellIs" dxfId="924" priority="1962" operator="equal">
      <formula>"Alto"</formula>
    </cfRule>
    <cfRule type="cellIs" dxfId="923" priority="1963" operator="equal">
      <formula>"Moderado"</formula>
    </cfRule>
    <cfRule type="cellIs" dxfId="922" priority="1964" operator="equal">
      <formula>"Bajo"</formula>
    </cfRule>
  </conditionalFormatting>
  <conditionalFormatting sqref="M19:M27">
    <cfRule type="containsText" dxfId="921" priority="1960" operator="containsText" text="❌">
      <formula>NOT(ISERROR(SEARCH("❌",M19)))</formula>
    </cfRule>
  </conditionalFormatting>
  <conditionalFormatting sqref="J31 J34 AA32:AA60">
    <cfRule type="cellIs" dxfId="920" priority="1955" operator="equal">
      <formula>"Muy Alta"</formula>
    </cfRule>
    <cfRule type="cellIs" dxfId="919" priority="1956" operator="equal">
      <formula>"Alta"</formula>
    </cfRule>
    <cfRule type="cellIs" dxfId="918" priority="1957" operator="equal">
      <formula>"Media"</formula>
    </cfRule>
    <cfRule type="cellIs" dxfId="917" priority="1958" operator="equal">
      <formula>"Baja"</formula>
    </cfRule>
    <cfRule type="cellIs" dxfId="916" priority="1959" operator="equal">
      <formula>"Muy Baja"</formula>
    </cfRule>
  </conditionalFormatting>
  <conditionalFormatting sqref="N31 N34 N37 N40 N43 N49 N52 N55 N58 AC32:AC60">
    <cfRule type="cellIs" dxfId="915" priority="1950" operator="equal">
      <formula>"Catastrófico"</formula>
    </cfRule>
    <cfRule type="cellIs" dxfId="914" priority="1951" operator="equal">
      <formula>"Mayor"</formula>
    </cfRule>
    <cfRule type="cellIs" dxfId="913" priority="1952" operator="equal">
      <formula>"Moderado"</formula>
    </cfRule>
    <cfRule type="cellIs" dxfId="912" priority="1953" operator="equal">
      <formula>"Menor"</formula>
    </cfRule>
    <cfRule type="cellIs" dxfId="911" priority="1954" operator="equal">
      <formula>"Leve"</formula>
    </cfRule>
  </conditionalFormatting>
  <conditionalFormatting sqref="P31 AE32:AE60">
    <cfRule type="cellIs" dxfId="910" priority="1946" operator="equal">
      <formula>"Extremo"</formula>
    </cfRule>
    <cfRule type="cellIs" dxfId="909" priority="1947" operator="equal">
      <formula>"Alto"</formula>
    </cfRule>
    <cfRule type="cellIs" dxfId="908" priority="1948" operator="equal">
      <formula>"Moderado"</formula>
    </cfRule>
    <cfRule type="cellIs" dxfId="907" priority="1949" operator="equal">
      <formula>"Bajo"</formula>
    </cfRule>
  </conditionalFormatting>
  <conditionalFormatting sqref="AC31">
    <cfRule type="cellIs" dxfId="906" priority="1936" operator="equal">
      <formula>"Catastrófico"</formula>
    </cfRule>
    <cfRule type="cellIs" dxfId="905" priority="1937" operator="equal">
      <formula>"Mayor"</formula>
    </cfRule>
    <cfRule type="cellIs" dxfId="904" priority="1938" operator="equal">
      <formula>"Moderado"</formula>
    </cfRule>
    <cfRule type="cellIs" dxfId="903" priority="1939" operator="equal">
      <formula>"Menor"</formula>
    </cfRule>
    <cfRule type="cellIs" dxfId="902" priority="1940" operator="equal">
      <formula>"Leve"</formula>
    </cfRule>
  </conditionalFormatting>
  <conditionalFormatting sqref="AE31">
    <cfRule type="cellIs" dxfId="901" priority="1932" operator="equal">
      <formula>"Extremo"</formula>
    </cfRule>
    <cfRule type="cellIs" dxfId="900" priority="1933" operator="equal">
      <formula>"Alto"</formula>
    </cfRule>
    <cfRule type="cellIs" dxfId="899" priority="1934" operator="equal">
      <formula>"Moderado"</formula>
    </cfRule>
    <cfRule type="cellIs" dxfId="898" priority="1935" operator="equal">
      <formula>"Bajo"</formula>
    </cfRule>
  </conditionalFormatting>
  <conditionalFormatting sqref="J55">
    <cfRule type="cellIs" dxfId="897" priority="1869" operator="equal">
      <formula>"Muy Alta"</formula>
    </cfRule>
    <cfRule type="cellIs" dxfId="896" priority="1870" operator="equal">
      <formula>"Alta"</formula>
    </cfRule>
    <cfRule type="cellIs" dxfId="895" priority="1871" operator="equal">
      <formula>"Media"</formula>
    </cfRule>
    <cfRule type="cellIs" dxfId="894" priority="1872" operator="equal">
      <formula>"Baja"</formula>
    </cfRule>
    <cfRule type="cellIs" dxfId="893" priority="1873" operator="equal">
      <formula>"Muy Baja"</formula>
    </cfRule>
  </conditionalFormatting>
  <conditionalFormatting sqref="P34">
    <cfRule type="cellIs" dxfId="892" priority="1928" operator="equal">
      <formula>"Extremo"</formula>
    </cfRule>
    <cfRule type="cellIs" dxfId="891" priority="1929" operator="equal">
      <formula>"Alto"</formula>
    </cfRule>
    <cfRule type="cellIs" dxfId="890" priority="1930" operator="equal">
      <formula>"Moderado"</formula>
    </cfRule>
    <cfRule type="cellIs" dxfId="889" priority="1931" operator="equal">
      <formula>"Bajo"</formula>
    </cfRule>
  </conditionalFormatting>
  <conditionalFormatting sqref="J37">
    <cfRule type="cellIs" dxfId="888" priority="1923" operator="equal">
      <formula>"Muy Alta"</formula>
    </cfRule>
    <cfRule type="cellIs" dxfId="887" priority="1924" operator="equal">
      <formula>"Alta"</formula>
    </cfRule>
    <cfRule type="cellIs" dxfId="886" priority="1925" operator="equal">
      <formula>"Media"</formula>
    </cfRule>
    <cfRule type="cellIs" dxfId="885" priority="1926" operator="equal">
      <formula>"Baja"</formula>
    </cfRule>
    <cfRule type="cellIs" dxfId="884" priority="1927" operator="equal">
      <formula>"Muy Baja"</formula>
    </cfRule>
  </conditionalFormatting>
  <conditionalFormatting sqref="J40">
    <cfRule type="cellIs" dxfId="883" priority="1914" operator="equal">
      <formula>"Muy Alta"</formula>
    </cfRule>
    <cfRule type="cellIs" dxfId="882" priority="1915" operator="equal">
      <formula>"Alta"</formula>
    </cfRule>
    <cfRule type="cellIs" dxfId="881" priority="1916" operator="equal">
      <formula>"Media"</formula>
    </cfRule>
    <cfRule type="cellIs" dxfId="880" priority="1917" operator="equal">
      <formula>"Baja"</formula>
    </cfRule>
    <cfRule type="cellIs" dxfId="879" priority="1918" operator="equal">
      <formula>"Muy Baja"</formula>
    </cfRule>
  </conditionalFormatting>
  <conditionalFormatting sqref="P40">
    <cfRule type="cellIs" dxfId="878" priority="1910" operator="equal">
      <formula>"Extremo"</formula>
    </cfRule>
    <cfRule type="cellIs" dxfId="877" priority="1911" operator="equal">
      <formula>"Alto"</formula>
    </cfRule>
    <cfRule type="cellIs" dxfId="876" priority="1912" operator="equal">
      <formula>"Moderado"</formula>
    </cfRule>
    <cfRule type="cellIs" dxfId="875" priority="1913" operator="equal">
      <formula>"Bajo"</formula>
    </cfRule>
  </conditionalFormatting>
  <conditionalFormatting sqref="J43">
    <cfRule type="cellIs" dxfId="874" priority="1905" operator="equal">
      <formula>"Muy Alta"</formula>
    </cfRule>
    <cfRule type="cellIs" dxfId="873" priority="1906" operator="equal">
      <formula>"Alta"</formula>
    </cfRule>
    <cfRule type="cellIs" dxfId="872" priority="1907" operator="equal">
      <formula>"Media"</formula>
    </cfRule>
    <cfRule type="cellIs" dxfId="871" priority="1908" operator="equal">
      <formula>"Baja"</formula>
    </cfRule>
    <cfRule type="cellIs" dxfId="870" priority="1909" operator="equal">
      <formula>"Muy Baja"</formula>
    </cfRule>
  </conditionalFormatting>
  <conditionalFormatting sqref="P43">
    <cfRule type="cellIs" dxfId="869" priority="1901" operator="equal">
      <formula>"Extremo"</formula>
    </cfRule>
    <cfRule type="cellIs" dxfId="868" priority="1902" operator="equal">
      <formula>"Alto"</formula>
    </cfRule>
    <cfRule type="cellIs" dxfId="867" priority="1903" operator="equal">
      <formula>"Moderado"</formula>
    </cfRule>
    <cfRule type="cellIs" dxfId="866" priority="1904" operator="equal">
      <formula>"Bajo"</formula>
    </cfRule>
  </conditionalFormatting>
  <conditionalFormatting sqref="J46">
    <cfRule type="cellIs" dxfId="865" priority="1896" operator="equal">
      <formula>"Muy Alta"</formula>
    </cfRule>
    <cfRule type="cellIs" dxfId="864" priority="1897" operator="equal">
      <formula>"Alta"</formula>
    </cfRule>
    <cfRule type="cellIs" dxfId="863" priority="1898" operator="equal">
      <formula>"Media"</formula>
    </cfRule>
    <cfRule type="cellIs" dxfId="862" priority="1899" operator="equal">
      <formula>"Baja"</formula>
    </cfRule>
    <cfRule type="cellIs" dxfId="861" priority="1900" operator="equal">
      <formula>"Muy Baja"</formula>
    </cfRule>
  </conditionalFormatting>
  <conditionalFormatting sqref="P46">
    <cfRule type="cellIs" dxfId="860" priority="1892" operator="equal">
      <formula>"Extremo"</formula>
    </cfRule>
    <cfRule type="cellIs" dxfId="859" priority="1893" operator="equal">
      <formula>"Alto"</formula>
    </cfRule>
    <cfRule type="cellIs" dxfId="858" priority="1894" operator="equal">
      <formula>"Moderado"</formula>
    </cfRule>
    <cfRule type="cellIs" dxfId="857" priority="1895" operator="equal">
      <formula>"Bajo"</formula>
    </cfRule>
  </conditionalFormatting>
  <conditionalFormatting sqref="J49">
    <cfRule type="cellIs" dxfId="856" priority="1887" operator="equal">
      <formula>"Muy Alta"</formula>
    </cfRule>
    <cfRule type="cellIs" dxfId="855" priority="1888" operator="equal">
      <formula>"Alta"</formula>
    </cfRule>
    <cfRule type="cellIs" dxfId="854" priority="1889" operator="equal">
      <formula>"Media"</formula>
    </cfRule>
    <cfRule type="cellIs" dxfId="853" priority="1890" operator="equal">
      <formula>"Baja"</formula>
    </cfRule>
    <cfRule type="cellIs" dxfId="852" priority="1891" operator="equal">
      <formula>"Muy Baja"</formula>
    </cfRule>
  </conditionalFormatting>
  <conditionalFormatting sqref="P49">
    <cfRule type="cellIs" dxfId="851" priority="1883" operator="equal">
      <formula>"Extremo"</formula>
    </cfRule>
    <cfRule type="cellIs" dxfId="850" priority="1884" operator="equal">
      <formula>"Alto"</formula>
    </cfRule>
    <cfRule type="cellIs" dxfId="849" priority="1885" operator="equal">
      <formula>"Moderado"</formula>
    </cfRule>
    <cfRule type="cellIs" dxfId="848" priority="1886" operator="equal">
      <formula>"Bajo"</formula>
    </cfRule>
  </conditionalFormatting>
  <conditionalFormatting sqref="J52">
    <cfRule type="cellIs" dxfId="847" priority="1878" operator="equal">
      <formula>"Muy Alta"</formula>
    </cfRule>
    <cfRule type="cellIs" dxfId="846" priority="1879" operator="equal">
      <formula>"Alta"</formula>
    </cfRule>
    <cfRule type="cellIs" dxfId="845" priority="1880" operator="equal">
      <formula>"Media"</formula>
    </cfRule>
    <cfRule type="cellIs" dxfId="844" priority="1881" operator="equal">
      <formula>"Baja"</formula>
    </cfRule>
    <cfRule type="cellIs" dxfId="843" priority="1882" operator="equal">
      <formula>"Muy Baja"</formula>
    </cfRule>
  </conditionalFormatting>
  <conditionalFormatting sqref="P52">
    <cfRule type="cellIs" dxfId="842" priority="1874" operator="equal">
      <formula>"Extremo"</formula>
    </cfRule>
    <cfRule type="cellIs" dxfId="841" priority="1875" operator="equal">
      <formula>"Alto"</formula>
    </cfRule>
    <cfRule type="cellIs" dxfId="840" priority="1876" operator="equal">
      <formula>"Moderado"</formula>
    </cfRule>
    <cfRule type="cellIs" dxfId="839" priority="1877" operator="equal">
      <formula>"Bajo"</formula>
    </cfRule>
  </conditionalFormatting>
  <conditionalFormatting sqref="P55">
    <cfRule type="cellIs" dxfId="838" priority="1865" operator="equal">
      <formula>"Extremo"</formula>
    </cfRule>
    <cfRule type="cellIs" dxfId="837" priority="1866" operator="equal">
      <formula>"Alto"</formula>
    </cfRule>
    <cfRule type="cellIs" dxfId="836" priority="1867" operator="equal">
      <formula>"Moderado"</formula>
    </cfRule>
    <cfRule type="cellIs" dxfId="835" priority="1868" operator="equal">
      <formula>"Bajo"</formula>
    </cfRule>
  </conditionalFormatting>
  <conditionalFormatting sqref="J58">
    <cfRule type="cellIs" dxfId="834" priority="1860" operator="equal">
      <formula>"Muy Alta"</formula>
    </cfRule>
    <cfRule type="cellIs" dxfId="833" priority="1861" operator="equal">
      <formula>"Alta"</formula>
    </cfRule>
    <cfRule type="cellIs" dxfId="832" priority="1862" operator="equal">
      <formula>"Media"</formula>
    </cfRule>
    <cfRule type="cellIs" dxfId="831" priority="1863" operator="equal">
      <formula>"Baja"</formula>
    </cfRule>
    <cfRule type="cellIs" dxfId="830" priority="1864" operator="equal">
      <formula>"Muy Baja"</formula>
    </cfRule>
  </conditionalFormatting>
  <conditionalFormatting sqref="P58">
    <cfRule type="cellIs" dxfId="829" priority="1856" operator="equal">
      <formula>"Extremo"</formula>
    </cfRule>
    <cfRule type="cellIs" dxfId="828" priority="1857" operator="equal">
      <formula>"Alto"</formula>
    </cfRule>
    <cfRule type="cellIs" dxfId="827" priority="1858" operator="equal">
      <formula>"Moderado"</formula>
    </cfRule>
    <cfRule type="cellIs" dxfId="826" priority="1859" operator="equal">
      <formula>"Bajo"</formula>
    </cfRule>
  </conditionalFormatting>
  <conditionalFormatting sqref="M31:M60">
    <cfRule type="containsText" dxfId="825" priority="1855" operator="containsText" text="❌">
      <formula>NOT(ISERROR(SEARCH("❌",M31)))</formula>
    </cfRule>
  </conditionalFormatting>
  <conditionalFormatting sqref="J61 J64 AA62:AA75">
    <cfRule type="cellIs" dxfId="824" priority="1850" operator="equal">
      <formula>"Muy Alta"</formula>
    </cfRule>
    <cfRule type="cellIs" dxfId="823" priority="1851" operator="equal">
      <formula>"Alta"</formula>
    </cfRule>
    <cfRule type="cellIs" dxfId="822" priority="1852" operator="equal">
      <formula>"Media"</formula>
    </cfRule>
    <cfRule type="cellIs" dxfId="821" priority="1853" operator="equal">
      <formula>"Baja"</formula>
    </cfRule>
    <cfRule type="cellIs" dxfId="820" priority="1854" operator="equal">
      <formula>"Muy Baja"</formula>
    </cfRule>
  </conditionalFormatting>
  <conditionalFormatting sqref="N61 N64 N67 N70 N73 AC62:AC75">
    <cfRule type="cellIs" dxfId="819" priority="1845" operator="equal">
      <formula>"Catastrófico"</formula>
    </cfRule>
    <cfRule type="cellIs" dxfId="818" priority="1846" operator="equal">
      <formula>"Mayor"</formula>
    </cfRule>
    <cfRule type="cellIs" dxfId="817" priority="1847" operator="equal">
      <formula>"Moderado"</formula>
    </cfRule>
    <cfRule type="cellIs" dxfId="816" priority="1848" operator="equal">
      <formula>"Menor"</formula>
    </cfRule>
    <cfRule type="cellIs" dxfId="815" priority="1849" operator="equal">
      <formula>"Leve"</formula>
    </cfRule>
  </conditionalFormatting>
  <conditionalFormatting sqref="P61 AE62:AE75">
    <cfRule type="cellIs" dxfId="814" priority="1841" operator="equal">
      <formula>"Extremo"</formula>
    </cfRule>
    <cfRule type="cellIs" dxfId="813" priority="1842" operator="equal">
      <formula>"Alto"</formula>
    </cfRule>
    <cfRule type="cellIs" dxfId="812" priority="1843" operator="equal">
      <formula>"Moderado"</formula>
    </cfRule>
    <cfRule type="cellIs" dxfId="811" priority="1844" operator="equal">
      <formula>"Bajo"</formula>
    </cfRule>
  </conditionalFormatting>
  <conditionalFormatting sqref="AA61">
    <cfRule type="cellIs" dxfId="810" priority="1836" operator="equal">
      <formula>"Muy Alta"</formula>
    </cfRule>
    <cfRule type="cellIs" dxfId="809" priority="1837" operator="equal">
      <formula>"Alta"</formula>
    </cfRule>
    <cfRule type="cellIs" dxfId="808" priority="1838" operator="equal">
      <formula>"Media"</formula>
    </cfRule>
    <cfRule type="cellIs" dxfId="807" priority="1839" operator="equal">
      <formula>"Baja"</formula>
    </cfRule>
    <cfRule type="cellIs" dxfId="806" priority="1840" operator="equal">
      <formula>"Muy Baja"</formula>
    </cfRule>
  </conditionalFormatting>
  <conditionalFormatting sqref="AC61">
    <cfRule type="cellIs" dxfId="805" priority="1831" operator="equal">
      <formula>"Catastrófico"</formula>
    </cfRule>
    <cfRule type="cellIs" dxfId="804" priority="1832" operator="equal">
      <formula>"Mayor"</formula>
    </cfRule>
    <cfRule type="cellIs" dxfId="803" priority="1833" operator="equal">
      <formula>"Moderado"</formula>
    </cfRule>
    <cfRule type="cellIs" dxfId="802" priority="1834" operator="equal">
      <formula>"Menor"</formula>
    </cfRule>
    <cfRule type="cellIs" dxfId="801" priority="1835" operator="equal">
      <formula>"Leve"</formula>
    </cfRule>
  </conditionalFormatting>
  <conditionalFormatting sqref="AE61">
    <cfRule type="cellIs" dxfId="800" priority="1827" operator="equal">
      <formula>"Extremo"</formula>
    </cfRule>
    <cfRule type="cellIs" dxfId="799" priority="1828" operator="equal">
      <formula>"Alto"</formula>
    </cfRule>
    <cfRule type="cellIs" dxfId="798" priority="1829" operator="equal">
      <formula>"Moderado"</formula>
    </cfRule>
    <cfRule type="cellIs" dxfId="797" priority="1830" operator="equal">
      <formula>"Bajo"</formula>
    </cfRule>
  </conditionalFormatting>
  <conditionalFormatting sqref="P64">
    <cfRule type="cellIs" dxfId="796" priority="1823" operator="equal">
      <formula>"Extremo"</formula>
    </cfRule>
    <cfRule type="cellIs" dxfId="795" priority="1824" operator="equal">
      <formula>"Alto"</formula>
    </cfRule>
    <cfRule type="cellIs" dxfId="794" priority="1825" operator="equal">
      <formula>"Moderado"</formula>
    </cfRule>
    <cfRule type="cellIs" dxfId="793" priority="1826" operator="equal">
      <formula>"Bajo"</formula>
    </cfRule>
  </conditionalFormatting>
  <conditionalFormatting sqref="J67">
    <cfRule type="cellIs" dxfId="792" priority="1818" operator="equal">
      <formula>"Muy Alta"</formula>
    </cfRule>
    <cfRule type="cellIs" dxfId="791" priority="1819" operator="equal">
      <formula>"Alta"</formula>
    </cfRule>
    <cfRule type="cellIs" dxfId="790" priority="1820" operator="equal">
      <formula>"Media"</formula>
    </cfRule>
    <cfRule type="cellIs" dxfId="789" priority="1821" operator="equal">
      <formula>"Baja"</formula>
    </cfRule>
    <cfRule type="cellIs" dxfId="788" priority="1822" operator="equal">
      <formula>"Muy Baja"</formula>
    </cfRule>
  </conditionalFormatting>
  <conditionalFormatting sqref="P67">
    <cfRule type="cellIs" dxfId="787" priority="1814" operator="equal">
      <formula>"Extremo"</formula>
    </cfRule>
    <cfRule type="cellIs" dxfId="786" priority="1815" operator="equal">
      <formula>"Alto"</formula>
    </cfRule>
    <cfRule type="cellIs" dxfId="785" priority="1816" operator="equal">
      <formula>"Moderado"</formula>
    </cfRule>
    <cfRule type="cellIs" dxfId="784" priority="1817" operator="equal">
      <formula>"Bajo"</formula>
    </cfRule>
  </conditionalFormatting>
  <conditionalFormatting sqref="J70">
    <cfRule type="cellIs" dxfId="783" priority="1809" operator="equal">
      <formula>"Muy Alta"</formula>
    </cfRule>
    <cfRule type="cellIs" dxfId="782" priority="1810" operator="equal">
      <formula>"Alta"</formula>
    </cfRule>
    <cfRule type="cellIs" dxfId="781" priority="1811" operator="equal">
      <formula>"Media"</formula>
    </cfRule>
    <cfRule type="cellIs" dxfId="780" priority="1812" operator="equal">
      <formula>"Baja"</formula>
    </cfRule>
    <cfRule type="cellIs" dxfId="779" priority="1813" operator="equal">
      <formula>"Muy Baja"</formula>
    </cfRule>
  </conditionalFormatting>
  <conditionalFormatting sqref="P70">
    <cfRule type="cellIs" dxfId="778" priority="1805" operator="equal">
      <formula>"Extremo"</formula>
    </cfRule>
    <cfRule type="cellIs" dxfId="777" priority="1806" operator="equal">
      <formula>"Alto"</formula>
    </cfRule>
    <cfRule type="cellIs" dxfId="776" priority="1807" operator="equal">
      <formula>"Moderado"</formula>
    </cfRule>
    <cfRule type="cellIs" dxfId="775" priority="1808" operator="equal">
      <formula>"Bajo"</formula>
    </cfRule>
  </conditionalFormatting>
  <conditionalFormatting sqref="J73">
    <cfRule type="cellIs" dxfId="774" priority="1800" operator="equal">
      <formula>"Muy Alta"</formula>
    </cfRule>
    <cfRule type="cellIs" dxfId="773" priority="1801" operator="equal">
      <formula>"Alta"</formula>
    </cfRule>
    <cfRule type="cellIs" dxfId="772" priority="1802" operator="equal">
      <formula>"Media"</formula>
    </cfRule>
    <cfRule type="cellIs" dxfId="771" priority="1803" operator="equal">
      <formula>"Baja"</formula>
    </cfRule>
    <cfRule type="cellIs" dxfId="770" priority="1804" operator="equal">
      <formula>"Muy Baja"</formula>
    </cfRule>
  </conditionalFormatting>
  <conditionalFormatting sqref="P73">
    <cfRule type="cellIs" dxfId="769" priority="1796" operator="equal">
      <formula>"Extremo"</formula>
    </cfRule>
    <cfRule type="cellIs" dxfId="768" priority="1797" operator="equal">
      <formula>"Alto"</formula>
    </cfRule>
    <cfRule type="cellIs" dxfId="767" priority="1798" operator="equal">
      <formula>"Moderado"</formula>
    </cfRule>
    <cfRule type="cellIs" dxfId="766" priority="1799" operator="equal">
      <formula>"Bajo"</formula>
    </cfRule>
  </conditionalFormatting>
  <conditionalFormatting sqref="M61:M75">
    <cfRule type="containsText" dxfId="765" priority="1795" operator="containsText" text="❌">
      <formula>NOT(ISERROR(SEARCH("❌",M61)))</formula>
    </cfRule>
  </conditionalFormatting>
  <conditionalFormatting sqref="J76 J79 AA77:AA99">
    <cfRule type="cellIs" dxfId="764" priority="1790" operator="equal">
      <formula>"Muy Alta"</formula>
    </cfRule>
    <cfRule type="cellIs" dxfId="763" priority="1791" operator="equal">
      <formula>"Alta"</formula>
    </cfRule>
    <cfRule type="cellIs" dxfId="762" priority="1792" operator="equal">
      <formula>"Media"</formula>
    </cfRule>
    <cfRule type="cellIs" dxfId="761" priority="1793" operator="equal">
      <formula>"Baja"</formula>
    </cfRule>
    <cfRule type="cellIs" dxfId="760" priority="1794" operator="equal">
      <formula>"Muy Baja"</formula>
    </cfRule>
  </conditionalFormatting>
  <conditionalFormatting sqref="N76 N79 N82 N85 N88 N91 N94 N97 AC77:AC99">
    <cfRule type="cellIs" dxfId="759" priority="1785" operator="equal">
      <formula>"Catastrófico"</formula>
    </cfRule>
    <cfRule type="cellIs" dxfId="758" priority="1786" operator="equal">
      <formula>"Mayor"</formula>
    </cfRule>
    <cfRule type="cellIs" dxfId="757" priority="1787" operator="equal">
      <formula>"Moderado"</formula>
    </cfRule>
    <cfRule type="cellIs" dxfId="756" priority="1788" operator="equal">
      <formula>"Menor"</formula>
    </cfRule>
    <cfRule type="cellIs" dxfId="755" priority="1789" operator="equal">
      <formula>"Leve"</formula>
    </cfRule>
  </conditionalFormatting>
  <conditionalFormatting sqref="P76 AE77:AE99">
    <cfRule type="cellIs" dxfId="754" priority="1781" operator="equal">
      <formula>"Extremo"</formula>
    </cfRule>
    <cfRule type="cellIs" dxfId="753" priority="1782" operator="equal">
      <formula>"Alto"</formula>
    </cfRule>
    <cfRule type="cellIs" dxfId="752" priority="1783" operator="equal">
      <formula>"Moderado"</formula>
    </cfRule>
    <cfRule type="cellIs" dxfId="751" priority="1784" operator="equal">
      <formula>"Bajo"</formula>
    </cfRule>
  </conditionalFormatting>
  <conditionalFormatting sqref="AA76">
    <cfRule type="cellIs" dxfId="750" priority="1776" operator="equal">
      <formula>"Muy Alta"</formula>
    </cfRule>
    <cfRule type="cellIs" dxfId="749" priority="1777" operator="equal">
      <formula>"Alta"</formula>
    </cfRule>
    <cfRule type="cellIs" dxfId="748" priority="1778" operator="equal">
      <formula>"Media"</formula>
    </cfRule>
    <cfRule type="cellIs" dxfId="747" priority="1779" operator="equal">
      <formula>"Baja"</formula>
    </cfRule>
    <cfRule type="cellIs" dxfId="746" priority="1780" operator="equal">
      <formula>"Muy Baja"</formula>
    </cfRule>
  </conditionalFormatting>
  <conditionalFormatting sqref="AC76">
    <cfRule type="cellIs" dxfId="745" priority="1771" operator="equal">
      <formula>"Catastrófico"</formula>
    </cfRule>
    <cfRule type="cellIs" dxfId="744" priority="1772" operator="equal">
      <formula>"Mayor"</formula>
    </cfRule>
    <cfRule type="cellIs" dxfId="743" priority="1773" operator="equal">
      <formula>"Moderado"</formula>
    </cfRule>
    <cfRule type="cellIs" dxfId="742" priority="1774" operator="equal">
      <formula>"Menor"</formula>
    </cfRule>
    <cfRule type="cellIs" dxfId="741" priority="1775" operator="equal">
      <formula>"Leve"</formula>
    </cfRule>
  </conditionalFormatting>
  <conditionalFormatting sqref="AE76">
    <cfRule type="cellIs" dxfId="740" priority="1767" operator="equal">
      <formula>"Extremo"</formula>
    </cfRule>
    <cfRule type="cellIs" dxfId="739" priority="1768" operator="equal">
      <formula>"Alto"</formula>
    </cfRule>
    <cfRule type="cellIs" dxfId="738" priority="1769" operator="equal">
      <formula>"Moderado"</formula>
    </cfRule>
    <cfRule type="cellIs" dxfId="737" priority="1770" operator="equal">
      <formula>"Bajo"</formula>
    </cfRule>
  </conditionalFormatting>
  <conditionalFormatting sqref="P79">
    <cfRule type="cellIs" dxfId="736" priority="1763" operator="equal">
      <formula>"Extremo"</formula>
    </cfRule>
    <cfRule type="cellIs" dxfId="735" priority="1764" operator="equal">
      <formula>"Alto"</formula>
    </cfRule>
    <cfRule type="cellIs" dxfId="734" priority="1765" operator="equal">
      <formula>"Moderado"</formula>
    </cfRule>
    <cfRule type="cellIs" dxfId="733" priority="1766" operator="equal">
      <formula>"Bajo"</formula>
    </cfRule>
  </conditionalFormatting>
  <conditionalFormatting sqref="J82">
    <cfRule type="cellIs" dxfId="732" priority="1758" operator="equal">
      <formula>"Muy Alta"</formula>
    </cfRule>
    <cfRule type="cellIs" dxfId="731" priority="1759" operator="equal">
      <formula>"Alta"</formula>
    </cfRule>
    <cfRule type="cellIs" dxfId="730" priority="1760" operator="equal">
      <formula>"Media"</formula>
    </cfRule>
    <cfRule type="cellIs" dxfId="729" priority="1761" operator="equal">
      <formula>"Baja"</formula>
    </cfRule>
    <cfRule type="cellIs" dxfId="728" priority="1762" operator="equal">
      <formula>"Muy Baja"</formula>
    </cfRule>
  </conditionalFormatting>
  <conditionalFormatting sqref="P82">
    <cfRule type="cellIs" dxfId="727" priority="1754" operator="equal">
      <formula>"Extremo"</formula>
    </cfRule>
    <cfRule type="cellIs" dxfId="726" priority="1755" operator="equal">
      <formula>"Alto"</formula>
    </cfRule>
    <cfRule type="cellIs" dxfId="725" priority="1756" operator="equal">
      <formula>"Moderado"</formula>
    </cfRule>
    <cfRule type="cellIs" dxfId="724" priority="1757" operator="equal">
      <formula>"Bajo"</formula>
    </cfRule>
  </conditionalFormatting>
  <conditionalFormatting sqref="J85">
    <cfRule type="cellIs" dxfId="723" priority="1749" operator="equal">
      <formula>"Muy Alta"</formula>
    </cfRule>
    <cfRule type="cellIs" dxfId="722" priority="1750" operator="equal">
      <formula>"Alta"</formula>
    </cfRule>
    <cfRule type="cellIs" dxfId="721" priority="1751" operator="equal">
      <formula>"Media"</formula>
    </cfRule>
    <cfRule type="cellIs" dxfId="720" priority="1752" operator="equal">
      <formula>"Baja"</formula>
    </cfRule>
    <cfRule type="cellIs" dxfId="719" priority="1753" operator="equal">
      <formula>"Muy Baja"</formula>
    </cfRule>
  </conditionalFormatting>
  <conditionalFormatting sqref="P85">
    <cfRule type="cellIs" dxfId="718" priority="1745" operator="equal">
      <formula>"Extremo"</formula>
    </cfRule>
    <cfRule type="cellIs" dxfId="717" priority="1746" operator="equal">
      <formula>"Alto"</formula>
    </cfRule>
    <cfRule type="cellIs" dxfId="716" priority="1747" operator="equal">
      <formula>"Moderado"</formula>
    </cfRule>
    <cfRule type="cellIs" dxfId="715" priority="1748" operator="equal">
      <formula>"Bajo"</formula>
    </cfRule>
  </conditionalFormatting>
  <conditionalFormatting sqref="J88">
    <cfRule type="cellIs" dxfId="714" priority="1740" operator="equal">
      <formula>"Muy Alta"</formula>
    </cfRule>
    <cfRule type="cellIs" dxfId="713" priority="1741" operator="equal">
      <formula>"Alta"</formula>
    </cfRule>
    <cfRule type="cellIs" dxfId="712" priority="1742" operator="equal">
      <formula>"Media"</formula>
    </cfRule>
    <cfRule type="cellIs" dxfId="711" priority="1743" operator="equal">
      <formula>"Baja"</formula>
    </cfRule>
    <cfRule type="cellIs" dxfId="710" priority="1744" operator="equal">
      <formula>"Muy Baja"</formula>
    </cfRule>
  </conditionalFormatting>
  <conditionalFormatting sqref="P88">
    <cfRule type="cellIs" dxfId="709" priority="1736" operator="equal">
      <formula>"Extremo"</formula>
    </cfRule>
    <cfRule type="cellIs" dxfId="708" priority="1737" operator="equal">
      <formula>"Alto"</formula>
    </cfRule>
    <cfRule type="cellIs" dxfId="707" priority="1738" operator="equal">
      <formula>"Moderado"</formula>
    </cfRule>
    <cfRule type="cellIs" dxfId="706" priority="1739" operator="equal">
      <formula>"Bajo"</formula>
    </cfRule>
  </conditionalFormatting>
  <conditionalFormatting sqref="J91">
    <cfRule type="cellIs" dxfId="705" priority="1731" operator="equal">
      <formula>"Muy Alta"</formula>
    </cfRule>
    <cfRule type="cellIs" dxfId="704" priority="1732" operator="equal">
      <formula>"Alta"</formula>
    </cfRule>
    <cfRule type="cellIs" dxfId="703" priority="1733" operator="equal">
      <formula>"Media"</formula>
    </cfRule>
    <cfRule type="cellIs" dxfId="702" priority="1734" operator="equal">
      <formula>"Baja"</formula>
    </cfRule>
    <cfRule type="cellIs" dxfId="701" priority="1735" operator="equal">
      <formula>"Muy Baja"</formula>
    </cfRule>
  </conditionalFormatting>
  <conditionalFormatting sqref="P91">
    <cfRule type="cellIs" dxfId="700" priority="1727" operator="equal">
      <formula>"Extremo"</formula>
    </cfRule>
    <cfRule type="cellIs" dxfId="699" priority="1728" operator="equal">
      <formula>"Alto"</formula>
    </cfRule>
    <cfRule type="cellIs" dxfId="698" priority="1729" operator="equal">
      <formula>"Moderado"</formula>
    </cfRule>
    <cfRule type="cellIs" dxfId="697" priority="1730" operator="equal">
      <formula>"Bajo"</formula>
    </cfRule>
  </conditionalFormatting>
  <conditionalFormatting sqref="J94">
    <cfRule type="cellIs" dxfId="696" priority="1722" operator="equal">
      <formula>"Muy Alta"</formula>
    </cfRule>
    <cfRule type="cellIs" dxfId="695" priority="1723" operator="equal">
      <formula>"Alta"</formula>
    </cfRule>
    <cfRule type="cellIs" dxfId="694" priority="1724" operator="equal">
      <formula>"Media"</formula>
    </cfRule>
    <cfRule type="cellIs" dxfId="693" priority="1725" operator="equal">
      <formula>"Baja"</formula>
    </cfRule>
    <cfRule type="cellIs" dxfId="692" priority="1726" operator="equal">
      <formula>"Muy Baja"</formula>
    </cfRule>
  </conditionalFormatting>
  <conditionalFormatting sqref="P94">
    <cfRule type="cellIs" dxfId="691" priority="1718" operator="equal">
      <formula>"Extremo"</formula>
    </cfRule>
    <cfRule type="cellIs" dxfId="690" priority="1719" operator="equal">
      <formula>"Alto"</formula>
    </cfRule>
    <cfRule type="cellIs" dxfId="689" priority="1720" operator="equal">
      <formula>"Moderado"</formula>
    </cfRule>
    <cfRule type="cellIs" dxfId="688" priority="1721" operator="equal">
      <formula>"Bajo"</formula>
    </cfRule>
  </conditionalFormatting>
  <conditionalFormatting sqref="J97">
    <cfRule type="cellIs" dxfId="687" priority="1713" operator="equal">
      <formula>"Muy Alta"</formula>
    </cfRule>
    <cfRule type="cellIs" dxfId="686" priority="1714" operator="equal">
      <formula>"Alta"</formula>
    </cfRule>
    <cfRule type="cellIs" dxfId="685" priority="1715" operator="equal">
      <formula>"Media"</formula>
    </cfRule>
    <cfRule type="cellIs" dxfId="684" priority="1716" operator="equal">
      <formula>"Baja"</formula>
    </cfRule>
    <cfRule type="cellIs" dxfId="683" priority="1717" operator="equal">
      <formula>"Muy Baja"</formula>
    </cfRule>
  </conditionalFormatting>
  <conditionalFormatting sqref="P97">
    <cfRule type="cellIs" dxfId="682" priority="1709" operator="equal">
      <formula>"Extremo"</formula>
    </cfRule>
    <cfRule type="cellIs" dxfId="681" priority="1710" operator="equal">
      <formula>"Alto"</formula>
    </cfRule>
    <cfRule type="cellIs" dxfId="680" priority="1711" operator="equal">
      <formula>"Moderado"</formula>
    </cfRule>
    <cfRule type="cellIs" dxfId="679" priority="1712" operator="equal">
      <formula>"Bajo"</formula>
    </cfRule>
  </conditionalFormatting>
  <conditionalFormatting sqref="M76:M99">
    <cfRule type="containsText" dxfId="678" priority="1690" operator="containsText" text="❌">
      <formula>NOT(ISERROR(SEARCH("❌",M76)))</formula>
    </cfRule>
  </conditionalFormatting>
  <conditionalFormatting sqref="N100 N103">
    <cfRule type="cellIs" dxfId="677" priority="1680" operator="equal">
      <formula>"Catastrófico"</formula>
    </cfRule>
    <cfRule type="cellIs" dxfId="676" priority="1681" operator="equal">
      <formula>"Mayor"</formula>
    </cfRule>
    <cfRule type="cellIs" dxfId="675" priority="1682" operator="equal">
      <formula>"Moderado"</formula>
    </cfRule>
    <cfRule type="cellIs" dxfId="674" priority="1683" operator="equal">
      <formula>"Menor"</formula>
    </cfRule>
    <cfRule type="cellIs" dxfId="673" priority="1684" operator="equal">
      <formula>"Leve"</formula>
    </cfRule>
  </conditionalFormatting>
  <conditionalFormatting sqref="J100">
    <cfRule type="cellIs" dxfId="672" priority="1653" operator="equal">
      <formula>"Muy Alta"</formula>
    </cfRule>
    <cfRule type="cellIs" dxfId="671" priority="1654" operator="equal">
      <formula>"Alta"</formula>
    </cfRule>
    <cfRule type="cellIs" dxfId="670" priority="1655" operator="equal">
      <formula>"Media"</formula>
    </cfRule>
    <cfRule type="cellIs" dxfId="669" priority="1656" operator="equal">
      <formula>"Baja"</formula>
    </cfRule>
    <cfRule type="cellIs" dxfId="668" priority="1657" operator="equal">
      <formula>"Muy Baja"</formula>
    </cfRule>
  </conditionalFormatting>
  <conditionalFormatting sqref="P100">
    <cfRule type="cellIs" dxfId="667" priority="1649" operator="equal">
      <formula>"Extremo"</formula>
    </cfRule>
    <cfRule type="cellIs" dxfId="666" priority="1650" operator="equal">
      <formula>"Alto"</formula>
    </cfRule>
    <cfRule type="cellIs" dxfId="665" priority="1651" operator="equal">
      <formula>"Moderado"</formula>
    </cfRule>
    <cfRule type="cellIs" dxfId="664" priority="1652" operator="equal">
      <formula>"Bajo"</formula>
    </cfRule>
  </conditionalFormatting>
  <conditionalFormatting sqref="J103">
    <cfRule type="cellIs" dxfId="663" priority="1644" operator="equal">
      <formula>"Muy Alta"</formula>
    </cfRule>
    <cfRule type="cellIs" dxfId="662" priority="1645" operator="equal">
      <formula>"Alta"</formula>
    </cfRule>
    <cfRule type="cellIs" dxfId="661" priority="1646" operator="equal">
      <formula>"Media"</formula>
    </cfRule>
    <cfRule type="cellIs" dxfId="660" priority="1647" operator="equal">
      <formula>"Baja"</formula>
    </cfRule>
    <cfRule type="cellIs" dxfId="659" priority="1648" operator="equal">
      <formula>"Muy Baja"</formula>
    </cfRule>
  </conditionalFormatting>
  <conditionalFormatting sqref="P103">
    <cfRule type="cellIs" dxfId="658" priority="1640" operator="equal">
      <formula>"Extremo"</formula>
    </cfRule>
    <cfRule type="cellIs" dxfId="657" priority="1641" operator="equal">
      <formula>"Alto"</formula>
    </cfRule>
    <cfRule type="cellIs" dxfId="656" priority="1642" operator="equal">
      <formula>"Moderado"</formula>
    </cfRule>
    <cfRule type="cellIs" dxfId="655" priority="1643" operator="equal">
      <formula>"Bajo"</formula>
    </cfRule>
  </conditionalFormatting>
  <conditionalFormatting sqref="J106 J109 AA107:AA117">
    <cfRule type="cellIs" dxfId="654" priority="1634" operator="equal">
      <formula>"Muy Alta"</formula>
    </cfRule>
    <cfRule type="cellIs" dxfId="653" priority="1635" operator="equal">
      <formula>"Alta"</formula>
    </cfRule>
    <cfRule type="cellIs" dxfId="652" priority="1636" operator="equal">
      <formula>"Media"</formula>
    </cfRule>
    <cfRule type="cellIs" dxfId="651" priority="1637" operator="equal">
      <formula>"Baja"</formula>
    </cfRule>
    <cfRule type="cellIs" dxfId="650" priority="1638" operator="equal">
      <formula>"Muy Baja"</formula>
    </cfRule>
  </conditionalFormatting>
  <conditionalFormatting sqref="N106 N109 N112 N115 AC107:AC117">
    <cfRule type="cellIs" dxfId="649" priority="1629" operator="equal">
      <formula>"Catastrófico"</formula>
    </cfRule>
    <cfRule type="cellIs" dxfId="648" priority="1630" operator="equal">
      <formula>"Mayor"</formula>
    </cfRule>
    <cfRule type="cellIs" dxfId="647" priority="1631" operator="equal">
      <formula>"Moderado"</formula>
    </cfRule>
    <cfRule type="cellIs" dxfId="646" priority="1632" operator="equal">
      <formula>"Menor"</formula>
    </cfRule>
    <cfRule type="cellIs" dxfId="645" priority="1633" operator="equal">
      <formula>"Leve"</formula>
    </cfRule>
  </conditionalFormatting>
  <conditionalFormatting sqref="P106 AE107:AE117">
    <cfRule type="cellIs" dxfId="644" priority="1625" operator="equal">
      <formula>"Extremo"</formula>
    </cfRule>
    <cfRule type="cellIs" dxfId="643" priority="1626" operator="equal">
      <formula>"Alto"</formula>
    </cfRule>
    <cfRule type="cellIs" dxfId="642" priority="1627" operator="equal">
      <formula>"Moderado"</formula>
    </cfRule>
    <cfRule type="cellIs" dxfId="641" priority="1628" operator="equal">
      <formula>"Bajo"</formula>
    </cfRule>
  </conditionalFormatting>
  <conditionalFormatting sqref="AA106">
    <cfRule type="cellIs" dxfId="640" priority="1620" operator="equal">
      <formula>"Muy Alta"</formula>
    </cfRule>
    <cfRule type="cellIs" dxfId="639" priority="1621" operator="equal">
      <formula>"Alta"</formula>
    </cfRule>
    <cfRule type="cellIs" dxfId="638" priority="1622" operator="equal">
      <formula>"Media"</formula>
    </cfRule>
    <cfRule type="cellIs" dxfId="637" priority="1623" operator="equal">
      <formula>"Baja"</formula>
    </cfRule>
    <cfRule type="cellIs" dxfId="636" priority="1624" operator="equal">
      <formula>"Muy Baja"</formula>
    </cfRule>
  </conditionalFormatting>
  <conditionalFormatting sqref="AC106">
    <cfRule type="cellIs" dxfId="635" priority="1615" operator="equal">
      <formula>"Catastrófico"</formula>
    </cfRule>
    <cfRule type="cellIs" dxfId="634" priority="1616" operator="equal">
      <formula>"Mayor"</formula>
    </cfRule>
    <cfRule type="cellIs" dxfId="633" priority="1617" operator="equal">
      <formula>"Moderado"</formula>
    </cfRule>
    <cfRule type="cellIs" dxfId="632" priority="1618" operator="equal">
      <formula>"Menor"</formula>
    </cfRule>
    <cfRule type="cellIs" dxfId="631" priority="1619" operator="equal">
      <formula>"Leve"</formula>
    </cfRule>
  </conditionalFormatting>
  <conditionalFormatting sqref="AE106">
    <cfRule type="cellIs" dxfId="630" priority="1611" operator="equal">
      <formula>"Extremo"</formula>
    </cfRule>
    <cfRule type="cellIs" dxfId="629" priority="1612" operator="equal">
      <formula>"Alto"</formula>
    </cfRule>
    <cfRule type="cellIs" dxfId="628" priority="1613" operator="equal">
      <formula>"Moderado"</formula>
    </cfRule>
    <cfRule type="cellIs" dxfId="627" priority="1614" operator="equal">
      <formula>"Bajo"</formula>
    </cfRule>
  </conditionalFormatting>
  <conditionalFormatting sqref="P109">
    <cfRule type="cellIs" dxfId="626" priority="1607" operator="equal">
      <formula>"Extremo"</formula>
    </cfRule>
    <cfRule type="cellIs" dxfId="625" priority="1608" operator="equal">
      <formula>"Alto"</formula>
    </cfRule>
    <cfRule type="cellIs" dxfId="624" priority="1609" operator="equal">
      <formula>"Moderado"</formula>
    </cfRule>
    <cfRule type="cellIs" dxfId="623" priority="1610" operator="equal">
      <formula>"Bajo"</formula>
    </cfRule>
  </conditionalFormatting>
  <conditionalFormatting sqref="J112">
    <cfRule type="cellIs" dxfId="622" priority="1602" operator="equal">
      <formula>"Muy Alta"</formula>
    </cfRule>
    <cfRule type="cellIs" dxfId="621" priority="1603" operator="equal">
      <formula>"Alta"</formula>
    </cfRule>
    <cfRule type="cellIs" dxfId="620" priority="1604" operator="equal">
      <formula>"Media"</formula>
    </cfRule>
    <cfRule type="cellIs" dxfId="619" priority="1605" operator="equal">
      <formula>"Baja"</formula>
    </cfRule>
    <cfRule type="cellIs" dxfId="618" priority="1606" operator="equal">
      <formula>"Muy Baja"</formula>
    </cfRule>
  </conditionalFormatting>
  <conditionalFormatting sqref="P112">
    <cfRule type="cellIs" dxfId="617" priority="1598" operator="equal">
      <formula>"Extremo"</formula>
    </cfRule>
    <cfRule type="cellIs" dxfId="616" priority="1599" operator="equal">
      <formula>"Alto"</formula>
    </cfRule>
    <cfRule type="cellIs" dxfId="615" priority="1600" operator="equal">
      <formula>"Moderado"</formula>
    </cfRule>
    <cfRule type="cellIs" dxfId="614" priority="1601" operator="equal">
      <formula>"Bajo"</formula>
    </cfRule>
  </conditionalFormatting>
  <conditionalFormatting sqref="J115">
    <cfRule type="cellIs" dxfId="613" priority="1593" operator="equal">
      <formula>"Muy Alta"</formula>
    </cfRule>
    <cfRule type="cellIs" dxfId="612" priority="1594" operator="equal">
      <formula>"Alta"</formula>
    </cfRule>
    <cfRule type="cellIs" dxfId="611" priority="1595" operator="equal">
      <formula>"Media"</formula>
    </cfRule>
    <cfRule type="cellIs" dxfId="610" priority="1596" operator="equal">
      <formula>"Baja"</formula>
    </cfRule>
    <cfRule type="cellIs" dxfId="609" priority="1597" operator="equal">
      <formula>"Muy Baja"</formula>
    </cfRule>
  </conditionalFormatting>
  <conditionalFormatting sqref="P115">
    <cfRule type="cellIs" dxfId="608" priority="1589" operator="equal">
      <formula>"Extremo"</formula>
    </cfRule>
    <cfRule type="cellIs" dxfId="607" priority="1590" operator="equal">
      <formula>"Alto"</formula>
    </cfRule>
    <cfRule type="cellIs" dxfId="606" priority="1591" operator="equal">
      <formula>"Moderado"</formula>
    </cfRule>
    <cfRule type="cellIs" dxfId="605" priority="1592" operator="equal">
      <formula>"Bajo"</formula>
    </cfRule>
  </conditionalFormatting>
  <conditionalFormatting sqref="M106:M117">
    <cfRule type="containsText" dxfId="604" priority="1588" operator="containsText" text="❌">
      <formula>NOT(ISERROR(SEARCH("❌",M106)))</formula>
    </cfRule>
  </conditionalFormatting>
  <conditionalFormatting sqref="J118 J121 AA119:AA138 AA140:AA141">
    <cfRule type="cellIs" dxfId="603" priority="1583" operator="equal">
      <formula>"Muy Alta"</formula>
    </cfRule>
    <cfRule type="cellIs" dxfId="602" priority="1584" operator="equal">
      <formula>"Alta"</formula>
    </cfRule>
    <cfRule type="cellIs" dxfId="601" priority="1585" operator="equal">
      <formula>"Media"</formula>
    </cfRule>
    <cfRule type="cellIs" dxfId="600" priority="1586" operator="equal">
      <formula>"Baja"</formula>
    </cfRule>
    <cfRule type="cellIs" dxfId="599" priority="1587" operator="equal">
      <formula>"Muy Baja"</formula>
    </cfRule>
  </conditionalFormatting>
  <conditionalFormatting sqref="N118 N121 N124 N127 N130 N133 N136 N139 AC119:AC141">
    <cfRule type="cellIs" dxfId="598" priority="1578" operator="equal">
      <formula>"Catastrófico"</formula>
    </cfRule>
    <cfRule type="cellIs" dxfId="597" priority="1579" operator="equal">
      <formula>"Mayor"</formula>
    </cfRule>
    <cfRule type="cellIs" dxfId="596" priority="1580" operator="equal">
      <formula>"Moderado"</formula>
    </cfRule>
    <cfRule type="cellIs" dxfId="595" priority="1581" operator="equal">
      <formula>"Menor"</formula>
    </cfRule>
    <cfRule type="cellIs" dxfId="594" priority="1582" operator="equal">
      <formula>"Leve"</formula>
    </cfRule>
  </conditionalFormatting>
  <conditionalFormatting sqref="P118 AE119:AE141">
    <cfRule type="cellIs" dxfId="593" priority="1574" operator="equal">
      <formula>"Extremo"</formula>
    </cfRule>
    <cfRule type="cellIs" dxfId="592" priority="1575" operator="equal">
      <formula>"Alto"</formula>
    </cfRule>
    <cfRule type="cellIs" dxfId="591" priority="1576" operator="equal">
      <formula>"Moderado"</formula>
    </cfRule>
    <cfRule type="cellIs" dxfId="590" priority="1577" operator="equal">
      <formula>"Bajo"</formula>
    </cfRule>
  </conditionalFormatting>
  <conditionalFormatting sqref="AA118">
    <cfRule type="cellIs" dxfId="589" priority="1569" operator="equal">
      <formula>"Muy Alta"</formula>
    </cfRule>
    <cfRule type="cellIs" dxfId="588" priority="1570" operator="equal">
      <formula>"Alta"</formula>
    </cfRule>
    <cfRule type="cellIs" dxfId="587" priority="1571" operator="equal">
      <formula>"Media"</formula>
    </cfRule>
    <cfRule type="cellIs" dxfId="586" priority="1572" operator="equal">
      <formula>"Baja"</formula>
    </cfRule>
    <cfRule type="cellIs" dxfId="585" priority="1573" operator="equal">
      <formula>"Muy Baja"</formula>
    </cfRule>
  </conditionalFormatting>
  <conditionalFormatting sqref="AC118">
    <cfRule type="cellIs" dxfId="584" priority="1564" operator="equal">
      <formula>"Catastrófico"</formula>
    </cfRule>
    <cfRule type="cellIs" dxfId="583" priority="1565" operator="equal">
      <formula>"Mayor"</formula>
    </cfRule>
    <cfRule type="cellIs" dxfId="582" priority="1566" operator="equal">
      <formula>"Moderado"</formula>
    </cfRule>
    <cfRule type="cellIs" dxfId="581" priority="1567" operator="equal">
      <formula>"Menor"</formula>
    </cfRule>
    <cfRule type="cellIs" dxfId="580" priority="1568" operator="equal">
      <formula>"Leve"</formula>
    </cfRule>
  </conditionalFormatting>
  <conditionalFormatting sqref="AE118">
    <cfRule type="cellIs" dxfId="579" priority="1560" operator="equal">
      <formula>"Extremo"</formula>
    </cfRule>
    <cfRule type="cellIs" dxfId="578" priority="1561" operator="equal">
      <formula>"Alto"</formula>
    </cfRule>
    <cfRule type="cellIs" dxfId="577" priority="1562" operator="equal">
      <formula>"Moderado"</formula>
    </cfRule>
    <cfRule type="cellIs" dxfId="576" priority="1563" operator="equal">
      <formula>"Bajo"</formula>
    </cfRule>
  </conditionalFormatting>
  <conditionalFormatting sqref="P121">
    <cfRule type="cellIs" dxfId="575" priority="1556" operator="equal">
      <formula>"Extremo"</formula>
    </cfRule>
    <cfRule type="cellIs" dxfId="574" priority="1557" operator="equal">
      <formula>"Alto"</formula>
    </cfRule>
    <cfRule type="cellIs" dxfId="573" priority="1558" operator="equal">
      <formula>"Moderado"</formula>
    </cfRule>
    <cfRule type="cellIs" dxfId="572" priority="1559" operator="equal">
      <formula>"Bajo"</formula>
    </cfRule>
  </conditionalFormatting>
  <conditionalFormatting sqref="J124">
    <cfRule type="cellIs" dxfId="571" priority="1551" operator="equal">
      <formula>"Muy Alta"</formula>
    </cfRule>
    <cfRule type="cellIs" dxfId="570" priority="1552" operator="equal">
      <formula>"Alta"</formula>
    </cfRule>
    <cfRule type="cellIs" dxfId="569" priority="1553" operator="equal">
      <formula>"Media"</formula>
    </cfRule>
    <cfRule type="cellIs" dxfId="568" priority="1554" operator="equal">
      <formula>"Baja"</formula>
    </cfRule>
    <cfRule type="cellIs" dxfId="567" priority="1555" operator="equal">
      <formula>"Muy Baja"</formula>
    </cfRule>
  </conditionalFormatting>
  <conditionalFormatting sqref="P124">
    <cfRule type="cellIs" dxfId="566" priority="1547" operator="equal">
      <formula>"Extremo"</formula>
    </cfRule>
    <cfRule type="cellIs" dxfId="565" priority="1548" operator="equal">
      <formula>"Alto"</formula>
    </cfRule>
    <cfRule type="cellIs" dxfId="564" priority="1549" operator="equal">
      <formula>"Moderado"</formula>
    </cfRule>
    <cfRule type="cellIs" dxfId="563" priority="1550" operator="equal">
      <formula>"Bajo"</formula>
    </cfRule>
  </conditionalFormatting>
  <conditionalFormatting sqref="J127">
    <cfRule type="cellIs" dxfId="562" priority="1542" operator="equal">
      <formula>"Muy Alta"</formula>
    </cfRule>
    <cfRule type="cellIs" dxfId="561" priority="1543" operator="equal">
      <formula>"Alta"</formula>
    </cfRule>
    <cfRule type="cellIs" dxfId="560" priority="1544" operator="equal">
      <formula>"Media"</formula>
    </cfRule>
    <cfRule type="cellIs" dxfId="559" priority="1545" operator="equal">
      <formula>"Baja"</formula>
    </cfRule>
    <cfRule type="cellIs" dxfId="558" priority="1546" operator="equal">
      <formula>"Muy Baja"</formula>
    </cfRule>
  </conditionalFormatting>
  <conditionalFormatting sqref="P127">
    <cfRule type="cellIs" dxfId="557" priority="1538" operator="equal">
      <formula>"Extremo"</formula>
    </cfRule>
    <cfRule type="cellIs" dxfId="556" priority="1539" operator="equal">
      <formula>"Alto"</formula>
    </cfRule>
    <cfRule type="cellIs" dxfId="555" priority="1540" operator="equal">
      <formula>"Moderado"</formula>
    </cfRule>
    <cfRule type="cellIs" dxfId="554" priority="1541" operator="equal">
      <formula>"Bajo"</formula>
    </cfRule>
  </conditionalFormatting>
  <conditionalFormatting sqref="J130">
    <cfRule type="cellIs" dxfId="553" priority="1533" operator="equal">
      <formula>"Muy Alta"</formula>
    </cfRule>
    <cfRule type="cellIs" dxfId="552" priority="1534" operator="equal">
      <formula>"Alta"</formula>
    </cfRule>
    <cfRule type="cellIs" dxfId="551" priority="1535" operator="equal">
      <formula>"Media"</formula>
    </cfRule>
    <cfRule type="cellIs" dxfId="550" priority="1536" operator="equal">
      <formula>"Baja"</formula>
    </cfRule>
    <cfRule type="cellIs" dxfId="549" priority="1537" operator="equal">
      <formula>"Muy Baja"</formula>
    </cfRule>
  </conditionalFormatting>
  <conditionalFormatting sqref="P130">
    <cfRule type="cellIs" dxfId="548" priority="1529" operator="equal">
      <formula>"Extremo"</formula>
    </cfRule>
    <cfRule type="cellIs" dxfId="547" priority="1530" operator="equal">
      <formula>"Alto"</formula>
    </cfRule>
    <cfRule type="cellIs" dxfId="546" priority="1531" operator="equal">
      <formula>"Moderado"</formula>
    </cfRule>
    <cfRule type="cellIs" dxfId="545" priority="1532" operator="equal">
      <formula>"Bajo"</formula>
    </cfRule>
  </conditionalFormatting>
  <conditionalFormatting sqref="J133">
    <cfRule type="cellIs" dxfId="544" priority="1524" operator="equal">
      <formula>"Muy Alta"</formula>
    </cfRule>
    <cfRule type="cellIs" dxfId="543" priority="1525" operator="equal">
      <formula>"Alta"</formula>
    </cfRule>
    <cfRule type="cellIs" dxfId="542" priority="1526" operator="equal">
      <formula>"Media"</formula>
    </cfRule>
    <cfRule type="cellIs" dxfId="541" priority="1527" operator="equal">
      <formula>"Baja"</formula>
    </cfRule>
    <cfRule type="cellIs" dxfId="540" priority="1528" operator="equal">
      <formula>"Muy Baja"</formula>
    </cfRule>
  </conditionalFormatting>
  <conditionalFormatting sqref="P133">
    <cfRule type="cellIs" dxfId="539" priority="1520" operator="equal">
      <formula>"Extremo"</formula>
    </cfRule>
    <cfRule type="cellIs" dxfId="538" priority="1521" operator="equal">
      <formula>"Alto"</formula>
    </cfRule>
    <cfRule type="cellIs" dxfId="537" priority="1522" operator="equal">
      <formula>"Moderado"</formula>
    </cfRule>
    <cfRule type="cellIs" dxfId="536" priority="1523" operator="equal">
      <formula>"Bajo"</formula>
    </cfRule>
  </conditionalFormatting>
  <conditionalFormatting sqref="J136">
    <cfRule type="cellIs" dxfId="535" priority="1515" operator="equal">
      <formula>"Muy Alta"</formula>
    </cfRule>
    <cfRule type="cellIs" dxfId="534" priority="1516" operator="equal">
      <formula>"Alta"</formula>
    </cfRule>
    <cfRule type="cellIs" dxfId="533" priority="1517" operator="equal">
      <formula>"Media"</formula>
    </cfRule>
    <cfRule type="cellIs" dxfId="532" priority="1518" operator="equal">
      <formula>"Baja"</formula>
    </cfRule>
    <cfRule type="cellIs" dxfId="531" priority="1519" operator="equal">
      <formula>"Muy Baja"</formula>
    </cfRule>
  </conditionalFormatting>
  <conditionalFormatting sqref="P136">
    <cfRule type="cellIs" dxfId="530" priority="1511" operator="equal">
      <formula>"Extremo"</formula>
    </cfRule>
    <cfRule type="cellIs" dxfId="529" priority="1512" operator="equal">
      <formula>"Alto"</formula>
    </cfRule>
    <cfRule type="cellIs" dxfId="528" priority="1513" operator="equal">
      <formula>"Moderado"</formula>
    </cfRule>
    <cfRule type="cellIs" dxfId="527" priority="1514" operator="equal">
      <formula>"Bajo"</formula>
    </cfRule>
  </conditionalFormatting>
  <conditionalFormatting sqref="AA148:AA150">
    <cfRule type="cellIs" dxfId="526" priority="1496" operator="equal">
      <formula>"Muy Alta"</formula>
    </cfRule>
    <cfRule type="cellIs" dxfId="525" priority="1497" operator="equal">
      <formula>"Alta"</formula>
    </cfRule>
    <cfRule type="cellIs" dxfId="524" priority="1498" operator="equal">
      <formula>"Media"</formula>
    </cfRule>
    <cfRule type="cellIs" dxfId="523" priority="1499" operator="equal">
      <formula>"Baja"</formula>
    </cfRule>
    <cfRule type="cellIs" dxfId="522" priority="1500" operator="equal">
      <formula>"Muy Baja"</formula>
    </cfRule>
  </conditionalFormatting>
  <conditionalFormatting sqref="P139">
    <cfRule type="cellIs" dxfId="521" priority="1502" operator="equal">
      <formula>"Extremo"</formula>
    </cfRule>
    <cfRule type="cellIs" dxfId="520" priority="1503" operator="equal">
      <formula>"Alto"</formula>
    </cfRule>
    <cfRule type="cellIs" dxfId="519" priority="1504" operator="equal">
      <formula>"Moderado"</formula>
    </cfRule>
    <cfRule type="cellIs" dxfId="518" priority="1505" operator="equal">
      <formula>"Bajo"</formula>
    </cfRule>
  </conditionalFormatting>
  <conditionalFormatting sqref="M118:M141">
    <cfRule type="containsText" dxfId="517" priority="1501" operator="containsText" text="❌">
      <formula>NOT(ISERROR(SEARCH("❌",M118)))</formula>
    </cfRule>
  </conditionalFormatting>
  <conditionalFormatting sqref="AC148:AC150">
    <cfRule type="cellIs" dxfId="516" priority="1491" operator="equal">
      <formula>"Catastrófico"</formula>
    </cfRule>
    <cfRule type="cellIs" dxfId="515" priority="1492" operator="equal">
      <formula>"Mayor"</formula>
    </cfRule>
    <cfRule type="cellIs" dxfId="514" priority="1493" operator="equal">
      <formula>"Moderado"</formula>
    </cfRule>
    <cfRule type="cellIs" dxfId="513" priority="1494" operator="equal">
      <formula>"Menor"</formula>
    </cfRule>
    <cfRule type="cellIs" dxfId="512" priority="1495" operator="equal">
      <formula>"Leve"</formula>
    </cfRule>
  </conditionalFormatting>
  <conditionalFormatting sqref="AE148:AE150">
    <cfRule type="cellIs" dxfId="511" priority="1487" operator="equal">
      <formula>"Extremo"</formula>
    </cfRule>
    <cfRule type="cellIs" dxfId="510" priority="1488" operator="equal">
      <formula>"Alto"</formula>
    </cfRule>
    <cfRule type="cellIs" dxfId="509" priority="1489" operator="equal">
      <formula>"Moderado"</formula>
    </cfRule>
    <cfRule type="cellIs" dxfId="508" priority="1490" operator="equal">
      <formula>"Bajo"</formula>
    </cfRule>
  </conditionalFormatting>
  <conditionalFormatting sqref="J151 J154">
    <cfRule type="cellIs" dxfId="507" priority="1436" operator="equal">
      <formula>"Muy Alta"</formula>
    </cfRule>
    <cfRule type="cellIs" dxfId="506" priority="1437" operator="equal">
      <formula>"Alta"</formula>
    </cfRule>
    <cfRule type="cellIs" dxfId="505" priority="1438" operator="equal">
      <formula>"Media"</formula>
    </cfRule>
    <cfRule type="cellIs" dxfId="504" priority="1439" operator="equal">
      <formula>"Baja"</formula>
    </cfRule>
    <cfRule type="cellIs" dxfId="503" priority="1440" operator="equal">
      <formula>"Muy Baja"</formula>
    </cfRule>
  </conditionalFormatting>
  <conditionalFormatting sqref="N151 N154 N157">
    <cfRule type="cellIs" dxfId="502" priority="1431" operator="equal">
      <formula>"Catastrófico"</formula>
    </cfRule>
    <cfRule type="cellIs" dxfId="501" priority="1432" operator="equal">
      <formula>"Mayor"</formula>
    </cfRule>
    <cfRule type="cellIs" dxfId="500" priority="1433" operator="equal">
      <formula>"Moderado"</formula>
    </cfRule>
    <cfRule type="cellIs" dxfId="499" priority="1434" operator="equal">
      <formula>"Menor"</formula>
    </cfRule>
    <cfRule type="cellIs" dxfId="498" priority="1435" operator="equal">
      <formula>"Leve"</formula>
    </cfRule>
  </conditionalFormatting>
  <conditionalFormatting sqref="AA151">
    <cfRule type="cellIs" dxfId="497" priority="1422" operator="equal">
      <formula>"Muy Alta"</formula>
    </cfRule>
    <cfRule type="cellIs" dxfId="496" priority="1423" operator="equal">
      <formula>"Alta"</formula>
    </cfRule>
    <cfRule type="cellIs" dxfId="495" priority="1424" operator="equal">
      <formula>"Media"</formula>
    </cfRule>
    <cfRule type="cellIs" dxfId="494" priority="1425" operator="equal">
      <formula>"Baja"</formula>
    </cfRule>
    <cfRule type="cellIs" dxfId="493" priority="1426" operator="equal">
      <formula>"Muy Baja"</formula>
    </cfRule>
  </conditionalFormatting>
  <conditionalFormatting sqref="AC151">
    <cfRule type="cellIs" dxfId="492" priority="1417" operator="equal">
      <formula>"Catastrófico"</formula>
    </cfRule>
    <cfRule type="cellIs" dxfId="491" priority="1418" operator="equal">
      <formula>"Mayor"</formula>
    </cfRule>
    <cfRule type="cellIs" dxfId="490" priority="1419" operator="equal">
      <formula>"Moderado"</formula>
    </cfRule>
    <cfRule type="cellIs" dxfId="489" priority="1420" operator="equal">
      <formula>"Menor"</formula>
    </cfRule>
    <cfRule type="cellIs" dxfId="488" priority="1421" operator="equal">
      <formula>"Leve"</formula>
    </cfRule>
  </conditionalFormatting>
  <conditionalFormatting sqref="AE151">
    <cfRule type="cellIs" dxfId="487" priority="1413" operator="equal">
      <formula>"Extremo"</formula>
    </cfRule>
    <cfRule type="cellIs" dxfId="486" priority="1414" operator="equal">
      <formula>"Alto"</formula>
    </cfRule>
    <cfRule type="cellIs" dxfId="485" priority="1415" operator="equal">
      <formula>"Moderado"</formula>
    </cfRule>
    <cfRule type="cellIs" dxfId="484" priority="1416" operator="equal">
      <formula>"Bajo"</formula>
    </cfRule>
  </conditionalFormatting>
  <conditionalFormatting sqref="J157">
    <cfRule type="cellIs" dxfId="483" priority="1404" operator="equal">
      <formula>"Muy Alta"</formula>
    </cfRule>
    <cfRule type="cellIs" dxfId="482" priority="1405" operator="equal">
      <formula>"Alta"</formula>
    </cfRule>
    <cfRule type="cellIs" dxfId="481" priority="1406" operator="equal">
      <formula>"Media"</formula>
    </cfRule>
    <cfRule type="cellIs" dxfId="480" priority="1407" operator="equal">
      <formula>"Baja"</formula>
    </cfRule>
    <cfRule type="cellIs" dxfId="479" priority="1408" operator="equal">
      <formula>"Muy Baja"</formula>
    </cfRule>
  </conditionalFormatting>
  <conditionalFormatting sqref="P157">
    <cfRule type="cellIs" dxfId="478" priority="1400" operator="equal">
      <formula>"Extremo"</formula>
    </cfRule>
    <cfRule type="cellIs" dxfId="477" priority="1401" operator="equal">
      <formula>"Alto"</formula>
    </cfRule>
    <cfRule type="cellIs" dxfId="476" priority="1402" operator="equal">
      <formula>"Moderado"</formula>
    </cfRule>
    <cfRule type="cellIs" dxfId="475" priority="1403" operator="equal">
      <formula>"Bajo"</formula>
    </cfRule>
  </conditionalFormatting>
  <conditionalFormatting sqref="J161 AA162:AA163">
    <cfRule type="cellIs" dxfId="474" priority="1367" operator="equal">
      <formula>"Muy Alta"</formula>
    </cfRule>
    <cfRule type="cellIs" dxfId="473" priority="1368" operator="equal">
      <formula>"Alta"</formula>
    </cfRule>
    <cfRule type="cellIs" dxfId="472" priority="1369" operator="equal">
      <formula>"Media"</formula>
    </cfRule>
    <cfRule type="cellIs" dxfId="471" priority="1370" operator="equal">
      <formula>"Baja"</formula>
    </cfRule>
    <cfRule type="cellIs" dxfId="470" priority="1371" operator="equal">
      <formula>"Muy Baja"</formula>
    </cfRule>
  </conditionalFormatting>
  <conditionalFormatting sqref="N161 AC162:AC163">
    <cfRule type="cellIs" dxfId="469" priority="1362" operator="equal">
      <formula>"Catastrófico"</formula>
    </cfRule>
    <cfRule type="cellIs" dxfId="468" priority="1363" operator="equal">
      <formula>"Mayor"</formula>
    </cfRule>
    <cfRule type="cellIs" dxfId="467" priority="1364" operator="equal">
      <formula>"Moderado"</formula>
    </cfRule>
    <cfRule type="cellIs" dxfId="466" priority="1365" operator="equal">
      <formula>"Menor"</formula>
    </cfRule>
    <cfRule type="cellIs" dxfId="465" priority="1366" operator="equal">
      <formula>"Leve"</formula>
    </cfRule>
  </conditionalFormatting>
  <conditionalFormatting sqref="P161 AE162:AE163">
    <cfRule type="cellIs" dxfId="464" priority="1358" operator="equal">
      <formula>"Extremo"</formula>
    </cfRule>
    <cfRule type="cellIs" dxfId="463" priority="1359" operator="equal">
      <formula>"Alto"</formula>
    </cfRule>
    <cfRule type="cellIs" dxfId="462" priority="1360" operator="equal">
      <formula>"Moderado"</formula>
    </cfRule>
    <cfRule type="cellIs" dxfId="461" priority="1361" operator="equal">
      <formula>"Bajo"</formula>
    </cfRule>
  </conditionalFormatting>
  <conditionalFormatting sqref="AA161">
    <cfRule type="cellIs" dxfId="460" priority="1353" operator="equal">
      <formula>"Muy Alta"</formula>
    </cfRule>
    <cfRule type="cellIs" dxfId="459" priority="1354" operator="equal">
      <formula>"Alta"</formula>
    </cfRule>
    <cfRule type="cellIs" dxfId="458" priority="1355" operator="equal">
      <formula>"Media"</formula>
    </cfRule>
    <cfRule type="cellIs" dxfId="457" priority="1356" operator="equal">
      <formula>"Baja"</formula>
    </cfRule>
    <cfRule type="cellIs" dxfId="456" priority="1357" operator="equal">
      <formula>"Muy Baja"</formula>
    </cfRule>
  </conditionalFormatting>
  <conditionalFormatting sqref="AC161">
    <cfRule type="cellIs" dxfId="455" priority="1348" operator="equal">
      <formula>"Catastrófico"</formula>
    </cfRule>
    <cfRule type="cellIs" dxfId="454" priority="1349" operator="equal">
      <formula>"Mayor"</formula>
    </cfRule>
    <cfRule type="cellIs" dxfId="453" priority="1350" operator="equal">
      <formula>"Moderado"</formula>
    </cfRule>
    <cfRule type="cellIs" dxfId="452" priority="1351" operator="equal">
      <formula>"Menor"</formula>
    </cfRule>
    <cfRule type="cellIs" dxfId="451" priority="1352" operator="equal">
      <formula>"Leve"</formula>
    </cfRule>
  </conditionalFormatting>
  <conditionalFormatting sqref="AE161">
    <cfRule type="cellIs" dxfId="450" priority="1344" operator="equal">
      <formula>"Extremo"</formula>
    </cfRule>
    <cfRule type="cellIs" dxfId="449" priority="1345" operator="equal">
      <formula>"Alto"</formula>
    </cfRule>
    <cfRule type="cellIs" dxfId="448" priority="1346" operator="equal">
      <formula>"Moderado"</formula>
    </cfRule>
    <cfRule type="cellIs" dxfId="447" priority="1347" operator="equal">
      <formula>"Bajo"</formula>
    </cfRule>
  </conditionalFormatting>
  <conditionalFormatting sqref="M161:M163">
    <cfRule type="containsText" dxfId="446" priority="1343" operator="containsText" text="❌">
      <formula>NOT(ISERROR(SEARCH("❌",M161)))</formula>
    </cfRule>
  </conditionalFormatting>
  <conditionalFormatting sqref="AE164">
    <cfRule type="cellIs" dxfId="445" priority="1195" operator="equal">
      <formula>"Extremo"</formula>
    </cfRule>
    <cfRule type="cellIs" dxfId="444" priority="1196" operator="equal">
      <formula>"Alto"</formula>
    </cfRule>
    <cfRule type="cellIs" dxfId="443" priority="1197" operator="equal">
      <formula>"Moderado"</formula>
    </cfRule>
    <cfRule type="cellIs" dxfId="442" priority="1198" operator="equal">
      <formula>"Bajo"</formula>
    </cfRule>
  </conditionalFormatting>
  <conditionalFormatting sqref="J164 J167 AA165:AA175 AA179:AA184">
    <cfRule type="cellIs" dxfId="441" priority="1218" operator="equal">
      <formula>"Muy Alta"</formula>
    </cfRule>
    <cfRule type="cellIs" dxfId="440" priority="1219" operator="equal">
      <formula>"Alta"</formula>
    </cfRule>
    <cfRule type="cellIs" dxfId="439" priority="1220" operator="equal">
      <formula>"Media"</formula>
    </cfRule>
    <cfRule type="cellIs" dxfId="438" priority="1221" operator="equal">
      <formula>"Baja"</formula>
    </cfRule>
    <cfRule type="cellIs" dxfId="437" priority="1222" operator="equal">
      <formula>"Muy Baja"</formula>
    </cfRule>
  </conditionalFormatting>
  <conditionalFormatting sqref="N164 N167 N170 N173 N179 N182 AC165:AC175 AC179:AC184">
    <cfRule type="cellIs" dxfId="436" priority="1213" operator="equal">
      <formula>"Catastrófico"</formula>
    </cfRule>
    <cfRule type="cellIs" dxfId="435" priority="1214" operator="equal">
      <formula>"Mayor"</formula>
    </cfRule>
    <cfRule type="cellIs" dxfId="434" priority="1215" operator="equal">
      <formula>"Moderado"</formula>
    </cfRule>
    <cfRule type="cellIs" dxfId="433" priority="1216" operator="equal">
      <formula>"Menor"</formula>
    </cfRule>
    <cfRule type="cellIs" dxfId="432" priority="1217" operator="equal">
      <formula>"Leve"</formula>
    </cfRule>
  </conditionalFormatting>
  <conditionalFormatting sqref="P164 AE165:AE175 AE179:AE184">
    <cfRule type="cellIs" dxfId="431" priority="1209" operator="equal">
      <formula>"Extremo"</formula>
    </cfRule>
    <cfRule type="cellIs" dxfId="430" priority="1210" operator="equal">
      <formula>"Alto"</formula>
    </cfRule>
    <cfRule type="cellIs" dxfId="429" priority="1211" operator="equal">
      <formula>"Moderado"</formula>
    </cfRule>
    <cfRule type="cellIs" dxfId="428" priority="1212" operator="equal">
      <formula>"Bajo"</formula>
    </cfRule>
  </conditionalFormatting>
  <conditionalFormatting sqref="AA164">
    <cfRule type="cellIs" dxfId="427" priority="1204" operator="equal">
      <formula>"Muy Alta"</formula>
    </cfRule>
    <cfRule type="cellIs" dxfId="426" priority="1205" operator="equal">
      <formula>"Alta"</formula>
    </cfRule>
    <cfRule type="cellIs" dxfId="425" priority="1206" operator="equal">
      <formula>"Media"</formula>
    </cfRule>
    <cfRule type="cellIs" dxfId="424" priority="1207" operator="equal">
      <formula>"Baja"</formula>
    </cfRule>
    <cfRule type="cellIs" dxfId="423" priority="1208" operator="equal">
      <formula>"Muy Baja"</formula>
    </cfRule>
  </conditionalFormatting>
  <conditionalFormatting sqref="AC164">
    <cfRule type="cellIs" dxfId="422" priority="1199" operator="equal">
      <formula>"Catastrófico"</formula>
    </cfRule>
    <cfRule type="cellIs" dxfId="421" priority="1200" operator="equal">
      <formula>"Mayor"</formula>
    </cfRule>
    <cfRule type="cellIs" dxfId="420" priority="1201" operator="equal">
      <formula>"Moderado"</formula>
    </cfRule>
    <cfRule type="cellIs" dxfId="419" priority="1202" operator="equal">
      <formula>"Menor"</formula>
    </cfRule>
    <cfRule type="cellIs" dxfId="418" priority="1203" operator="equal">
      <formula>"Leve"</formula>
    </cfRule>
  </conditionalFormatting>
  <conditionalFormatting sqref="P167">
    <cfRule type="cellIs" dxfId="417" priority="1191" operator="equal">
      <formula>"Extremo"</formula>
    </cfRule>
    <cfRule type="cellIs" dxfId="416" priority="1192" operator="equal">
      <formula>"Alto"</formula>
    </cfRule>
    <cfRule type="cellIs" dxfId="415" priority="1193" operator="equal">
      <formula>"Moderado"</formula>
    </cfRule>
    <cfRule type="cellIs" dxfId="414" priority="1194" operator="equal">
      <formula>"Bajo"</formula>
    </cfRule>
  </conditionalFormatting>
  <conditionalFormatting sqref="J170">
    <cfRule type="cellIs" dxfId="413" priority="1186" operator="equal">
      <formula>"Muy Alta"</formula>
    </cfRule>
    <cfRule type="cellIs" dxfId="412" priority="1187" operator="equal">
      <formula>"Alta"</formula>
    </cfRule>
    <cfRule type="cellIs" dxfId="411" priority="1188" operator="equal">
      <formula>"Media"</formula>
    </cfRule>
    <cfRule type="cellIs" dxfId="410" priority="1189" operator="equal">
      <formula>"Baja"</formula>
    </cfRule>
    <cfRule type="cellIs" dxfId="409" priority="1190" operator="equal">
      <formula>"Muy Baja"</formula>
    </cfRule>
  </conditionalFormatting>
  <conditionalFormatting sqref="P170">
    <cfRule type="cellIs" dxfId="408" priority="1182" operator="equal">
      <formula>"Extremo"</formula>
    </cfRule>
    <cfRule type="cellIs" dxfId="407" priority="1183" operator="equal">
      <formula>"Alto"</formula>
    </cfRule>
    <cfRule type="cellIs" dxfId="406" priority="1184" operator="equal">
      <formula>"Moderado"</formula>
    </cfRule>
    <cfRule type="cellIs" dxfId="405" priority="1185" operator="equal">
      <formula>"Bajo"</formula>
    </cfRule>
  </conditionalFormatting>
  <conditionalFormatting sqref="J173">
    <cfRule type="cellIs" dxfId="404" priority="1177" operator="equal">
      <formula>"Muy Alta"</formula>
    </cfRule>
    <cfRule type="cellIs" dxfId="403" priority="1178" operator="equal">
      <formula>"Alta"</formula>
    </cfRule>
    <cfRule type="cellIs" dxfId="402" priority="1179" operator="equal">
      <formula>"Media"</formula>
    </cfRule>
    <cfRule type="cellIs" dxfId="401" priority="1180" operator="equal">
      <formula>"Baja"</formula>
    </cfRule>
    <cfRule type="cellIs" dxfId="400" priority="1181" operator="equal">
      <formula>"Muy Baja"</formula>
    </cfRule>
  </conditionalFormatting>
  <conditionalFormatting sqref="P173">
    <cfRule type="cellIs" dxfId="399" priority="1173" operator="equal">
      <formula>"Extremo"</formula>
    </cfRule>
    <cfRule type="cellIs" dxfId="398" priority="1174" operator="equal">
      <formula>"Alto"</formula>
    </cfRule>
    <cfRule type="cellIs" dxfId="397" priority="1175" operator="equal">
      <formula>"Moderado"</formula>
    </cfRule>
    <cfRule type="cellIs" dxfId="396" priority="1176" operator="equal">
      <formula>"Bajo"</formula>
    </cfRule>
  </conditionalFormatting>
  <conditionalFormatting sqref="J179">
    <cfRule type="cellIs" dxfId="395" priority="1159" operator="equal">
      <formula>"Muy Alta"</formula>
    </cfRule>
    <cfRule type="cellIs" dxfId="394" priority="1160" operator="equal">
      <formula>"Alta"</formula>
    </cfRule>
    <cfRule type="cellIs" dxfId="393" priority="1161" operator="equal">
      <formula>"Media"</formula>
    </cfRule>
    <cfRule type="cellIs" dxfId="392" priority="1162" operator="equal">
      <formula>"Baja"</formula>
    </cfRule>
    <cfRule type="cellIs" dxfId="391" priority="1163" operator="equal">
      <formula>"Muy Baja"</formula>
    </cfRule>
  </conditionalFormatting>
  <conditionalFormatting sqref="P179">
    <cfRule type="cellIs" dxfId="390" priority="1155" operator="equal">
      <formula>"Extremo"</formula>
    </cfRule>
    <cfRule type="cellIs" dxfId="389" priority="1156" operator="equal">
      <formula>"Alto"</formula>
    </cfRule>
    <cfRule type="cellIs" dxfId="388" priority="1157" operator="equal">
      <formula>"Moderado"</formula>
    </cfRule>
    <cfRule type="cellIs" dxfId="387" priority="1158" operator="equal">
      <formula>"Bajo"</formula>
    </cfRule>
  </conditionalFormatting>
  <conditionalFormatting sqref="J182">
    <cfRule type="cellIs" dxfId="386" priority="1150" operator="equal">
      <formula>"Muy Alta"</formula>
    </cfRule>
    <cfRule type="cellIs" dxfId="385" priority="1151" operator="equal">
      <formula>"Alta"</formula>
    </cfRule>
    <cfRule type="cellIs" dxfId="384" priority="1152" operator="equal">
      <formula>"Media"</formula>
    </cfRule>
    <cfRule type="cellIs" dxfId="383" priority="1153" operator="equal">
      <formula>"Baja"</formula>
    </cfRule>
    <cfRule type="cellIs" dxfId="382" priority="1154" operator="equal">
      <formula>"Muy Baja"</formula>
    </cfRule>
  </conditionalFormatting>
  <conditionalFormatting sqref="P182">
    <cfRule type="cellIs" dxfId="381" priority="1146" operator="equal">
      <formula>"Extremo"</formula>
    </cfRule>
    <cfRule type="cellIs" dxfId="380" priority="1147" operator="equal">
      <formula>"Alto"</formula>
    </cfRule>
    <cfRule type="cellIs" dxfId="379" priority="1148" operator="equal">
      <formula>"Moderado"</formula>
    </cfRule>
    <cfRule type="cellIs" dxfId="378" priority="1149" operator="equal">
      <formula>"Bajo"</formula>
    </cfRule>
  </conditionalFormatting>
  <conditionalFormatting sqref="M164:M175 M179:M184">
    <cfRule type="containsText" dxfId="377" priority="1145" operator="containsText" text="❌">
      <formula>NOT(ISERROR(SEARCH("❌",M164)))</formula>
    </cfRule>
  </conditionalFormatting>
  <conditionalFormatting sqref="J185 J188">
    <cfRule type="cellIs" dxfId="376" priority="352" operator="equal">
      <formula>"Muy Alta"</formula>
    </cfRule>
    <cfRule type="cellIs" dxfId="375" priority="353" operator="equal">
      <formula>"Alta"</formula>
    </cfRule>
    <cfRule type="cellIs" dxfId="374" priority="354" operator="equal">
      <formula>"Media"</formula>
    </cfRule>
    <cfRule type="cellIs" dxfId="373" priority="355" operator="equal">
      <formula>"Baja"</formula>
    </cfRule>
    <cfRule type="cellIs" dxfId="372" priority="356" operator="equal">
      <formula>"Muy Baja"</formula>
    </cfRule>
  </conditionalFormatting>
  <conditionalFormatting sqref="N185 N188">
    <cfRule type="cellIs" dxfId="371" priority="347" operator="equal">
      <formula>"Catastrófico"</formula>
    </cfRule>
    <cfRule type="cellIs" dxfId="370" priority="348" operator="equal">
      <formula>"Mayor"</formula>
    </cfRule>
    <cfRule type="cellIs" dxfId="369" priority="349" operator="equal">
      <formula>"Moderado"</formula>
    </cfRule>
    <cfRule type="cellIs" dxfId="368" priority="350" operator="equal">
      <formula>"Menor"</formula>
    </cfRule>
    <cfRule type="cellIs" dxfId="367" priority="351" operator="equal">
      <formula>"Leve"</formula>
    </cfRule>
  </conditionalFormatting>
  <conditionalFormatting sqref="P185">
    <cfRule type="cellIs" dxfId="366" priority="343" operator="equal">
      <formula>"Extremo"</formula>
    </cfRule>
    <cfRule type="cellIs" dxfId="365" priority="344" operator="equal">
      <formula>"Alto"</formula>
    </cfRule>
    <cfRule type="cellIs" dxfId="364" priority="345" operator="equal">
      <formula>"Moderado"</formula>
    </cfRule>
    <cfRule type="cellIs" dxfId="363" priority="346" operator="equal">
      <formula>"Bajo"</formula>
    </cfRule>
  </conditionalFormatting>
  <conditionalFormatting sqref="AA185">
    <cfRule type="cellIs" dxfId="362" priority="338" operator="equal">
      <formula>"Muy Alta"</formula>
    </cfRule>
    <cfRule type="cellIs" dxfId="361" priority="339" operator="equal">
      <formula>"Alta"</formula>
    </cfRule>
    <cfRule type="cellIs" dxfId="360" priority="340" operator="equal">
      <formula>"Media"</formula>
    </cfRule>
    <cfRule type="cellIs" dxfId="359" priority="341" operator="equal">
      <formula>"Baja"</formula>
    </cfRule>
    <cfRule type="cellIs" dxfId="358" priority="342" operator="equal">
      <formula>"Muy Baja"</formula>
    </cfRule>
  </conditionalFormatting>
  <conditionalFormatting sqref="AC185">
    <cfRule type="cellIs" dxfId="357" priority="333" operator="equal">
      <formula>"Catastrófico"</formula>
    </cfRule>
    <cfRule type="cellIs" dxfId="356" priority="334" operator="equal">
      <formula>"Mayor"</formula>
    </cfRule>
    <cfRule type="cellIs" dxfId="355" priority="335" operator="equal">
      <formula>"Moderado"</formula>
    </cfRule>
    <cfRule type="cellIs" dxfId="354" priority="336" operator="equal">
      <formula>"Menor"</formula>
    </cfRule>
    <cfRule type="cellIs" dxfId="353" priority="337" operator="equal">
      <formula>"Leve"</formula>
    </cfRule>
  </conditionalFormatting>
  <conditionalFormatting sqref="AE185">
    <cfRule type="cellIs" dxfId="352" priority="329" operator="equal">
      <formula>"Extremo"</formula>
    </cfRule>
    <cfRule type="cellIs" dxfId="351" priority="330" operator="equal">
      <formula>"Alto"</formula>
    </cfRule>
    <cfRule type="cellIs" dxfId="350" priority="331" operator="equal">
      <formula>"Moderado"</formula>
    </cfRule>
    <cfRule type="cellIs" dxfId="349" priority="332" operator="equal">
      <formula>"Bajo"</formula>
    </cfRule>
  </conditionalFormatting>
  <conditionalFormatting sqref="P188">
    <cfRule type="cellIs" dxfId="348" priority="325" operator="equal">
      <formula>"Extremo"</formula>
    </cfRule>
    <cfRule type="cellIs" dxfId="347" priority="326" operator="equal">
      <formula>"Alto"</formula>
    </cfRule>
    <cfRule type="cellIs" dxfId="346" priority="327" operator="equal">
      <formula>"Moderado"</formula>
    </cfRule>
    <cfRule type="cellIs" dxfId="345" priority="328" operator="equal">
      <formula>"Bajo"</formula>
    </cfRule>
  </conditionalFormatting>
  <conditionalFormatting sqref="J191 AA192:AA193">
    <cfRule type="cellIs" dxfId="344" priority="310" operator="equal">
      <formula>"Muy Alta"</formula>
    </cfRule>
    <cfRule type="cellIs" dxfId="343" priority="311" operator="equal">
      <formula>"Alta"</formula>
    </cfRule>
    <cfRule type="cellIs" dxfId="342" priority="312" operator="equal">
      <formula>"Media"</formula>
    </cfRule>
    <cfRule type="cellIs" dxfId="341" priority="313" operator="equal">
      <formula>"Baja"</formula>
    </cfRule>
    <cfRule type="cellIs" dxfId="340" priority="314" operator="equal">
      <formula>"Muy Baja"</formula>
    </cfRule>
  </conditionalFormatting>
  <conditionalFormatting sqref="N191 AC192:AC193">
    <cfRule type="cellIs" dxfId="339" priority="305" operator="equal">
      <formula>"Catastrófico"</formula>
    </cfRule>
    <cfRule type="cellIs" dxfId="338" priority="306" operator="equal">
      <formula>"Mayor"</formula>
    </cfRule>
    <cfRule type="cellIs" dxfId="337" priority="307" operator="equal">
      <formula>"Moderado"</formula>
    </cfRule>
    <cfRule type="cellIs" dxfId="336" priority="308" operator="equal">
      <formula>"Menor"</formula>
    </cfRule>
    <cfRule type="cellIs" dxfId="335" priority="309" operator="equal">
      <formula>"Leve"</formula>
    </cfRule>
  </conditionalFormatting>
  <conditionalFormatting sqref="P191 AE192:AE193">
    <cfRule type="cellIs" dxfId="334" priority="301" operator="equal">
      <formula>"Extremo"</formula>
    </cfRule>
    <cfRule type="cellIs" dxfId="333" priority="302" operator="equal">
      <formula>"Alto"</formula>
    </cfRule>
    <cfRule type="cellIs" dxfId="332" priority="303" operator="equal">
      <formula>"Moderado"</formula>
    </cfRule>
    <cfRule type="cellIs" dxfId="331" priority="304" operator="equal">
      <formula>"Bajo"</formula>
    </cfRule>
  </conditionalFormatting>
  <conditionalFormatting sqref="AA191">
    <cfRule type="cellIs" dxfId="330" priority="296" operator="equal">
      <formula>"Muy Alta"</formula>
    </cfRule>
    <cfRule type="cellIs" dxfId="329" priority="297" operator="equal">
      <formula>"Alta"</formula>
    </cfRule>
    <cfRule type="cellIs" dxfId="328" priority="298" operator="equal">
      <formula>"Media"</formula>
    </cfRule>
    <cfRule type="cellIs" dxfId="327" priority="299" operator="equal">
      <formula>"Baja"</formula>
    </cfRule>
    <cfRule type="cellIs" dxfId="326" priority="300" operator="equal">
      <formula>"Muy Baja"</formula>
    </cfRule>
  </conditionalFormatting>
  <conditionalFormatting sqref="AC191">
    <cfRule type="cellIs" dxfId="325" priority="291" operator="equal">
      <formula>"Catastrófico"</formula>
    </cfRule>
    <cfRule type="cellIs" dxfId="324" priority="292" operator="equal">
      <formula>"Mayor"</formula>
    </cfRule>
    <cfRule type="cellIs" dxfId="323" priority="293" operator="equal">
      <formula>"Moderado"</formula>
    </cfRule>
    <cfRule type="cellIs" dxfId="322" priority="294" operator="equal">
      <formula>"Menor"</formula>
    </cfRule>
    <cfRule type="cellIs" dxfId="321" priority="295" operator="equal">
      <formula>"Leve"</formula>
    </cfRule>
  </conditionalFormatting>
  <conditionalFormatting sqref="AE191">
    <cfRule type="cellIs" dxfId="320" priority="287" operator="equal">
      <formula>"Extremo"</formula>
    </cfRule>
    <cfRule type="cellIs" dxfId="319" priority="288" operator="equal">
      <formula>"Alto"</formula>
    </cfRule>
    <cfRule type="cellIs" dxfId="318" priority="289" operator="equal">
      <formula>"Moderado"</formula>
    </cfRule>
    <cfRule type="cellIs" dxfId="317" priority="290" operator="equal">
      <formula>"Bajo"</formula>
    </cfRule>
  </conditionalFormatting>
  <conditionalFormatting sqref="M191:M193">
    <cfRule type="containsText" dxfId="316" priority="286" operator="containsText" text="❌">
      <formula>NOT(ISERROR(SEARCH("❌",M191)))</formula>
    </cfRule>
  </conditionalFormatting>
  <conditionalFormatting sqref="J194 J197 AA195:AA205">
    <cfRule type="cellIs" dxfId="315" priority="281" operator="equal">
      <formula>"Muy Alta"</formula>
    </cfRule>
    <cfRule type="cellIs" dxfId="314" priority="282" operator="equal">
      <formula>"Alta"</formula>
    </cfRule>
    <cfRule type="cellIs" dxfId="313" priority="283" operator="equal">
      <formula>"Media"</formula>
    </cfRule>
    <cfRule type="cellIs" dxfId="312" priority="284" operator="equal">
      <formula>"Baja"</formula>
    </cfRule>
    <cfRule type="cellIs" dxfId="311" priority="285" operator="equal">
      <formula>"Muy Baja"</formula>
    </cfRule>
  </conditionalFormatting>
  <conditionalFormatting sqref="N194 N197 N200 N203 AC195:AC205">
    <cfRule type="cellIs" dxfId="310" priority="276" operator="equal">
      <formula>"Catastrófico"</formula>
    </cfRule>
    <cfRule type="cellIs" dxfId="309" priority="277" operator="equal">
      <formula>"Mayor"</formula>
    </cfRule>
    <cfRule type="cellIs" dxfId="308" priority="278" operator="equal">
      <formula>"Moderado"</formula>
    </cfRule>
    <cfRule type="cellIs" dxfId="307" priority="279" operator="equal">
      <formula>"Menor"</formula>
    </cfRule>
    <cfRule type="cellIs" dxfId="306" priority="280" operator="equal">
      <formula>"Leve"</formula>
    </cfRule>
  </conditionalFormatting>
  <conditionalFormatting sqref="P194 AE195:AE205">
    <cfRule type="cellIs" dxfId="305" priority="272" operator="equal">
      <formula>"Extremo"</formula>
    </cfRule>
    <cfRule type="cellIs" dxfId="304" priority="273" operator="equal">
      <formula>"Alto"</formula>
    </cfRule>
    <cfRule type="cellIs" dxfId="303" priority="274" operator="equal">
      <formula>"Moderado"</formula>
    </cfRule>
    <cfRule type="cellIs" dxfId="302" priority="275" operator="equal">
      <formula>"Bajo"</formula>
    </cfRule>
  </conditionalFormatting>
  <conditionalFormatting sqref="AA194">
    <cfRule type="cellIs" dxfId="301" priority="267" operator="equal">
      <formula>"Muy Alta"</formula>
    </cfRule>
    <cfRule type="cellIs" dxfId="300" priority="268" operator="equal">
      <formula>"Alta"</formula>
    </cfRule>
    <cfRule type="cellIs" dxfId="299" priority="269" operator="equal">
      <formula>"Media"</formula>
    </cfRule>
    <cfRule type="cellIs" dxfId="298" priority="270" operator="equal">
      <formula>"Baja"</formula>
    </cfRule>
    <cfRule type="cellIs" dxfId="297" priority="271" operator="equal">
      <formula>"Muy Baja"</formula>
    </cfRule>
  </conditionalFormatting>
  <conditionalFormatting sqref="AC194">
    <cfRule type="cellIs" dxfId="296" priority="262" operator="equal">
      <formula>"Catastrófico"</formula>
    </cfRule>
    <cfRule type="cellIs" dxfId="295" priority="263" operator="equal">
      <formula>"Mayor"</formula>
    </cfRule>
    <cfRule type="cellIs" dxfId="294" priority="264" operator="equal">
      <formula>"Moderado"</formula>
    </cfRule>
    <cfRule type="cellIs" dxfId="293" priority="265" operator="equal">
      <formula>"Menor"</formula>
    </cfRule>
    <cfRule type="cellIs" dxfId="292" priority="266" operator="equal">
      <formula>"Leve"</formula>
    </cfRule>
  </conditionalFormatting>
  <conditionalFormatting sqref="AE194">
    <cfRule type="cellIs" dxfId="291" priority="258" operator="equal">
      <formula>"Extremo"</formula>
    </cfRule>
    <cfRule type="cellIs" dxfId="290" priority="259" operator="equal">
      <formula>"Alto"</formula>
    </cfRule>
    <cfRule type="cellIs" dxfId="289" priority="260" operator="equal">
      <formula>"Moderado"</formula>
    </cfRule>
    <cfRule type="cellIs" dxfId="288" priority="261" operator="equal">
      <formula>"Bajo"</formula>
    </cfRule>
  </conditionalFormatting>
  <conditionalFormatting sqref="P197">
    <cfRule type="cellIs" dxfId="287" priority="254" operator="equal">
      <formula>"Extremo"</formula>
    </cfRule>
    <cfRule type="cellIs" dxfId="286" priority="255" operator="equal">
      <formula>"Alto"</formula>
    </cfRule>
    <cfRule type="cellIs" dxfId="285" priority="256" operator="equal">
      <formula>"Moderado"</formula>
    </cfRule>
    <cfRule type="cellIs" dxfId="284" priority="257" operator="equal">
      <formula>"Bajo"</formula>
    </cfRule>
  </conditionalFormatting>
  <conditionalFormatting sqref="J200">
    <cfRule type="cellIs" dxfId="283" priority="249" operator="equal">
      <formula>"Muy Alta"</formula>
    </cfRule>
    <cfRule type="cellIs" dxfId="282" priority="250" operator="equal">
      <formula>"Alta"</formula>
    </cfRule>
    <cfRule type="cellIs" dxfId="281" priority="251" operator="equal">
      <formula>"Media"</formula>
    </cfRule>
    <cfRule type="cellIs" dxfId="280" priority="252" operator="equal">
      <formula>"Baja"</formula>
    </cfRule>
    <cfRule type="cellIs" dxfId="279" priority="253" operator="equal">
      <formula>"Muy Baja"</formula>
    </cfRule>
  </conditionalFormatting>
  <conditionalFormatting sqref="P200">
    <cfRule type="cellIs" dxfId="278" priority="245" operator="equal">
      <formula>"Extremo"</formula>
    </cfRule>
    <cfRule type="cellIs" dxfId="277" priority="246" operator="equal">
      <formula>"Alto"</formula>
    </cfRule>
    <cfRule type="cellIs" dxfId="276" priority="247" operator="equal">
      <formula>"Moderado"</formula>
    </cfRule>
    <cfRule type="cellIs" dxfId="275" priority="248" operator="equal">
      <formula>"Bajo"</formula>
    </cfRule>
  </conditionalFormatting>
  <conditionalFormatting sqref="J203">
    <cfRule type="cellIs" dxfId="274" priority="240" operator="equal">
      <formula>"Muy Alta"</formula>
    </cfRule>
    <cfRule type="cellIs" dxfId="273" priority="241" operator="equal">
      <formula>"Alta"</formula>
    </cfRule>
    <cfRule type="cellIs" dxfId="272" priority="242" operator="equal">
      <formula>"Media"</formula>
    </cfRule>
    <cfRule type="cellIs" dxfId="271" priority="243" operator="equal">
      <formula>"Baja"</formula>
    </cfRule>
    <cfRule type="cellIs" dxfId="270" priority="244" operator="equal">
      <formula>"Muy Baja"</formula>
    </cfRule>
  </conditionalFormatting>
  <conditionalFormatting sqref="P203">
    <cfRule type="cellIs" dxfId="269" priority="236" operator="equal">
      <formula>"Extremo"</formula>
    </cfRule>
    <cfRule type="cellIs" dxfId="268" priority="237" operator="equal">
      <formula>"Alto"</formula>
    </cfRule>
    <cfRule type="cellIs" dxfId="267" priority="238" operator="equal">
      <formula>"Moderado"</formula>
    </cfRule>
    <cfRule type="cellIs" dxfId="266" priority="239" operator="equal">
      <formula>"Bajo"</formula>
    </cfRule>
  </conditionalFormatting>
  <conditionalFormatting sqref="M194:M205">
    <cfRule type="containsText" dxfId="265" priority="235" operator="containsText" text="❌">
      <formula>NOT(ISERROR(SEARCH("❌",M194)))</formula>
    </cfRule>
  </conditionalFormatting>
  <conditionalFormatting sqref="J206 J209 AA207:AA212">
    <cfRule type="cellIs" dxfId="264" priority="230" operator="equal">
      <formula>"Muy Alta"</formula>
    </cfRule>
    <cfRule type="cellIs" dxfId="263" priority="231" operator="equal">
      <formula>"Alta"</formula>
    </cfRule>
    <cfRule type="cellIs" dxfId="262" priority="232" operator="equal">
      <formula>"Media"</formula>
    </cfRule>
    <cfRule type="cellIs" dxfId="261" priority="233" operator="equal">
      <formula>"Baja"</formula>
    </cfRule>
    <cfRule type="cellIs" dxfId="260" priority="234" operator="equal">
      <formula>"Muy Baja"</formula>
    </cfRule>
  </conditionalFormatting>
  <conditionalFormatting sqref="N206 N209 AC207:AC212">
    <cfRule type="cellIs" dxfId="259" priority="225" operator="equal">
      <formula>"Catastrófico"</formula>
    </cfRule>
    <cfRule type="cellIs" dxfId="258" priority="226" operator="equal">
      <formula>"Mayor"</formula>
    </cfRule>
    <cfRule type="cellIs" dxfId="257" priority="227" operator="equal">
      <formula>"Moderado"</formula>
    </cfRule>
    <cfRule type="cellIs" dxfId="256" priority="228" operator="equal">
      <formula>"Menor"</formula>
    </cfRule>
    <cfRule type="cellIs" dxfId="255" priority="229" operator="equal">
      <formula>"Leve"</formula>
    </cfRule>
  </conditionalFormatting>
  <conditionalFormatting sqref="P206 AE207:AE212">
    <cfRule type="cellIs" dxfId="254" priority="221" operator="equal">
      <formula>"Extremo"</formula>
    </cfRule>
    <cfRule type="cellIs" dxfId="253" priority="222" operator="equal">
      <formula>"Alto"</formula>
    </cfRule>
    <cfRule type="cellIs" dxfId="252" priority="223" operator="equal">
      <formula>"Moderado"</formula>
    </cfRule>
    <cfRule type="cellIs" dxfId="251" priority="224" operator="equal">
      <formula>"Bajo"</formula>
    </cfRule>
  </conditionalFormatting>
  <conditionalFormatting sqref="AA206">
    <cfRule type="cellIs" dxfId="250" priority="216" operator="equal">
      <formula>"Muy Alta"</formula>
    </cfRule>
    <cfRule type="cellIs" dxfId="249" priority="217" operator="equal">
      <formula>"Alta"</formula>
    </cfRule>
    <cfRule type="cellIs" dxfId="248" priority="218" operator="equal">
      <formula>"Media"</formula>
    </cfRule>
    <cfRule type="cellIs" dxfId="247" priority="219" operator="equal">
      <formula>"Baja"</formula>
    </cfRule>
    <cfRule type="cellIs" dxfId="246" priority="220" operator="equal">
      <formula>"Muy Baja"</formula>
    </cfRule>
  </conditionalFormatting>
  <conditionalFormatting sqref="AC206">
    <cfRule type="cellIs" dxfId="245" priority="211" operator="equal">
      <formula>"Catastrófico"</formula>
    </cfRule>
    <cfRule type="cellIs" dxfId="244" priority="212" operator="equal">
      <formula>"Mayor"</formula>
    </cfRule>
    <cfRule type="cellIs" dxfId="243" priority="213" operator="equal">
      <formula>"Moderado"</formula>
    </cfRule>
    <cfRule type="cellIs" dxfId="242" priority="214" operator="equal">
      <formula>"Menor"</formula>
    </cfRule>
    <cfRule type="cellIs" dxfId="241" priority="215" operator="equal">
      <formula>"Leve"</formula>
    </cfRule>
  </conditionalFormatting>
  <conditionalFormatting sqref="AE206">
    <cfRule type="cellIs" dxfId="240" priority="207" operator="equal">
      <formula>"Extremo"</formula>
    </cfRule>
    <cfRule type="cellIs" dxfId="239" priority="208" operator="equal">
      <formula>"Alto"</formula>
    </cfRule>
    <cfRule type="cellIs" dxfId="238" priority="209" operator="equal">
      <formula>"Moderado"</formula>
    </cfRule>
    <cfRule type="cellIs" dxfId="237" priority="210" operator="equal">
      <formula>"Bajo"</formula>
    </cfRule>
  </conditionalFormatting>
  <conditionalFormatting sqref="P209">
    <cfRule type="cellIs" dxfId="236" priority="203" operator="equal">
      <formula>"Extremo"</formula>
    </cfRule>
    <cfRule type="cellIs" dxfId="235" priority="204" operator="equal">
      <formula>"Alto"</formula>
    </cfRule>
    <cfRule type="cellIs" dxfId="234" priority="205" operator="equal">
      <formula>"Moderado"</formula>
    </cfRule>
    <cfRule type="cellIs" dxfId="233" priority="206" operator="equal">
      <formula>"Bajo"</formula>
    </cfRule>
  </conditionalFormatting>
  <conditionalFormatting sqref="M206:M212">
    <cfRule type="containsText" dxfId="232" priority="202" operator="containsText" text="❌">
      <formula>NOT(ISERROR(SEARCH("❌",M206)))</formula>
    </cfRule>
  </conditionalFormatting>
  <conditionalFormatting sqref="AA176:AA178">
    <cfRule type="cellIs" dxfId="231" priority="197" operator="equal">
      <formula>"Muy Alta"</formula>
    </cfRule>
    <cfRule type="cellIs" dxfId="230" priority="198" operator="equal">
      <formula>"Alta"</formula>
    </cfRule>
    <cfRule type="cellIs" dxfId="229" priority="199" operator="equal">
      <formula>"Media"</formula>
    </cfRule>
    <cfRule type="cellIs" dxfId="228" priority="200" operator="equal">
      <formula>"Baja"</formula>
    </cfRule>
    <cfRule type="cellIs" dxfId="227" priority="201" operator="equal">
      <formula>"Muy Baja"</formula>
    </cfRule>
  </conditionalFormatting>
  <conditionalFormatting sqref="N176 AC176:AC178">
    <cfRule type="cellIs" dxfId="226" priority="192" operator="equal">
      <formula>"Catastrófico"</formula>
    </cfRule>
    <cfRule type="cellIs" dxfId="225" priority="193" operator="equal">
      <formula>"Mayor"</formula>
    </cfRule>
    <cfRule type="cellIs" dxfId="224" priority="194" operator="equal">
      <formula>"Moderado"</formula>
    </cfRule>
    <cfRule type="cellIs" dxfId="223" priority="195" operator="equal">
      <formula>"Menor"</formula>
    </cfRule>
    <cfRule type="cellIs" dxfId="222" priority="196" operator="equal">
      <formula>"Leve"</formula>
    </cfRule>
  </conditionalFormatting>
  <conditionalFormatting sqref="AE176:AE178">
    <cfRule type="cellIs" dxfId="221" priority="188" operator="equal">
      <formula>"Extremo"</formula>
    </cfRule>
    <cfRule type="cellIs" dxfId="220" priority="189" operator="equal">
      <formula>"Alto"</formula>
    </cfRule>
    <cfRule type="cellIs" dxfId="219" priority="190" operator="equal">
      <formula>"Moderado"</formula>
    </cfRule>
    <cfRule type="cellIs" dxfId="218" priority="191" operator="equal">
      <formula>"Bajo"</formula>
    </cfRule>
  </conditionalFormatting>
  <conditionalFormatting sqref="J176">
    <cfRule type="cellIs" dxfId="217" priority="183" operator="equal">
      <formula>"Muy Alta"</formula>
    </cfRule>
    <cfRule type="cellIs" dxfId="216" priority="184" operator="equal">
      <formula>"Alta"</formula>
    </cfRule>
    <cfRule type="cellIs" dxfId="215" priority="185" operator="equal">
      <formula>"Media"</formula>
    </cfRule>
    <cfRule type="cellIs" dxfId="214" priority="186" operator="equal">
      <formula>"Baja"</formula>
    </cfRule>
    <cfRule type="cellIs" dxfId="213" priority="187" operator="equal">
      <formula>"Muy Baja"</formula>
    </cfRule>
  </conditionalFormatting>
  <conditionalFormatting sqref="P176">
    <cfRule type="cellIs" dxfId="212" priority="179" operator="equal">
      <formula>"Extremo"</formula>
    </cfRule>
    <cfRule type="cellIs" dxfId="211" priority="180" operator="equal">
      <formula>"Alto"</formula>
    </cfRule>
    <cfRule type="cellIs" dxfId="210" priority="181" operator="equal">
      <formula>"Moderado"</formula>
    </cfRule>
    <cfRule type="cellIs" dxfId="209" priority="182" operator="equal">
      <formula>"Bajo"</formula>
    </cfRule>
  </conditionalFormatting>
  <conditionalFormatting sqref="M176:M178">
    <cfRule type="containsText" dxfId="208" priority="178" operator="containsText" text="❌">
      <formula>NOT(ISERROR(SEARCH("❌",M176)))</formula>
    </cfRule>
  </conditionalFormatting>
  <conditionalFormatting sqref="AA145:AA147">
    <cfRule type="cellIs" dxfId="207" priority="173" operator="equal">
      <formula>"Muy Alta"</formula>
    </cfRule>
    <cfRule type="cellIs" dxfId="206" priority="174" operator="equal">
      <formula>"Alta"</formula>
    </cfRule>
    <cfRule type="cellIs" dxfId="205" priority="175" operator="equal">
      <formula>"Media"</formula>
    </cfRule>
    <cfRule type="cellIs" dxfId="204" priority="176" operator="equal">
      <formula>"Baja"</formula>
    </cfRule>
    <cfRule type="cellIs" dxfId="203" priority="177" operator="equal">
      <formula>"Muy Baja"</formula>
    </cfRule>
  </conditionalFormatting>
  <conditionalFormatting sqref="AC145:AC147">
    <cfRule type="cellIs" dxfId="202" priority="168" operator="equal">
      <formula>"Catastrófico"</formula>
    </cfRule>
    <cfRule type="cellIs" dxfId="201" priority="169" operator="equal">
      <formula>"Mayor"</formula>
    </cfRule>
    <cfRule type="cellIs" dxfId="200" priority="170" operator="equal">
      <formula>"Moderado"</formula>
    </cfRule>
    <cfRule type="cellIs" dxfId="199" priority="171" operator="equal">
      <formula>"Menor"</formula>
    </cfRule>
    <cfRule type="cellIs" dxfId="198" priority="172" operator="equal">
      <formula>"Leve"</formula>
    </cfRule>
  </conditionalFormatting>
  <conditionalFormatting sqref="AE145:AE147">
    <cfRule type="cellIs" dxfId="197" priority="164" operator="equal">
      <formula>"Extremo"</formula>
    </cfRule>
    <cfRule type="cellIs" dxfId="196" priority="165" operator="equal">
      <formula>"Alto"</formula>
    </cfRule>
    <cfRule type="cellIs" dxfId="195" priority="166" operator="equal">
      <formula>"Moderado"</formula>
    </cfRule>
    <cfRule type="cellIs" dxfId="194" priority="167" operator="equal">
      <formula>"Bajo"</formula>
    </cfRule>
  </conditionalFormatting>
  <conditionalFormatting sqref="J142">
    <cfRule type="cellIs" dxfId="193" priority="159" operator="equal">
      <formula>"Muy Alta"</formula>
    </cfRule>
    <cfRule type="cellIs" dxfId="192" priority="160" operator="equal">
      <formula>"Alta"</formula>
    </cfRule>
    <cfRule type="cellIs" dxfId="191" priority="161" operator="equal">
      <formula>"Media"</formula>
    </cfRule>
    <cfRule type="cellIs" dxfId="190" priority="162" operator="equal">
      <formula>"Baja"</formula>
    </cfRule>
    <cfRule type="cellIs" dxfId="189" priority="163" operator="equal">
      <formula>"Muy Baja"</formula>
    </cfRule>
  </conditionalFormatting>
  <conditionalFormatting sqref="N142 N145 N148">
    <cfRule type="cellIs" dxfId="188" priority="154" operator="equal">
      <formula>"Catastrófico"</formula>
    </cfRule>
    <cfRule type="cellIs" dxfId="187" priority="155" operator="equal">
      <formula>"Mayor"</formula>
    </cfRule>
    <cfRule type="cellIs" dxfId="186" priority="156" operator="equal">
      <formula>"Moderado"</formula>
    </cfRule>
    <cfRule type="cellIs" dxfId="185" priority="157" operator="equal">
      <formula>"Menor"</formula>
    </cfRule>
    <cfRule type="cellIs" dxfId="184" priority="158" operator="equal">
      <formula>"Leve"</formula>
    </cfRule>
  </conditionalFormatting>
  <conditionalFormatting sqref="P142">
    <cfRule type="cellIs" dxfId="183" priority="146" operator="equal">
      <formula>"Extremo"</formula>
    </cfRule>
    <cfRule type="cellIs" dxfId="182" priority="147" operator="equal">
      <formula>"Alto"</formula>
    </cfRule>
    <cfRule type="cellIs" dxfId="181" priority="148" operator="equal">
      <formula>"Moderado"</formula>
    </cfRule>
    <cfRule type="cellIs" dxfId="180" priority="149" operator="equal">
      <formula>"Bajo"</formula>
    </cfRule>
  </conditionalFormatting>
  <conditionalFormatting sqref="J148">
    <cfRule type="cellIs" dxfId="179" priority="132" operator="equal">
      <formula>"Muy Alta"</formula>
    </cfRule>
    <cfRule type="cellIs" dxfId="178" priority="133" operator="equal">
      <formula>"Alta"</formula>
    </cfRule>
    <cfRule type="cellIs" dxfId="177" priority="134" operator="equal">
      <formula>"Media"</formula>
    </cfRule>
    <cfRule type="cellIs" dxfId="176" priority="135" operator="equal">
      <formula>"Baja"</formula>
    </cfRule>
    <cfRule type="cellIs" dxfId="175" priority="136" operator="equal">
      <formula>"Muy Baja"</formula>
    </cfRule>
  </conditionalFormatting>
  <conditionalFormatting sqref="J25">
    <cfRule type="cellIs" dxfId="174" priority="113" operator="equal">
      <formula>"Muy Alta"</formula>
    </cfRule>
    <cfRule type="cellIs" dxfId="173" priority="114" operator="equal">
      <formula>"Alta"</formula>
    </cfRule>
    <cfRule type="cellIs" dxfId="172" priority="115" operator="equal">
      <formula>"Media"</formula>
    </cfRule>
    <cfRule type="cellIs" dxfId="171" priority="116" operator="equal">
      <formula>"Baja"</formula>
    </cfRule>
    <cfRule type="cellIs" dxfId="170" priority="117" operator="equal">
      <formula>"Muy Baja"</formula>
    </cfRule>
  </conditionalFormatting>
  <conditionalFormatting sqref="AA25">
    <cfRule type="cellIs" dxfId="169" priority="108" operator="equal">
      <formula>"Muy Alta"</formula>
    </cfRule>
    <cfRule type="cellIs" dxfId="168" priority="109" operator="equal">
      <formula>"Alta"</formula>
    </cfRule>
    <cfRule type="cellIs" dxfId="167" priority="110" operator="equal">
      <formula>"Media"</formula>
    </cfRule>
    <cfRule type="cellIs" dxfId="166" priority="111" operator="equal">
      <formula>"Baja"</formula>
    </cfRule>
    <cfRule type="cellIs" dxfId="165" priority="112" operator="equal">
      <formula>"Muy Baja"</formula>
    </cfRule>
  </conditionalFormatting>
  <conditionalFormatting sqref="AC25">
    <cfRule type="cellIs" dxfId="164" priority="103" operator="equal">
      <formula>"Catastrófico"</formula>
    </cfRule>
    <cfRule type="cellIs" dxfId="163" priority="104" operator="equal">
      <formula>"Mayor"</formula>
    </cfRule>
    <cfRule type="cellIs" dxfId="162" priority="105" operator="equal">
      <formula>"Moderado"</formula>
    </cfRule>
    <cfRule type="cellIs" dxfId="161" priority="106" operator="equal">
      <formula>"Menor"</formula>
    </cfRule>
    <cfRule type="cellIs" dxfId="160" priority="107" operator="equal">
      <formula>"Leve"</formula>
    </cfRule>
  </conditionalFormatting>
  <conditionalFormatting sqref="AE25">
    <cfRule type="cellIs" dxfId="159" priority="99" operator="equal">
      <formula>"Extremo"</formula>
    </cfRule>
    <cfRule type="cellIs" dxfId="158" priority="100" operator="equal">
      <formula>"Alto"</formula>
    </cfRule>
    <cfRule type="cellIs" dxfId="157" priority="101" operator="equal">
      <formula>"Moderado"</formula>
    </cfRule>
    <cfRule type="cellIs" dxfId="156" priority="102" operator="equal">
      <formula>"Bajo"</formula>
    </cfRule>
  </conditionalFormatting>
  <conditionalFormatting sqref="P37">
    <cfRule type="cellIs" dxfId="155" priority="87" operator="equal">
      <formula>"Extremo"</formula>
    </cfRule>
    <cfRule type="cellIs" dxfId="154" priority="88" operator="equal">
      <formula>"Alto"</formula>
    </cfRule>
    <cfRule type="cellIs" dxfId="153" priority="89" operator="equal">
      <formula>"Moderado"</formula>
    </cfRule>
    <cfRule type="cellIs" dxfId="152" priority="90" operator="equal">
      <formula>"Bajo"</formula>
    </cfRule>
  </conditionalFormatting>
  <conditionalFormatting sqref="J139">
    <cfRule type="cellIs" dxfId="151" priority="82" operator="equal">
      <formula>"Muy Alta"</formula>
    </cfRule>
    <cfRule type="cellIs" dxfId="150" priority="83" operator="equal">
      <formula>"Alta"</formula>
    </cfRule>
    <cfRule type="cellIs" dxfId="149" priority="84" operator="equal">
      <formula>"Media"</formula>
    </cfRule>
    <cfRule type="cellIs" dxfId="148" priority="85" operator="equal">
      <formula>"Baja"</formula>
    </cfRule>
    <cfRule type="cellIs" dxfId="147" priority="86" operator="equal">
      <formula>"Muy Baja"</formula>
    </cfRule>
  </conditionalFormatting>
  <conditionalFormatting sqref="AA139">
    <cfRule type="cellIs" dxfId="146" priority="77" operator="equal">
      <formula>"Muy Alta"</formula>
    </cfRule>
    <cfRule type="cellIs" dxfId="145" priority="78" operator="equal">
      <formula>"Alta"</formula>
    </cfRule>
    <cfRule type="cellIs" dxfId="144" priority="79" operator="equal">
      <formula>"Media"</formula>
    </cfRule>
    <cfRule type="cellIs" dxfId="143" priority="80" operator="equal">
      <formula>"Baja"</formula>
    </cfRule>
    <cfRule type="cellIs" dxfId="142" priority="81" operator="equal">
      <formula>"Muy Baja"</formula>
    </cfRule>
  </conditionalFormatting>
  <conditionalFormatting sqref="AA143">
    <cfRule type="cellIs" dxfId="141" priority="72" operator="equal">
      <formula>"Muy Alta"</formula>
    </cfRule>
    <cfRule type="cellIs" dxfId="140" priority="73" operator="equal">
      <formula>"Alta"</formula>
    </cfRule>
    <cfRule type="cellIs" dxfId="139" priority="74" operator="equal">
      <formula>"Media"</formula>
    </cfRule>
    <cfRule type="cellIs" dxfId="138" priority="75" operator="equal">
      <formula>"Baja"</formula>
    </cfRule>
    <cfRule type="cellIs" dxfId="137" priority="76" operator="equal">
      <formula>"Muy Baja"</formula>
    </cfRule>
  </conditionalFormatting>
  <conditionalFormatting sqref="J145">
    <cfRule type="cellIs" dxfId="136" priority="67" operator="equal">
      <formula>"Muy Alta"</formula>
    </cfRule>
    <cfRule type="cellIs" dxfId="135" priority="68" operator="equal">
      <formula>"Alta"</formula>
    </cfRule>
    <cfRule type="cellIs" dxfId="134" priority="69" operator="equal">
      <formula>"Media"</formula>
    </cfRule>
    <cfRule type="cellIs" dxfId="133" priority="70" operator="equal">
      <formula>"Baja"</formula>
    </cfRule>
    <cfRule type="cellIs" dxfId="132" priority="71" operator="equal">
      <formula>"Muy Baja"</formula>
    </cfRule>
  </conditionalFormatting>
  <conditionalFormatting sqref="P145">
    <cfRule type="cellIs" dxfId="131" priority="62" operator="equal">
      <formula>"Catastrófico"</formula>
    </cfRule>
    <cfRule type="cellIs" dxfId="130" priority="63" operator="equal">
      <formula>"Mayor"</formula>
    </cfRule>
    <cfRule type="cellIs" dxfId="129" priority="64" operator="equal">
      <formula>"Moderado"</formula>
    </cfRule>
    <cfRule type="cellIs" dxfId="128" priority="65" operator="equal">
      <formula>"Menor"</formula>
    </cfRule>
    <cfRule type="cellIs" dxfId="127" priority="66" operator="equal">
      <formula>"Leve"</formula>
    </cfRule>
  </conditionalFormatting>
  <conditionalFormatting sqref="AC160">
    <cfRule type="cellIs" dxfId="126" priority="57" operator="equal">
      <formula>"Catastrófico"</formula>
    </cfRule>
    <cfRule type="cellIs" dxfId="125" priority="58" operator="equal">
      <formula>"Mayor"</formula>
    </cfRule>
    <cfRule type="cellIs" dxfId="124" priority="59" operator="equal">
      <formula>"Moderado"</formula>
    </cfRule>
    <cfRule type="cellIs" dxfId="123" priority="60" operator="equal">
      <formula>"Menor"</formula>
    </cfRule>
    <cfRule type="cellIs" dxfId="122" priority="61" operator="equal">
      <formula>"Leve"</formula>
    </cfRule>
  </conditionalFormatting>
  <conditionalFormatting sqref="AE160">
    <cfRule type="cellIs" dxfId="121" priority="53" operator="equal">
      <formula>"Extremo"</formula>
    </cfRule>
    <cfRule type="cellIs" dxfId="120" priority="54" operator="equal">
      <formula>"Alto"</formula>
    </cfRule>
    <cfRule type="cellIs" dxfId="119" priority="55" operator="equal">
      <formula>"Moderado"</formula>
    </cfRule>
    <cfRule type="cellIs" dxfId="118" priority="56" operator="equal">
      <formula>"Bajo"</formula>
    </cfRule>
  </conditionalFormatting>
  <conditionalFormatting sqref="P148">
    <cfRule type="cellIs" dxfId="117" priority="48" operator="equal">
      <formula>"Catastrófico"</formula>
    </cfRule>
    <cfRule type="cellIs" dxfId="116" priority="49" operator="equal">
      <formula>"Mayor"</formula>
    </cfRule>
    <cfRule type="cellIs" dxfId="115" priority="50" operator="equal">
      <formula>"Moderado"</formula>
    </cfRule>
    <cfRule type="cellIs" dxfId="114" priority="51" operator="equal">
      <formula>"Menor"</formula>
    </cfRule>
    <cfRule type="cellIs" dxfId="113" priority="52" operator="equal">
      <formula>"Leve"</formula>
    </cfRule>
  </conditionalFormatting>
  <conditionalFormatting sqref="P151 P154">
    <cfRule type="cellIs" dxfId="112" priority="43" operator="equal">
      <formula>"Catastrófico"</formula>
    </cfRule>
    <cfRule type="cellIs" dxfId="111" priority="44" operator="equal">
      <formula>"Mayor"</formula>
    </cfRule>
    <cfRule type="cellIs" dxfId="110" priority="45" operator="equal">
      <formula>"Moderado"</formula>
    </cfRule>
    <cfRule type="cellIs" dxfId="109" priority="46" operator="equal">
      <formula>"Menor"</formula>
    </cfRule>
    <cfRule type="cellIs" dxfId="108" priority="47" operator="equal">
      <formula>"Leve"</formula>
    </cfRule>
  </conditionalFormatting>
  <conditionalFormatting sqref="J28">
    <cfRule type="cellIs" dxfId="107" priority="38" operator="equal">
      <formula>"Muy Alta"</formula>
    </cfRule>
    <cfRule type="cellIs" dxfId="106" priority="39" operator="equal">
      <formula>"Alta"</formula>
    </cfRule>
    <cfRule type="cellIs" dxfId="105" priority="40" operator="equal">
      <formula>"Media"</formula>
    </cfRule>
    <cfRule type="cellIs" dxfId="104" priority="41" operator="equal">
      <formula>"Baja"</formula>
    </cfRule>
    <cfRule type="cellIs" dxfId="103" priority="42" operator="equal">
      <formula>"Muy Baja"</formula>
    </cfRule>
  </conditionalFormatting>
  <conditionalFormatting sqref="AA28:AA30">
    <cfRule type="cellIs" dxfId="102" priority="33" operator="equal">
      <formula>"Muy Alta"</formula>
    </cfRule>
    <cfRule type="cellIs" dxfId="101" priority="34" operator="equal">
      <formula>"Alta"</formula>
    </cfRule>
    <cfRule type="cellIs" dxfId="100" priority="35" operator="equal">
      <formula>"Media"</formula>
    </cfRule>
    <cfRule type="cellIs" dxfId="99" priority="36" operator="equal">
      <formula>"Baja"</formula>
    </cfRule>
    <cfRule type="cellIs" dxfId="98" priority="37" operator="equal">
      <formula>"Muy Baja"</formula>
    </cfRule>
  </conditionalFormatting>
  <conditionalFormatting sqref="N28 AC28:AC30">
    <cfRule type="cellIs" dxfId="97" priority="28" operator="equal">
      <formula>"Catastrófico"</formula>
    </cfRule>
    <cfRule type="cellIs" dxfId="96" priority="29" operator="equal">
      <formula>"Mayor"</formula>
    </cfRule>
    <cfRule type="cellIs" dxfId="95" priority="30" operator="equal">
      <formula>"Moderado"</formula>
    </cfRule>
    <cfRule type="cellIs" dxfId="94" priority="31" operator="equal">
      <formula>"Menor"</formula>
    </cfRule>
    <cfRule type="cellIs" dxfId="93" priority="32" operator="equal">
      <formula>"Leve"</formula>
    </cfRule>
  </conditionalFormatting>
  <conditionalFormatting sqref="AE28:AE30">
    <cfRule type="cellIs" dxfId="92" priority="24" operator="equal">
      <formula>"Extremo"</formula>
    </cfRule>
    <cfRule type="cellIs" dxfId="91" priority="25" operator="equal">
      <formula>"Alto"</formula>
    </cfRule>
    <cfRule type="cellIs" dxfId="90" priority="26" operator="equal">
      <formula>"Moderado"</formula>
    </cfRule>
    <cfRule type="cellIs" dxfId="89" priority="27" operator="equal">
      <formula>"Bajo"</formula>
    </cfRule>
  </conditionalFormatting>
  <conditionalFormatting sqref="P28">
    <cfRule type="cellIs" dxfId="88" priority="20" operator="equal">
      <formula>"Extremo"</formula>
    </cfRule>
    <cfRule type="cellIs" dxfId="87" priority="21" operator="equal">
      <formula>"Alto"</formula>
    </cfRule>
    <cfRule type="cellIs" dxfId="86" priority="22" operator="equal">
      <formula>"Moderado"</formula>
    </cfRule>
    <cfRule type="cellIs" dxfId="85" priority="23" operator="equal">
      <formula>"Bajo"</formula>
    </cfRule>
  </conditionalFormatting>
  <conditionalFormatting sqref="M28:M30">
    <cfRule type="containsText" dxfId="84" priority="19" operator="containsText" text="❌">
      <formula>NOT(ISERROR(SEARCH("❌",M28)))</formula>
    </cfRule>
  </conditionalFormatting>
  <conditionalFormatting sqref="N46">
    <cfRule type="cellIs" dxfId="83" priority="15" operator="equal">
      <formula>"Extremo"</formula>
    </cfRule>
    <cfRule type="cellIs" dxfId="82" priority="16" operator="equal">
      <formula>"Alto"</formula>
    </cfRule>
    <cfRule type="cellIs" dxfId="81" priority="17" operator="equal">
      <formula>"Moderado"</formula>
    </cfRule>
    <cfRule type="cellIs" dxfId="80" priority="18" operator="equal">
      <formula>"Bajo"</formula>
    </cfRule>
  </conditionalFormatting>
  <conditionalFormatting sqref="AA14">
    <cfRule type="cellIs" dxfId="79" priority="10" operator="equal">
      <formula>"Muy Alta"</formula>
    </cfRule>
    <cfRule type="cellIs" dxfId="78" priority="11" operator="equal">
      <formula>"Alta"</formula>
    </cfRule>
    <cfRule type="cellIs" dxfId="77" priority="12" operator="equal">
      <formula>"Media"</formula>
    </cfRule>
    <cfRule type="cellIs" dxfId="76" priority="13" operator="equal">
      <formula>"Baja"</formula>
    </cfRule>
    <cfRule type="cellIs" dxfId="75" priority="14" operator="equal">
      <formula>"Muy Baja"</formula>
    </cfRule>
  </conditionalFormatting>
  <conditionalFormatting sqref="AC14">
    <cfRule type="cellIs" dxfId="74" priority="5" operator="equal">
      <formula>"Catastrófico"</formula>
    </cfRule>
    <cfRule type="cellIs" dxfId="73" priority="6" operator="equal">
      <formula>"Mayor"</formula>
    </cfRule>
    <cfRule type="cellIs" dxfId="72" priority="7" operator="equal">
      <formula>"Moderado"</formula>
    </cfRule>
    <cfRule type="cellIs" dxfId="71" priority="8" operator="equal">
      <formula>"Menor"</formula>
    </cfRule>
    <cfRule type="cellIs" dxfId="70" priority="9" operator="equal">
      <formula>"Leve"</formula>
    </cfRule>
  </conditionalFormatting>
  <conditionalFormatting sqref="AE14">
    <cfRule type="cellIs" dxfId="69" priority="1" operator="equal">
      <formula>"Extremo"</formula>
    </cfRule>
    <cfRule type="cellIs" dxfId="68" priority="2" operator="equal">
      <formula>"Alto"</formula>
    </cfRule>
    <cfRule type="cellIs" dxfId="67" priority="3" operator="equal">
      <formula>"Moderado"</formula>
    </cfRule>
    <cfRule type="cellIs" dxfId="66" priority="4" operator="equal">
      <formula>"Bajo"</formula>
    </cfRule>
  </conditionalFormatting>
  <dataValidations count="2">
    <dataValidation type="list" allowBlank="1" showInputMessage="1" showErrorMessage="1" sqref="Y10:Y212" xr:uid="{9F56A55E-3DE2-44EC-818B-AE5E1185A002}">
      <formula1>"Con Registro,Sin Registro"</formula1>
    </dataValidation>
    <dataValidation type="list" allowBlank="1" showInputMessage="1" showErrorMessage="1" sqref="F10:F212" xr:uid="{950A3BFE-34C6-4BBA-8365-E5419602FEFC}">
      <formula1>"Estratégico,Gestión,Seguridad de la Información"</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593C-74EE-45A4-9288-383918ECFDBA}">
  <dimension ref="A1:AT40"/>
  <sheetViews>
    <sheetView topLeftCell="C9" zoomScale="58" zoomScaleNormal="58" workbookViewId="0">
      <pane xSplit="1" ySplit="12" topLeftCell="S23" activePane="bottomRight" state="frozen"/>
      <selection pane="topRight"/>
      <selection pane="bottomLeft"/>
      <selection pane="bottomRight" activeCell="E9" sqref="E9:Y13"/>
    </sheetView>
  </sheetViews>
  <sheetFormatPr baseColWidth="10" defaultColWidth="0" defaultRowHeight="14.25" customHeight="1" zeroHeight="1" x14ac:dyDescent="0.25"/>
  <cols>
    <col min="1" max="1" width="0" style="117" hidden="1" customWidth="1"/>
    <col min="2" max="2" width="3.140625" style="117" customWidth="1"/>
    <col min="3" max="3" width="41.42578125" style="117" customWidth="1"/>
    <col min="4" max="15" width="41.7109375" style="117" customWidth="1"/>
    <col min="16" max="18" width="20.7109375" style="117" customWidth="1"/>
    <col min="19" max="19" width="52.7109375" style="117" customWidth="1"/>
    <col min="20" max="20" width="20.7109375" style="117" customWidth="1"/>
    <col min="21" max="21" width="27.5703125" style="117" customWidth="1"/>
    <col min="22" max="22" width="31.5703125" style="117" customWidth="1"/>
    <col min="23" max="24" width="20.7109375" style="117" customWidth="1"/>
    <col min="25" max="25" width="64" style="117" customWidth="1"/>
    <col min="26" max="27" width="22" style="117" customWidth="1"/>
    <col min="28" max="28" width="1.42578125" style="117" hidden="1" customWidth="1"/>
    <col min="29" max="39" width="11.42578125" style="117" hidden="1" customWidth="1"/>
    <col min="40" max="40" width="130" style="117" hidden="1" customWidth="1"/>
    <col min="41" max="45" width="11.42578125" style="117" hidden="1" customWidth="1"/>
    <col min="46" max="46" width="40.5703125" style="117" hidden="1" customWidth="1"/>
    <col min="47" max="16384" width="11.42578125" style="117" hidden="1"/>
  </cols>
  <sheetData>
    <row r="1" spans="1:27" ht="14.25" customHeight="1" x14ac:dyDescent="0.25">
      <c r="C1" s="118" t="s">
        <v>737</v>
      </c>
      <c r="D1" s="119"/>
      <c r="E1" s="120" t="s">
        <v>738</v>
      </c>
      <c r="F1" s="120"/>
      <c r="G1" s="120"/>
      <c r="H1" s="120"/>
      <c r="I1" s="120"/>
      <c r="J1" s="120"/>
      <c r="K1" s="120"/>
      <c r="L1" s="120"/>
      <c r="M1" s="120"/>
      <c r="N1" s="120"/>
      <c r="O1" s="120"/>
      <c r="P1" s="120"/>
      <c r="Q1" s="120"/>
      <c r="R1" s="120"/>
      <c r="S1" s="120"/>
      <c r="T1" s="120"/>
      <c r="U1" s="120"/>
      <c r="V1" s="120"/>
      <c r="W1" s="120"/>
      <c r="X1" s="120"/>
      <c r="Y1" s="121"/>
      <c r="Z1" s="122" t="s">
        <v>739</v>
      </c>
      <c r="AA1" s="123"/>
    </row>
    <row r="2" spans="1:27" ht="14.25" customHeight="1" x14ac:dyDescent="0.25">
      <c r="C2" s="124"/>
      <c r="D2" s="125"/>
      <c r="E2" s="126"/>
      <c r="F2" s="126"/>
      <c r="G2" s="126"/>
      <c r="H2" s="126"/>
      <c r="I2" s="126"/>
      <c r="J2" s="126"/>
      <c r="K2" s="126"/>
      <c r="L2" s="126"/>
      <c r="M2" s="126"/>
      <c r="N2" s="126"/>
      <c r="O2" s="126"/>
      <c r="P2" s="126"/>
      <c r="Q2" s="126"/>
      <c r="R2" s="126"/>
      <c r="S2" s="126"/>
      <c r="T2" s="126"/>
      <c r="U2" s="126"/>
      <c r="V2" s="126"/>
      <c r="W2" s="126"/>
      <c r="X2" s="126"/>
      <c r="Y2" s="127"/>
      <c r="Z2" s="128"/>
      <c r="AA2" s="129"/>
    </row>
    <row r="3" spans="1:27" ht="14.25" customHeight="1" x14ac:dyDescent="0.25">
      <c r="C3" s="124"/>
      <c r="D3" s="125"/>
      <c r="E3" s="126"/>
      <c r="F3" s="126"/>
      <c r="G3" s="126"/>
      <c r="H3" s="126"/>
      <c r="I3" s="126"/>
      <c r="J3" s="126"/>
      <c r="K3" s="126"/>
      <c r="L3" s="126"/>
      <c r="M3" s="126"/>
      <c r="N3" s="126"/>
      <c r="O3" s="126"/>
      <c r="P3" s="126"/>
      <c r="Q3" s="126"/>
      <c r="R3" s="126"/>
      <c r="S3" s="126"/>
      <c r="T3" s="126"/>
      <c r="U3" s="126"/>
      <c r="V3" s="126"/>
      <c r="W3" s="126"/>
      <c r="X3" s="126"/>
      <c r="Y3" s="127"/>
      <c r="Z3" s="130" t="s">
        <v>740</v>
      </c>
      <c r="AA3" s="130" t="s">
        <v>741</v>
      </c>
    </row>
    <row r="4" spans="1:27" ht="14.25" customHeight="1" x14ac:dyDescent="0.25">
      <c r="C4" s="124"/>
      <c r="D4" s="125"/>
      <c r="E4" s="126"/>
      <c r="F4" s="126"/>
      <c r="G4" s="126"/>
      <c r="H4" s="126"/>
      <c r="I4" s="126"/>
      <c r="J4" s="126"/>
      <c r="K4" s="126"/>
      <c r="L4" s="126"/>
      <c r="M4" s="126"/>
      <c r="N4" s="126"/>
      <c r="O4" s="126"/>
      <c r="P4" s="126"/>
      <c r="Q4" s="126"/>
      <c r="R4" s="126"/>
      <c r="S4" s="126"/>
      <c r="T4" s="126"/>
      <c r="U4" s="126"/>
      <c r="V4" s="126"/>
      <c r="W4" s="126"/>
      <c r="X4" s="126"/>
      <c r="Y4" s="127"/>
      <c r="Z4" s="131" t="s">
        <v>742</v>
      </c>
      <c r="AA4" s="131"/>
    </row>
    <row r="5" spans="1:27" ht="14.25" customHeight="1" x14ac:dyDescent="0.25">
      <c r="C5" s="132"/>
      <c r="D5" s="133"/>
      <c r="E5" s="134"/>
      <c r="F5" s="134"/>
      <c r="G5" s="134"/>
      <c r="H5" s="134"/>
      <c r="I5" s="134"/>
      <c r="J5" s="134"/>
      <c r="K5" s="134"/>
      <c r="L5" s="134"/>
      <c r="M5" s="134"/>
      <c r="N5" s="134"/>
      <c r="O5" s="134"/>
      <c r="P5" s="134"/>
      <c r="Q5" s="134"/>
      <c r="R5" s="134"/>
      <c r="S5" s="134"/>
      <c r="T5" s="134"/>
      <c r="U5" s="134"/>
      <c r="V5" s="134"/>
      <c r="W5" s="134"/>
      <c r="X5" s="134"/>
      <c r="Y5" s="135"/>
      <c r="Z5" s="131"/>
      <c r="AA5" s="131"/>
    </row>
    <row r="6" spans="1:27" ht="14.25" customHeight="1" x14ac:dyDescent="0.25">
      <c r="C6" s="136"/>
    </row>
    <row r="7" spans="1:27" ht="14.25" customHeight="1" x14ac:dyDescent="0.25">
      <c r="C7" s="137" t="s">
        <v>738</v>
      </c>
      <c r="D7" s="137"/>
      <c r="E7" s="137"/>
      <c r="F7" s="137"/>
      <c r="G7" s="137"/>
      <c r="H7" s="137"/>
      <c r="I7" s="137"/>
      <c r="J7" s="137"/>
      <c r="K7" s="137"/>
      <c r="L7" s="137"/>
      <c r="M7" s="137"/>
      <c r="N7" s="137"/>
      <c r="O7" s="137"/>
      <c r="P7" s="137"/>
      <c r="Q7" s="137"/>
      <c r="R7" s="137"/>
      <c r="S7" s="137"/>
      <c r="T7" s="137"/>
      <c r="U7" s="137"/>
      <c r="V7" s="137"/>
      <c r="W7" s="137"/>
      <c r="X7" s="137"/>
      <c r="Y7" s="137"/>
      <c r="Z7" s="137"/>
      <c r="AA7" s="137"/>
    </row>
    <row r="8" spans="1:27" ht="14.25" customHeight="1" x14ac:dyDescent="0.25">
      <c r="C8" s="137"/>
      <c r="D8" s="137"/>
      <c r="E8" s="137"/>
      <c r="F8" s="137"/>
      <c r="G8" s="137"/>
      <c r="H8" s="137"/>
      <c r="I8" s="137"/>
      <c r="J8" s="137"/>
      <c r="K8" s="137"/>
      <c r="L8" s="137"/>
      <c r="M8" s="137"/>
      <c r="N8" s="137"/>
      <c r="O8" s="137"/>
      <c r="P8" s="137"/>
      <c r="Q8" s="137"/>
      <c r="R8" s="137"/>
      <c r="S8" s="137"/>
      <c r="T8" s="137"/>
      <c r="U8" s="137"/>
      <c r="V8" s="137"/>
      <c r="W8" s="137"/>
      <c r="X8" s="137"/>
      <c r="Y8" s="137"/>
      <c r="Z8" s="137"/>
      <c r="AA8" s="137"/>
    </row>
    <row r="9" spans="1:27" s="138" customFormat="1" ht="15" customHeight="1" x14ac:dyDescent="0.2">
      <c r="C9" s="139" t="s">
        <v>737</v>
      </c>
      <c r="D9" s="140"/>
      <c r="E9" s="141" t="s">
        <v>738</v>
      </c>
      <c r="F9" s="141"/>
      <c r="G9" s="141"/>
      <c r="H9" s="141"/>
      <c r="I9" s="141"/>
      <c r="J9" s="141"/>
      <c r="K9" s="141"/>
      <c r="L9" s="141"/>
      <c r="M9" s="141"/>
      <c r="N9" s="141"/>
      <c r="O9" s="141"/>
      <c r="P9" s="141"/>
      <c r="Q9" s="141"/>
      <c r="R9" s="141"/>
      <c r="S9" s="141"/>
      <c r="T9" s="141"/>
      <c r="U9" s="141"/>
      <c r="V9" s="141"/>
      <c r="W9" s="141"/>
      <c r="X9" s="141"/>
      <c r="Y9" s="119"/>
      <c r="Z9" s="122" t="s">
        <v>739</v>
      </c>
      <c r="AA9" s="123"/>
    </row>
    <row r="10" spans="1:27" s="138" customFormat="1" ht="15" customHeight="1" x14ac:dyDescent="0.2">
      <c r="C10" s="142"/>
      <c r="D10" s="143"/>
      <c r="E10" s="144"/>
      <c r="F10" s="144"/>
      <c r="G10" s="144"/>
      <c r="H10" s="144"/>
      <c r="I10" s="144"/>
      <c r="J10" s="144"/>
      <c r="K10" s="144"/>
      <c r="L10" s="144"/>
      <c r="M10" s="144"/>
      <c r="N10" s="144"/>
      <c r="O10" s="144"/>
      <c r="P10" s="144"/>
      <c r="Q10" s="144"/>
      <c r="R10" s="144"/>
      <c r="S10" s="144"/>
      <c r="T10" s="144"/>
      <c r="U10" s="144"/>
      <c r="V10" s="144"/>
      <c r="W10" s="144"/>
      <c r="X10" s="144"/>
      <c r="Y10" s="125"/>
      <c r="Z10" s="128"/>
      <c r="AA10" s="129"/>
    </row>
    <row r="11" spans="1:27" s="138" customFormat="1" ht="15" customHeight="1" x14ac:dyDescent="0.2">
      <c r="C11" s="142"/>
      <c r="D11" s="143"/>
      <c r="E11" s="144"/>
      <c r="F11" s="144"/>
      <c r="G11" s="144"/>
      <c r="H11" s="144"/>
      <c r="I11" s="144"/>
      <c r="J11" s="144"/>
      <c r="K11" s="144"/>
      <c r="L11" s="144"/>
      <c r="M11" s="144"/>
      <c r="N11" s="144"/>
      <c r="O11" s="144"/>
      <c r="P11" s="144"/>
      <c r="Q11" s="144"/>
      <c r="R11" s="144"/>
      <c r="S11" s="144"/>
      <c r="T11" s="144"/>
      <c r="U11" s="144"/>
      <c r="V11" s="144"/>
      <c r="W11" s="144"/>
      <c r="X11" s="144"/>
      <c r="Y11" s="125"/>
      <c r="Z11" s="130" t="s">
        <v>740</v>
      </c>
      <c r="AA11" s="130" t="s">
        <v>741</v>
      </c>
    </row>
    <row r="12" spans="1:27" s="138" customFormat="1" ht="15" customHeight="1" x14ac:dyDescent="0.2">
      <c r="C12" s="142"/>
      <c r="D12" s="143"/>
      <c r="E12" s="144"/>
      <c r="F12" s="144"/>
      <c r="G12" s="144"/>
      <c r="H12" s="144"/>
      <c r="I12" s="144"/>
      <c r="J12" s="144"/>
      <c r="K12" s="144"/>
      <c r="L12" s="144"/>
      <c r="M12" s="144"/>
      <c r="N12" s="144"/>
      <c r="O12" s="144"/>
      <c r="P12" s="144"/>
      <c r="Q12" s="144"/>
      <c r="R12" s="144"/>
      <c r="S12" s="144"/>
      <c r="T12" s="144"/>
      <c r="U12" s="144"/>
      <c r="V12" s="144"/>
      <c r="W12" s="144"/>
      <c r="X12" s="144"/>
      <c r="Y12" s="125"/>
      <c r="Z12" s="131" t="s">
        <v>742</v>
      </c>
      <c r="AA12" s="131"/>
    </row>
    <row r="13" spans="1:27" s="138" customFormat="1" ht="15" customHeight="1" x14ac:dyDescent="0.2">
      <c r="C13" s="145"/>
      <c r="D13" s="146"/>
      <c r="E13" s="147"/>
      <c r="F13" s="147"/>
      <c r="G13" s="147"/>
      <c r="H13" s="147"/>
      <c r="I13" s="147"/>
      <c r="J13" s="147"/>
      <c r="K13" s="147"/>
      <c r="L13" s="147"/>
      <c r="M13" s="147"/>
      <c r="N13" s="147"/>
      <c r="O13" s="147"/>
      <c r="P13" s="147"/>
      <c r="Q13" s="147"/>
      <c r="R13" s="147"/>
      <c r="S13" s="147"/>
      <c r="T13" s="147"/>
      <c r="U13" s="147"/>
      <c r="V13" s="147"/>
      <c r="W13" s="147"/>
      <c r="X13" s="147"/>
      <c r="Y13" s="133"/>
      <c r="Z13" s="131"/>
      <c r="AA13" s="131"/>
    </row>
    <row r="14" spans="1:27" s="137" customFormat="1" ht="27" customHeight="1" x14ac:dyDescent="0.25">
      <c r="A14" s="117"/>
      <c r="B14" s="117"/>
      <c r="C14" s="137" t="s">
        <v>738</v>
      </c>
    </row>
    <row r="15" spans="1:27" s="137" customFormat="1" ht="25.5" customHeight="1" thickBot="1" x14ac:dyDescent="0.3">
      <c r="A15" s="117"/>
      <c r="B15" s="117"/>
    </row>
    <row r="16" spans="1:27" ht="14.25" customHeight="1" thickBot="1" x14ac:dyDescent="0.3">
      <c r="C16" s="148" t="s">
        <v>1</v>
      </c>
      <c r="D16" s="149"/>
      <c r="E16" s="149"/>
      <c r="F16" s="149"/>
      <c r="G16" s="149"/>
      <c r="H16" s="150"/>
      <c r="I16" s="151" t="s">
        <v>743</v>
      </c>
      <c r="J16" s="152"/>
      <c r="K16" s="152"/>
      <c r="L16" s="152"/>
      <c r="M16" s="152"/>
      <c r="N16" s="152"/>
      <c r="O16" s="152"/>
      <c r="P16" s="152"/>
      <c r="Q16" s="153"/>
      <c r="R16" s="154" t="s">
        <v>744</v>
      </c>
      <c r="S16" s="155"/>
      <c r="T16" s="155"/>
      <c r="U16" s="155"/>
      <c r="V16" s="155"/>
      <c r="W16" s="155"/>
      <c r="X16" s="156"/>
      <c r="Y16" s="154" t="s">
        <v>745</v>
      </c>
      <c r="Z16" s="155"/>
      <c r="AA16" s="156"/>
    </row>
    <row r="17" spans="2:46" ht="14.25" customHeight="1" thickBot="1" x14ac:dyDescent="0.3">
      <c r="C17" s="157" t="s">
        <v>8</v>
      </c>
      <c r="D17" s="157" t="s">
        <v>746</v>
      </c>
      <c r="E17" s="157" t="s">
        <v>747</v>
      </c>
      <c r="F17" s="157" t="s">
        <v>748</v>
      </c>
      <c r="G17" s="157" t="s">
        <v>749</v>
      </c>
      <c r="H17" s="158" t="s">
        <v>750</v>
      </c>
      <c r="I17" s="151" t="s">
        <v>751</v>
      </c>
      <c r="J17" s="152"/>
      <c r="K17" s="153"/>
      <c r="L17" s="151" t="s">
        <v>752</v>
      </c>
      <c r="M17" s="152"/>
      <c r="N17" s="152"/>
      <c r="O17" s="152"/>
      <c r="P17" s="152"/>
      <c r="Q17" s="153"/>
      <c r="R17" s="159"/>
      <c r="S17" s="160"/>
      <c r="T17" s="160"/>
      <c r="U17" s="160"/>
      <c r="V17" s="160"/>
      <c r="W17" s="160"/>
      <c r="X17" s="161"/>
      <c r="Y17" s="159"/>
      <c r="Z17" s="160"/>
      <c r="AA17" s="161"/>
    </row>
    <row r="18" spans="2:46" ht="14.25" customHeight="1" x14ac:dyDescent="0.25">
      <c r="C18" s="162"/>
      <c r="D18" s="162"/>
      <c r="E18" s="162"/>
      <c r="F18" s="162"/>
      <c r="G18" s="162"/>
      <c r="H18" s="163"/>
      <c r="I18" s="164" t="s">
        <v>753</v>
      </c>
      <c r="J18" s="165"/>
      <c r="K18" s="166"/>
      <c r="L18" s="164" t="s">
        <v>754</v>
      </c>
      <c r="M18" s="165"/>
      <c r="N18" s="166"/>
      <c r="O18" s="164" t="s">
        <v>755</v>
      </c>
      <c r="P18" s="165"/>
      <c r="Q18" s="166"/>
      <c r="R18" s="157" t="s">
        <v>30</v>
      </c>
      <c r="S18" s="157" t="s">
        <v>31</v>
      </c>
      <c r="T18" s="157" t="s">
        <v>756</v>
      </c>
      <c r="U18" s="157" t="s">
        <v>757</v>
      </c>
      <c r="V18" s="157" t="s">
        <v>758</v>
      </c>
      <c r="W18" s="157" t="s">
        <v>759</v>
      </c>
      <c r="X18" s="157" t="s">
        <v>760</v>
      </c>
      <c r="Y18" s="157" t="s">
        <v>761</v>
      </c>
      <c r="Z18" s="157" t="s">
        <v>762</v>
      </c>
      <c r="AA18" s="157" t="s">
        <v>763</v>
      </c>
    </row>
    <row r="19" spans="2:46" ht="14.25" customHeight="1" x14ac:dyDescent="0.25">
      <c r="C19" s="162"/>
      <c r="D19" s="162"/>
      <c r="E19" s="162"/>
      <c r="F19" s="162"/>
      <c r="G19" s="162"/>
      <c r="H19" s="163"/>
      <c r="I19" s="167" t="s">
        <v>58</v>
      </c>
      <c r="J19" s="167" t="s">
        <v>9</v>
      </c>
      <c r="K19" s="167" t="s">
        <v>764</v>
      </c>
      <c r="L19" s="167" t="s">
        <v>754</v>
      </c>
      <c r="M19" s="167" t="s">
        <v>765</v>
      </c>
      <c r="N19" s="167" t="s">
        <v>766</v>
      </c>
      <c r="O19" s="167" t="s">
        <v>58</v>
      </c>
      <c r="P19" s="167" t="s">
        <v>9</v>
      </c>
      <c r="Q19" s="167" t="s">
        <v>767</v>
      </c>
      <c r="R19" s="162"/>
      <c r="S19" s="162"/>
      <c r="T19" s="162"/>
      <c r="U19" s="162"/>
      <c r="V19" s="162"/>
      <c r="W19" s="162"/>
      <c r="X19" s="162"/>
      <c r="Y19" s="162"/>
      <c r="Z19" s="162"/>
      <c r="AA19" s="162"/>
    </row>
    <row r="20" spans="2:46" ht="14.25" customHeight="1" x14ac:dyDescent="0.25">
      <c r="C20" s="168"/>
      <c r="D20" s="168"/>
      <c r="E20" s="168"/>
      <c r="F20" s="168"/>
      <c r="G20" s="168"/>
      <c r="H20" s="169"/>
      <c r="I20" s="170"/>
      <c r="J20" s="170"/>
      <c r="K20" s="170"/>
      <c r="L20" s="170"/>
      <c r="M20" s="170"/>
      <c r="N20" s="170"/>
      <c r="O20" s="170"/>
      <c r="P20" s="170"/>
      <c r="Q20" s="170"/>
      <c r="R20" s="168"/>
      <c r="S20" s="168"/>
      <c r="T20" s="168"/>
      <c r="U20" s="168"/>
      <c r="V20" s="168"/>
      <c r="W20" s="168"/>
      <c r="X20" s="168"/>
      <c r="Y20" s="168"/>
      <c r="Z20" s="168"/>
      <c r="AA20" s="168"/>
      <c r="AN20" s="171" t="s">
        <v>768</v>
      </c>
      <c r="AT20" s="172"/>
    </row>
    <row r="21" spans="2:46" ht="179.1" customHeight="1" x14ac:dyDescent="0.25">
      <c r="B21" s="173">
        <v>1</v>
      </c>
      <c r="C21" s="174" t="s">
        <v>145</v>
      </c>
      <c r="D21" s="175" t="s">
        <v>769</v>
      </c>
      <c r="E21" s="175" t="s">
        <v>770</v>
      </c>
      <c r="F21" s="175" t="s">
        <v>771</v>
      </c>
      <c r="G21" s="175" t="s">
        <v>772</v>
      </c>
      <c r="H21" s="176" t="s">
        <v>773</v>
      </c>
      <c r="I21" s="177" t="s">
        <v>774</v>
      </c>
      <c r="J21" s="177" t="s">
        <v>775</v>
      </c>
      <c r="K21" s="178" t="s">
        <v>776</v>
      </c>
      <c r="L21" s="178" t="s">
        <v>777</v>
      </c>
      <c r="M21" s="178" t="s">
        <v>778</v>
      </c>
      <c r="N21" s="178" t="s">
        <v>779</v>
      </c>
      <c r="O21" s="177" t="s">
        <v>774</v>
      </c>
      <c r="P21" s="177" t="s">
        <v>775</v>
      </c>
      <c r="Q21" s="179" t="s">
        <v>776</v>
      </c>
      <c r="R21" s="176" t="s">
        <v>780</v>
      </c>
      <c r="S21" s="175" t="s">
        <v>781</v>
      </c>
      <c r="T21" s="180">
        <v>44926</v>
      </c>
      <c r="U21" s="181" t="s">
        <v>197</v>
      </c>
      <c r="V21" s="181" t="s">
        <v>198</v>
      </c>
      <c r="W21" s="181" t="s">
        <v>199</v>
      </c>
      <c r="X21" s="178" t="s">
        <v>158</v>
      </c>
      <c r="Y21" s="182" t="s">
        <v>782</v>
      </c>
      <c r="Z21" s="183"/>
      <c r="AA21" s="183"/>
      <c r="AN21" s="171" t="s">
        <v>783</v>
      </c>
    </row>
    <row r="22" spans="2:46" ht="179.1" customHeight="1" x14ac:dyDescent="0.25">
      <c r="B22" s="117">
        <v>2</v>
      </c>
      <c r="C22" s="184" t="s">
        <v>145</v>
      </c>
      <c r="D22" s="185" t="s">
        <v>769</v>
      </c>
      <c r="E22" s="185" t="s">
        <v>784</v>
      </c>
      <c r="F22" s="185" t="s">
        <v>785</v>
      </c>
      <c r="G22" s="185" t="s">
        <v>786</v>
      </c>
      <c r="H22" s="186" t="s">
        <v>773</v>
      </c>
      <c r="I22" s="187" t="s">
        <v>774</v>
      </c>
      <c r="J22" s="187" t="s">
        <v>787</v>
      </c>
      <c r="K22" s="188" t="s">
        <v>788</v>
      </c>
      <c r="L22" s="188" t="s">
        <v>777</v>
      </c>
      <c r="M22" s="188" t="s">
        <v>778</v>
      </c>
      <c r="N22" s="188" t="s">
        <v>779</v>
      </c>
      <c r="O22" s="187" t="s">
        <v>774</v>
      </c>
      <c r="P22" s="187" t="s">
        <v>789</v>
      </c>
      <c r="Q22" s="189" t="s">
        <v>788</v>
      </c>
      <c r="R22" s="186" t="s">
        <v>780</v>
      </c>
      <c r="S22" s="185" t="s">
        <v>790</v>
      </c>
      <c r="T22" s="186" t="s">
        <v>791</v>
      </c>
      <c r="U22" s="190" t="s">
        <v>792</v>
      </c>
      <c r="V22" s="190" t="s">
        <v>793</v>
      </c>
      <c r="W22" s="190" t="s">
        <v>794</v>
      </c>
      <c r="X22" s="188" t="s">
        <v>158</v>
      </c>
      <c r="Y22" s="191" t="s">
        <v>795</v>
      </c>
      <c r="Z22" s="130"/>
      <c r="AA22" s="130"/>
      <c r="AN22" s="171" t="s">
        <v>796</v>
      </c>
    </row>
    <row r="23" spans="2:46" ht="358.5" customHeight="1" x14ac:dyDescent="0.25">
      <c r="B23" s="117">
        <v>3</v>
      </c>
      <c r="C23" s="192" t="s">
        <v>283</v>
      </c>
      <c r="D23" s="175" t="s">
        <v>797</v>
      </c>
      <c r="E23" s="175" t="s">
        <v>798</v>
      </c>
      <c r="F23" s="175" t="s">
        <v>799</v>
      </c>
      <c r="G23" s="175" t="s">
        <v>800</v>
      </c>
      <c r="H23" s="176" t="s">
        <v>773</v>
      </c>
      <c r="I23" s="177" t="s">
        <v>801</v>
      </c>
      <c r="J23" s="177" t="s">
        <v>775</v>
      </c>
      <c r="K23" s="178" t="s">
        <v>776</v>
      </c>
      <c r="L23" s="178" t="s">
        <v>802</v>
      </c>
      <c r="M23" s="178" t="s">
        <v>778</v>
      </c>
      <c r="N23" s="178" t="s">
        <v>779</v>
      </c>
      <c r="O23" s="177" t="s">
        <v>801</v>
      </c>
      <c r="P23" s="177" t="s">
        <v>775</v>
      </c>
      <c r="Q23" s="179" t="s">
        <v>776</v>
      </c>
      <c r="R23" s="176" t="s">
        <v>780</v>
      </c>
      <c r="S23" s="175" t="s">
        <v>803</v>
      </c>
      <c r="T23" s="193">
        <v>44926</v>
      </c>
      <c r="U23" s="181" t="s">
        <v>292</v>
      </c>
      <c r="V23" s="181" t="s">
        <v>804</v>
      </c>
      <c r="W23" s="194" t="s">
        <v>805</v>
      </c>
      <c r="X23" s="178" t="s">
        <v>295</v>
      </c>
      <c r="Y23" s="195" t="s">
        <v>806</v>
      </c>
      <c r="Z23" s="182"/>
      <c r="AA23" s="182"/>
      <c r="AN23" s="171" t="s">
        <v>807</v>
      </c>
    </row>
    <row r="24" spans="2:46" ht="179.1" customHeight="1" x14ac:dyDescent="0.25">
      <c r="B24" s="117">
        <v>4</v>
      </c>
      <c r="C24" s="196" t="s">
        <v>283</v>
      </c>
      <c r="D24" s="175" t="s">
        <v>797</v>
      </c>
      <c r="E24" s="175" t="s">
        <v>808</v>
      </c>
      <c r="F24" s="175" t="s">
        <v>799</v>
      </c>
      <c r="G24" s="175" t="s">
        <v>800</v>
      </c>
      <c r="H24" s="176" t="s">
        <v>773</v>
      </c>
      <c r="I24" s="177" t="s">
        <v>801</v>
      </c>
      <c r="J24" s="177" t="s">
        <v>775</v>
      </c>
      <c r="K24" s="178" t="s">
        <v>776</v>
      </c>
      <c r="L24" s="178" t="s">
        <v>809</v>
      </c>
      <c r="M24" s="178" t="s">
        <v>778</v>
      </c>
      <c r="N24" s="178" t="s">
        <v>810</v>
      </c>
      <c r="O24" s="177" t="s">
        <v>801</v>
      </c>
      <c r="P24" s="177" t="s">
        <v>775</v>
      </c>
      <c r="Q24" s="179" t="s">
        <v>776</v>
      </c>
      <c r="R24" s="176" t="s">
        <v>780</v>
      </c>
      <c r="S24" s="175" t="s">
        <v>811</v>
      </c>
      <c r="T24" s="193">
        <v>44926</v>
      </c>
      <c r="U24" s="181" t="s">
        <v>292</v>
      </c>
      <c r="V24" s="181" t="s">
        <v>804</v>
      </c>
      <c r="W24" s="194" t="s">
        <v>294</v>
      </c>
      <c r="X24" s="197" t="s">
        <v>812</v>
      </c>
      <c r="Y24" s="195" t="s">
        <v>813</v>
      </c>
      <c r="Z24" s="182"/>
      <c r="AA24" s="182"/>
      <c r="AN24" s="171" t="s">
        <v>814</v>
      </c>
    </row>
    <row r="25" spans="2:46" ht="179.1" customHeight="1" x14ac:dyDescent="0.25">
      <c r="B25" s="117">
        <v>5</v>
      </c>
      <c r="C25" s="196" t="s">
        <v>283</v>
      </c>
      <c r="D25" s="175" t="s">
        <v>797</v>
      </c>
      <c r="E25" s="175" t="s">
        <v>815</v>
      </c>
      <c r="F25" s="175" t="s">
        <v>799</v>
      </c>
      <c r="G25" s="175" t="s">
        <v>800</v>
      </c>
      <c r="H25" s="176" t="s">
        <v>773</v>
      </c>
      <c r="I25" s="177" t="s">
        <v>801</v>
      </c>
      <c r="J25" s="177" t="s">
        <v>775</v>
      </c>
      <c r="K25" s="178" t="s">
        <v>776</v>
      </c>
      <c r="L25" s="178" t="s">
        <v>816</v>
      </c>
      <c r="M25" s="178" t="s">
        <v>778</v>
      </c>
      <c r="N25" s="178" t="s">
        <v>779</v>
      </c>
      <c r="O25" s="177" t="s">
        <v>801</v>
      </c>
      <c r="P25" s="177" t="s">
        <v>775</v>
      </c>
      <c r="Q25" s="179" t="s">
        <v>776</v>
      </c>
      <c r="R25" s="176" t="s">
        <v>780</v>
      </c>
      <c r="S25" s="175" t="s">
        <v>817</v>
      </c>
      <c r="T25" s="193">
        <v>44926</v>
      </c>
      <c r="U25" s="181" t="s">
        <v>292</v>
      </c>
      <c r="V25" s="181" t="s">
        <v>804</v>
      </c>
      <c r="W25" s="194" t="s">
        <v>805</v>
      </c>
      <c r="X25" s="178" t="s">
        <v>818</v>
      </c>
      <c r="Y25" s="195" t="s">
        <v>819</v>
      </c>
      <c r="Z25" s="182"/>
      <c r="AA25" s="182"/>
      <c r="AN25" s="171" t="s">
        <v>820</v>
      </c>
    </row>
    <row r="26" spans="2:46" ht="179.1" customHeight="1" x14ac:dyDescent="0.25">
      <c r="B26" s="117">
        <v>6</v>
      </c>
      <c r="C26" s="198" t="s">
        <v>344</v>
      </c>
      <c r="D26" s="185" t="s">
        <v>821</v>
      </c>
      <c r="E26" s="185" t="s">
        <v>822</v>
      </c>
      <c r="F26" s="185" t="s">
        <v>823</v>
      </c>
      <c r="G26" s="185" t="s">
        <v>824</v>
      </c>
      <c r="H26" s="186" t="s">
        <v>773</v>
      </c>
      <c r="I26" s="187" t="s">
        <v>774</v>
      </c>
      <c r="J26" s="187" t="s">
        <v>787</v>
      </c>
      <c r="K26" s="188" t="s">
        <v>788</v>
      </c>
      <c r="L26" s="188" t="s">
        <v>825</v>
      </c>
      <c r="M26" s="188" t="s">
        <v>826</v>
      </c>
      <c r="N26" s="188" t="s">
        <v>779</v>
      </c>
      <c r="O26" s="187" t="s">
        <v>774</v>
      </c>
      <c r="P26" s="187" t="s">
        <v>789</v>
      </c>
      <c r="Q26" s="189" t="s">
        <v>788</v>
      </c>
      <c r="R26" s="186" t="s">
        <v>780</v>
      </c>
      <c r="S26" s="185" t="s">
        <v>827</v>
      </c>
      <c r="T26" s="199" t="s">
        <v>828</v>
      </c>
      <c r="U26" s="200" t="s">
        <v>829</v>
      </c>
      <c r="V26" s="200" t="s">
        <v>829</v>
      </c>
      <c r="W26" s="201" t="s">
        <v>353</v>
      </c>
      <c r="X26" s="200" t="s">
        <v>830</v>
      </c>
      <c r="Y26" s="191" t="s">
        <v>831</v>
      </c>
      <c r="Z26" s="130"/>
      <c r="AA26" s="130"/>
      <c r="AN26" s="171" t="s">
        <v>832</v>
      </c>
    </row>
    <row r="27" spans="2:46" ht="179.1" customHeight="1" x14ac:dyDescent="0.25">
      <c r="B27" s="117">
        <v>7</v>
      </c>
      <c r="C27" s="202" t="s">
        <v>365</v>
      </c>
      <c r="D27" s="185" t="s">
        <v>833</v>
      </c>
      <c r="E27" s="185" t="s">
        <v>834</v>
      </c>
      <c r="F27" s="185" t="s">
        <v>835</v>
      </c>
      <c r="G27" s="185" t="s">
        <v>836</v>
      </c>
      <c r="H27" s="186" t="s">
        <v>773</v>
      </c>
      <c r="I27" s="187" t="s">
        <v>837</v>
      </c>
      <c r="J27" s="187" t="s">
        <v>838</v>
      </c>
      <c r="K27" s="188" t="s">
        <v>776</v>
      </c>
      <c r="L27" s="188" t="s">
        <v>839</v>
      </c>
      <c r="M27" s="188" t="s">
        <v>840</v>
      </c>
      <c r="N27" s="188" t="s">
        <v>810</v>
      </c>
      <c r="O27" s="187" t="s">
        <v>841</v>
      </c>
      <c r="P27" s="187" t="s">
        <v>842</v>
      </c>
      <c r="Q27" s="189" t="s">
        <v>776</v>
      </c>
      <c r="R27" s="186" t="s">
        <v>843</v>
      </c>
      <c r="S27" s="185" t="s">
        <v>844</v>
      </c>
      <c r="T27" s="199">
        <v>44926</v>
      </c>
      <c r="U27" s="190" t="s">
        <v>845</v>
      </c>
      <c r="V27" s="190" t="s">
        <v>846</v>
      </c>
      <c r="W27" s="190" t="s">
        <v>682</v>
      </c>
      <c r="X27" s="188" t="s">
        <v>847</v>
      </c>
      <c r="Y27" s="175" t="s">
        <v>848</v>
      </c>
      <c r="Z27" s="130"/>
      <c r="AA27" s="130"/>
      <c r="AN27" s="171" t="s">
        <v>849</v>
      </c>
    </row>
    <row r="28" spans="2:46" ht="179.1" customHeight="1" x14ac:dyDescent="0.25">
      <c r="B28" s="117">
        <v>8</v>
      </c>
      <c r="C28" s="202" t="s">
        <v>365</v>
      </c>
      <c r="D28" s="185" t="s">
        <v>833</v>
      </c>
      <c r="E28" s="185" t="s">
        <v>850</v>
      </c>
      <c r="F28" s="185" t="s">
        <v>851</v>
      </c>
      <c r="G28" s="185" t="s">
        <v>852</v>
      </c>
      <c r="H28" s="186" t="s">
        <v>773</v>
      </c>
      <c r="I28" s="187" t="s">
        <v>837</v>
      </c>
      <c r="J28" s="187" t="s">
        <v>842</v>
      </c>
      <c r="K28" s="188" t="s">
        <v>776</v>
      </c>
      <c r="L28" s="188" t="s">
        <v>853</v>
      </c>
      <c r="M28" s="188" t="s">
        <v>840</v>
      </c>
      <c r="N28" s="188" t="s">
        <v>779</v>
      </c>
      <c r="O28" s="187" t="s">
        <v>841</v>
      </c>
      <c r="P28" s="187" t="s">
        <v>842</v>
      </c>
      <c r="Q28" s="189" t="s">
        <v>776</v>
      </c>
      <c r="R28" s="186" t="s">
        <v>843</v>
      </c>
      <c r="S28" s="185" t="s">
        <v>854</v>
      </c>
      <c r="T28" s="199">
        <v>44926</v>
      </c>
      <c r="U28" s="190" t="s">
        <v>855</v>
      </c>
      <c r="V28" s="190" t="s">
        <v>856</v>
      </c>
      <c r="W28" s="190" t="s">
        <v>682</v>
      </c>
      <c r="X28" s="188" t="s">
        <v>857</v>
      </c>
      <c r="Y28" s="203" t="s">
        <v>858</v>
      </c>
      <c r="Z28" s="130"/>
      <c r="AA28" s="130"/>
      <c r="AN28" s="171" t="s">
        <v>859</v>
      </c>
    </row>
    <row r="29" spans="2:46" ht="179.1" customHeight="1" x14ac:dyDescent="0.25">
      <c r="B29" s="117">
        <v>9</v>
      </c>
      <c r="C29" s="204" t="s">
        <v>405</v>
      </c>
      <c r="D29" s="185" t="s">
        <v>860</v>
      </c>
      <c r="E29" s="185" t="s">
        <v>861</v>
      </c>
      <c r="F29" s="185" t="s">
        <v>862</v>
      </c>
      <c r="G29" s="185" t="s">
        <v>863</v>
      </c>
      <c r="H29" s="186" t="s">
        <v>773</v>
      </c>
      <c r="I29" s="187" t="s">
        <v>774</v>
      </c>
      <c r="J29" s="187" t="s">
        <v>787</v>
      </c>
      <c r="K29" s="188" t="s">
        <v>788</v>
      </c>
      <c r="L29" s="188" t="s">
        <v>864</v>
      </c>
      <c r="M29" s="188" t="s">
        <v>826</v>
      </c>
      <c r="N29" s="188" t="s">
        <v>779</v>
      </c>
      <c r="O29" s="187" t="s">
        <v>774</v>
      </c>
      <c r="P29" s="187" t="s">
        <v>775</v>
      </c>
      <c r="Q29" s="189" t="s">
        <v>776</v>
      </c>
      <c r="R29" s="186" t="s">
        <v>780</v>
      </c>
      <c r="S29" s="185" t="s">
        <v>865</v>
      </c>
      <c r="T29" s="186" t="s">
        <v>68</v>
      </c>
      <c r="U29" s="190" t="s">
        <v>866</v>
      </c>
      <c r="V29" s="190" t="s">
        <v>867</v>
      </c>
      <c r="W29" s="190" t="s">
        <v>868</v>
      </c>
      <c r="X29" s="188" t="s">
        <v>869</v>
      </c>
      <c r="Y29" s="191" t="s">
        <v>870</v>
      </c>
      <c r="Z29" s="130"/>
      <c r="AA29" s="130"/>
      <c r="AN29" s="171" t="s">
        <v>871</v>
      </c>
    </row>
    <row r="30" spans="2:46" ht="179.1" customHeight="1" x14ac:dyDescent="0.25">
      <c r="B30" s="117">
        <v>10</v>
      </c>
      <c r="C30" s="205" t="s">
        <v>405</v>
      </c>
      <c r="D30" s="185" t="s">
        <v>860</v>
      </c>
      <c r="E30" s="185" t="s">
        <v>872</v>
      </c>
      <c r="F30" s="185" t="s">
        <v>873</v>
      </c>
      <c r="G30" s="185" t="s">
        <v>874</v>
      </c>
      <c r="H30" s="186" t="s">
        <v>773</v>
      </c>
      <c r="I30" s="187" t="s">
        <v>774</v>
      </c>
      <c r="J30" s="187" t="s">
        <v>787</v>
      </c>
      <c r="K30" s="188" t="s">
        <v>788</v>
      </c>
      <c r="L30" s="188" t="s">
        <v>875</v>
      </c>
      <c r="M30" s="188" t="s">
        <v>826</v>
      </c>
      <c r="N30" s="188" t="s">
        <v>779</v>
      </c>
      <c r="O30" s="187" t="s">
        <v>774</v>
      </c>
      <c r="P30" s="187" t="s">
        <v>775</v>
      </c>
      <c r="Q30" s="189" t="s">
        <v>776</v>
      </c>
      <c r="R30" s="186" t="s">
        <v>780</v>
      </c>
      <c r="S30" s="185" t="s">
        <v>876</v>
      </c>
      <c r="T30" s="186" t="s">
        <v>877</v>
      </c>
      <c r="U30" s="190" t="s">
        <v>878</v>
      </c>
      <c r="V30" s="190" t="s">
        <v>879</v>
      </c>
      <c r="W30" s="190" t="s">
        <v>426</v>
      </c>
      <c r="X30" s="188" t="s">
        <v>880</v>
      </c>
      <c r="Y30" s="191" t="s">
        <v>881</v>
      </c>
      <c r="Z30" s="130"/>
      <c r="AA30" s="130"/>
      <c r="AN30" s="171" t="s">
        <v>882</v>
      </c>
    </row>
    <row r="31" spans="2:46" ht="179.1" customHeight="1" x14ac:dyDescent="0.25">
      <c r="B31" s="117">
        <v>11</v>
      </c>
      <c r="C31" s="205" t="s">
        <v>405</v>
      </c>
      <c r="D31" s="185" t="s">
        <v>860</v>
      </c>
      <c r="E31" s="185" t="s">
        <v>883</v>
      </c>
      <c r="F31" s="185" t="s">
        <v>884</v>
      </c>
      <c r="G31" s="185" t="s">
        <v>885</v>
      </c>
      <c r="H31" s="186" t="s">
        <v>773</v>
      </c>
      <c r="I31" s="187" t="s">
        <v>774</v>
      </c>
      <c r="J31" s="187" t="s">
        <v>787</v>
      </c>
      <c r="K31" s="188" t="s">
        <v>788</v>
      </c>
      <c r="L31" s="188" t="s">
        <v>886</v>
      </c>
      <c r="M31" s="188" t="s">
        <v>826</v>
      </c>
      <c r="N31" s="188" t="s">
        <v>779</v>
      </c>
      <c r="O31" s="187" t="s">
        <v>774</v>
      </c>
      <c r="P31" s="187" t="s">
        <v>775</v>
      </c>
      <c r="Q31" s="189" t="s">
        <v>776</v>
      </c>
      <c r="R31" s="186" t="s">
        <v>780</v>
      </c>
      <c r="S31" s="185" t="s">
        <v>887</v>
      </c>
      <c r="T31" s="186" t="s">
        <v>68</v>
      </c>
      <c r="U31" s="190" t="s">
        <v>888</v>
      </c>
      <c r="V31" s="190" t="s">
        <v>889</v>
      </c>
      <c r="W31" s="190" t="s">
        <v>426</v>
      </c>
      <c r="X31" s="188" t="s">
        <v>890</v>
      </c>
      <c r="Y31" s="191" t="s">
        <v>891</v>
      </c>
      <c r="Z31" s="130"/>
      <c r="AA31" s="130"/>
      <c r="AN31" s="171" t="s">
        <v>892</v>
      </c>
    </row>
    <row r="32" spans="2:46" ht="179.1" customHeight="1" x14ac:dyDescent="0.25">
      <c r="B32" s="117">
        <v>12</v>
      </c>
      <c r="C32" s="206" t="s">
        <v>486</v>
      </c>
      <c r="D32" s="185" t="s">
        <v>893</v>
      </c>
      <c r="E32" s="185" t="s">
        <v>894</v>
      </c>
      <c r="F32" s="185" t="s">
        <v>895</v>
      </c>
      <c r="G32" s="185" t="s">
        <v>896</v>
      </c>
      <c r="H32" s="186" t="s">
        <v>773</v>
      </c>
      <c r="I32" s="187" t="s">
        <v>801</v>
      </c>
      <c r="J32" s="187" t="s">
        <v>897</v>
      </c>
      <c r="K32" s="188" t="s">
        <v>788</v>
      </c>
      <c r="L32" s="188" t="s">
        <v>898</v>
      </c>
      <c r="M32" s="188" t="s">
        <v>826</v>
      </c>
      <c r="N32" s="188" t="s">
        <v>779</v>
      </c>
      <c r="O32" s="187" t="s">
        <v>801</v>
      </c>
      <c r="P32" s="187" t="s">
        <v>775</v>
      </c>
      <c r="Q32" s="189" t="s">
        <v>776</v>
      </c>
      <c r="R32" s="186" t="s">
        <v>843</v>
      </c>
      <c r="S32" s="185" t="s">
        <v>899</v>
      </c>
      <c r="T32" s="207">
        <v>44926</v>
      </c>
      <c r="U32" s="190" t="s">
        <v>900</v>
      </c>
      <c r="V32" s="190" t="s">
        <v>901</v>
      </c>
      <c r="W32" s="190" t="s">
        <v>495</v>
      </c>
      <c r="X32" s="188" t="s">
        <v>902</v>
      </c>
      <c r="Y32" s="191" t="s">
        <v>903</v>
      </c>
      <c r="Z32" s="130"/>
      <c r="AA32" s="130"/>
      <c r="AN32" s="171"/>
    </row>
    <row r="33" spans="1:40" ht="179.1" customHeight="1" x14ac:dyDescent="0.25">
      <c r="B33" s="117">
        <v>13</v>
      </c>
      <c r="C33" s="202" t="s">
        <v>557</v>
      </c>
      <c r="D33" s="185" t="s">
        <v>904</v>
      </c>
      <c r="E33" s="185" t="s">
        <v>905</v>
      </c>
      <c r="F33" s="185" t="s">
        <v>906</v>
      </c>
      <c r="G33" s="185" t="s">
        <v>907</v>
      </c>
      <c r="H33" s="186" t="s">
        <v>773</v>
      </c>
      <c r="I33" s="187" t="s">
        <v>774</v>
      </c>
      <c r="J33" s="187" t="s">
        <v>787</v>
      </c>
      <c r="K33" s="188" t="s">
        <v>788</v>
      </c>
      <c r="L33" s="188" t="s">
        <v>908</v>
      </c>
      <c r="M33" s="188" t="s">
        <v>826</v>
      </c>
      <c r="N33" s="188" t="s">
        <v>779</v>
      </c>
      <c r="O33" s="187" t="s">
        <v>774</v>
      </c>
      <c r="P33" s="187" t="s">
        <v>789</v>
      </c>
      <c r="Q33" s="189" t="s">
        <v>788</v>
      </c>
      <c r="R33" s="186" t="s">
        <v>843</v>
      </c>
      <c r="S33" s="185" t="s">
        <v>909</v>
      </c>
      <c r="T33" s="186" t="s">
        <v>910</v>
      </c>
      <c r="U33" s="190" t="s">
        <v>911</v>
      </c>
      <c r="V33" s="190" t="s">
        <v>912</v>
      </c>
      <c r="W33" s="190" t="s">
        <v>913</v>
      </c>
      <c r="X33" s="188" t="s">
        <v>914</v>
      </c>
      <c r="Y33" s="191" t="s">
        <v>915</v>
      </c>
      <c r="Z33" s="130"/>
      <c r="AA33" s="130"/>
      <c r="AN33" s="171"/>
    </row>
    <row r="34" spans="1:40" ht="179.1" customHeight="1" x14ac:dyDescent="0.25">
      <c r="B34" s="117">
        <v>14</v>
      </c>
      <c r="C34" s="208" t="s">
        <v>570</v>
      </c>
      <c r="D34" s="185" t="s">
        <v>916</v>
      </c>
      <c r="E34" s="185" t="s">
        <v>917</v>
      </c>
      <c r="F34" s="185" t="s">
        <v>918</v>
      </c>
      <c r="G34" s="185" t="s">
        <v>919</v>
      </c>
      <c r="H34" s="186" t="s">
        <v>773</v>
      </c>
      <c r="I34" s="187" t="s">
        <v>774</v>
      </c>
      <c r="J34" s="187" t="s">
        <v>775</v>
      </c>
      <c r="K34" s="188" t="s">
        <v>776</v>
      </c>
      <c r="L34" s="188" t="s">
        <v>920</v>
      </c>
      <c r="M34" s="188" t="s">
        <v>826</v>
      </c>
      <c r="N34" s="188" t="s">
        <v>779</v>
      </c>
      <c r="O34" s="187" t="s">
        <v>774</v>
      </c>
      <c r="P34" s="187" t="s">
        <v>775</v>
      </c>
      <c r="Q34" s="189" t="s">
        <v>776</v>
      </c>
      <c r="R34" s="186" t="s">
        <v>780</v>
      </c>
      <c r="S34" s="185" t="s">
        <v>637</v>
      </c>
      <c r="T34" s="186" t="s">
        <v>638</v>
      </c>
      <c r="U34" s="190" t="s">
        <v>639</v>
      </c>
      <c r="V34" s="190" t="s">
        <v>590</v>
      </c>
      <c r="W34" s="190" t="s">
        <v>98</v>
      </c>
      <c r="X34" s="188" t="s">
        <v>620</v>
      </c>
      <c r="Y34" s="191" t="s">
        <v>921</v>
      </c>
      <c r="Z34" s="130"/>
      <c r="AA34" s="130"/>
      <c r="AN34" s="171"/>
    </row>
    <row r="35" spans="1:40" ht="179.1" customHeight="1" x14ac:dyDescent="0.25">
      <c r="B35" s="117">
        <v>15</v>
      </c>
      <c r="C35" s="209" t="s">
        <v>642</v>
      </c>
      <c r="D35" s="185" t="s">
        <v>922</v>
      </c>
      <c r="E35" s="185" t="s">
        <v>923</v>
      </c>
      <c r="F35" s="185" t="s">
        <v>924</v>
      </c>
      <c r="G35" s="185" t="s">
        <v>925</v>
      </c>
      <c r="H35" s="186" t="s">
        <v>773</v>
      </c>
      <c r="I35" s="187" t="s">
        <v>774</v>
      </c>
      <c r="J35" s="187" t="s">
        <v>842</v>
      </c>
      <c r="K35" s="188" t="s">
        <v>926</v>
      </c>
      <c r="L35" s="188" t="s">
        <v>927</v>
      </c>
      <c r="M35" s="188" t="s">
        <v>826</v>
      </c>
      <c r="N35" s="188" t="s">
        <v>779</v>
      </c>
      <c r="O35" s="187" t="s">
        <v>774</v>
      </c>
      <c r="P35" s="187" t="s">
        <v>842</v>
      </c>
      <c r="Q35" s="189" t="s">
        <v>926</v>
      </c>
      <c r="R35" s="186" t="s">
        <v>843</v>
      </c>
      <c r="S35" s="185" t="s">
        <v>928</v>
      </c>
      <c r="T35" s="210" t="s">
        <v>648</v>
      </c>
      <c r="U35" s="190" t="s">
        <v>649</v>
      </c>
      <c r="V35" s="190" t="s">
        <v>929</v>
      </c>
      <c r="W35" s="190" t="s">
        <v>651</v>
      </c>
      <c r="X35" s="188" t="s">
        <v>652</v>
      </c>
      <c r="Y35" s="191" t="s">
        <v>930</v>
      </c>
      <c r="Z35" s="130"/>
      <c r="AA35" s="130"/>
      <c r="AN35" s="171"/>
    </row>
    <row r="36" spans="1:40" ht="179.1" customHeight="1" x14ac:dyDescent="0.25">
      <c r="B36" s="117">
        <v>16</v>
      </c>
      <c r="C36" s="211" t="s">
        <v>642</v>
      </c>
      <c r="D36" s="185" t="s">
        <v>922</v>
      </c>
      <c r="E36" s="185" t="s">
        <v>931</v>
      </c>
      <c r="F36" s="185" t="s">
        <v>932</v>
      </c>
      <c r="G36" s="185" t="s">
        <v>925</v>
      </c>
      <c r="H36" s="186" t="s">
        <v>773</v>
      </c>
      <c r="I36" s="187" t="s">
        <v>774</v>
      </c>
      <c r="J36" s="187" t="s">
        <v>842</v>
      </c>
      <c r="K36" s="188" t="s">
        <v>926</v>
      </c>
      <c r="L36" s="188" t="s">
        <v>927</v>
      </c>
      <c r="M36" s="188" t="s">
        <v>826</v>
      </c>
      <c r="N36" s="188" t="s">
        <v>779</v>
      </c>
      <c r="O36" s="187" t="s">
        <v>774</v>
      </c>
      <c r="P36" s="187" t="s">
        <v>842</v>
      </c>
      <c r="Q36" s="189" t="s">
        <v>926</v>
      </c>
      <c r="R36" s="186" t="s">
        <v>843</v>
      </c>
      <c r="S36" s="185" t="s">
        <v>647</v>
      </c>
      <c r="T36" s="210" t="s">
        <v>648</v>
      </c>
      <c r="U36" s="190" t="s">
        <v>649</v>
      </c>
      <c r="V36" s="190" t="s">
        <v>650</v>
      </c>
      <c r="W36" s="190" t="s">
        <v>651</v>
      </c>
      <c r="X36" s="188" t="s">
        <v>652</v>
      </c>
      <c r="Y36" s="191" t="s">
        <v>653</v>
      </c>
      <c r="Z36" s="130"/>
      <c r="AA36" s="130"/>
      <c r="AN36" s="171"/>
    </row>
    <row r="37" spans="1:40" ht="179.1" customHeight="1" x14ac:dyDescent="0.25">
      <c r="B37" s="117">
        <v>17</v>
      </c>
      <c r="C37" s="212" t="s">
        <v>673</v>
      </c>
      <c r="D37" s="185" t="s">
        <v>933</v>
      </c>
      <c r="E37" s="185" t="s">
        <v>934</v>
      </c>
      <c r="F37" s="185" t="s">
        <v>835</v>
      </c>
      <c r="G37" s="185" t="s">
        <v>836</v>
      </c>
      <c r="H37" s="186" t="s">
        <v>773</v>
      </c>
      <c r="I37" s="187" t="s">
        <v>837</v>
      </c>
      <c r="J37" s="187" t="s">
        <v>842</v>
      </c>
      <c r="K37" s="188" t="s">
        <v>776</v>
      </c>
      <c r="L37" s="130" t="s">
        <v>935</v>
      </c>
      <c r="M37" s="188" t="s">
        <v>840</v>
      </c>
      <c r="N37" s="188" t="s">
        <v>810</v>
      </c>
      <c r="O37" s="187" t="s">
        <v>841</v>
      </c>
      <c r="P37" s="187" t="s">
        <v>842</v>
      </c>
      <c r="Q37" s="189" t="s">
        <v>776</v>
      </c>
      <c r="R37" s="186" t="s">
        <v>780</v>
      </c>
      <c r="S37" s="185" t="s">
        <v>936</v>
      </c>
      <c r="T37" s="199">
        <v>44926</v>
      </c>
      <c r="U37" s="186" t="s">
        <v>937</v>
      </c>
      <c r="V37" s="186" t="s">
        <v>937</v>
      </c>
      <c r="W37" s="186" t="s">
        <v>682</v>
      </c>
      <c r="X37" s="188" t="s">
        <v>938</v>
      </c>
      <c r="Y37" s="191" t="s">
        <v>939</v>
      </c>
      <c r="Z37" s="130"/>
      <c r="AA37" s="130"/>
      <c r="AN37" s="171"/>
    </row>
    <row r="38" spans="1:40" ht="219.75" customHeight="1" x14ac:dyDescent="0.25">
      <c r="B38" s="117">
        <v>18</v>
      </c>
      <c r="C38" s="212" t="s">
        <v>673</v>
      </c>
      <c r="D38" s="185" t="s">
        <v>933</v>
      </c>
      <c r="E38" s="185" t="s">
        <v>940</v>
      </c>
      <c r="F38" s="185" t="s">
        <v>851</v>
      </c>
      <c r="G38" s="185" t="s">
        <v>852</v>
      </c>
      <c r="H38" s="186" t="s">
        <v>773</v>
      </c>
      <c r="I38" s="187" t="s">
        <v>837</v>
      </c>
      <c r="J38" s="187" t="s">
        <v>842</v>
      </c>
      <c r="K38" s="188" t="s">
        <v>776</v>
      </c>
      <c r="L38" s="188" t="s">
        <v>941</v>
      </c>
      <c r="M38" s="188" t="s">
        <v>826</v>
      </c>
      <c r="N38" s="188" t="s">
        <v>779</v>
      </c>
      <c r="O38" s="187" t="s">
        <v>801</v>
      </c>
      <c r="P38" s="187" t="s">
        <v>842</v>
      </c>
      <c r="Q38" s="189" t="s">
        <v>926</v>
      </c>
      <c r="R38" s="186" t="s">
        <v>780</v>
      </c>
      <c r="S38" s="185" t="s">
        <v>942</v>
      </c>
      <c r="T38" s="199">
        <v>44926</v>
      </c>
      <c r="U38" s="186" t="s">
        <v>943</v>
      </c>
      <c r="V38" s="186" t="s">
        <v>944</v>
      </c>
      <c r="W38" s="190" t="s">
        <v>682</v>
      </c>
      <c r="X38" s="188" t="s">
        <v>945</v>
      </c>
      <c r="Y38" s="191" t="s">
        <v>946</v>
      </c>
      <c r="Z38" s="130"/>
      <c r="AA38" s="130"/>
      <c r="AN38" s="171"/>
    </row>
    <row r="39" spans="1:40" ht="179.1" customHeight="1" x14ac:dyDescent="0.25">
      <c r="B39" s="117">
        <v>19</v>
      </c>
      <c r="C39" s="213" t="s">
        <v>717</v>
      </c>
      <c r="D39" s="185" t="s">
        <v>947</v>
      </c>
      <c r="E39" s="185" t="s">
        <v>948</v>
      </c>
      <c r="F39" s="185" t="s">
        <v>949</v>
      </c>
      <c r="G39" s="185" t="s">
        <v>950</v>
      </c>
      <c r="H39" s="186" t="s">
        <v>773</v>
      </c>
      <c r="I39" s="187" t="s">
        <v>774</v>
      </c>
      <c r="J39" s="187" t="s">
        <v>787</v>
      </c>
      <c r="K39" s="188" t="s">
        <v>788</v>
      </c>
      <c r="L39" s="188" t="s">
        <v>951</v>
      </c>
      <c r="M39" s="188" t="s">
        <v>826</v>
      </c>
      <c r="N39" s="188" t="s">
        <v>779</v>
      </c>
      <c r="O39" s="187" t="s">
        <v>774</v>
      </c>
      <c r="P39" s="187" t="s">
        <v>789</v>
      </c>
      <c r="Q39" s="189" t="s">
        <v>788</v>
      </c>
      <c r="R39" s="186" t="s">
        <v>780</v>
      </c>
      <c r="S39" s="214" t="s">
        <v>952</v>
      </c>
      <c r="T39" s="215" t="s">
        <v>953</v>
      </c>
      <c r="U39" s="216" t="s">
        <v>735</v>
      </c>
      <c r="V39" s="216" t="s">
        <v>954</v>
      </c>
      <c r="W39" s="217" t="s">
        <v>726</v>
      </c>
      <c r="X39" s="217" t="s">
        <v>727</v>
      </c>
      <c r="Y39" s="191" t="s">
        <v>955</v>
      </c>
      <c r="Z39" s="130"/>
      <c r="AA39" s="130"/>
      <c r="AN39" s="171"/>
    </row>
    <row r="40" spans="1:40" s="218" customFormat="1" ht="27" customHeight="1" x14ac:dyDescent="0.25">
      <c r="A40" s="218" t="s">
        <v>956</v>
      </c>
    </row>
  </sheetData>
  <sheetProtection algorithmName="SHA-512" hashValue="+wsUKWzd9FUOgSjQ1+ixwH3HGAEu8U5bBzX1SbHlFbLP/tjpmPhLCr+2C38VwWROoZz1FHvjTOHXydXzaH0EhQ==" saltValue="DyK3r5fNKBLnbbMBWg3TNA==" spinCount="100000" sheet="1" objects="1" scenarios="1"/>
  <autoFilter ref="A19:AT19" xr:uid="{0480593C-74EE-45A4-9288-383918ECFDBA}"/>
  <mergeCells count="45">
    <mergeCell ref="A40:XFD40"/>
    <mergeCell ref="Z9:AA10"/>
    <mergeCell ref="C9:D13"/>
    <mergeCell ref="E9:Y13"/>
    <mergeCell ref="Z12:AA13"/>
    <mergeCell ref="C14:XFD15"/>
    <mergeCell ref="J19:J20"/>
    <mergeCell ref="K19:K20"/>
    <mergeCell ref="W18:W20"/>
    <mergeCell ref="Z18:Z20"/>
    <mergeCell ref="X18:X20"/>
    <mergeCell ref="Y18:Y20"/>
    <mergeCell ref="L19:L20"/>
    <mergeCell ref="M19:M20"/>
    <mergeCell ref="G17:G20"/>
    <mergeCell ref="H17:H20"/>
    <mergeCell ref="I19:I20"/>
    <mergeCell ref="AA18:AA20"/>
    <mergeCell ref="L18:N18"/>
    <mergeCell ref="O18:Q18"/>
    <mergeCell ref="R18:R20"/>
    <mergeCell ref="S18:S20"/>
    <mergeCell ref="T18:T20"/>
    <mergeCell ref="U18:U20"/>
    <mergeCell ref="O19:O20"/>
    <mergeCell ref="P19:P20"/>
    <mergeCell ref="Q19:Q20"/>
    <mergeCell ref="N19:N20"/>
    <mergeCell ref="V18:V20"/>
    <mergeCell ref="I18:K18"/>
    <mergeCell ref="C1:D5"/>
    <mergeCell ref="E1:Y5"/>
    <mergeCell ref="I17:K17"/>
    <mergeCell ref="L17:Q17"/>
    <mergeCell ref="Z1:AA2"/>
    <mergeCell ref="Z4:AA5"/>
    <mergeCell ref="C7:AA8"/>
    <mergeCell ref="C16:H16"/>
    <mergeCell ref="I16:Q16"/>
    <mergeCell ref="R16:X17"/>
    <mergeCell ref="Y16:AA17"/>
    <mergeCell ref="C17:C20"/>
    <mergeCell ref="D17:D20"/>
    <mergeCell ref="E17:E20"/>
    <mergeCell ref="F17:F20"/>
  </mergeCells>
  <conditionalFormatting sqref="J22 J26 J29:J36">
    <cfRule type="containsErrors" dxfId="65" priority="99">
      <formula>ISERROR(J22)</formula>
    </cfRule>
  </conditionalFormatting>
  <conditionalFormatting sqref="Q22 Q26 Q29:Q36">
    <cfRule type="containsText" dxfId="64" priority="94" operator="containsText" text="BAJA">
      <formula>NOT(ISERROR(SEARCH("BAJA",Q22)))</formula>
    </cfRule>
    <cfRule type="containsText" dxfId="63" priority="95" operator="containsText" text="MODERADO">
      <formula>NOT(ISERROR(SEARCH("MODERADO",Q22)))</formula>
    </cfRule>
    <cfRule type="containsText" dxfId="62" priority="96" operator="containsText" text="ALTA">
      <formula>NOT(ISERROR(SEARCH("ALTA",Q22)))</formula>
    </cfRule>
    <cfRule type="containsText" dxfId="61" priority="97" operator="containsText" text="EXTREMA">
      <formula>NOT(ISERROR(SEARCH("EXTREMA",Q22)))</formula>
    </cfRule>
    <cfRule type="containsErrors" dxfId="60" priority="98">
      <formula>ISERROR(Q22)</formula>
    </cfRule>
  </conditionalFormatting>
  <conditionalFormatting sqref="K22 K26 K29:K36">
    <cfRule type="containsErrors" dxfId="59" priority="93">
      <formula>ISERROR(K22)</formula>
    </cfRule>
  </conditionalFormatting>
  <conditionalFormatting sqref="K22 K26 K29:K36">
    <cfRule type="containsText" dxfId="58" priority="89" operator="containsText" text="BAJA">
      <formula>NOT(ISERROR(SEARCH("BAJA",K22)))</formula>
    </cfRule>
    <cfRule type="containsText" dxfId="57" priority="90" operator="containsText" text="ALTA">
      <formula>NOT(ISERROR(SEARCH("ALTA",K22)))</formula>
    </cfRule>
    <cfRule type="containsText" dxfId="56" priority="91" operator="containsText" text="MODERADO">
      <formula>NOT(ISERROR(SEARCH("MODERADO",K22)))</formula>
    </cfRule>
    <cfRule type="containsText" dxfId="55" priority="92" operator="containsText" text="EXTREMA">
      <formula>NOT(ISERROR(SEARCH("EXTREMA",K22)))</formula>
    </cfRule>
  </conditionalFormatting>
  <conditionalFormatting sqref="J21">
    <cfRule type="containsErrors" dxfId="54" priority="66">
      <formula>ISERROR(J21)</formula>
    </cfRule>
  </conditionalFormatting>
  <conditionalFormatting sqref="Q21">
    <cfRule type="containsText" dxfId="53" priority="61" operator="containsText" text="BAJA">
      <formula>NOT(ISERROR(SEARCH("BAJA",Q21)))</formula>
    </cfRule>
    <cfRule type="containsText" dxfId="52" priority="62" operator="containsText" text="MODERADO">
      <formula>NOT(ISERROR(SEARCH("MODERADO",Q21)))</formula>
    </cfRule>
    <cfRule type="containsText" dxfId="51" priority="63" operator="containsText" text="ALTA">
      <formula>NOT(ISERROR(SEARCH("ALTA",Q21)))</formula>
    </cfRule>
    <cfRule type="containsText" dxfId="50" priority="64" operator="containsText" text="EXTREMA">
      <formula>NOT(ISERROR(SEARCH("EXTREMA",Q21)))</formula>
    </cfRule>
    <cfRule type="containsErrors" dxfId="49" priority="65">
      <formula>ISERROR(Q21)</formula>
    </cfRule>
  </conditionalFormatting>
  <conditionalFormatting sqref="K21">
    <cfRule type="containsErrors" dxfId="48" priority="60">
      <formula>ISERROR(K21)</formula>
    </cfRule>
  </conditionalFormatting>
  <conditionalFormatting sqref="K21">
    <cfRule type="containsText" dxfId="47" priority="56" operator="containsText" text="BAJA">
      <formula>NOT(ISERROR(SEARCH("BAJA",K21)))</formula>
    </cfRule>
    <cfRule type="containsText" dxfId="46" priority="57" operator="containsText" text="ALTA">
      <formula>NOT(ISERROR(SEARCH("ALTA",K21)))</formula>
    </cfRule>
    <cfRule type="containsText" dxfId="45" priority="58" operator="containsText" text="MODERADO">
      <formula>NOT(ISERROR(SEARCH("MODERADO",K21)))</formula>
    </cfRule>
    <cfRule type="containsText" dxfId="44" priority="59" operator="containsText" text="EXTREMA">
      <formula>NOT(ISERROR(SEARCH("EXTREMA",K21)))</formula>
    </cfRule>
  </conditionalFormatting>
  <conditionalFormatting sqref="J23:J25">
    <cfRule type="containsErrors" dxfId="43" priority="55">
      <formula>ISERROR(J23)</formula>
    </cfRule>
  </conditionalFormatting>
  <conditionalFormatting sqref="Q23:Q25">
    <cfRule type="containsText" dxfId="42" priority="50" operator="containsText" text="BAJA">
      <formula>NOT(ISERROR(SEARCH("BAJA",Q23)))</formula>
    </cfRule>
    <cfRule type="containsText" dxfId="41" priority="51" operator="containsText" text="MODERADO">
      <formula>NOT(ISERROR(SEARCH("MODERADO",Q23)))</formula>
    </cfRule>
    <cfRule type="containsText" dxfId="40" priority="52" operator="containsText" text="ALTA">
      <formula>NOT(ISERROR(SEARCH("ALTA",Q23)))</formula>
    </cfRule>
    <cfRule type="containsText" dxfId="39" priority="53" operator="containsText" text="EXTREMA">
      <formula>NOT(ISERROR(SEARCH("EXTREMA",Q23)))</formula>
    </cfRule>
    <cfRule type="containsErrors" dxfId="38" priority="54">
      <formula>ISERROR(Q23)</formula>
    </cfRule>
  </conditionalFormatting>
  <conditionalFormatting sqref="K23:K25">
    <cfRule type="containsErrors" dxfId="37" priority="49">
      <formula>ISERROR(K23)</formula>
    </cfRule>
  </conditionalFormatting>
  <conditionalFormatting sqref="K23:K25">
    <cfRule type="containsText" dxfId="36" priority="45" operator="containsText" text="BAJA">
      <formula>NOT(ISERROR(SEARCH("BAJA",K23)))</formula>
    </cfRule>
    <cfRule type="containsText" dxfId="35" priority="46" operator="containsText" text="ALTA">
      <formula>NOT(ISERROR(SEARCH("ALTA",K23)))</formula>
    </cfRule>
    <cfRule type="containsText" dxfId="34" priority="47" operator="containsText" text="MODERADO">
      <formula>NOT(ISERROR(SEARCH("MODERADO",K23)))</formula>
    </cfRule>
    <cfRule type="containsText" dxfId="33" priority="48" operator="containsText" text="EXTREMA">
      <formula>NOT(ISERROR(SEARCH("EXTREMA",K23)))</formula>
    </cfRule>
  </conditionalFormatting>
  <conditionalFormatting sqref="J37:J38">
    <cfRule type="containsErrors" dxfId="32" priority="44">
      <formula>ISERROR(J37)</formula>
    </cfRule>
  </conditionalFormatting>
  <conditionalFormatting sqref="Q37:Q38">
    <cfRule type="containsText" dxfId="31" priority="39" operator="containsText" text="BAJA">
      <formula>NOT(ISERROR(SEARCH("BAJA",Q37)))</formula>
    </cfRule>
    <cfRule type="containsText" dxfId="30" priority="40" operator="containsText" text="MODERADO">
      <formula>NOT(ISERROR(SEARCH("MODERADO",Q37)))</formula>
    </cfRule>
    <cfRule type="containsText" dxfId="29" priority="41" operator="containsText" text="ALTA">
      <formula>NOT(ISERROR(SEARCH("ALTA",Q37)))</formula>
    </cfRule>
    <cfRule type="containsText" dxfId="28" priority="42" operator="containsText" text="EXTREMA">
      <formula>NOT(ISERROR(SEARCH("EXTREMA",Q37)))</formula>
    </cfRule>
    <cfRule type="containsErrors" dxfId="27" priority="43">
      <formula>ISERROR(Q37)</formula>
    </cfRule>
  </conditionalFormatting>
  <conditionalFormatting sqref="K37:K38">
    <cfRule type="containsErrors" dxfId="26" priority="38">
      <formula>ISERROR(K37)</formula>
    </cfRule>
  </conditionalFormatting>
  <conditionalFormatting sqref="K37:K38">
    <cfRule type="containsText" dxfId="25" priority="34" operator="containsText" text="BAJA">
      <formula>NOT(ISERROR(SEARCH("BAJA",K37)))</formula>
    </cfRule>
    <cfRule type="containsText" dxfId="24" priority="35" operator="containsText" text="ALTA">
      <formula>NOT(ISERROR(SEARCH("ALTA",K37)))</formula>
    </cfRule>
    <cfRule type="containsText" dxfId="23" priority="36" operator="containsText" text="MODERADO">
      <formula>NOT(ISERROR(SEARCH("MODERADO",K37)))</formula>
    </cfRule>
    <cfRule type="containsText" dxfId="22" priority="37" operator="containsText" text="EXTREMA">
      <formula>NOT(ISERROR(SEARCH("EXTREMA",K37)))</formula>
    </cfRule>
  </conditionalFormatting>
  <conditionalFormatting sqref="J39">
    <cfRule type="containsErrors" dxfId="21" priority="33">
      <formula>ISERROR(J39)</formula>
    </cfRule>
  </conditionalFormatting>
  <conditionalFormatting sqref="Q39">
    <cfRule type="containsText" dxfId="20" priority="28" operator="containsText" text="BAJA">
      <formula>NOT(ISERROR(SEARCH("BAJA",Q39)))</formula>
    </cfRule>
    <cfRule type="containsText" dxfId="19" priority="29" operator="containsText" text="MODERADO">
      <formula>NOT(ISERROR(SEARCH("MODERADO",Q39)))</formula>
    </cfRule>
    <cfRule type="containsText" dxfId="18" priority="30" operator="containsText" text="ALTA">
      <formula>NOT(ISERROR(SEARCH("ALTA",Q39)))</formula>
    </cfRule>
    <cfRule type="containsText" dxfId="17" priority="31" operator="containsText" text="EXTREMA">
      <formula>NOT(ISERROR(SEARCH("EXTREMA",Q39)))</formula>
    </cfRule>
    <cfRule type="containsErrors" dxfId="16" priority="32">
      <formula>ISERROR(Q39)</formula>
    </cfRule>
  </conditionalFormatting>
  <conditionalFormatting sqref="K39">
    <cfRule type="containsErrors" dxfId="15" priority="27">
      <formula>ISERROR(K39)</formula>
    </cfRule>
  </conditionalFormatting>
  <conditionalFormatting sqref="K39">
    <cfRule type="containsText" dxfId="14" priority="23" operator="containsText" text="BAJA">
      <formula>NOT(ISERROR(SEARCH("BAJA",K39)))</formula>
    </cfRule>
    <cfRule type="containsText" dxfId="13" priority="24" operator="containsText" text="ALTA">
      <formula>NOT(ISERROR(SEARCH("ALTA",K39)))</formula>
    </cfRule>
    <cfRule type="containsText" dxfId="12" priority="25" operator="containsText" text="MODERADO">
      <formula>NOT(ISERROR(SEARCH("MODERADO",K39)))</formula>
    </cfRule>
    <cfRule type="containsText" dxfId="11" priority="26" operator="containsText" text="EXTREMA">
      <formula>NOT(ISERROR(SEARCH("EXTREMA",K39)))</formula>
    </cfRule>
  </conditionalFormatting>
  <conditionalFormatting sqref="J27:J28">
    <cfRule type="containsErrors" dxfId="10" priority="22">
      <formula>ISERROR(J27)</formula>
    </cfRule>
  </conditionalFormatting>
  <conditionalFormatting sqref="Q27:Q28">
    <cfRule type="containsText" dxfId="9" priority="17" operator="containsText" text="BAJA">
      <formula>NOT(ISERROR(SEARCH("BAJA",Q27)))</formula>
    </cfRule>
    <cfRule type="containsText" dxfId="8" priority="18" operator="containsText" text="MODERADO">
      <formula>NOT(ISERROR(SEARCH("MODERADO",Q27)))</formula>
    </cfRule>
    <cfRule type="containsText" dxfId="7" priority="19" operator="containsText" text="ALTA">
      <formula>NOT(ISERROR(SEARCH("ALTA",Q27)))</formula>
    </cfRule>
    <cfRule type="containsText" dxfId="6" priority="20" operator="containsText" text="EXTREMA">
      <formula>NOT(ISERROR(SEARCH("EXTREMA",Q27)))</formula>
    </cfRule>
    <cfRule type="containsErrors" dxfId="5" priority="21">
      <formula>ISERROR(Q27)</formula>
    </cfRule>
  </conditionalFormatting>
  <conditionalFormatting sqref="K27:K28">
    <cfRule type="containsErrors" dxfId="4" priority="16">
      <formula>ISERROR(K27)</formula>
    </cfRule>
  </conditionalFormatting>
  <conditionalFormatting sqref="K27:K28">
    <cfRule type="containsText" dxfId="3" priority="12" operator="containsText" text="BAJA">
      <formula>NOT(ISERROR(SEARCH("BAJA",K27)))</formula>
    </cfRule>
    <cfRule type="containsText" dxfId="2" priority="13" operator="containsText" text="ALTA">
      <formula>NOT(ISERROR(SEARCH("ALTA",K27)))</formula>
    </cfRule>
    <cfRule type="containsText" dxfId="1" priority="14" operator="containsText" text="MODERADO">
      <formula>NOT(ISERROR(SEARCH("MODERADO",K27)))</formula>
    </cfRule>
    <cfRule type="containsText" dxfId="0" priority="15" operator="containsText" text="EXTREMA">
      <formula>NOT(ISERROR(SEARCH("EXTREMA",K27)))</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Props1.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57FC0-C746-408B-B2FF-23F4D880A4F6}">
  <ds:schemaRefs>
    <ds:schemaRef ds:uri="http://schemas.microsoft.com/sharepoint/v3/contenttype/forms"/>
  </ds:schemaRefs>
</ds:datastoreItem>
</file>

<file path=customXml/itemProps3.xml><?xml version="1.0" encoding="utf-8"?>
<ds:datastoreItem xmlns:ds="http://schemas.openxmlformats.org/officeDocument/2006/customXml" ds:itemID="{9F8E1696-6384-4300-8F09-B572AB15C764}">
  <ds:schemaRefs>
    <ds:schemaRef ds:uri="http://schemas.microsoft.com/office/2006/metadata/properties"/>
    <ds:schemaRef ds:uri="http://schemas.microsoft.com/office/infopath/2007/PartnerControls"/>
    <ds:schemaRef ds:uri="b874a9a1-e7ca-48ed-b2a2-6d4b5a482a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 Gestión- Estratégicos..2022</vt:lpstr>
      <vt:lpstr>R. Corrupción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DellVostro</cp:lastModifiedBy>
  <cp:revision/>
  <dcterms:created xsi:type="dcterms:W3CDTF">2019-07-02T15:55:31Z</dcterms:created>
  <dcterms:modified xsi:type="dcterms:W3CDTF">2022-05-09T14:16:47Z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