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D:\PAO SDTH\PERSONERIA 2022\PERSONERIA 2021\RIESGOS 2023\PRIMER MONITOREO 2023\"/>
    </mc:Choice>
  </mc:AlternateContent>
  <xr:revisionPtr revIDLastSave="0" documentId="8_{759D8B08-C7F2-42E6-B136-1B423AF3A6CD}" xr6:coauthVersionLast="47" xr6:coauthVersionMax="47" xr10:uidLastSave="{00000000-0000-0000-0000-000000000000}"/>
  <bookViews>
    <workbookView xWindow="-120" yWindow="-120" windowWidth="20730" windowHeight="10545" xr2:uid="{00000000-000D-0000-FFFF-FFFF00000000}"/>
  </bookViews>
  <sheets>
    <sheet name="R. Gestión- Estratégicos 2023" sheetId="9" r:id="rId1"/>
    <sheet name="Hoja5" sheetId="11" state="hidden" r:id="rId2"/>
    <sheet name="R. Corrupción 2023" sheetId="12" r:id="rId3"/>
    <sheet name="R. Gestión- Estratégicos..2022" sheetId="6" state="hidden" r:id="rId4"/>
    <sheet name="Hoja1" sheetId="7" state="hidden" r:id="rId5"/>
    <sheet name="Hoja2" sheetId="8" state="hidden" r:id="rId6"/>
  </sheets>
  <definedNames>
    <definedName name="_xlnm._FilterDatabase" localSheetId="2" hidden="1">'R. Corrupción 2023'!$29:$49</definedName>
    <definedName name="_xlnm._FilterDatabase" localSheetId="0" hidden="1">'R. Gestión- Estratégicos 2023'!$A$6:$BR$177</definedName>
    <definedName name="_xlnm._FilterDatabase" localSheetId="3" hidden="1">'R. Gestión- Estratégicos..2022'!$A$6:$BR$188</definedName>
  </definedNames>
  <calcPr calcId="191028"/>
</workbook>
</file>

<file path=xl/calcChain.xml><?xml version="1.0" encoding="utf-8"?>
<calcChain xmlns="http://schemas.openxmlformats.org/spreadsheetml/2006/main">
  <c r="I8" i="9" l="1"/>
  <c r="Z40" i="9" l="1"/>
  <c r="Z39" i="9"/>
  <c r="Z38" i="9"/>
  <c r="Z37" i="9"/>
  <c r="Z36" i="9"/>
  <c r="Z35" i="9"/>
  <c r="Z34" i="9"/>
  <c r="Z33" i="9"/>
  <c r="Z32" i="9"/>
  <c r="Z31" i="9"/>
  <c r="Z30" i="9"/>
  <c r="Z29" i="9"/>
  <c r="Z28" i="9"/>
  <c r="Z27" i="9"/>
  <c r="Z26" i="9"/>
  <c r="Z24" i="9" l="1"/>
  <c r="Z23" i="9"/>
  <c r="Z98" i="9" l="1"/>
  <c r="Z97" i="9"/>
  <c r="Z96" i="9"/>
  <c r="Z177" i="9" l="1"/>
  <c r="Z176" i="9"/>
  <c r="Z175" i="9"/>
  <c r="Z174" i="9"/>
  <c r="Z173" i="9"/>
  <c r="Z172" i="9"/>
  <c r="Z171" i="9"/>
  <c r="Z170" i="9"/>
  <c r="Z169" i="9"/>
  <c r="Z168" i="9"/>
  <c r="Z167" i="9"/>
  <c r="Z166" i="9"/>
  <c r="Z165" i="9"/>
  <c r="Z164" i="9"/>
  <c r="Z163" i="9"/>
  <c r="Z162" i="9"/>
  <c r="Z161" i="9"/>
  <c r="Z160" i="9"/>
  <c r="Z158" i="9"/>
  <c r="Z157" i="9"/>
  <c r="Z155" i="9"/>
  <c r="Z154" i="9"/>
  <c r="Z153" i="9"/>
  <c r="Z152" i="9"/>
  <c r="Z151" i="9"/>
  <c r="Z141" i="9"/>
  <c r="Z140" i="9"/>
  <c r="Z139" i="9"/>
  <c r="Z138" i="9"/>
  <c r="Z137" i="9"/>
  <c r="Z136" i="9"/>
  <c r="Z135" i="9"/>
  <c r="Z134" i="9"/>
  <c r="Z133" i="9"/>
  <c r="Z132" i="9"/>
  <c r="Z131" i="9"/>
  <c r="Z130" i="9"/>
  <c r="Z129" i="9"/>
  <c r="Z128" i="9"/>
  <c r="Z127" i="9"/>
  <c r="Z126" i="9"/>
  <c r="Z123" i="9"/>
  <c r="Z122" i="9"/>
  <c r="Z121" i="9"/>
  <c r="Z120" i="9"/>
  <c r="Z119" i="9"/>
  <c r="Z118" i="9"/>
  <c r="Z117" i="9"/>
  <c r="Z116" i="9"/>
  <c r="Z115" i="9"/>
  <c r="Z114" i="9"/>
  <c r="Z113" i="9"/>
  <c r="Z112" i="9"/>
  <c r="Z111" i="9"/>
  <c r="Z110" i="9"/>
  <c r="Z109" i="9"/>
  <c r="Z108" i="9"/>
  <c r="Z107" i="9"/>
  <c r="Z106" i="9"/>
  <c r="Z105" i="9"/>
  <c r="Z104" i="9"/>
  <c r="Z103" i="9"/>
  <c r="Z102" i="9"/>
  <c r="Z101" i="9"/>
  <c r="Z100" i="9"/>
  <c r="Z99" i="9"/>
  <c r="Z95" i="9"/>
  <c r="Z94" i="9"/>
  <c r="Z93" i="9"/>
  <c r="Z92" i="9"/>
  <c r="Z91" i="9"/>
  <c r="Z90" i="9"/>
  <c r="Z89" i="9"/>
  <c r="Z88" i="9"/>
  <c r="AL87" i="9"/>
  <c r="AK87" i="9"/>
  <c r="Z87" i="9"/>
  <c r="Z86" i="9"/>
  <c r="Z85" i="9"/>
  <c r="Z84" i="9"/>
  <c r="Z83" i="9"/>
  <c r="Z82" i="9"/>
  <c r="Z81" i="9"/>
  <c r="Z80" i="9"/>
  <c r="Z79" i="9"/>
  <c r="Z78" i="9"/>
  <c r="Z77" i="9"/>
  <c r="Z76" i="9"/>
  <c r="Z75" i="9"/>
  <c r="Z74" i="9"/>
  <c r="Z73" i="9"/>
  <c r="Z72" i="9"/>
  <c r="Z71" i="9"/>
  <c r="Z70" i="9"/>
  <c r="Z69" i="9"/>
  <c r="Z68" i="9"/>
  <c r="Z67" i="9"/>
  <c r="Z66" i="9"/>
  <c r="Z65" i="9"/>
  <c r="Z64" i="9"/>
  <c r="Z63" i="9"/>
  <c r="Z62" i="9"/>
  <c r="Z61" i="9"/>
  <c r="Z60" i="9"/>
  <c r="Z59" i="9"/>
  <c r="Z58" i="9"/>
  <c r="Z57" i="9"/>
  <c r="Z56" i="9"/>
  <c r="Z55" i="9"/>
  <c r="Z54" i="9"/>
  <c r="Z53" i="9"/>
  <c r="Z52" i="9"/>
  <c r="Z51" i="9"/>
  <c r="Z50" i="9"/>
  <c r="Z49" i="9"/>
  <c r="Z48" i="9"/>
  <c r="Z47" i="9"/>
  <c r="Z46" i="9"/>
  <c r="Z45" i="9"/>
  <c r="Z44" i="9"/>
  <c r="Z43" i="9"/>
  <c r="Z42" i="9"/>
  <c r="Z41" i="9"/>
  <c r="Z25" i="9"/>
  <c r="Z22" i="9"/>
  <c r="Z21" i="9"/>
  <c r="Z20" i="9"/>
  <c r="Z19" i="9"/>
  <c r="Z18" i="9"/>
  <c r="Z17" i="9"/>
  <c r="Z16" i="9"/>
  <c r="Z15" i="9"/>
  <c r="Z14" i="9"/>
  <c r="Z13" i="9"/>
  <c r="Z12" i="9"/>
  <c r="Z11" i="9"/>
  <c r="Z10" i="9"/>
  <c r="Z9" i="9"/>
  <c r="Z8" i="9"/>
  <c r="Z188" i="6" l="1"/>
  <c r="Z187" i="6"/>
  <c r="Z186" i="6"/>
  <c r="Z185" i="6"/>
  <c r="Z184" i="6"/>
  <c r="Z183" i="6"/>
  <c r="Z170" i="6" l="1"/>
  <c r="Z169" i="6"/>
  <c r="Z165" i="6" l="1"/>
  <c r="Z163" i="6"/>
  <c r="Z140" i="6" l="1"/>
  <c r="Z139" i="6"/>
  <c r="Z138" i="6"/>
  <c r="Z135" i="6"/>
  <c r="Z134" i="6"/>
  <c r="Z133" i="6"/>
  <c r="Z132" i="6"/>
  <c r="Z98" i="6" l="1"/>
  <c r="Z97" i="6"/>
  <c r="Z96" i="6"/>
  <c r="Z95" i="6" l="1"/>
  <c r="Z94" i="6"/>
  <c r="Z93" i="6"/>
  <c r="Z53" i="6" l="1"/>
  <c r="Z22" i="6" l="1"/>
  <c r="Z21" i="6"/>
  <c r="Z20" i="6"/>
  <c r="Z19" i="6"/>
  <c r="Z18" i="6"/>
  <c r="Z17" i="6"/>
  <c r="Z12" i="6" l="1"/>
  <c r="Z150" i="6" l="1"/>
  <c r="Z129" i="6" l="1"/>
  <c r="Z35" i="6" l="1"/>
  <c r="Z36" i="6"/>
  <c r="Z37" i="6"/>
  <c r="Z182" i="6" l="1"/>
  <c r="Z181" i="6"/>
  <c r="Z180" i="6"/>
  <c r="Z179" i="6"/>
  <c r="Z178" i="6"/>
  <c r="Z177" i="6"/>
  <c r="Z176" i="6"/>
  <c r="Z175" i="6"/>
  <c r="Z174" i="6"/>
  <c r="Z173" i="6"/>
  <c r="Z172" i="6"/>
  <c r="Z171" i="6"/>
  <c r="Z167" i="6" l="1"/>
  <c r="Z166" i="6"/>
  <c r="Z164" i="6"/>
  <c r="Z153" i="6" l="1"/>
  <c r="Z152" i="6"/>
  <c r="Z151" i="6"/>
  <c r="Z149" i="6" l="1"/>
  <c r="Z148" i="6"/>
  <c r="Z147" i="6"/>
  <c r="Z146" i="6"/>
  <c r="Z145" i="6"/>
  <c r="Z144" i="6"/>
  <c r="Z143" i="6"/>
  <c r="Z142" i="6"/>
  <c r="Z141" i="6"/>
  <c r="Z131" i="6" l="1"/>
  <c r="Z130" i="6"/>
  <c r="Z128" i="6"/>
  <c r="Z127" i="6"/>
  <c r="Z126" i="6"/>
  <c r="Z125" i="6"/>
  <c r="Z124" i="6"/>
  <c r="Z123" i="6"/>
  <c r="Z122" i="6"/>
  <c r="Z121" i="6"/>
  <c r="Z120" i="6"/>
  <c r="Z119" i="6"/>
  <c r="Z118" i="6"/>
  <c r="Z117" i="6"/>
  <c r="Z116" i="6"/>
  <c r="Z115" i="6"/>
  <c r="Z114" i="6"/>
  <c r="Z113" i="6"/>
  <c r="Z112" i="6"/>
  <c r="Z111" i="6"/>
  <c r="Z110" i="6"/>
  <c r="Z109" i="6"/>
  <c r="Z108" i="6"/>
  <c r="Z107" i="6" l="1"/>
  <c r="Z106" i="6"/>
  <c r="Z105" i="6"/>
  <c r="Z104" i="6"/>
  <c r="Z103" i="6"/>
  <c r="Z102" i="6"/>
  <c r="Z101" i="6"/>
  <c r="Z100" i="6"/>
  <c r="AL99" i="6"/>
  <c r="AK99" i="6"/>
  <c r="Z99" i="6"/>
  <c r="Z92" i="6" l="1"/>
  <c r="Z91" i="6"/>
  <c r="Z90" i="6"/>
  <c r="Z89" i="6"/>
  <c r="Z88" i="6"/>
  <c r="Z87" i="6"/>
  <c r="Z86" i="6" l="1"/>
  <c r="Z85" i="6"/>
  <c r="Z84" i="6"/>
  <c r="Z83" i="6"/>
  <c r="Z82" i="6"/>
  <c r="Z81" i="6"/>
  <c r="Z80" i="6"/>
  <c r="Z79" i="6"/>
  <c r="Z78" i="6"/>
  <c r="Z77" i="6"/>
  <c r="Z76" i="6"/>
  <c r="Z75" i="6"/>
  <c r="Z74" i="6"/>
  <c r="Z73" i="6"/>
  <c r="Z72" i="6"/>
  <c r="Z71" i="6"/>
  <c r="Z70" i="6"/>
  <c r="Z69" i="6"/>
  <c r="Z68" i="6"/>
  <c r="Z67" i="6"/>
  <c r="Z66" i="6"/>
  <c r="Z65" i="6"/>
  <c r="Z64" i="6"/>
  <c r="Z63" i="6"/>
  <c r="Z62" i="6" l="1"/>
  <c r="Z61" i="6"/>
  <c r="Z60" i="6"/>
  <c r="Z59" i="6"/>
  <c r="Z58" i="6"/>
  <c r="Z57" i="6"/>
  <c r="Z56" i="6"/>
  <c r="Z55" i="6"/>
  <c r="Z54" i="6"/>
  <c r="Z52" i="6" l="1"/>
  <c r="Z51" i="6"/>
  <c r="Z50" i="6"/>
  <c r="Z49" i="6"/>
  <c r="Z48" i="6"/>
  <c r="Z47" i="6"/>
  <c r="Z46" i="6"/>
  <c r="Z45" i="6"/>
  <c r="Z44" i="6"/>
  <c r="Z43" i="6"/>
  <c r="Z42" i="6"/>
  <c r="Z41" i="6"/>
  <c r="Z40" i="6"/>
  <c r="Z39" i="6"/>
  <c r="Z38" i="6"/>
  <c r="Z34" i="6"/>
  <c r="Z33" i="6"/>
  <c r="Z32" i="6"/>
  <c r="Z31" i="6"/>
  <c r="Z30" i="6"/>
  <c r="Z29" i="6"/>
  <c r="Z28" i="6"/>
  <c r="Z27" i="6"/>
  <c r="Z26" i="6"/>
  <c r="Z25" i="6"/>
  <c r="Z24" i="6"/>
  <c r="Z23" i="6"/>
  <c r="Z16" i="6" l="1"/>
  <c r="Z15" i="6"/>
  <c r="Z14" i="6"/>
  <c r="Z13" i="6"/>
  <c r="Z11" i="6"/>
  <c r="Z10" i="6"/>
  <c r="Z9" i="6"/>
  <c r="Z8" i="6"/>
  <c r="I8" i="6"/>
</calcChain>
</file>

<file path=xl/sharedStrings.xml><?xml version="1.0" encoding="utf-8"?>
<sst xmlns="http://schemas.openxmlformats.org/spreadsheetml/2006/main" count="6374" uniqueCount="1090">
  <si>
    <t>Mapa Riesgos Institucional   2022</t>
  </si>
  <si>
    <t>MAPA DE  RIESGOS INSITUCIONAL</t>
  </si>
  <si>
    <t>Identificación del riesgo</t>
  </si>
  <si>
    <t>Análisis del riesgo inherente</t>
  </si>
  <si>
    <t>Evaluación del riesgo - Valoración de los controles</t>
  </si>
  <si>
    <t>Evaluación del riesgo - Nivel del riesgo residual</t>
  </si>
  <si>
    <t>Plan de Acción</t>
  </si>
  <si>
    <t>Monitoreo y revisión</t>
  </si>
  <si>
    <t>N°</t>
  </si>
  <si>
    <t>Proceso</t>
  </si>
  <si>
    <t>Impacto</t>
  </si>
  <si>
    <t>Causa Inmediata</t>
  </si>
  <si>
    <t>Causa Raíz</t>
  </si>
  <si>
    <t>Clase de Riesgo</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</si>
  <si>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</si>
  <si>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</si>
  <si>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</si>
  <si>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</si>
  <si>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</si>
  <si>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</si>
  <si>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</si>
  <si>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</si>
  <si>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</si>
  <si>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</si>
  <si>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</si>
  <si>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</si>
  <si>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</si>
  <si>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</si>
  <si>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</si>
  <si>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</si>
  <si>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</si>
  <si>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Opción de Tratamiento</t>
  </si>
  <si>
    <t>Acciones</t>
  </si>
  <si>
    <t>Fecha Implementación o periodicidad</t>
  </si>
  <si>
    <t>Indicador</t>
  </si>
  <si>
    <t>Fórmula del Indicador</t>
  </si>
  <si>
    <t>Recursos</t>
  </si>
  <si>
    <t>Responsable de la Ejeución</t>
  </si>
  <si>
    <t>Seguimiento primer cuatrimestre</t>
  </si>
  <si>
    <t>Seguimiento segundo cuatrimestre</t>
  </si>
  <si>
    <t>Seguimiento tercer cuatrimestre</t>
  </si>
  <si>
    <t>Tipo</t>
  </si>
  <si>
    <t>Implementación</t>
  </si>
  <si>
    <t>Calificación</t>
  </si>
  <si>
    <t>Documentación</t>
  </si>
  <si>
    <t>Frecuencia</t>
  </si>
  <si>
    <t>Evidencia</t>
  </si>
  <si>
    <t>01 -  DIRECCIONAMIENTO ESTRATÉGICO</t>
  </si>
  <si>
    <t>Reputacional</t>
  </si>
  <si>
    <t>• Incompleta o inexacta información necesaria para establecer Planes, Programas y Proyectos.
• Inapropiada definición de los lineamientos de direccionamiento estratégico.
• Bajo interés y/o desconocimiento de los temas de planeación estratégica y operativa.
• No sostenibilidad del modelo de gestión.
• Carencia de  sistemas de información institucional.</t>
  </si>
  <si>
    <t>• No atender criterios técnicos en la planeación y seguimiento.
• Estrategias inadecuadas frente a las metas propuestas.
• Toma de decisiones inoportunas o inadecuadas.
• Los cambios en la ejecución de los proyectos no se ven reflejados en tiempo real en el presupuesto.
• No cumplimiento de la planeación presupuestal, deficiencias en su seguimiento.</t>
  </si>
  <si>
    <t>Estratégico</t>
  </si>
  <si>
    <t>1.Posibilidad de pérdida reputacional por incumplimiento en las metas estratégica ,metas operativas  y metas proyectos de inversións de la entidad debido a la falta  de seguimiento  y lineamientos.</t>
  </si>
  <si>
    <t>Ejecucion y Administracion de procesos</t>
  </si>
  <si>
    <t>Media</t>
  </si>
  <si>
    <t xml:space="preserve">     El riesgo afecta la imagen de la entidad internamente, de conocimiento general, nivel interno, de junta dircetiva y accionistas y/o de provedores</t>
  </si>
  <si>
    <t>Menor</t>
  </si>
  <si>
    <t>Moderado</t>
  </si>
  <si>
    <t>Se realizan seguimiento  los proyectos de inversión, metas estrategicas  y  operativas  en los términos establecidos.</t>
  </si>
  <si>
    <t>Probabilidad</t>
  </si>
  <si>
    <t>Preventivo</t>
  </si>
  <si>
    <t>Manual</t>
  </si>
  <si>
    <t>40%</t>
  </si>
  <si>
    <t>Documentado</t>
  </si>
  <si>
    <t>Continua</t>
  </si>
  <si>
    <t>Con Registro</t>
  </si>
  <si>
    <t>Baja</t>
  </si>
  <si>
    <t>Reducir (mitigar)</t>
  </si>
  <si>
    <t xml:space="preserve">1.   Socializar  a las dependencias  el resultados del seguimiento  metas estrategicas, operativas  en los términos establecidos.
2. Publicar   en la página web  lo seguimientos trimetrales y Semestrales  del plan operativo anual , plan estratégico Insitucional y  y metas proyectos de Inversión
</t>
  </si>
  <si>
    <t>1  Trimestral- Semestral
2.  Trimestral- Semestral</t>
  </si>
  <si>
    <t xml:space="preserve">
1. Plan Operativo y Estratégico Públicado Socializado
2.   Plan Operativo y Estratégico Públicado  Publicado.
.</t>
  </si>
  <si>
    <t xml:space="preserve">
1. Plan Operativo y Estratégico Públicado Socializado
2.   Plan Operativo y Estratégico Públicado  Publicado.</t>
  </si>
  <si>
    <t>Tecnológicos
Humanos</t>
  </si>
  <si>
    <t xml:space="preserve">Equipo de la Dirección de Planeación </t>
  </si>
  <si>
    <t>Se defininen  linemiamientos   para el reporte  y seguimiento   de los proyectos de inversión, metas estratégicas y operrativas, esto a través de comunicaciones oficiales internas.</t>
  </si>
  <si>
    <t>Aleatoria</t>
  </si>
  <si>
    <t/>
  </si>
  <si>
    <t xml:space="preserve">•   Migración de plataforma con  datos inconsistentes o faltantes
•Inadecuada gestión de los accesos a usuarios y red por parte de TIC
* Fallas en la infraestructura tecnológica 
* Fallas en los Aplicativos </t>
  </si>
  <si>
    <t>• Afectación de los equipos de cómputo o servidores
•  Malware o ataques en los sistemas
•  Errores humanos
* Fallas tecnológicas en infraestructura no administrada por la Entidad.  
*Bloqueos o caída  en los software del Sistema de Gestión de Calidad.</t>
  </si>
  <si>
    <t>Seguridad de la Información</t>
  </si>
  <si>
    <t>2Posibilidad de pérdida de la Integridad y disponibilidad de  de la Información digital</t>
  </si>
  <si>
    <t>Fallas Tecnologicas</t>
  </si>
  <si>
    <t xml:space="preserve">     El riesgo afecta la imagen de alguna área de la organización</t>
  </si>
  <si>
    <t>Leve</t>
  </si>
  <si>
    <t xml:space="preserve">Realizar un backup  documentos recibidos y generados en el proceso, en una carpeta compartida y en el One Drive </t>
  </si>
  <si>
    <t>Sin Documentar</t>
  </si>
  <si>
    <t>Bajo</t>
  </si>
  <si>
    <t>Aceptar</t>
  </si>
  <si>
    <t>Solicitar la gestión de los permisos y  acceso a la carpeta de red compartida en red de contratistas y funcionarios cuando se requieraa.</t>
  </si>
  <si>
    <t>Cuando se requiera</t>
  </si>
  <si>
    <t xml:space="preserve"> Solicitudes permisos y  acceso a la carpeta de red  realizados </t>
  </si>
  <si>
    <t xml:space="preserve">  Total  de solicitudes permisos y  acceso a la carpeta de red  realizados </t>
  </si>
  <si>
    <t xml:space="preserve">1. Se realiza  un backup  en el one drive de los documentos recibidos y generados en la dirección de planeación,que hacen parte de la gestión  y monitoreo de la Dirección de Planeación. Asimismo  en la Dirección de Planeación se cuenta con una carpeta compartida  denominada  Planeacion (\\172.28.4.36) en el servidor de la entidad, donde reposan  principalmente un backup de los documentos controlados del aplicativo ISOLUCIÓN  ( vigentes y obsoletos), actas de comite y demás archivos de gestión de esta Dirección.
Se realizó la solicitud de permiso  y acceso a  la carpeta compartida  de contratistas y funcionarios de la Dirección de planeación a la Dirección de TICS a través de la mesa de servicios  SINPROC 3418925,3427502,3427501 y 3430783.
Indicador  1 : Se realizarón  5 creación de  usuarios y  4 solicitudes para obtener permisos a la carpeta compartida  de la Dirección de  Planeación 
</t>
  </si>
  <si>
    <t xml:space="preserve">Realizar un backup de los documentos generados en el aplicativo del  Sistema de gestión de la calidad en una carpeta compartida  </t>
  </si>
  <si>
    <t>* Inadecuado tratamiento y almacenamiento archivístico.</t>
  </si>
  <si>
    <t>* Desastres naturales  o industriales.
* Robos o extravíos.
* Acciones de vandalismo o terrorismo.
* Deterioro o daño de los documentos físicos.
* Inadecuado tratamiento y almacenamiento archivístico.</t>
  </si>
  <si>
    <t>3.Posibilidad de pérdida de la disponibilidad de la Información Física</t>
  </si>
  <si>
    <t>Daños Activos Fisicos</t>
  </si>
  <si>
    <t>El gestor documental administra el archivo de gestión del proceso en procura de su organización y en cumplimiento de lo dispuesto en el Manual de Gestión Documental y directrices existentes al respecto en la Entidad</t>
  </si>
  <si>
    <t>Revisión y organización del archivo físico del proceso de acuerdo con los criterios de gestión documental</t>
  </si>
  <si>
    <t>Actividades realizadas dentro del proceso</t>
  </si>
  <si>
    <t>Acciones ejecutadas / acciones planeadas</t>
  </si>
  <si>
    <t>Tecnológicos
Humanos
Infraestructura</t>
  </si>
  <si>
    <t>Gestor Documental del Proceso</t>
  </si>
  <si>
    <t>1. Durante este primer cuatrimestre se tenía programado  realizar la transferencia  del archivo de gestión vigencias 2017 a 2020, por lo tanto se realizó la solicitud a la Subdirección de Gestión Documental y Recursos Físicos, solicitando su visita para realizar la transferencia del archivo de gestión vigencias 2017 a 2020.  
2. Durante este primer cuatrimestre se tenía programado  realizar la relación del   FUID Dirección de Planeación vigencias 2017 a 2020, para ello se diligenció el  formato  único de invertario documental vigencias  2017 a 2020.
Indicador 1 :Se realizó el 100% de planeadas vs ejecutadas</t>
  </si>
  <si>
    <t>02- GESTIÓN DEL CONOCIMIENTO E INNOVACIÓN</t>
  </si>
  <si>
    <t>*No diligenciar el Formato de Entrevista para la Conservación del Conocimiento como requisito del procedimiento de retiro.
*No promover la Conservación del Conocimiento en la Entidad.</t>
  </si>
  <si>
    <t>Retiro del recurso humano sin gestionar y documentar la conservación del conocimiento tácito y explícito de la entidad.</t>
  </si>
  <si>
    <t>Gestión</t>
  </si>
  <si>
    <t>1. Posibilidad de pérdida reputacional  por la ausencia del conocimiento y de memoria institucional debido al retiro del recurso humano.</t>
  </si>
  <si>
    <t>El profesional designado por la Dirección de Gestión del Conocimiento e Innovación verifica que se implementen acciones encaminadas hacia la conservación del conocimiento tácito y explícito de la entidad a través de la aplicación del formato 02-FR-11 Entrevista para la Conservación del Conocimiento y el desarrollo de acciones para promover la mitigación de la fuga del conocimiento.</t>
  </si>
  <si>
    <t xml:space="preserve">1.Aplicación del Formato 02-FR-11 Entrevista para la Conservación del Conocimiento como requisito del procedimiento de retiro de funcionarios.
2.Promover la conservación del conocimiento tácito y explícito de la entidad.
</t>
  </si>
  <si>
    <t>30/01/2023
30/12/2023</t>
  </si>
  <si>
    <t>Informe semestral de seguimiento y control al desarrollo de las acciones encaminadas hacia la conservación del conocimiento tácito y explícito de la entidad.</t>
  </si>
  <si>
    <t># de informes presentados/ # de informes programados * 100</t>
  </si>
  <si>
    <t>Recursos humanos y tecnológicos</t>
  </si>
  <si>
    <t>Profesional universitario  designado de la DGCI
Director de la DGCI</t>
  </si>
  <si>
    <t xml:space="preserve">Ataques cibernéticos.
Acceso de terceros a los expedientes digitales sin autorización.
Vulnerabilidad informática.
</t>
  </si>
  <si>
    <t>Gestión inadecuada de los expedientes digitales del proceso.</t>
  </si>
  <si>
    <t>2.Posibilidad de pérdida reputacional  por la afectación de los documentos del proceso en medio digital o electrónico debido a la  Gestión inadecuada de los expedientes digitales del proceso.</t>
  </si>
  <si>
    <t>El funcionario(a) designado(a) por la Dirección de Gestión del Conocimiento e Innovación verifica que se realicen  cuatrimestralmente copias de seguridad de los expedientes digitales.</t>
  </si>
  <si>
    <t xml:space="preserve">1. Realizar copias de seguridad de los documentos que se encuentran en la carpeta compartida del proceso.
2. Actas de reunión de seguimiento y control a la gestión de la información en los expedientes digitales que se encuentran en la carpeta compartida del proceso.
</t>
  </si>
  <si>
    <t>Copias de seguridad cuatrimestrales de los documentos que se encuentran en la carpeta compartida del proceso.</t>
  </si>
  <si>
    <t># de copias de seguridad realizadas / # de copias de seguridad programadas * 100</t>
  </si>
  <si>
    <t>Funcionario(a) designado(a) de la DGCI
Director de la DGCI</t>
  </si>
  <si>
    <t>03- DIRECCIONAMIENTO TIC</t>
  </si>
  <si>
    <t>Reputacional y Económico</t>
  </si>
  <si>
    <r>
      <rPr>
        <sz val="11"/>
        <color rgb="FFFF0000"/>
        <rFont val="Arial"/>
        <family val="2"/>
      </rPr>
      <t xml:space="preserve">
</t>
    </r>
    <r>
      <rPr>
        <sz val="11"/>
        <color theme="1"/>
        <rFont val="Arial"/>
        <family val="2"/>
      </rPr>
      <t xml:space="preserve">
Traumatismo en el normal funcionamiento
operacional del proceso y demora en los tiempos de respuesta a los requerimientos, perdida de información.</t>
    </r>
  </si>
  <si>
    <r>
      <rPr>
        <sz val="11"/>
        <color rgb="FFFF0000"/>
        <rFont val="Arial"/>
        <family val="2"/>
      </rPr>
      <t xml:space="preserve">
</t>
    </r>
    <r>
      <rPr>
        <sz val="11"/>
        <color theme="1"/>
        <rFont val="Arial"/>
        <family val="2"/>
      </rPr>
      <t xml:space="preserve">
Insuficiente infraestructura (Hardware y software).
Falta de actulización y/o soporte de la infraestructura</t>
    </r>
  </si>
  <si>
    <t xml:space="preserve">
1. Posibilidad e perdida reputacional debido  a una  infraestructura insuficiente y/o inadecuada para realizar activiades de recopilacion, almacenamiento, procesamiento de datos y gestión de los Sistemas de Información</t>
  </si>
  <si>
    <t xml:space="preserve">     El riesgo afecta la imagen de la entidad con algunos usuarios de relevancia frente al logro de los objetivo</t>
  </si>
  <si>
    <t>Necesidad de adquisición de la infraestrura (hardware y software) para realizar el almacenamiento, recopilación y gestión de la información de los Sistemas de Información</t>
  </si>
  <si>
    <t>1. Propuesta necesidad de adquisición de la infraestructura (hardware y software) para realizar el almacenamiento, recopilación y gestión de la información de los Sistemas de Información
2. Realizar copias de respaldo</t>
  </si>
  <si>
    <t>1.01/04/2023
2.02/01/2023</t>
  </si>
  <si>
    <t>Documento con la necesidad  de adquisición de la infraestructura (hardware y software) para realizar el almacenamiento, recopilación y gestión de la información de los Sistemas de Información
Documento con las evidencias de las copias de respaldo</t>
  </si>
  <si>
    <t>Un (1) documento con la necesidad  de adquisición de la infraestructura (hardware y software) para realizar el almacenamiento, recopilación y gestión de la información de los Sistemas de Información
Un (1) documento con las evidencias de las copias de respaldo</t>
  </si>
  <si>
    <t>Personal de la Dirección de TIC</t>
  </si>
  <si>
    <t>DTIC</t>
  </si>
  <si>
    <t>Realizar backups de acuerdo a la infraestructura priorizando los sistemas de información.</t>
  </si>
  <si>
    <t>Automático</t>
  </si>
  <si>
    <t>50%</t>
  </si>
  <si>
    <t>Muy Baja</t>
  </si>
  <si>
    <t>*Fallas técnicas en la infraestructura tecnológica.
*No realizar la gestión o tratamiento de los eventos de forma oportuna y eficaz.</t>
  </si>
  <si>
    <t>*No contar con la infraestructura tecnológica.
I*nsuficiente capacidad técnica de respuesta.
*Ausencia metodológica en caso de emergencia
*Falta de capacitación
*Ausencia de mecanismos de monitoreo</t>
  </si>
  <si>
    <t xml:space="preserve">
2. Posibilidad  de perdida reputacional y económica debido a la  resiliencia tecnológica, lo cual no permite la adecuada respuesta y recuperación a un fallo.</t>
  </si>
  <si>
    <t xml:space="preserve">     El riesgo afecta la imagen de de la entidad con efecto publicitario sostenido a nivel de sector administrativo, nivel departamental o municipal</t>
  </si>
  <si>
    <t>Mayor</t>
  </si>
  <si>
    <t>Alto</t>
  </si>
  <si>
    <t>Ejecución del procedimiento gestión de cambios</t>
  </si>
  <si>
    <t>1. Implementación del procedimiento gestión de cambios.
2. Implementación del procedimiento y guia gestión de eventos e incidentes informáticos.
3. Plan de contingencia de TI</t>
  </si>
  <si>
    <t>1.02/01/2023
2.01/04/2023
3.01/04/2023</t>
  </si>
  <si>
    <t>Cumplimiento de los casos registrados en la mesa de ayuda frente a la gestión de cambios y gestión de eventos e incidentes informáticos
Plan de contigencia de TI</t>
  </si>
  <si>
    <t>Número de casos cerrados en la mesa de ayuda frente a la gestión de cambios y gestión de eventos e incidentes informáticos / Número de casos registrados
Un (1) plan de contigencia de TI</t>
  </si>
  <si>
    <t>Ejecución del procedimiento gestión de eventos e incidentes informáticos</t>
  </si>
  <si>
    <t>Contar con un plan de contigencia de TI</t>
  </si>
  <si>
    <t>Económico y Reputacional</t>
  </si>
  <si>
    <t>Ausencia de conocimiento y experiencia para realizar las actividades</t>
  </si>
  <si>
    <t>Límitada disponibilidad presupuestal. 
No existe los cargos especificos en la planta de personal.
Falta de capacitación a funcionarios</t>
  </si>
  <si>
    <t xml:space="preserve">
3.  Posibilidad de Pérdida ecónomica  debido  al personal 
insuficiente y/o adeacuado para sostener la operación</t>
  </si>
  <si>
    <t xml:space="preserve">     El riesgo afecta la imagen de la entidad con algunos usuarios de relevancia frente al logro de los objetivos</t>
  </si>
  <si>
    <t>Solicitud estudio para fortalecer el equipo de trabajo de acuerdo al perfil</t>
  </si>
  <si>
    <t>1.Solciitud estudio para fortalecer el equipo de trabajo de acuerdo al perfil. 
2. Estructura organizacional interna
3. Propuesta necesidad de contratación de personal de acuerdo a las necesidades</t>
  </si>
  <si>
    <t>1.01/04/2023
2.01/04/2023
3.01/04/2023</t>
  </si>
  <si>
    <t>Documento con el estudio para fortalecer el equipo de trabajo de acuerdo al perfil.
Documento con la estructura organizacional interna
Documento con la propuesta necesidad de contratación de personal de acuerdo a las necesidades</t>
  </si>
  <si>
    <t>Un (1) documento con el estudio para fortalecer el equipo de trabajo de acuerdo al perfil.
Un (1) documento con la estructura organizacional interna
Un (1) documento con la propuesta necesidad de contratación de personal de acuerdo a las necesidades</t>
  </si>
  <si>
    <t>Contar con la estructura organizacional interna alineada a las necesidades de la infraestructura</t>
  </si>
  <si>
    <t>Sin Registro</t>
  </si>
  <si>
    <t>Necesidad de contratación de personal de acuerdo a las necesidades</t>
  </si>
  <si>
    <t>No realizar la gestión o tratamiento de los eventos de forma oportuna y eficaz.</t>
  </si>
  <si>
    <t xml:space="preserve">Falta de cultura en la seguridad de la información e informática.
Falta y/o desactualización de herramientas de ciberseguridad.
Ausencia de mecanismos de diagnostico y monitoreo. Desactualización de conocimientos y experiencia en seguridad.
No aplicar y/o desactualización de las políticas relacionas con la  Seguridad de la Información e informatica. </t>
  </si>
  <si>
    <t xml:space="preserve">
4. Posibilidad  de pérdida económica y reputacional debido a los  ataques cibernéticos y/o eventos de seguridad
</t>
  </si>
  <si>
    <t>Divulgación de TIPS de Seguridad de la Información</t>
  </si>
  <si>
    <t>1. Divulgación de tips de Seguridad de la Información.
2. Plan de trabajo de tratamiento de vulverabilidades de seguridad.
3. Realizar seguimiento al tratamiento de eventos de Seguridad de la Información identificados.</t>
  </si>
  <si>
    <t>1.01/03/2023
2.01/04/2023
3.02/01/2023</t>
  </si>
  <si>
    <t>Cumplimiento de las actividades definidas
Plan de trabajo de tratamiento de vulnerabilidades de seguridad
Tratamiento de eventos de Seguridad de la Información</t>
  </si>
  <si>
    <t>Número de actividades desarrolladas / Número de actividades planeadas
Un (1) plan de trabajo de tratamiento de vulnerabilidades
Número de eventos de seguridad de la información tratados / Número de eventos de seguridad de la información identificados</t>
  </si>
  <si>
    <t>Realizar actividades de tratamiento de vulnerabilidades de seguridad</t>
  </si>
  <si>
    <t>Realizar seguimiento al tratamiento de eventos de Seguridad de la Información identificados</t>
  </si>
  <si>
    <t>Afectación de la operación de los servicios.
Incompatibilidad de los programas con nuevos sistemas operativos</t>
  </si>
  <si>
    <t>Falta de manteniemto a los sistemas de información.Lentitud en la ejecución de los procesos de información.
Limitaciones para acceder a las actualizaciones.
Incompatilidad con el hardware</t>
  </si>
  <si>
    <r>
      <t xml:space="preserve">
5. </t>
    </r>
    <r>
      <rPr>
        <sz val="11"/>
        <color theme="1"/>
        <rFont val="Arial"/>
        <family val="2"/>
      </rPr>
      <t xml:space="preserve">  ´Posibilidad  de perdida económico y reputacional por obsolencencia de software, ya que el tiempo de vida se puede acortar sino se mantenien correctamente</t>
    </r>
  </si>
  <si>
    <t>1. Plan de trabajo de tratamiento de vulnerabilidades de seguridad y/o  actividades de actualización o mejoras al software.
3.Propuesta de necesidad de adquisición de software</t>
  </si>
  <si>
    <t>1.01/04/2023
2.01/04/2023</t>
  </si>
  <si>
    <t>Plan de trabajo de tratamiento de vulnerabilidades de seguridad y/o  actividades de actualización o mejoras al software
Documento con la propuesta de necesidad de adquisición de software</t>
  </si>
  <si>
    <t>Un (1) plan de trabajo de tratamiento de vulnerabilidades y/o actividades de actualización o mejoras al software
Un (1) documento con la propuesta de adquisición de software</t>
  </si>
  <si>
    <t>Realizar actividades de actualización o mejoras al software</t>
  </si>
  <si>
    <t>Necesidad de adquisición de software</t>
  </si>
  <si>
    <t xml:space="preserve">Caída de los sistemas de información con mayor frecuencia.
No gestionar de forma oportuna y eficaz los requerimientos. </t>
  </si>
  <si>
    <t>Ejecución lenta de los programas.
No optar a actualizaciones.
No contar con la capacidad de almacenamiento.</t>
  </si>
  <si>
    <t xml:space="preserve">
6. Posibilidad de perdida económico y reputacional por obsolencencia de hardware, ya que entran en en desuso, por insuficiente desempeño frente a nuevas tecnologias.</t>
  </si>
  <si>
    <t>Medir el porcentaje de requerimientos atendidos oportunamente</t>
  </si>
  <si>
    <t xml:space="preserve">1. Medir el nivel de satisfacción de los usuarios frente a los servicios de TI​
2. Documento y/o hojas de vida de actividades de mantenimiento preventivo de hardware
3.Propuesta de necesidad de adquisición de hardware
</t>
  </si>
  <si>
    <t>Medir el nivel de satisfacción de los usuarios frente a los servicios de TI​
Documento y/o hojas de vida de actividades de mantenimiento preventivo de hardware  
Documento con la propuesta de necesidad de adquisición de software</t>
  </si>
  <si>
    <t>Número de requerimientos atendidos de acuerdo a los ANS establecidos para el nivel 1 de soporte técnico
Un (1) documento y/o hojas de vida de actividades de mantenimiento preventivo de hardware
Un (1) documento con la propuesta de necesidad de adquisición de software</t>
  </si>
  <si>
    <t>Realizar las actividades de mantenimiento preventivo del hardware</t>
  </si>
  <si>
    <t>Necesidad de adquisición de hardware</t>
  </si>
  <si>
    <t>04- COMUNICACIÓN ESTRATÉGICA</t>
  </si>
  <si>
    <t>Pérdida Reputacional</t>
  </si>
  <si>
    <t>Información recibida de manera insuficiente, inoportuna por parte de las coordinaciones y/o con un contenido poco claro,incluso o errado.</t>
  </si>
  <si>
    <t xml:space="preserve">1. Posiblidad de pérdida reputacional por difundir información errada, incompleta o inoportuna. </t>
  </si>
  <si>
    <t>Usuarios, productos y practicas , organizacionales</t>
  </si>
  <si>
    <t>Una vez elaborado el boletín por parte  del periodista asignado en la OAC, se remite al jefe de Oficina para su VoBo y finalmente se envía para aprobación de la dependencia solicitante.</t>
  </si>
  <si>
    <t xml:space="preserve">* Se indica a las dependencias que radiquen sus solicitudes conforme a lo establecido en los procedimientos. 
* Se asigna la solicitud a un periodista para el desarrollo del texto, Boletín o Comunicado. 
* Se solicita revisión y visto bueno de la jefatura de la OAC, de la dependencia solicitante y/o del despacho antes de la publicación. </t>
  </si>
  <si>
    <t>Permanente</t>
  </si>
  <si>
    <t xml:space="preserve">Porcentaje de boletines publicados con errores </t>
  </si>
  <si>
    <t xml:space="preserve">Boletines publicados con errores / Total de boletines publicados </t>
  </si>
  <si>
    <t xml:space="preserve"> Oficina Asesora de Comunicaciones -  Equipo de periodistas OAC</t>
  </si>
  <si>
    <t>Fallas en la plataforma tecnológica.
Soporte técnico preventivo ausente, soporte técnico correctivo inoportuno, mantenimiento insuficiente del portal de internet www.personeriabogota.gov.co
Obsolescencia e insuficiencia de las licencias, los equipos de computo, audio y video. 
Desconocimiento y desactualización en el uso y manejo de computadores y programas. 
Limitación de tiempo para la elaboración y revisión de material que exige diseño o producción de videos y/o audios.</t>
  </si>
  <si>
    <t>2. Posibilidad de pérdida reputacional por entregar materiales audiovisuales o de diseño con errores o que no cumplan con los requerimientos.</t>
  </si>
  <si>
    <t>Alta</t>
  </si>
  <si>
    <t>Verificar si la solicitud cumple con los tiempos e  insumos requeridos para su producción.</t>
  </si>
  <si>
    <t>* Se indica a las dependencias que radiquen sus solicitudes conforme a lo establecido en los procedimientos. 
* Se asigna la solicitud a un diseñador o realizador audiovisul quien a su vez se encarga del seguimiento de las aprobaciones.
* Se solicita revisión y visto buno de la jefatura de la OAC, de la dependencia solicitante y/o del despacho antes de la publicación.
*Realizar una reunión semestral al interior del equipo de trabajo de la OAC para establecer el estado de los recursos de trabajo de la oficina (Humano-Tecnológico).</t>
  </si>
  <si>
    <t>Porcentajede material o producto audiovisual o de diseño entregado con errores</t>
  </si>
  <si>
    <t>Material o producto audiovisual o de diseño entregados con errores / Total de material audiovisual o de diseño entregados</t>
  </si>
  <si>
    <t>Oficina Asesora de Comunicaciones - Equipo de diseño y equipo audiovisual</t>
  </si>
  <si>
    <t xml:space="preserve">
Hacer una descripción periódica del estado de los recursos de trabajo de la oficina (Humano-Tecnológico). </t>
  </si>
  <si>
    <t>Una vez elaborado el producto por parte del diseñador/realizador asignado en la OAC, se envía para aprobación de la dependencia solicitante.</t>
  </si>
  <si>
    <t xml:space="preserve">• Desastres naturales o industriales. 
•  Robo, extravío.
•  Acciones de vandalismo o terrorismo.
• Daño del papel físico.                                  • Afectación de los equipos de cómputos o servidores.
• Almacenamiento de las comunicaciones oficiales en medios extraíbles de uso de la entidad susceptible a riesgos.
•  Malware o ataques en los sistemas.• Retiro o no renovación de contratos del personal.                                                            • Espacio insuficiente de almacenamiento en los servidores de la entidad. </t>
  </si>
  <si>
    <t>3.Posibilidad de pérdida o daño de los documentos críticos del proceso en medio físico y/o digital.</t>
  </si>
  <si>
    <t>Digitalización de documentos físicos del proceso y
Información digital almacenada en nubes públicas</t>
  </si>
  <si>
    <t>* Se solicita a todos los funcionarios y contratistas de la OAC guardar los productos realizados o la información suceptible de ser almacenada en los equipos asignados, servidor carpeta prensa, discos duros extraíbles y correos electrónicos.
* Solicitar a los directivos y a la Dirección de TIC los equipos tecnológicos necesarios para continuar respaldando la información que se almacena y evitar pérdidas por insuficiencia de memoria. 
* Se tienen carpetas para almacenar la información impresa suceptible de almacenamiento.</t>
  </si>
  <si>
    <t>Porcentaje de información o producto suceptible de ser almacenado sin respaldo</t>
  </si>
  <si>
    <t>Información o producto suceptible de ser almacenado sin respaldo / Total de información o producto suceptible de ser almacenado</t>
  </si>
  <si>
    <t>Recursos humanos,  tecnológicos y matrial físico o impreso</t>
  </si>
  <si>
    <t>Oficina Asesora de Comunicaciones</t>
  </si>
  <si>
    <t>Afectación económica</t>
  </si>
  <si>
    <t>•  Exposición de la información que contiene datos personales o con reserva.</t>
  </si>
  <si>
    <t>4.Posibilidad de afectación económica por divulgación no autorizada de la información reservada o sujeta a tratamiento de datos personales</t>
  </si>
  <si>
    <t xml:space="preserve">Validar con los delegados, o los coordiandores y/o personero(a)  los contenidos de los boletines que se dan antes de emitir una comunicación. </t>
  </si>
  <si>
    <t xml:space="preserve">* Se imprimen, diligencian y hacen firmar los formatos 04-FR-02  Autorización de uso de derechos de imagen sobre fotografías y fijaciones audiovisuales (video), propiedad intelectual y habeas data otorgado a la personería de Bogotá para menores de edad y 04-FR-03 Autorización de uso de derechos de imagen sobre fotografías y fijaciones audiovisuales (video), propiedad intelectual y habeas data otorgado a la personería de bogotá. cuando se produce material suceptible de aprobación por uso de imagen, propiedad intelectual y datos personales </t>
  </si>
  <si>
    <t>Porcentaje de información reservada o sujeta a tratamiento de datos personales no autorizada</t>
  </si>
  <si>
    <t>Número de Productos o información reservada o sujeta a tratamiento de datos personales no autorizada / Total productos o información reservada o sujeta a tratamiento de datos personales</t>
  </si>
  <si>
    <t>Recursos humanos y matrial físico o impreso</t>
  </si>
  <si>
    <t>Oficina Asesora de Comunicaciones - Equipo audiovisual</t>
  </si>
  <si>
    <t xml:space="preserve">Requerir  aprobación  para uso de imagen, propiedad intelectual y datos personales. </t>
  </si>
  <si>
    <t>05- PROMOCIÓN Y DEFENSA DE DERECHOS</t>
  </si>
  <si>
    <t>* Fallas en la infraestructura tecnológica que soporta el sistema de información.
* Bloqueos o caída del sistema o software "SINPROC" durante la atención a los usuarios.</t>
  </si>
  <si>
    <t>* Fallas tecnológicas en los puntos de atención externos, con infraestructura no administrada por la Entidad.
* Tiempo de respuesta (incluyendo traslados) del personal responsable del mantenimiento a la infraestructura tecnológica.
* Ausencia de equipos de computo o dispositivos móviles para la recolección de datos que conforman un requerimiento ciudadano.
* Fallas en el servicio publico de energía eléctrica.
* Fallas en la infraestructura tecnológica que soporta el sistema de información.
* Bloqueos o caída del sistema o software "SINPROC" durante la atención a los usuarios.</t>
  </si>
  <si>
    <t>1. La posibilidad de no tomar las peticiones que presentan las personas tanto en las sedes o puntos de atención presencial, como en los diferentes sitios externos y eventos donde hace presencia la Entidad.</t>
  </si>
  <si>
    <t>Muy Alta</t>
  </si>
  <si>
    <r>
      <t xml:space="preserve">Fortalecer el grado de implementación del formulario manual de requerimientos ciudadanos (como control principal) en toda la Entidad y en las diferentes actividades donde aplique su uso. </t>
    </r>
    <r>
      <rPr>
        <b/>
        <sz val="11"/>
        <color rgb="FF000000"/>
        <rFont val="Arial"/>
        <family val="2"/>
      </rPr>
      <t>Propósito: Aumentar el grado de implementación y estandarización de un control existente, teniendo en cuenta que no se encuentra aplicado en todas las dependencias donde se atiende público.</t>
    </r>
  </si>
  <si>
    <t>Correctivo</t>
  </si>
  <si>
    <t>25%</t>
  </si>
  <si>
    <t>Acciones Puntuales
1. Socialización del Instructivo a los funcionarios y contratistas que atienden público en el proceso de Promoción y Defensa de Derechos. (50%).
Acciones Estandarizadas
2. Activación del control cuando se presente la causa raiz del evento. (50% - Puede suceder que, el control no deba ser aplicado).</t>
  </si>
  <si>
    <t>Porcentaje de avance de implementación de las acciones definidas</t>
  </si>
  <si>
    <t>No. de acciones implementadas
------------------*100
No. de acciones planificadas por control</t>
  </si>
  <si>
    <t>* Papeleria y demas recursos de oficina
* Recurso Humano
* Aplicativo SINPROC
* Recursos Tecnologicos varios.</t>
  </si>
  <si>
    <t>Personero(a) Delegado(a) para la Coordinación del Ministerio Público y los Derechos Humanos, Personeros(as) Delegados(as) y 
Director(a) de Conciliación y M.A.S.C.
Personero(a) Delegado(a) para la Coordinación de Gestión de las Personerias Locales
Personeros(as) Locales</t>
  </si>
  <si>
    <t>* Conocimiento exclusivo de los archivos y/o la información por personal especifico.
* Diseño de herramientas (reportes, tablas, bases de datos) por el responsable directo de generar la información (criterios propios).</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</si>
  <si>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Estructuras de información y estadística independientes entre dependencias y Coordinaciones (Creadas según la necesidad de cada dependencia).
* Bajo grado de madurez en la implementación de un enfoque basado en procesos.</t>
  </si>
  <si>
    <t>2. Posibilidad de generar datos o información no confiable relacionada con el  "Que Hacer" de la Entidad.</t>
  </si>
  <si>
    <r>
      <t xml:space="preserve">Diseño del requerimiento técnico (a nivel de sistematización) para las delegadas que lo ameriten y su posterior elaboración por parte de la Dirección de TIC's. </t>
    </r>
    <r>
      <rPr>
        <b/>
        <sz val="11"/>
        <color theme="1"/>
        <rFont val="Arial"/>
        <family val="2"/>
      </rPr>
      <t>Propósito: Aumentar el nivel de sistematización de las delegadas y de estandarización de sus datos, facilitando la transferencia de conocimiento, el análisis y la confiabilidad de la información.</t>
    </r>
  </si>
  <si>
    <t>Acciones Puntuales
1. Realizar un nuevo inventario de necesidades de sistematización dentro del proceso de Promoción y Defensa de Derechos. (50%).
2. Elaborar y entregar a la Dirección de TIC los requerimientos que se generen del inventario de necesidades. (50%).</t>
  </si>
  <si>
    <t>Personero(a) Delegado(a) para la Coordinación del Ministerio Público y los Derechos Humanos, Personeros(as) Delegados(as) y 
Director(a) de Conciliación y M.A.S.C.</t>
  </si>
  <si>
    <t>* Falta de implementación de las políticas y criterios archivísticos por parte de las delegadas.
* Falta de seguimiento y controles internos por parte de las dependencias.</t>
  </si>
  <si>
    <t xml:space="preserve">* Falta de implementación de las tablas de retención documental por parte de las delegadas.
* Diferencias en las series y subseries definidas en las tablas de retención documental con respecto a la realidad documental que produce cada dependencia.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
* Falta de capacitación y seguimiento a los funcionarios y contratistas sobre las actividades archivísticas que deben realizar. </t>
  </si>
  <si>
    <t>3.  Posibilidad de perdida de información misional e histórica de la Entidad en las oficinas y puntos de atención externos.</t>
  </si>
  <si>
    <r>
      <t xml:space="preserve">Implementación de las tablas de retención documental y los criterios archivísticos que maneja la entidad, en las oficinas y puntos de atención externos. </t>
    </r>
    <r>
      <rPr>
        <b/>
        <sz val="11"/>
        <color theme="1"/>
        <rFont val="Arial"/>
        <family val="2"/>
      </rPr>
      <t>Propósito: Implementar acciones y controles existentes en la Entidad en pro de evitar la perdida de información misional e histórica.</t>
    </r>
  </si>
  <si>
    <t>Acciones Puntuales
1. Revisar el estado del archivo en las diferentes Personerías Delegadas y Locales. (30%)
2. Coordinar en conjunto con la Personería Delegada o Local pertinente, las acciones a tomar para mejorar aquellos archivos que presenten deficiencias. (50%)
3. Capacitar al personal responsable de mantener adecuadamente el archivo. (20%)</t>
  </si>
  <si>
    <t>* Falta de seguimiento al estado de los derechos de petición.</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</si>
  <si>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</si>
  <si>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4.  Posibilidad de respuesta de fondo o cierre de los derechos de petición por fuera de los términos de ley.</t>
  </si>
  <si>
    <r>
      <t xml:space="preserve">Fortalecer el grado de implementación del seguimiento a los términos de ley para dar respuesta de fondo a los derechos de petición y realizar el cierre oportuno en el sistema de información SINPROC. Directriz desde la Coordinación de Locales para hacer seguimiento a la contestación de peticiones, así como la toma de medidas por Personería Local con sus evidencias para ser enviadas a la Coordinación. </t>
    </r>
    <r>
      <rPr>
        <b/>
        <sz val="11"/>
        <color theme="1"/>
        <rFont val="Arial"/>
        <family val="2"/>
      </rPr>
      <t>Propósito: Aumentar el grado de implementación de un control existente buscando una cultura hacia el seguimiento de los términos de ley de los derechos de petición evitando consecuencias de tipo legal para la Entidad.</t>
    </r>
  </si>
  <si>
    <t>Detectivo</t>
  </si>
  <si>
    <t>30%</t>
  </si>
  <si>
    <t>Acciones Estandarizadas
1. Continuar con el seguimiento mensual a los términos de respuesta y cierre de peticiones de acuerdo con el reporte del sistema de información SINPROC. (100% - Una actividad cada cuatrimestre equivalente al 33.33%)</t>
  </si>
  <si>
    <t>Económico</t>
  </si>
  <si>
    <t>5. Posibilidad de perdida o daño de los documentos críticos del proceso en medio físico</t>
  </si>
  <si>
    <r>
      <t xml:space="preserve">Complementar los controles existentes enfocados al adecuado manejo, tratamiento y almacenamiento de los documentos físicos. </t>
    </r>
    <r>
      <rPr>
        <b/>
        <sz val="11"/>
        <color theme="1"/>
        <rFont val="Arial"/>
        <family val="2"/>
      </rPr>
      <t>Propósito: Evitar la perdida de documentos físicos bajo el manejo de personal autorizado y con el tratamiento archivístico adecuado.</t>
    </r>
  </si>
  <si>
    <t>Acciones Puntuales
1. Clasificar información documental Critica (Inventario de Activos de Información elaborado por la Dirección de TIC). (40%).
2. Designar personal de planta autorizado por dependencia para la custodia de los documentos fisicos (base de datos con nombres, cedula, cargo, etc). (Una sola actividad en el año equivalente al 30%).
3. Asignar espacio seguro con acceso restringido a personal no autorizado (En el caso del edifcio CAC, el archivo se encuentra en estanteria en los pasillos donde transitan los usuarios, por tanto, se deben asegurar los estantes con llaves en custodia del personal autorizado). (Una sola actividad en el año equivalente al 30%).</t>
  </si>
  <si>
    <t>* Falta de herramientas o estrategias tecnológicas para el control seguro de documentos digitales.</t>
  </si>
  <si>
    <t>* Afectación de los equipos de computo o servidores.
* Desastres naturales  o industriales.
* Malware o ataques en los sistemas de información, programas, archivos, etc.
* Falta de herramientas o estrategias tecnológicas para el control seguro de documentos digitales.</t>
  </si>
  <si>
    <t xml:space="preserve">6. Posibilidad de perdida o daño de los documentos o datos críticos del proceso en medio digital - electrónico </t>
  </si>
  <si>
    <r>
      <t xml:space="preserve">Carpetas compartidas según los parámetros exigidos por la Dirección TIC (Carpeta de servidor de archivos o sitio ONE DRIVE institucional). </t>
    </r>
    <r>
      <rPr>
        <b/>
        <sz val="11"/>
        <color theme="1"/>
        <rFont val="Arial"/>
        <family val="2"/>
      </rPr>
      <t>Propósito: Trabajar los documentos digitales por personal autorizado en entornos seguros y sin probabilidad de perdida de información.</t>
    </r>
  </si>
  <si>
    <t>Acciones Puntuales
1. Clasificar información documental Critica (Inventario de Activos de Información elaborado por la Dirección de TIC). (40%).
Acciones Estandarizadas
2. Almacenar los documentos criticos en medio digital en la estructura de carpetas y subcarpetas definida para cada Personería Delegada o Local. (60%).</t>
  </si>
  <si>
    <t>* Falta de capacitación de los funcionarios y contratistas sobre el manejo adecuado de la información.</t>
  </si>
  <si>
    <t>* Exponer públicamente los soportes documentados con información sensible de los procesos que cursan.
* Falta de herramientas o estrategias tecnológicas para el control seguro de documentos digitales.
* Deficiente implementación de la política de tratamiento de datos personales.
* Falta de conocimiento de los funcionarios y contratistas de la normatividad pertinente.
* Falta de capacitación de los funcionarios y contratistas sobre el manejo adecuado de la información.</t>
  </si>
  <si>
    <t>7. Posibilidad de divulgar información con datos críticos o sensibles de la Entidad y usuarios.</t>
  </si>
  <si>
    <r>
      <t xml:space="preserve">Complementar los controles existentes enfocados al adecuado tratamiento de la información y datos sensibles de los usuarios. </t>
    </r>
    <r>
      <rPr>
        <b/>
        <sz val="11"/>
        <color theme="1"/>
        <rFont val="Arial"/>
        <family val="2"/>
      </rPr>
      <t>Propósito: Evitar la fuga de información critica y sensible tanto de la Entidad como de los usuarios.</t>
    </r>
  </si>
  <si>
    <t>Acciones Puntuales
1. Sensibilizar a los funcionarios y contratistas del proceso de Promoción y Defensa de Derechos en el manejo adecuado de la información de la Entidad, normatividad vigente, tipos de datos, entre otros temas. (Una sola actividad en el año equivalente al 100%).</t>
  </si>
  <si>
    <t>* Los funcionarios y contratista que apoyan la Línea 143 desde el trabajo en casa, no cuentan con la misma infraestructura tecnológica de la Entidad para tal fin.</t>
  </si>
  <si>
    <t>* Los funcionarios y contratista que apoyan la Línea 143 desde el trabajo en casa, no cuentan con la misma infraestructura tecnológica de la Entidad para tal fin.
* A pesar de las funcionalidades existentes en el software utilizado para administrar las llamadas, no es posible realizar un control permanente a los agentes, mas aun, con aquellos que realizan trabajo en casa.
* Restricciones que presenta la Dirección de TIC para brindar un adecuado soporte a los funcionarios y contratistas que realizan trabajo en casa.
* Deficiente implementación de la política de tratamiento de datos personales establecida en la Entidad.</t>
  </si>
  <si>
    <t>8. Posibilidad de prestación deficiente del servicio bajo la Línea 143.</t>
  </si>
  <si>
    <r>
      <t xml:space="preserve">Fortalecer la prestación del servicio bajo la Línea 143, así como su control, desde las sedes adecuadas para tal fin (Sede Centro, CAC o Sintratelefonos). </t>
    </r>
    <r>
      <rPr>
        <b/>
        <sz val="11"/>
        <color theme="1"/>
        <rFont val="Arial"/>
        <family val="2"/>
      </rPr>
      <t>Propósito: Mejorar la prestación del servicio bajo el canal telefónico de la Línea 143.</t>
    </r>
  </si>
  <si>
    <t>Acciones Puntuales
1. Realizar acciones (de formación, tecnologicas, administrativas, de control de calidad o contractuales) que fortalezcan la prestación del servicio de los agentes de la Línea 143. (100% - Una actividad cada semestre equivalente al 50%)</t>
  </si>
  <si>
    <t>Personero(a) Delegado(a) para la Coordinación del Ministerio Público y los Derechos Humanos y Personero(a) Delegado(a) para la Orientación y Asistencia a las Personas.</t>
  </si>
  <si>
    <t>06- PREVENCIÓN Y CONTROL A LA GESTIÓN PÚBLICA</t>
  </si>
  <si>
    <t>Incumplimiento en la ejecución de las metas</t>
  </si>
  <si>
    <t>No se ejecutan las actividades planeadas en PEI y POA.</t>
  </si>
  <si>
    <t>1.Posibilidad de no cumplir con las ejecución metas planeadas.</t>
  </si>
  <si>
    <t>Personero (a) Delegado (a) para la Coordinación de Prevención y Control a la función Pública ó Personero (a) Delegado (a) para la  coordinación  de gestión de las Personeías Locales deben realizar seguimiento trimestral  al cumplimiento de metas.</t>
  </si>
  <si>
    <t>Verificar la existencia de las actas, resultado de las mesas de trabajo al seguimiento de cumplimiento de metas.</t>
  </si>
  <si>
    <t>Cuatrimestral</t>
  </si>
  <si>
    <t>Número  Reuniones de seguimiento a metas.</t>
  </si>
  <si>
    <t xml:space="preserve"> Sumatoria de  Número de reuniones de seguimiento a metas</t>
  </si>
  <si>
    <t>Recursos humanos y tecnologicos</t>
  </si>
  <si>
    <t>Personero (a) Delegado (a) para la Coordinación de Prevención y Control a la función Pública
Personero (a) Delegado (a) para la  coordinación  de gestión de las Personeías Locales
Asesores, Profesionales y Contratistas  asignados</t>
  </si>
  <si>
    <t>No contar con soportes de las actividades realizadas en el proceso.</t>
  </si>
  <si>
    <t>Posible perdida o daño de los documentos críticos en medio físico.</t>
  </si>
  <si>
    <t>2.Posibilidad de Perdida o daño de los documentos críticos del proceso en medio físico.</t>
  </si>
  <si>
    <t>Guardar en el servidor de la Entidad los soportes de las diferentes actividades realizadas.</t>
  </si>
  <si>
    <t>Realizar seguimiento a la Carpeta de servidor de archivos o sitio ONE DRIVE institucional que garantice la custodia y seguridad de la información de los informes y seguimiento generados</t>
  </si>
  <si>
    <t>Documentos guardados en servidor o en el drive</t>
  </si>
  <si>
    <t>Número de documentos
s guardados en servidor o en el drive</t>
  </si>
  <si>
    <t>Personero (a) Delegado (a) para la Coordinación de Prevención y Control a la función Pública
Personero (a) Delegado (a) para la  coordinación  de gestión de las Personeías Locales
Referentes de gestión</t>
  </si>
  <si>
    <t>Informes que no cumplan con los procedimiento establecidos</t>
  </si>
  <si>
    <t>Funcionarios o contratistas nuevos que no reciben sensibilziaciòn de los procedimiento</t>
  </si>
  <si>
    <t>3.Posibilidad  de perdida reputacional al  realizar informes que no cumplan los procedimientos institucionales propios del proceso por falta de sensibilización a funcionarios y contratistas nuevos.</t>
  </si>
  <si>
    <t>Sensibilizar funcionarios y contratistas nuevos sobre todo el sistema de gestiòn de calidad y sus procedimientos.</t>
  </si>
  <si>
    <t xml:space="preserve">.
Realizar autoevaluación aleatoria  sobre la aplicación de los procedimientos, guías, manuales e instructivos vigentes del proceso.   </t>
  </si>
  <si>
    <t>Número de  Documentos verfíficados en su aplicación</t>
  </si>
  <si>
    <t>Sumatoría de  Documentos verfíficados en su aplicación</t>
  </si>
  <si>
    <t>Personero (a) Delegado (a) para la Coordinación de Prevención y Control a la función Pública
Personero (a) Delegado (a) para la  coordinación  de gestión de las Personeías Lo</t>
  </si>
  <si>
    <t>07- POTESTAD DISCIPLINARIA</t>
  </si>
  <si>
    <t>1, Proferir decisiones contradictorias
2. Pérdida de credibilidad y mala imagen de la Institución. 
3) Desgaste institucional y de recurso humano al adelantar procesos que versan en los mismos hechos.  
4) Nulidades en los procesos disciplinarios</t>
  </si>
  <si>
    <t>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tema</t>
  </si>
  <si>
    <t>1. Posibilidadad de perdida reputacional al iniciar investigaciones disciplinarias por los mismos hechos en las Delegadas adcritas al proceso misional.</t>
  </si>
  <si>
    <t xml:space="preserve">1, Se unifica las base para poder consultar y filtrar si existen hechos similares a diario. Dicha base se unifica cada 15 días.
</t>
  </si>
  <si>
    <t>Se impartirá directriz para que antes de presentar el proyecto de investigación o formulación de cargos, el abogado solicité consulta los sistemas de información disponibles con el fin de identificar si existe investigaciones por los mismos hechos en las delegadas adscritas.</t>
  </si>
  <si>
    <t>Directriz emitida</t>
  </si>
  <si>
    <t>Documento( Directriz Emitida)</t>
  </si>
  <si>
    <t>Fisiicos, humanos, técnologicos</t>
  </si>
  <si>
    <t>PD Coordinación de Potestad Disciplinaria, PD Disciplinarios I,II,III, IV , DIE y Secretaria comun</t>
  </si>
  <si>
    <t xml:space="preserve">2. Se comparte con personas autorizadas, para consultar frecuentemente si cursa otras investigaciones por hechos similares de la Secretaría Común y delegadas.
</t>
  </si>
  <si>
    <t>3. Los abogados de cada delegada pueden solicitar consultar los hechos en otra delegada para solicitar su incorporación y/o unificación el proceso disciplinario.</t>
  </si>
  <si>
    <t xml:space="preserve">1. Incumplimiento de términos procesales.
2 Incumplimiento del Plan institucional para la evacuación de los procesos en el eje disciplinario.
4 Generación de impunidad.           
5 Pérdida de confianza de la ciudadanía en la efectividad del control disciplinario. </t>
  </si>
  <si>
    <t>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
Remisorios de la Procuraduría General de la Nación, con inactividad y proximo al vencimiento de terminos legales vigentes.</t>
  </si>
  <si>
    <t>2. Posibilidad de Pérdida reputacional por  prescripción y/o caducidad de la acción disciplinaria.</t>
  </si>
  <si>
    <t xml:space="preserve">Se realizan seguimientos y alertas en las bases de datos en cada una de las Delegadas del Eje donde se deja acceso de revisión por parte de los Personeros Delegados, Se permite  acceso a los Personeros Delegados para su verificación.
</t>
  </si>
  <si>
    <t xml:space="preserve">Efectuar seguimientos desde la Coordinación y poner en evidencia a losreesponsables de cada un de las delegadas y la dirección de investigaciones especiales </t>
  </si>
  <si>
    <t>Seguimiento  realizado</t>
  </si>
  <si>
    <t xml:space="preserve">
Total  de seguimiento realizados </t>
  </si>
  <si>
    <t>Identificación de moras y riesgos de prescripción al inicio de cada periodo, el cual se incluye en las metas y prioriza para su pronta decisión de fondo.</t>
  </si>
  <si>
    <t>Tableros de control de seguimiento al cumplimiento de los expedientes priorizados, con el fin de evitar la materialización del riesgo</t>
  </si>
  <si>
    <t>.Reconstrucción del expediente o de la información digital CD, USB, DVD  genera mora en el impulso procesal.</t>
  </si>
  <si>
    <t>Falta documentar el procedimiento 
formalizar los controles de verificación constante al expediente</t>
  </si>
  <si>
    <t>3. Posiibilidad  de pérdida de documentación, que hacen parte de la unidad probatoria o CD,DVD y/o USB sin información.</t>
  </si>
  <si>
    <t>Se tienen establecido unos parámetros para el control del  expedientes, en donde se relacionan los folios que conforman el expediente, se relacionan en bases de datos y cada vez que el expediente pasa por cada una de las fases en sus etapas se debe actualizar los folios cuadernos y CD que lo conforman como unidad documental, de igual manera se impime planillas para el recibo y/o entrega</t>
  </si>
  <si>
    <t>N/A</t>
  </si>
  <si>
    <t>Cuando el expediente tiene que bajar a la Secretaria Común se debe actualizar y antes de ser recibido la hoja de control y la base para surtir el trámite para efectuar alguna comunicación o notificación se verifica y si los folios no corresponden el expediente es devuelto a la Delegada.</t>
  </si>
  <si>
    <t>Se aplica control y deja registro cuando el expediente es solicitado por  los sujetos procesales en la Secretaria Común se diligencian las bases correspondientes y se deja la evidencia en el expediente quien revisó el expediente y la solicitud de copias que pudo haberse efectuado.</t>
  </si>
  <si>
    <t xml:space="preserve"> Prescripción/ Caducidad 
Perdida de tiempo
 Perdida de Credibilidad e imagen institucional
Demanda judicial </t>
  </si>
  <si>
    <t>Declaratoria de nulidad en sede judicial (externa) o revocatoria de las decisiones proferidas por la Personería.</t>
  </si>
  <si>
    <t>4. Posibilidad de nulidad en las decisiones proferidas por la Personería</t>
  </si>
  <si>
    <t xml:space="preserve">Revisión por parte de un profesional experto que devuelve para correcciones </t>
  </si>
  <si>
    <t>Fortalecer las competencias en los temas especificos en el Derecho disciplinario</t>
  </si>
  <si>
    <t xml:space="preserve">
 Escenarios de Capacitación                                    r ealizados</t>
  </si>
  <si>
    <t xml:space="preserve">
Número de  Escenarios de capacitación realizados
</t>
  </si>
  <si>
    <t>Revisión por parte del Delegado y devolución al Abogado si lo amerita</t>
  </si>
  <si>
    <t>Decretar las nulidades pertinenetes con el fin de garantizar el debido proceso o valoración probatoria pertinente, sea en primera o segunda instancia</t>
  </si>
  <si>
    <t>08- GESTIÓN DEL TALENTO HUMANO</t>
  </si>
  <si>
    <t>Liquidación y pagos de valores incorrectos  o  conceptos que no corresponden de nómina y/o seguridad social</t>
  </si>
  <si>
    <t>No realizar los registros correspondientes en el sistema de nóminas de manera oportuna y/o seguimiento a los criterios normativos correspondientes.</t>
  </si>
  <si>
    <t xml:space="preserve">
1.Posibilidad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t>
  </si>
  <si>
    <t xml:space="preserve">     Entre 10 y 50 SMLMV </t>
  </si>
  <si>
    <t>Los funcionarios(as) asignados por el (la) Subdirector(a) de Gestión del Talento Humano alimentarán y formularán las bases de datos que contienen las novedades para cada nómina mensual, verificando su registro en el sistema Perno a través de la revisión manual de la prenómina contra la liquidación en Excel y otras bases de novedades. Así como, adelantarán la revisión y validación de la planta de personal y parametrización del Sistema Perno</t>
  </si>
  <si>
    <r>
      <t>Optimizar la herramienta PERNO con la  inclución de nuev</t>
    </r>
    <r>
      <rPr>
        <sz val="11"/>
        <color rgb="FFFF0000"/>
        <rFont val="Arial"/>
        <family val="2"/>
      </rPr>
      <t>o</t>
    </r>
    <r>
      <rPr>
        <sz val="11"/>
        <color theme="1"/>
        <rFont val="Arial"/>
        <family val="2"/>
      </rPr>
      <t xml:space="preserve">s desarrollos.
Incluir todas las bases y los cuadros de control de novedades y situaciones adminsitrativas de la nómina en el servidor de la entidad, CARPETA SGTH
Parametrización del Sistema cuando se requiera
En caso de encontrarse inconsistencias, se devuelve la prenómina al (a la) funcionario(a) designado para la corrección pertinente.
</t>
    </r>
  </si>
  <si>
    <t>Según cronograma de nómina</t>
  </si>
  <si>
    <t xml:space="preserve">N° de funcionarios con liquidación y/o pago de nómina y/o autoliquidación de aportes sociales y parafiscales con reportes de error </t>
  </si>
  <si>
    <t xml:space="preserve">No de funcionarios a los que se les efectúa liquidación de nómina y/o aportes sociales y parafiscales con iconsistencias / No de total de Funcionarios(as) a los que se le liquida nómina y/o aportes sociales y parafiscales </t>
  </si>
  <si>
    <t>Funcionarios(as) asignado(s)  por el(la) subdirector(a) de Gestión del Talento Humano
Subdirector(a) de Gestión del Talento Humano</t>
  </si>
  <si>
    <t>El(la) Subdirector(a) de Gestión del Talento Humano revisará y validará mensualmente la Nómina.</t>
  </si>
  <si>
    <t>No se capacitan y fortalecen las competencias laborales de los Servidores(as) públicos(as)</t>
  </si>
  <si>
    <t>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(5 ) días de antelación a la realización de la capacitación.
Incumplimiento del contenido del programa académico.</t>
  </si>
  <si>
    <t xml:space="preserve">
2.Posibilidad de pérdida económica y reputacional debido a que no se capacitan ni fortalecen las competencias laborales de los Servidores(as) públicos(as) de la entidad, porque no se cumple el plan de acción establecido en el PIC y la falta de participación por parte de los(as) servidores(as) en las actividades programadas, afectando la prestación del servicio
</t>
  </si>
  <si>
    <t>El(la) profesional de la Subdirección de Desarrollo del Talento Humano realiza seguimiento mensual a la ejecución del Plan de Acción del PIC</t>
  </si>
  <si>
    <t>El(la) profesional de la Subdirección de Desarrollo del Talento Humano envía la convocatoria o citación al servidor(a) publico(a) por correo electrónico, con menos de cinco (5) días de antelación a la realización de la capacitación.</t>
  </si>
  <si>
    <t>Según Cronogama Plan Institucional de Capacitación</t>
  </si>
  <si>
    <t xml:space="preserve">No de temas de capacitación consolidados en el PIC ejecutados
N° de servidores(as) que aprueban la evaluación de capacitación </t>
  </si>
  <si>
    <t>No de temas capacitación consolidados en el PIC ejecutados/N° total de temas de capacitación consolidados en el PIC.
N° de servidores(as)  que aprueban la evaluación de capacitación / N° de servidores(as) que asisten la capacitación</t>
  </si>
  <si>
    <t>Tecnológicos
Humanos
Físicos</t>
  </si>
  <si>
    <t>Profesional(es) Asignado(s)
Subdirector de Desarrollo del Talento Humano</t>
  </si>
  <si>
    <t>Proyección de actos administrativos con inconsistencias y errores</t>
  </si>
  <si>
    <t>No se realiza la revisión de las certificaciones, historias laborales, CDP, planta de personal y documentos soportes, para verificar la veracidad de la información</t>
  </si>
  <si>
    <t>3.Posibilidad de pérdida económica y reputacional por la proyección de actos administrativos con inconsistencias y errores, debido a no revisar las certificaciones, historias laborales, CDP´s, planta de personal y documetnos soportes, con el fin de verificar la veracidad de la información.</t>
  </si>
  <si>
    <t>El(la) funcionario(a) designado por el(la) Director(a) de Talento Humano, previo a la proyección de un acto administrativo, revisa las certificaciones, historias laborales, CDP´s, planta de personal, documentos soportes, aplicativos y sistemas de información de la entidad con el fin de verificar la veracidad de la información que allí reposa y actualiza cuando sea necesario.</t>
  </si>
  <si>
    <t>El(la) Director(a) de Talento Humano revisa la información del acto administrativo proyectado y devuelve para corrección cuando aplique.</t>
  </si>
  <si>
    <t>Nº de Actos administrativos con inconsistencias y errores</t>
  </si>
  <si>
    <t>Nº de Actos administrativos con inconsistencias y errores / Nº  total de Actos Administrativo expedidos</t>
  </si>
  <si>
    <t>Profesional(es) Asignado(s)
Director(a) de Talento Humano</t>
  </si>
  <si>
    <t xml:space="preserve">Perdida o daño de la información física del proceso </t>
  </si>
  <si>
    <t>• Desastres naturales  o industriales 
•  Robo, extravió
•  Acciones de vandalismo o terrorismo
• Daño del  papel físico</t>
  </si>
  <si>
    <t>4.Posibilidad de perdida económica y reputacional por pérdida o daño de la información física del proceso debido a desastres naturales o industriales, robo, extravío, actos de vandalismo o terrorismo y daño del papel físico.</t>
  </si>
  <si>
    <t xml:space="preserve">     Entre 50 y 100 SMLMV </t>
  </si>
  <si>
    <t>El equipo de funcionarios(as) de las Subdirecciones de Gestión y Desarrollo del Talento Humano, garantizan el acceso resgtringido a personal no autorizado al espacio seguro destinado para resguardar los documentos físicos de la historia laboral y archivo de seguimiento a enfermedades laborales con el personal responsable para su custodia.</t>
  </si>
  <si>
    <t>Digitalizar la información crítica del proceso que se encuentre en medio físico y almacenarla en el sitio de ONE DRIVE o servidor institucional, en carpetas con acceso restringido a personal no autorizado.</t>
  </si>
  <si>
    <t>30/04/23, 31/08/23 y 30/12/2023</t>
  </si>
  <si>
    <t>Documentos y/o carpetas digitalizadas en one drive o servidor institucional
Número de folios insertados en las historias laborales, registrados en la hoja de control
Número de expedientes en préstamo, registrados en el formato Control consulta o préstamo de documentos de archivo</t>
  </si>
  <si>
    <t>No de documentos y/o carpetas digitalizadas en one drive o servidor institucional
Número de folios insertados en las historias laborales/ Número de folios registrados en la hoja de control
Número  de expedientes en préstamo/ Número de expedientes registrados en el formato Control consulta o préstamo de documentos de archivo</t>
  </si>
  <si>
    <t>Profesional(es) y/o asistencial(es) Asignado(s)
Subdirector de Gestión del Talento Humano
Subdirector de Desarrollo del Talento Humano
Director de Talento Humano</t>
  </si>
  <si>
    <t>El equipo de funcionarios(as) de las Subdirecciones de Gestión y Desarrollo del Talento Humano, cada vez que un documento sea incorporado a la historia laboral o al archivo de seguimiento a enfermedades laborales, controla su ingreso mediante el formato Hoja de Control.</t>
  </si>
  <si>
    <t>Cada vez que se solicite la consulta o préstamo de los expedientes o documentos de historias laborales o archivo de seguimiento a enferemedades laborales, el(la) funcionario(a) designado(a) por el Subdirector(a) de Gestión o de desarrollo del Talento Humano respectivamente, deberá realizar el control de dicha consulta o préstamo a través del formato vigente.</t>
  </si>
  <si>
    <t>. Ciberataques por un externo  e interno para divulgar y utilizar  información con datos personales de los funcionarios</t>
  </si>
  <si>
    <t>Exponer públicamente los soportes documentados  con información personal y confidencial de los funcionarios</t>
  </si>
  <si>
    <t xml:space="preserve">5.Posibilidad de perdida económica y reputacional por ciberataques realizados por un externo  e interno para divulgar y utilizar  información con datos personales de los funcionarios porque se exponen públicamente </t>
  </si>
  <si>
    <t xml:space="preserve">     Entre 100 y 500 SMLMV </t>
  </si>
  <si>
    <t xml:space="preserve">Socializar el Compromiso de Confidencialidad y No Divulgación de la Información  y sensibilizar sobre el uso adecuado de la información de la entidad y la seguridad informatica.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
</t>
  </si>
  <si>
    <t xml:space="preserve">Compromiso de Confidencialidad y No Divulgación de la Información socializado y firmado
Número de folios insertados en las historias laborales, registrados en la hoja de control
Número de expedientes en préstamo, registrados en el formato Control consulta o préstamo de documentos de archivo 
 </t>
  </si>
  <si>
    <t>Número de Compromisos de Confidencialidad y No Divulgación de la Información socializados y firmados/ Número. total de Ingresos y/o de inducciones realizadas 
Número de folios insertados en las historias laborales/ Número de folios registrados en la hoja de control
Número  de expedientes en préstamo/ Número de expedientes registrados en el formato Control consulta o préstamo de documentos de archivo</t>
  </si>
  <si>
    <t xml:space="preserve">Aumento en la accidentalidad laboral, incidentes y enfermedades laborales de la Entidad </t>
  </si>
  <si>
    <r>
      <rPr>
        <b/>
        <sz val="11"/>
        <color theme="1"/>
        <rFont val="Arial"/>
        <family val="2"/>
      </rPr>
      <t>Para accidentes de trabajo:</t>
    </r>
    <r>
      <rPr>
        <sz val="11"/>
        <color theme="1"/>
        <rFont val="Arial"/>
        <family val="2"/>
      </rPr>
      <t xml:space="preserve">
Actos y condiciones inseguras, 
falta de toma de conciencia de los funcionarios, contratistas y partes interesadas en referencia al autocuidado y la protección de la salud.
</t>
    </r>
    <r>
      <rPr>
        <b/>
        <sz val="11"/>
        <color theme="1"/>
        <rFont val="Arial"/>
        <family val="2"/>
      </rPr>
      <t>Para enfermedades laborales:</t>
    </r>
    <r>
      <rPr>
        <sz val="11"/>
        <color theme="1"/>
        <rFont val="Arial"/>
        <family val="2"/>
      </rPr>
      <t xml:space="preserve">
Tiempos prolongados de exposición
Afectación por condiciones propias del funcionario</t>
    </r>
  </si>
  <si>
    <t>6.Posibilidad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t>
  </si>
  <si>
    <t>El equipo de profesionales de la Subdirección de Desarrollo del Talento Humano desarrolla diariamente las actividades establecidas en los Sistemas de Vigilancia Epidemiológica (Psicosocial, biomecánico), Programas, Subprogramas de intervención para impactar los riesgos identificados, campañas y acciones de prevención y promoción y plan de trabajo anual propuesto.</t>
  </si>
  <si>
    <t>Realizar campañas y acciones de intervención y toma de conciencia del riesgo y autocuidado.</t>
  </si>
  <si>
    <t xml:space="preserve">Indicador del SG SST (frecuencia,severidad) </t>
  </si>
  <si>
    <t>FRECUENCIA 
( NÚmero de accidentes presentados en el mes/ numero de trabajadores mes)*100.
SEVERIDAD
 (( Numero de dias perdidos por At en el periodo/número de funcionarios por mes )*100)</t>
  </si>
  <si>
    <t>Tecnológicos 
Humanos
Infraestructura
Financieros</t>
  </si>
  <si>
    <t>Profesionales asignados(as) de la Subdirección de Desarrollo del Talento Humano.</t>
  </si>
  <si>
    <t>Inadecuada gestión del cambio frente al cumplimiento de los requisitos legales que se puedan generar en seguridad y salud en el trabajo</t>
  </si>
  <si>
    <t>Falta de compromiso de los mandos medios, funcionarios(as) y contratistas frente al cumplimiento de los requerimientos legales en SST</t>
  </si>
  <si>
    <t xml:space="preserve">7.Posibilidad de pérdida económica y reputacional debido a la inadecuada gestión del cambio frente al cumplimiento de los requisitos legales que se puedan generar en seguridad y salud en el trabajo, por la falta de compromiso de los mandos medios, funcionarios(as) y contratistas frente al cumplimiento de los requerimientos legales en SST.
</t>
  </si>
  <si>
    <t>Desde la Subdirección de Desarrollo del Talento Humano se establece la actualización permanente de la Matriz de Requisitos Legales en Seguridad y Salud en el Trabajo, con el fin de identificar y actualizar los requerimientos normativos aplicables a la Entidad</t>
  </si>
  <si>
    <t>Acciones evidenciables desde la matriz de requisitos legales y la evaluación legal semestral</t>
  </si>
  <si>
    <t>Requisitos legales</t>
  </si>
  <si>
    <t>(Número de requisitos legales con cumplimiento / número de requisitos legales identificados )*100</t>
  </si>
  <si>
    <t>El profesional asignado de la Subdirección de Desarrollo del Talento Humano, gestionará los cambios requeridos para dar cumplimiento al requisito legal.</t>
  </si>
  <si>
    <t>El profesional asignado de la Subdirección de Desarrollo del Talento Humano evaluará semestralmente el cumplimiento de los requisitos legales en SST aplicables a la Entidad</t>
  </si>
  <si>
    <t>Incumplimiento en las metas planteadas dentro del SGSST para la mitigación ante las declaraciones de emergencias sanitarias o pandemias</t>
  </si>
  <si>
    <t>Declaración de una pandemia que impacte el desarrollo del Sistema de Gestión de Seguridad y Salud en el Trabajo de la Entidad.</t>
  </si>
  <si>
    <t>8.Posibilidad de pérdida económica y reputacional debido al incumplimiento en las metas planteadas dentro del SGSST para la mitigación ante las declaraciones de emergencias sanitarias o pandemias que impacten el desarrollo del Sistema de Gestión de Seguridad y Salud en el Trabajo de la Entidad.</t>
  </si>
  <si>
    <t>El equipo de profesionales de la Subdirección de Desarrollo del Talento Humano desarrollan actividades de prevención y promoción, asi como campañas de autocuidado, actividades orientadas a la implementación de medidas de bioseguridad y autocuidado</t>
  </si>
  <si>
    <t>Promover la participación activa y voluntaria de los funcionarios, contratistas y partes interesadas  en el desarrollo del SGSST por medio de los referentes de procesos.</t>
  </si>
  <si>
    <t>Ejecución del plan anual de trabajo.</t>
  </si>
  <si>
    <t>Indicador del Plan SG SST (Número de actividades programadas / número de actividades ejecutadas )*100</t>
  </si>
  <si>
    <t>09- GESTIÓN ADMINISTRATIVA</t>
  </si>
  <si>
    <t>• Incumplimiento del mantenimientos a las instalaciones de acuerdo con las necesidades de las sedes de la Entidad.</t>
  </si>
  <si>
    <t>• La no atención a los servicios solicitados por los usuarios en materia de mantenimientos.
• Ausencia de un diagnostico de mantenimientos preventivos a realizar a fin de conservar las instalaciones en optimas condiciones.</t>
  </si>
  <si>
    <t>1. Posibilidad de Pérdida económica por el Incumplimiento en servicios de mantenimiento</t>
  </si>
  <si>
    <t>Ejecución y Administración de procesos</t>
  </si>
  <si>
    <t>Seguimiento a los servicios prestados por el área de mantenimiento, a través de la evaluación de satisfacción de la prestación del servicio</t>
  </si>
  <si>
    <t>1. Realizar un seguimiento a los servicios solicitados por los usuarios comparado frente a los servicios realizados.
2. Elaborar un cronograma de mantenimientos preventivos a la infraestructura física.</t>
  </si>
  <si>
    <t xml:space="preserve">Mensual </t>
  </si>
  <si>
    <t>No. de mantenimientos realizados con relación los mantenimientos programados.</t>
  </si>
  <si>
    <t>Número de mantenimientos realizados / Número de mantenimientos programados</t>
  </si>
  <si>
    <t>Sistemas de Información, Talento humano</t>
  </si>
  <si>
    <t xml:space="preserve">Subdirección de Gestión Documental y Recursos Físicos </t>
  </si>
  <si>
    <t>Realizar un cronograma de mantenimientos preventivos a fin de mantener la infraestructura en optimas condiciones.</t>
  </si>
  <si>
    <t>• Incumplimiento a los servicios de transporte solicitados por los usuarios.</t>
  </si>
  <si>
    <t>• La no atención a los servicios solicitados por los usuarios en materia de transporte.
• Insuficiencia de vehículos en condiciones optimas para cubrir la demanda de servicios.</t>
  </si>
  <si>
    <t xml:space="preserve">2. Posibilidad  de  Incumplimiento en la prestación del servicio de transporte </t>
  </si>
  <si>
    <t>Seguimiento a los servicios prestados por el área de vehículos, a través de la evaluación de satisfacción de la prestación del servicio</t>
  </si>
  <si>
    <t>1. Realizar un seguimiento a los servicios solicitados por los usuarios comparado frente a los servicios realizados.
2. Elaborar un cronograma de mantenimientos preventivos al parque automotor de la Personería de Bogotá D.C.</t>
  </si>
  <si>
    <t>No. de servicios realizados con relación los servicios programados.</t>
  </si>
  <si>
    <t>Número de servicios realizados / Número de servicios programados</t>
  </si>
  <si>
    <t>Realizar un cronograma de mantenimientos preventivos a fin de mantener el parque automotor en optimas condiciones.</t>
  </si>
  <si>
    <t>• Desastres naturales  o industriales
• Robo, extravío de la información del proceso
• Acciones de vandalismo o terrorismo</t>
  </si>
  <si>
    <t>• Perdida o extravío de la información de las acciones realizadas por el proceso.
• Control inadecuado de los documentos físicos del proceso
• Daño del  papel físico</t>
  </si>
  <si>
    <t>3.Pérdida o daño de la información física del proceso</t>
  </si>
  <si>
    <t>Digitalización permanente de los documentos producidos desde el proceso de Gestión Administrativa, salvaguardando la información en una carpeta virtual.</t>
  </si>
  <si>
    <t>Realizar un autocontrol trimestral de la carpeta compartida verificando que los documentos que se producen en la Subdirección con ocasión del proceso de Gestión Administrativa a fin de garantizar que se salvaguarde la información de los servicios prestados.
Realizar una transferencia anual de los documentos físicos de la Subdirección de Gestión Documental y Recursos Físicos del archivo de gestión al archivo central, de acuerdo con la TRD y el cronograma de transferencias.</t>
  </si>
  <si>
    <t>Trimestral</t>
  </si>
  <si>
    <t>No. de seguimientos realizados</t>
  </si>
  <si>
    <t>No. de autocontroles realizados / No. de autocontroles programados
N° de transferencias realizadas / N° de transferencias programadas</t>
  </si>
  <si>
    <t>Realizar una transferencia de documentos del archivo de gestión al archivo central.</t>
  </si>
  <si>
    <t>10- GESTIÓN FINANCIERA</t>
  </si>
  <si>
    <t>Multa y sancion del organismo de control</t>
  </si>
  <si>
    <t>• Desconocimiento por parte de  contratistas, proveedores y supervisores de contratos, al diligenciar los formatos y documentos soportes de pago
• Revisión pevia no adecuada por parte del area de tesoreria, de los requisitos exigidos para el pago</t>
  </si>
  <si>
    <t>1.Posibilidad de afectacion economica y reputacional  por sancion del organismo regulador debido a la realizacion de pagos a contratistas y/o proveedores sin el lleno de los requisitos.</t>
  </si>
  <si>
    <t>La subdireccion de gestion financiera emite circular que fija lineamientos para el pago y establece el cronograma para entrega de cuentas.</t>
  </si>
  <si>
    <t>•	Elaborar, expedir y socializar Circular mediante la cual la entidad fija los lineamientos y establece cronograma de pagos para la vigencia en curso
•	Capacitar a contratistas y supervisores   de contratos
•	Revisar soportes de las cuentas radicadas para pago; en caso de encontrar inconsistencias, informar vía mail al supervisor y devolver cuenta para su corrección</t>
  </si>
  <si>
    <t>1/01/2023
30/12/2023</t>
  </si>
  <si>
    <t xml:space="preserve">
Número de veces que se realice un pago sin el lleno de requisitos.</t>
  </si>
  <si>
    <t>Número de veces que se realice un pago sin el lleno de requisitos.</t>
  </si>
  <si>
    <t>Humanos
Tecnológicos
Aplicativos
Infraestructura
Redes</t>
  </si>
  <si>
    <t>Subdirector de Gestión Financiera
Funcionarios y contratistas de apoyo de la Subdirección que participan en la gestión de cuentas</t>
  </si>
  <si>
    <t xml:space="preserve">El profesional del área de tesoreria verifica que los formatos que contienen la información suministrada por el contratista, proveedor y supervisor de contrato, se encuentren bien diligenciados y esten publicados en plataforma SECOP II </t>
  </si>
  <si>
    <t>Reporte del organismo de control</t>
  </si>
  <si>
    <t>• Desconocimiento de los plazos para reporte de información necesaria para la consolidación contable</t>
  </si>
  <si>
    <t>2.Posibilidad de afectacion reputacional  por reporte del organismo de control debido a que la  información  que suministren las dependencias  de gestión, no sea entregada en el periodo contable  en que se suceden los hechos económicos.</t>
  </si>
  <si>
    <t>La subdireccion de gestion financiera elabora  y socializaza la circular que  establece  plazos y determina los responsables de suministrar  información para la  consolidación contable</t>
  </si>
  <si>
    <t>•	Elaborar y socializar Circular que establece plazos y determina los responsables de suministrar información para consolidación contable.
•	Conciliar saldos de Limay con las dependencias que suministran información para consolidación contable, soportado en actas firmadas por los responsables</t>
  </si>
  <si>
    <t>Seguimiento cuatrimestral  de la ocurrencia de este evento</t>
  </si>
  <si>
    <t>Número de veces que ocurra este evento</t>
  </si>
  <si>
    <t xml:space="preserve">Subdirector de Gestión Financiera 
Contador  de entidad, funcionarios  y contratistas de apoyo del área contable.      </t>
  </si>
  <si>
    <t>El profesional del area de contabilidad realiza la conciliacion saldos  de Limay  con las dependencias que suministran  información  para consolidación contable, soportado en actas firmadas por los responsables</t>
  </si>
  <si>
    <t>Reporte del area de control interno</t>
  </si>
  <si>
    <t>•	Acceso no autorizado a los archivos, afectación a los equipos de cómputos o servidores
•	Inventario inexistente o incompleto de los registros del archivo bajo custodia del área.
•	Averías en equipos de cómputo del área, programas y/o aplicaciones desactualizadas o sin conexión.</t>
  </si>
  <si>
    <t>3. Posibilidad de afectación reputacional por reporte del área de control interno debido a perdida, daño, manipulación indebida de los documentos críticos del proceso, pérdida de conocimiento de información contenida en medios físico y digital - electrónico, hardware averiado y/o software desactualizado.</t>
  </si>
  <si>
    <t xml:space="preserve">•	Restricción de acceso al archivo de gestión, salvaguardar los documentos digital - electrónicos en la carpeta de red institucional  </t>
  </si>
  <si>
    <t>*Mantener la información en sitio seguro (Físico y/o digital), registrando la información digital en carpeta de ONE DRIVE institucional con acceso restringido a personal no autorizado.
•Verificar que el personal que
administra o intervenga en el
procesamiento de información
documente las actividades realizadas, mediante la elaboración de formatos,guías, instructivos, imágenes, videos, manuales, cuando aplique.</t>
  </si>
  <si>
    <t>Subdirector de Gestión Financiera
Funcionarios y contratistas de apoyo de la Subdirección que participan en la gestión documental
Funcionarios y contratistas de la Dirección de Tecnologías de la Información y las Comunicaciones</t>
  </si>
  <si>
    <t>•	Generar lineamientos para la entrega de la información a cargo de los funcionarios, verificando que esta se encuentre consignada en la carpeta compartida del área</t>
  </si>
  <si>
    <t xml:space="preserve">•	Generar revisión y reporte cuatrimestral por parte de cada funcionario sobre el estado del Hardware y del Software asignado para su labor.    </t>
  </si>
  <si>
    <t>Desconocimiento de la totalidad de los requisitos para la aprobación de pagos por caja menor</t>
  </si>
  <si>
    <t xml:space="preserve">Incumplimiento de los procedimientos de caja menor y normas distritales relacionadas con el tema </t>
  </si>
  <si>
    <t>4.Gestionar pagos de caja menor sin el cumplimiento de requisitos</t>
  </si>
  <si>
    <t xml:space="preserve">Autocontrol mensual de los pagos realizados por caja menor </t>
  </si>
  <si>
    <t>Creación carpeta compartida que contenga los pagos realizados mensualmente a través de caja menor para verificación y seguimiento por parte  del proceso de Gestión Financiera
Actualización de las políticas de operación del procedimiento de caja menor con el fin de aclarar las exigencias para realizar solicitudes y mejorar la gestión de caja menor.</t>
  </si>
  <si>
    <t>No. de actividades ejecutadas / No de actividades programad</t>
  </si>
  <si>
    <t>No. de actividades ejecutadas / No de actividades programada</t>
  </si>
  <si>
    <t xml:space="preserve">Subdirección de Gestión Gestión Financiera </t>
  </si>
  <si>
    <t>11- GESTIÓN CONTRACTUAL</t>
  </si>
  <si>
    <t xml:space="preserve">Fuerza mayor o causa fortuita por parte del contratista, Negligencia en la ejecucion del contrato por parte del contratista o el supervisor del contato, No publicacion en la plataforma transaccional Secop II por parte del contratista. </t>
  </si>
  <si>
    <t>Falta de seguimiento a la correcta ejecucion de los contratos</t>
  </si>
  <si>
    <t>1.Posibilidad de incumplimiento de la ejecucion de contratos  de adquisición de bienes, obras y servicios por la Inadecuada supervisión de los mismos</t>
  </si>
  <si>
    <t>El supervisor del contrato revisa el informe de actividades presentado por el contratista y aprueba mediante certificación de pago de acuerdo con la periodicidad establecida en el contrato, con el fin de dar trámite al pago correspondiente. En caso de que se presenten inconsistencias o inconformidades en el informe presentado, el supervisor lo rechaza a través de la plataforma transaccional SECOP II, quedando en el rol del contratista para el ajuste pertinente</t>
  </si>
  <si>
    <t>Validacion aleatoria de la supervisión y ejecución de un contrato</t>
  </si>
  <si>
    <t>semestral</t>
  </si>
  <si>
    <t>Cumplimiento de la ejecucion de contratos  de adquisición de bienes, obras y servicios</t>
  </si>
  <si>
    <t xml:space="preserve"># contratos en ejecucion/# contratos ejecutados a satisfaccion </t>
  </si>
  <si>
    <t>Contrato, informes de ejecucion</t>
  </si>
  <si>
    <t xml:space="preserve">Supervisor de Contrato. Subdirectora de Gestion Contractual </t>
  </si>
  <si>
    <t>Elaboración de piezas audiovisuales alusivas a las funciones de supervisión y socializaciones en temas de supervisión e interventoría.</t>
  </si>
  <si>
    <t>12- GESTIÓN DOCUMENTAL</t>
  </si>
  <si>
    <t>Condiciones ambientales
Desastres naturales o industriales 
Error, descuido (extravío) o acción humana malintencionada; vandalismo, terrorismo, hurto.
Renovación y retiro de personal encargado de los archivos de gestión, debido a las convocatorias 
Carencia de lineamientos sobre conformación y gestión de expedientes creados durante el trabajo en casa para prevenir el contagio del COVID-19.</t>
  </si>
  <si>
    <t xml:space="preserve">Medidas y controles insuficientes o inadecuados aplicados para la protección de la documentación
</t>
  </si>
  <si>
    <t>1.Posibilidad  de pérdida reputacional debido al deterioro, destrucción, extravío o pérdida de la documentación institucional en soporte físico en archivo central.</t>
  </si>
  <si>
    <t>Aplicación de instrumentos de control como inventarios documentales y controles de préstamos y consultas.</t>
  </si>
  <si>
    <t xml:space="preserve">
Verificar mediante el formato  control de préstamos y consultas documentales (formato 12-FR-02).</t>
  </si>
  <si>
    <t xml:space="preserve">
Número de  consulta y prestamos documentanles  realizadas
</t>
  </si>
  <si>
    <t xml:space="preserve">
Sumatoria   de  consulta y prestamos documentanles  realizadas</t>
  </si>
  <si>
    <t>Subdirección de Gestión Documental y Recursos Físicos - Archivo Central</t>
  </si>
  <si>
    <t xml:space="preserve">Servicio de vigilancia privada con monitoreo por cámaras internas y perimetrales y de sensores de movimiento en archivo central, junto con la instalación de estantería para conservación de archivos y monitoreo de condiciones ambientales mediante equipos instalados en archivo central
</t>
  </si>
  <si>
    <t>Suministro de documento solicitado en préstamo mediante copia digitalizada del mismo, para evitar su retiro del lugar donde se conserva.</t>
  </si>
  <si>
    <t xml:space="preserve">Errores operativos </t>
  </si>
  <si>
    <t>Datos incompletos o errados digitados por las dependencias en las comunicaciones oficiales para envío. 
Fallas operativas por parte del contratista de mensajería. 
Información incompleta y/o errada suministrada por usuarios externos, la cual es requerida por la Entidad para envío de correspondencia destinada a estos.</t>
  </si>
  <si>
    <t>2.Posibilidad de pérdida reputacional debido a la Entrega errónea o fallida de las comunicaciones impresas que envía la entidad a los destinatarios externos a través de los medios disponibles por el Grupo de Correspondencia</t>
  </si>
  <si>
    <t>Seguimiento a contrato para entrega de comunicaciones oficiales a destinatarios externos (supervisión al contrato de mensajería y correspondencia).</t>
  </si>
  <si>
    <t xml:space="preserve">
Realizar socializaciones  en temas relacionados con los aspectos a tener en cuenta  en el registro de la información de correspodencia de la comunicaciones oficiales</t>
  </si>
  <si>
    <t xml:space="preserve">
Semestral</t>
  </si>
  <si>
    <t xml:space="preserve">
Socializaciones  realizadas
</t>
  </si>
  <si>
    <t xml:space="preserve">
Número de Socializaciones realizadas.</t>
  </si>
  <si>
    <t>Grupo de Correspondencia</t>
  </si>
  <si>
    <t>Reportar a las dependencias los sobres devueltos de comunicaciones oficiales externas enviadas en el formato 12-FR-15 planilla entrega sobres devueltos tramitados por grupo de correspondencia, junto con sobres devueltos, en los cuáles se especifican las causales de devoluciones de correo por errores atribuibles a las dependencias, tales como dirección incompleta o errada.</t>
  </si>
  <si>
    <t>Exposición de la información en zonas abiertas o desde los equipos de cómputo
Acceso no autorizado a los archivos y zonas de almacenamiento de archivos
Información no identificada como reservada o confidencial</t>
  </si>
  <si>
    <t>No aplicación por las dependencias de medidas para evitar el acceso a documentos a personal no autorizado.</t>
  </si>
  <si>
    <t>3.Posibilidad de pérdida reputacional debido a la divulgación no autorizada de los documentos reservados o sujetos a tratamiento de datos personales bajo custodia del archivo central</t>
  </si>
  <si>
    <t xml:space="preserve">
2000
</t>
  </si>
  <si>
    <t xml:space="preserve">Servicio de vigilancia privada con monitoreo mediante cámaras internas y perimetrales en archivo central y de sensores de movimiento.
</t>
  </si>
  <si>
    <t xml:space="preserve">
1. Identificar documentos con información confidencial
2. Lineamiento para atención de consulta y présamos documentales del Archivo Central.</t>
  </si>
  <si>
    <t xml:space="preserve">
1/01/2023
30/12/2023</t>
  </si>
  <si>
    <t xml:space="preserve">
1. Documentos identificados con información condidencial
2. Lineamiento Elaborado y socializado 
</t>
  </si>
  <si>
    <t xml:space="preserve">
1. N° de Documentos identificados con información condidencial
2. Lineamiento Elaborado y socializado </t>
  </si>
  <si>
    <t>Restricción de acceso al archivo a personas no autorizadas</t>
  </si>
  <si>
    <t>Controles de consulta de documentos, mediante Formato de control, préstamo y consulta de documentos  12-FR-02.</t>
  </si>
  <si>
    <t>13- GESTIÓN JURÍDICA</t>
  </si>
  <si>
    <t>• Fallos judiciales en contra de la Entidad
•Imposibilidad de responder requerimientos sobre las mismas acciones de tutela</t>
  </si>
  <si>
    <t>• Falta de directrices claras desde la coordinación de los ejes misionales, para el cumplimiento de los procedimientos internos que atañen al proceso de gestión jurídica                                                                                      
• Fallas de plataforma tecnológica de las entidades, líneas telefónicas, suministro de energía                            
• Error o inexactitud en el contenido del informe para dar respuesta a la acción de tutela</t>
  </si>
  <si>
    <t>1. Posibilidad de incumplimiento de los términos en la contestación de las acciones constitucionales (tutelas) instauradas en contra de la entidad</t>
  </si>
  <si>
    <t>Base de datos de acciones de tutela para seguimiento a términos y  solicitud de rendir el informe en tiempo a las dependencias responsables</t>
  </si>
  <si>
    <t>*  Revisión de bases de datos en relación con las tutelas radicadas y asignadas.</t>
  </si>
  <si>
    <t>Diariamente</t>
  </si>
  <si>
    <t xml:space="preserve">Número de actualizaciones de tutelas realizadas en tiempo </t>
  </si>
  <si>
    <t>(Número de tutelas respondidas en término / Número de actualizaciones de tutelas radicadas) * 100</t>
  </si>
  <si>
    <t>Humano, tecnológico , físicos</t>
  </si>
  <si>
    <t>Oficina Asesora Jurídica</t>
  </si>
  <si>
    <t xml:space="preserve"> Pérdida de información
• Pérdida de control de términos</t>
  </si>
  <si>
    <t>•Falta de disponibilidad de abogados para el ejercicio de representación judicial.
• Desatención de los abogados en los términos judiciales para actuar</t>
  </si>
  <si>
    <t>2 Posibilidad de .Incumplimiento de los términos otorgados para contestar demanda en los procesos judiciales</t>
  </si>
  <si>
    <t>Base de datos con seguimiento en despachos judiciales y Sistema SiprojWeb, adicionalmete informes soicitados a los responsables</t>
  </si>
  <si>
    <t>* Inexistencia de backup de las carpetas de registro de sanciones disciplinarias</t>
  </si>
  <si>
    <t xml:space="preserve">
* Falta de herramientas  para la conservación seguro de documentos digitales.
</t>
  </si>
  <si>
    <t>3. Posibilidad de pérdida de información de documentos que sirven de insumo para el registro de sanciones disciplinarias, con datos críticos o sensibles de la Entidad y ciudadanos.</t>
  </si>
  <si>
    <t xml:space="preserve"> Se realiza copia de carpetas de registro de sanciones en drive institucional (el backup corresponde a un documento de apoyo que no se sujeta a las normas de gestión documental)</t>
  </si>
  <si>
    <t>Sin documentar</t>
  </si>
  <si>
    <t xml:space="preserve">
1. Realizar  Backup  de las carpetas de registro de sanciones en el sitio ONE DRIVE institucional</t>
  </si>
  <si>
    <t xml:space="preserve">
1. Mensual</t>
  </si>
  <si>
    <t xml:space="preserve">
1. Número de carpetas  almacenadas en el sitio ONE DRIVE institucional</t>
  </si>
  <si>
    <t xml:space="preserve">
1. Sumatoria  de carpetas en el sitio ONE DRIVE institucional</t>
  </si>
  <si>
    <t>Humanos, técnicos, tecnológicos</t>
  </si>
  <si>
    <t>14- SERVICIO AL USUARIO</t>
  </si>
  <si>
    <t>• Alta demanda de usuarios que solicitan los servicios de la Entidad. 
• Distribución inequitativa de la atención al usuario</t>
  </si>
  <si>
    <t>Los trámites y servicios que presta la Entidad, son muy solicitados por las(os) usuario(as) en el canal presencial, lo que hace que diariamente acudan a solicitar dichos trámites y servicios, generenado altos tiempos de espera, debido a que támbien, el tiempo de atanción es diferente, dependiendo de la complegidad del tema a tratar o solucionar.</t>
  </si>
  <si>
    <t>1.Posibilidad de perdida reputacional por tiempos de espera largos para el usuario</t>
  </si>
  <si>
    <t>Ampliar los servicios virtuales que ofrece la Entidad.</t>
  </si>
  <si>
    <t>Realizar análisis de la cantidad de usuarios(as) que acuden a solicitar los servicios de la Entidad y la cantidad de atenciones que realiza cada profesional, con el objeto de implementar acciones mejora que permitan la disminución de los tiempos de espera.</t>
  </si>
  <si>
    <t>Acciones realizadas</t>
  </si>
  <si>
    <t>Acciones realizadas/Acciones diseñadas</t>
  </si>
  <si>
    <t>Tecnológicos 
Humanos
Infraestuctura</t>
  </si>
  <si>
    <t>Profesional Especiliazado 
Secretaría General</t>
  </si>
  <si>
    <t>Fortalecer los medios para la atención virtual.</t>
  </si>
  <si>
    <t>* Falta de herramientas o estrategias tecnológicas para el control seguro de documentos digitales.
* Falta de capacitación de los funcionarios y contratistas sobre el manejo adecuado de la información.</t>
  </si>
  <si>
    <t>*Afectación de los equipos de computo o servidores.
* Desastres naturales  o industriales.
* Ataques en los sistemas de información, programas, archivos, etc.
* Falta de herramientas o estrategias tecnológicas para el control seguro de documentos digitales</t>
  </si>
  <si>
    <t xml:space="preserve">2. Posibilidad de Pérdida l  de información relevante para el proceso.
</t>
  </si>
  <si>
    <t xml:space="preserve">Realiza copia de seguridad de la informacón contenida en el repositorio office 365 del usuario nsamudio@personeriabogotá.gov.co </t>
  </si>
  <si>
    <t>1. Realiza copia de seguridad de la documentos críticos   en la carpeta compartida de servidor de la entidad  o en  one drive del procesol proceso servicio al usuario.
2. Conceder accesos a los funcionarios (as) y contratistas de la Secretaría General, a través de share point de One Drive del repositorio de office 365.</t>
  </si>
  <si>
    <t>1. Número de documentos  almacenados  en las carpetas compartias
2. Número de Permisos Concedidos  a funcionarios y contratistas para acceder a las carpetas Compartidas</t>
  </si>
  <si>
    <t>1 Sumatoria  de Documentos  almacenados en las Carpetas Compartidas.
2. Sumtoria de  Permisos Concedidos  a funcionarios y contratistas para acceder a las carpetas Compartida</t>
  </si>
  <si>
    <t>Implementar practicas solidas de gestón de acceso a consulta de la información</t>
  </si>
  <si>
    <t>• Alta demanda de usuarios que solicitan los servicios de video atención en la Entidad. 
• Escasez de funcionarios(as) y contratistas para atender las solicitudes de atención virtual a los usuarios</t>
  </si>
  <si>
    <t>Los Servicios que presta la Entidad, son muy solicitados por las(os) usuario(as) cada vez más están solicitando la atención virtual, lo que hace que diariamente acudan a solicitar dichos servicios, generenado alta demanda de solicitudes.</t>
  </si>
  <si>
    <t>3. Posibilida de pérdida  reputacional  debido a la alta demanda de usuarios que solicitaron servicos de video en la Entidad  lo que ocasiona  represamiento en las solicitudes de video atención.</t>
  </si>
  <si>
    <t xml:space="preserve">     El riesgo afecta la imagen de la entidad con algunos usuarios de relevancia frente </t>
  </si>
  <si>
    <t>Realizar seguimiento a las solicitudes de video atención.</t>
  </si>
  <si>
    <t>Realizar análisis de la cantidad de usuarios(as) que solicitan los servicios de video atención virtual y la cantidad de atenciones que realiza cada profesional, con el objeto de implementar acciones mejora.</t>
  </si>
  <si>
    <t xml:space="preserve">
30/12/2023</t>
  </si>
  <si>
    <t xml:space="preserve">Número de acciones  realizadas </t>
  </si>
  <si>
    <t>Accciones ejecutadas/ Acciones Programadas</t>
  </si>
  <si>
    <t>15- CONTROL DISCIPLINARIO INTERNO</t>
  </si>
  <si>
    <t>1.Retroceso del Proceso 
2. Riesgo de Prescripción/ Caducidad 
3.Pérdida de credibilidad en la Dependencia
4.Acciones de tutela</t>
  </si>
  <si>
    <t xml:space="preserve">1.Falta de competencia                                    
2.Violación del derecho de defensa del investigado.                                  
3.Existencia de irregularidades sustanciales que afecten el debido proceso.                                                </t>
  </si>
  <si>
    <t>1. Posibilidad de perdida por  reputacional  por actuaciones que generen nulidades en los procesos, afectando su normal desarrollo.</t>
  </si>
  <si>
    <t>Revisión por parte de un profesional experto, si existe designado,  que devuelve para correcciones. -actividades Registradas en BD control al despacho-</t>
  </si>
  <si>
    <t>Fortalecer el conocimiento de los funcionarios de la Oficina al igual que las directrices para evitar nulidades en primera y segunda instancia</t>
  </si>
  <si>
    <t>Periódica</t>
  </si>
  <si>
    <t xml:space="preserve">% de nulidades </t>
  </si>
  <si>
    <t xml:space="preserve"># de nulidades decretadas de primera y segunda instancia/# de procesos vigentes </t>
  </si>
  <si>
    <t>Humanos, técnicos, tecnológicos, físicos</t>
  </si>
  <si>
    <t xml:space="preserve">Funcionarios adscritos a la Oficina de Control Interno Disciplinario y Personería Delegada para la  Segunda Instancia </t>
  </si>
  <si>
    <r>
      <rPr>
        <b/>
        <sz val="11"/>
        <color rgb="FF000000"/>
        <rFont val="Arial"/>
      </rPr>
      <t xml:space="preserve">Riesgo no materializado: no se presentaron nulidades en el periodo
0% de nulidades primera instancia. // 0% de nulidades segunda instancia.
</t>
    </r>
    <r>
      <rPr>
        <sz val="11"/>
        <color rgb="FF000000"/>
        <rFont val="Arial"/>
      </rPr>
      <t xml:space="preserve">
a. Debido a las significativas mejoras adoptadas en el proceso, no se presentaron devoluciones de fondo que ameriten devoluciones gracias a ello no se considera la necesidad de designar la revisión a un profesional experto previo a su entrada al despacho.  
b. El jefe de la dependencia asume la revisión integral de las actuaciones y realiza una retroalimentación permanente con cada uno(as) de los(as) profesionales sustanciadores(as) y demás equipo de trabajo para garantizar el pleno cumplimiento de los requisitos legales, evitando la materializaciòn de nulidades.
c. La información de las actuaciones es registrada por los profesionales en el Sistema SINPROC para garantizar una adecuada trazabilidad en cada expediente, lo cual es considerado como la BD control al despacho
- 20230118 Reunión Riesgos equipo de trabajo OCID
- 20230118 Revisión PD vigentes y lineamientos SGC 2023
- 20230124 Evidencia reunión equipo OCID
La información de las actuaciones es registrada por los profesionales en el Sistema SINPROC para garantizar una adecuada trazabilidad en cada expediente.</t>
    </r>
  </si>
  <si>
    <t>Revisión por parte del Jefe de Oficina y devolución al Abogado si lo amerita.-actividades Registradas en BD control al despacho-</t>
  </si>
  <si>
    <t xml:space="preserve">1. Violación al principio non bis in idem.
2. Pérdida de credibilidad y mala imagen de la dependencia. 
3.Desgaste institucional y del recurso humano.
4. Nulidades en los procesos disciplinarios.  </t>
  </si>
  <si>
    <t>1.Carencia de un sistema de información que permita el control sobre pocesos activos e inactivos.
2. Imprecisión en el registro de la descripción de hechos e investigados en las bases de datos.
3. Desactualización de los hechos en la base de datos, una vez varía la etapa procesal. 
4. Falta de verificación por parte del abogado comisionado, sobre  si por los mismos  hechos cursa alguna otra invesigación en la Oficina.</t>
  </si>
  <si>
    <t>2.  Posibilidad de perdida reputacional  debido a la duplicidad de investigaciones por hechos idénticos</t>
  </si>
  <si>
    <t>Actualizar las bases de datos de la OCID cada semana, por los responsables de las mismas y Compartir las bases de datos con personas autorizadas, para consultar frecuentemente si cursan otras investigaciones por hechos similares</t>
  </si>
  <si>
    <t>Efectuar jornadas semestrales de sensibilización con todo el talento humano a cargo de los expedientes, con el fin de reafirmar el código de integridad y la Circular No. 1 con el fin de aplicar el control de legalidad</t>
  </si>
  <si>
    <t xml:space="preserve">
Documento Socializado</t>
  </si>
  <si>
    <r>
      <rPr>
        <b/>
        <sz val="11"/>
        <color rgb="FF000000"/>
        <rFont val="Arial"/>
      </rPr>
      <t>Riesgo no materializado.</t>
    </r>
    <r>
      <rPr>
        <sz val="11"/>
        <color rgb="FF000000"/>
        <rFont val="Arial"/>
      </rPr>
      <t>El documento es socializado de manera permanente respecto de las pautas para el control de legalidad y se fortalece con los seguimientos individuales
a. Se socializan pautas de Gestión del Riesgo
- 20230112 Acta Concertación planeación OCID 2023 Numeral 4.
b. Socialización Gestor de Integridad: Documento de Código de Integridad socializado con el equipo de trabajo.
- 20230314 Mesa de trabajo OCID Marzo 2023 Numeral 3.
c. La base de datos para registro y consulta se encuentra en servicio y actualizada de acuerdo a los requerimientos de la Oficina.
- 20230410 Actualización base de datos radicados
- - 20230519 Evidencia estructura bases de datos
d. Se adelantan acciones para la actualización del Proceso 15 Control Disciplinario Interno considerando que en el procedimiento la administración de la base de datos se encuentra a cargo del personal asistencial, quienes suministran información oportuna e inmediata a los requerimientos de la jefatura y profesionales sustanciadores.
- 20230306 Mesa de trabajo OCID _DP Actualización de documentos.</t>
    </r>
  </si>
  <si>
    <t>Revisar los hechos de cada queja nueva contra la base de datos, una vez se radica, por los responsables de las mismas.</t>
  </si>
  <si>
    <t>Antes de presentarse proyecto de apertura de indagación preliminar o investigación disciplinaria, el abogado comisionado deberá solicitar consulta en la base de datos con el fin de identificar si existe investigaciones por los mismos hechos en la OCID.</t>
  </si>
  <si>
    <t xml:space="preserve">1. Pérdida de la potestad disciplinaria
2. Generación de impunidad.               
3. Sanciones discipliarias. </t>
  </si>
  <si>
    <t>1. Mora o inactividad en el trámite del proceso y en la práctica de pruebas. 
2. Desconocimiento legal por parte del Profesional comisionado del tema objeto de debate en el expediente disciplinario.
3. Demora en la revisión y aprobación de los proyectos presentados por los abogados comisionados, al igual que en la devolución de los proyectos que deben ser corregidos.
4. Remisión de asuntos por parte de la Procuraduría General de la Nación, con inactividad y/o próximos al vencimiento de términos legales.</t>
  </si>
  <si>
    <t>3. Posibilidad de perdida reputacional debido a  configuración de la figura de la Prescripción y/o caducidad de la acción disciplinaria.</t>
  </si>
  <si>
    <t>Realizar seguimiento a las bases de datos de la OCID y crear alertas de caducidad y prescripción, cuando sesa del caso.</t>
  </si>
  <si>
    <t>Revisión y actualización semanal de las bases de datos, sobre la fecha de los hechos y de apertura de investigación disciplinaria</t>
  </si>
  <si>
    <t>%caducidad
%prescripción</t>
  </si>
  <si>
    <t>#caducidad en el período/#procesos vigentes
#prescripción en el período/#procesos vigentes</t>
  </si>
  <si>
    <t>Funcionarios y contratistas adscritos a la Oficina de Control Interno Disciplinario y Personería Delegada para la  Segunda Instanci</t>
  </si>
  <si>
    <t>Identificar mora, inactividad y riesgos de caducidad y prescripción al inicio de cada período, el cual se incluye en las metas y se prioriza para su pronta decisión de fondo</t>
  </si>
  <si>
    <t>1. Demora en trámite del proceso.       
2. Sanciones por tratamiento de datos personales.
3. Responsabilidad disciplinaria</t>
  </si>
  <si>
    <t>1. Errores de almacenamiento de información en medios magnéticos.                              
2. Pérdida, daño o deterioro de los expedientes físicos.                            
3. Desastres naturales  o industriales.                              4. Condicones climaticas.
5. Robo o extravio.
6. Acciones de vandalismo o terrorismo.</t>
  </si>
  <si>
    <t>4. Posibilidad de ausencia o pérdida de integridad de la información contenida en los expedientes disciplinarios y sus anexos físicos o digitales.</t>
  </si>
  <si>
    <t>Sensibilizar a todo el talento humano que cumple labores en la Oficina de Control Interno Disciplinario, con el fin de evitar la materialización de alguna fuga de información, advirtiendo los riesgos personales y para la entidad y el cumplimiento de las normas técnicas de archivo y gestión documental</t>
  </si>
  <si>
    <t>1. Asignar espacio seguro (archivadores o gabeteros) con acceso restringido a personal no autorizado, para resguardar los documentos físicos que sean críticos para el proceso y designar personal responsable para su custodia.
2. Digitalizar la información crítica del proceso que se encuentre en medio físico y almacenarla en el sitio de ONE DRIVE institucional, en carpetas con acceso restringido a personal no autorizado.
3.Implementar Sistema de control de acceso a los espacios donde se resguarden los documentos físicos que sean críticos para el proceso.</t>
  </si>
  <si>
    <t>% actividades ejecutadas</t>
  </si>
  <si>
    <t># de actividades ejecutadas</t>
  </si>
  <si>
    <t xml:space="preserve">Funcionarios y contrastistas adscritos a la Oficina de Control Interno Disciplinario y Personería Delegada para la  Segunda Instancia </t>
  </si>
  <si>
    <t>Fortalecer el control de acceso y permanencia de los sujetos disciplinables en la sede de la OCID, evitando cualuier contacto con los abogados o el Jefe de Oficina</t>
  </si>
  <si>
    <t>16- EVALUACIÓN Y SEGUIMIENTO</t>
  </si>
  <si>
    <t xml:space="preserve">•Desconocimiento de la normatividad relacionada con el proceso de Evaluación y Seguimiento y Falta de capacitación de los auditores.
• Inoportuna e inadecuada  la información reportada por parte de los procesos.
• Inadecuado análisis de la información </t>
  </si>
  <si>
    <t>Evaluación Subjetiva de los Informes generados por La OCI</t>
  </si>
  <si>
    <t>1.Posibilidad de afectación reputacional, por no emitir los informes de manera consistente, real y efectiva, debido a la evaluación subjetiva de los resultados</t>
  </si>
  <si>
    <t>Capacitación a los funcionarios y contratistas del Proceso.</t>
  </si>
  <si>
    <t>1.Una jornada de Socialización del mapa de Riesgos de Gestión de la OCI.
2,  Capacitaciónes  y Sensibilizaciones en temas relacionados con normatividad y procedimiento.
3.  Revisión de la información allegada por los procesos. En caso de presentarse alguna observación, se realiza retraolimentación a través de correo electrónico y/o presencial.
4,Remitir los informes al Jefe de la Oficina de Control Interno para su revisión, aprobación, observaciones y/o ajustes, mediante correo electrónico</t>
  </si>
  <si>
    <t>1,  Una Jornada Socialización del mapa de Riesgos de Gestión de la OCI en el año.
2.  Dos Capacitaciones y o Sensibilizaciones, una cada semestre.
3.  Mensual
4.  Mensual</t>
  </si>
  <si>
    <t>1,  Jornada Socialización del mapa de Riesgos de Gestión de la OCI.
2. Capacitaciones y o Sensibilizaciones realizadas
3.   Retroalimentación con los procesos en caso de presentarse.
4.  Verificación de Informes por parte del Jefe de la Oficina de Control Interno</t>
  </si>
  <si>
    <t xml:space="preserve"> 1,  Número de  jornadas de socialización del mapa de  riesgos de gestión realizadas / Número de  jornadas de socialización del mapa de riesgos de gestión programadas
2.  Número de capacitaciones y sensibilizaciones realizadas /Número de capacitaciones y sensibilizaciones programadas
3.  Retroalimentaciones realizadas
4. Número de informes realizados en el mes/Número de informes programados en el mes </t>
  </si>
  <si>
    <t>Humanos y Tecnológicos</t>
  </si>
  <si>
    <t>Jefe Oficina de Control Interno y Equipo OCI</t>
  </si>
  <si>
    <t>Seguimiento y retroalimentación a los procesos frente a la información requerida</t>
  </si>
  <si>
    <t>Revisión previa a los informes por parte del Jefe de la Oficina de Control Interno</t>
  </si>
  <si>
    <t xml:space="preserve">• Daño del  Software del Equipo de Cómputo
•  Robo, extravió y Acciones de vandalismo o terrorismo
• Desastres naturales  o industriales 
</t>
  </si>
  <si>
    <t>Daño del  papel físico
No realizar backups de forma periodica</t>
  </si>
  <si>
    <t>2.Posibilidad de afectación reputacional debido a la pérdida o daño de la información documentada del Proceso registrada en en medio físico y digital.</t>
  </si>
  <si>
    <t>Almacenar la información en medios fisicos y digitales</t>
  </si>
  <si>
    <t>1. Designar un responable de la custodia, manejo y control de los documentos físicos y digitales del Proceso,  manteniendo acceso restringido a personal no autorizado.
2. Digitalizar la información  del proceso   y almacenarla en la Carpeta Compartida de la OCI con acceso restringido a personal no autorizado.
3. Mantener actualizado el formato unico de inventario documental FUID</t>
  </si>
  <si>
    <t>1.  Una vez en el mes de Enero de 2023
Mensual
Mensual</t>
  </si>
  <si>
    <t>1. Desginación responsable custodia, manejo y control de los documentos físicos y digitales del Proceso
2. Información digitalizada y almacenada en la Carpeta Compartida de la OCI
3. FUID actualizado</t>
  </si>
  <si>
    <t xml:space="preserve">1.  Acta o memorado con la designación del  funcionario responsable de la custodia, manejo y control de los documentos físicos y digitales del Proceso
2. Registros y soportes de la información digitalizada y almacenada en la Carpeta Compartida de la OCI
3. Registro y soporte del FUID actualizado                                       </t>
  </si>
  <si>
    <t>PERSONERÍA DE
BOGOTÁ, D. C.</t>
  </si>
  <si>
    <t>MAPA DE RIESGOS DE CORRUPCIÓN</t>
  </si>
  <si>
    <r>
      <rPr>
        <b/>
        <sz val="10"/>
        <color theme="1"/>
        <rFont val="Arial"/>
        <family val="2"/>
      </rPr>
      <t xml:space="preserve">Código: </t>
    </r>
    <r>
      <rPr>
        <sz val="10"/>
        <color theme="1"/>
        <rFont val="Arial"/>
        <family val="2"/>
      </rPr>
      <t>01- FR- 21</t>
    </r>
  </si>
  <si>
    <r>
      <rPr>
        <b/>
        <sz val="10"/>
        <color theme="1"/>
        <rFont val="Arial"/>
        <family val="2"/>
      </rPr>
      <t xml:space="preserve">Versión: </t>
    </r>
    <r>
      <rPr>
        <sz val="10"/>
        <color theme="1"/>
        <rFont val="Arial"/>
        <family val="2"/>
      </rPr>
      <t>06</t>
    </r>
  </si>
  <si>
    <t>Página: 1 de 1</t>
  </si>
  <si>
    <r>
      <rPr>
        <b/>
        <sz val="10"/>
        <color theme="1"/>
        <rFont val="Arial"/>
        <family val="2"/>
      </rPr>
      <t xml:space="preserve">Vigente desde: </t>
    </r>
    <r>
      <rPr>
        <sz val="10"/>
        <color theme="1"/>
        <rFont val="Arial"/>
        <family val="2"/>
      </rPr>
      <t>15/05/2021</t>
    </r>
  </si>
  <si>
    <t>Valoración del riesgo</t>
  </si>
  <si>
    <t>Tratamiento</t>
  </si>
  <si>
    <t>Monitoreo y Revisión</t>
  </si>
  <si>
    <t xml:space="preserve">Objetivo </t>
  </si>
  <si>
    <t>Evento de Riesgo</t>
  </si>
  <si>
    <t>Causas</t>
  </si>
  <si>
    <t>Consecuencias</t>
  </si>
  <si>
    <t>Tipo de Riesgo</t>
  </si>
  <si>
    <t>Análisis del Riesgo</t>
  </si>
  <si>
    <t>Evaluación del Riesgo</t>
  </si>
  <si>
    <t>Riesgo Inherente</t>
  </si>
  <si>
    <t>Controles</t>
  </si>
  <si>
    <t>Riesgo Residual</t>
  </si>
  <si>
    <t>Fecha</t>
  </si>
  <si>
    <t xml:space="preserve">Indicador </t>
  </si>
  <si>
    <t xml:space="preserve">Fórmula del Indicador </t>
  </si>
  <si>
    <t xml:space="preserve">Recursos </t>
  </si>
  <si>
    <t xml:space="preserve">Responsable de la ejecución </t>
  </si>
  <si>
    <t>Seguimiento
primer cuatrimestre</t>
  </si>
  <si>
    <t>Seguimiento 
segundo cuatrimestre</t>
  </si>
  <si>
    <t>Seguimiento
tercer cuatrimestre</t>
  </si>
  <si>
    <t>Zona de riesgo</t>
  </si>
  <si>
    <t>Evaluación del Control</t>
  </si>
  <si>
    <t>Tipo de Control</t>
  </si>
  <si>
    <t>Zona del riesgo</t>
  </si>
  <si>
    <t>01- DIRECCIÓN Y PLANEACIÓN ESTRATÉGICA</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</si>
  <si>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</si>
  <si>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 xml:space="preserve"> Posibilidad de manipulación de la información contenida en  sistemas de infomación, en beneficio propio o de terceros</t>
  </si>
  <si>
    <t>Inadecuada asignación o elevación de permisos y privilegios de usuario, paray sistemas de información a cargo del proceso.
Acceso por parte de personal no autorizado.
Desconomiento y/o incumplimiento  de las políticas de seguridad  de la Información</t>
  </si>
  <si>
    <t>Afectación de la imagen institucional
Demandas y/o sanciones económicas, disciplinarias o penales
Entrega de información errónea o inexacta</t>
  </si>
  <si>
    <t>CORRUPCIÓN</t>
  </si>
  <si>
    <t>1- RARA VEZ</t>
  </si>
  <si>
    <t>4- MAYOR</t>
  </si>
  <si>
    <t>ZONA DE RIESGO ALTA</t>
  </si>
  <si>
    <t>Aplicación del procedimiento gestión de usuarios Ejecución del procedimiento gestión de cambios</t>
  </si>
  <si>
    <t>DÉBIL</t>
  </si>
  <si>
    <t>PREVENTIVO</t>
  </si>
  <si>
    <t>REDUCIR EL RIESGO</t>
  </si>
  <si>
    <t>1. Implementación del procedimiento y guía gestión de usuarios.
2. Implementación del procedimiento gestión de cambios.</t>
  </si>
  <si>
    <t>1.02/01/2023
2.02/01/2023</t>
  </si>
  <si>
    <t>Cumplimiento de los casos registrados en la mesa de ayuda frente a la gestión de usuarios y gestión de cambios</t>
  </si>
  <si>
    <t xml:space="preserve">Número de casos mesa de ayuda cerrrados /Número de casos mesa de ayuda registrados </t>
  </si>
  <si>
    <t>05- REVISIÓN A LA GESTIÓN PÚBLICA</t>
  </si>
  <si>
    <t>Posibilidad de .divulgación indebida de la información confidencial registrada en los sistemas de información , en beneficio propio o de terceros</t>
  </si>
  <si>
    <t>*Inadecuada asignación o elevación de permisos y privilegios de usuario para el uso de los sistemas de información.
*Desconocimiento y/o incumplimiento de las políticas de Seguridad de la Información
.
*Ausencia de procedimientos para la entrega y transferencia de información confidencial.</t>
  </si>
  <si>
    <t>*Afectación de la imagen institucional
Demandas y/o sanciones económicas, disciplinarias o penales
*Indisponibilidad de o pérdida de información crítica de la entidad por ataques informáticos.</t>
  </si>
  <si>
    <t>5- CATASTROFICO</t>
  </si>
  <si>
    <t>ZONA DE RIESGO EXTREMA</t>
  </si>
  <si>
    <t>Aplicación del procedimiento gestión de usuarios
Implementación de los formatos  03-FR-22 y 03-FR-24 relacionados con los acuerdos de confidencialidad y no divulgación de la información.</t>
  </si>
  <si>
    <t>MODERADO</t>
  </si>
  <si>
    <t>5- CATASTRÓFICO</t>
  </si>
  <si>
    <t>1. Implementación del procedimiento y guía gestión de usuarios.
2. Implementación de los formatos  03-FR-22 y 03-FR-24 relacionados con los acuerdos de confidencialidad y no divulgación de la información</t>
  </si>
  <si>
    <t>Cumplimiento de los casos registrados en la mesa de ayuda frente a la gestión de usuarios y gestión de cambios
Diligenciamiento de los formatos 03-FR-22 y 03-FR-24</t>
  </si>
  <si>
    <t>Número de casos mesa de ayuda cerrrados /Número de casos mesa de ayuda registrados
Número de formatos 03-FR-22 y 03-FR-24 diligenciados y firmados / Número de formatos 03-FR-22 y 03-FR-24 solicitados</t>
  </si>
  <si>
    <t>06- DISCIPLINARIO</t>
  </si>
  <si>
    <t xml:space="preserve">	Defender y promover los derechos de las personas mediante las intervenciones y gestiones necesarias para el restablecimiento y goce de los derechos y garantías fundamentales, así como la defensa del interés y patrimonio público.</t>
  </si>
  <si>
    <t xml:space="preserve"> Posibilidad de abuso del cargo de servidor público para recibir dinero u otra dadiva del usuario a cambio de la prestación del servicio.  </t>
  </si>
  <si>
    <t>* Falta de ética profesional, principios y valores de las personas que ejercen las funciones.
* Necesidad especifica de dinero por parte del servidor público, por alguna mala situación que este presentando.
* Falta de controles por parte de la entidad, que permitan identificar situaciones de corrupción.
* Falta de sensibilización en temas relacionados con principios, valores y estrategias anticorrupción en las entidades públicas.</t>
  </si>
  <si>
    <t>* Sanciones disciplinarias y penales al servidor. 
* Pérdida de credibilidad y confianza de las personas hacia la Entidad.
* Incumplimiento de la ética pública y del compromiso con la comunidad.</t>
  </si>
  <si>
    <t>2- IMPROBABLE</t>
  </si>
  <si>
    <t>Diseño de estrategias que permitan fortalecer los valores y principios de los servidores públicos y las practicas anticorrupción. Propósito: Crear una cultura anticorrupción en la Entidad, fortaleciendo los controles existentes y analizando la viabilidad de nuevos controles apoyados en actividades de sensibilización.</t>
  </si>
  <si>
    <t>Acciones Puntuales
1. Revisión del estado actual de los controles existentes. (30%)
2. Con base en la revisión del punto anterior, analizar la posibilidad de nuevas estrategias o del fortalecimiento de las existentes.(40%)
3. Realizar sensibilizaciones para fortalecer las practicas anticorrupción y los valores de los servidores públicos del proceso de Promoción y Defensa de Derechos. (30%)</t>
  </si>
  <si>
    <t>No. de acciones implementadas
----------------------------*100
No. de acciones planificadas por control</t>
  </si>
  <si>
    <t>* Papeleria y demas recursos de oficina
* Recurso Humano
* Recursos Tecnologicos varios.</t>
  </si>
  <si>
    <t>07- TALENTO HUMANO</t>
  </si>
  <si>
    <t>Posbilidad de que el ministerio público retarde u omita un acto propio de su cargo o ejecute algo contrario a sus funciones a cambio de dinero u otra dadiva.</t>
  </si>
  <si>
    <t>Fortalecer el grado de implementación y estandarización de los controles existentes, encaminados a detectar practicas corruptas en el ejercicio del ministerio público. Propósito: Crear una cultura de identificación y seguimiento de practicas corruptas dentro de la Entidad.</t>
  </si>
  <si>
    <t>DETECTIVO</t>
  </si>
  <si>
    <t>Acciones Estandarizadas
1. Seguimiento a los resultados de la gestión e intervenciones de los agentes del ministerio público por parte del jefe inmediato. (100% - Una actividad cada cuatrimestre equivalente al 33.33%)</t>
  </si>
  <si>
    <t>Personero(a) Delegado(a) para la Coordinación del Ministerio Público y los Derechos Humanos  - P.D. para Asuntos Policivos y Civiles - P.D. para Asuntos Penales I - P.D. para Asuntos Penales II - P.D. para la Defensa y Protección de los Derechos Humanos - P.D. para la Familia y Sujetos de Especial Protección Constitucional.</t>
  </si>
  <si>
    <t>08- GESTIÓN FINANCIERA</t>
  </si>
  <si>
    <t xml:space="preserve"> Posibilidad de que  él conciliador reciba algún tipo de beneficio por no actuar de forma imparcial  o persuadir a una de las partes a llegar a un determinado acuerdo.</t>
  </si>
  <si>
    <t>Diseño de estrategias que permitan fortalecer los valores y principios de los abogados conciliadores y las practicas anticorrupción. Propósito: Crear una cultura anticorrupción en la Entidad, fortaleciendo los controles existentes y analizando la viabilidad de nuevos controles apoyados en actividades de sensibilización.</t>
  </si>
  <si>
    <t>Acciones Puntuales
1. Socializar y sensibilizar los documentos de conciliación, código de integridad y demas politicas relacionadas con el ejercicio de la conciliación bajo un enfoque anticorrupción. (100% - Una actividad cada semestre equivalente al 50%)</t>
  </si>
  <si>
    <t>Director(a) de Conciliación y M.A.S.C.</t>
  </si>
  <si>
    <t>09- GESTIÓN JURÍDICA</t>
  </si>
  <si>
    <t>Prevenir y controlar la función pública, mediante actuaciones,  para vigilar hechos o conductas que vulneren los derechos de las personas, el ordenamiento jurídico o menoscaben el patrimonio público</t>
  </si>
  <si>
    <t xml:space="preserve">Posibilidad de  ocultar información relevante  y/o utilizar información confidencial o privilegiada de las entidades vigiladas para beneficiar a un tercero. </t>
  </si>
  <si>
    <t xml:space="preserve">Intereses personales entre servidores públicos de la Entidad con otros servidores públicos o con particulares. </t>
  </si>
  <si>
    <t>Las actuaciones de prevención y control no cumplirían con la identificación y prevención de la ocurrencia de hechos o conductas que vulneren los derechos de las personas, el ordenamiento jurídico o menoscaben el patrimonio público.
Consecuencias disciplinarias, fiscales o penales.</t>
  </si>
  <si>
    <t>Diligenciar Formato Declaración de situaciones de conflicto de intereses 08-FR-077 por parte de profesionales que adelantan el procedimiento de la acción de prevención y control a la función pública, seguimiento a los resultados de una acción de prevención y control a la función pública y procedimiento revisión contractual.</t>
  </si>
  <si>
    <t>FUERTE</t>
  </si>
  <si>
    <t>Verificar diligenciamiento de Formato Declaración de situaciones de conflicto de intereses 08-FR-077, por parte de funcionarios y contratistas asignados a la Acción de Prevención y Control a la Función Pública y sus seguimientos.</t>
  </si>
  <si>
    <t>Al incio de la Acción de Prevención y Control a la Función Pública y sus Seguimientos.</t>
  </si>
  <si>
    <t>Número de Formatos de Declaración de situaciones de conflicto de intereses 08-FR-077 diligenciados.</t>
  </si>
  <si>
    <t>Personero (a) Delegado (a) para la Coordinación de Prevención y Control a la función Pública
Personero (a) Delegado (a) para la  coordinación  de gestión de Personeías Locales
Profesionales responsables</t>
  </si>
  <si>
    <t>10- ADMINISTRACIÓN DE BIENES, SERVICIOS E INFRAESTRUCTURA</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</si>
  <si>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</si>
  <si>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Posibilidad  de  violación de la reserva procesal.</t>
  </si>
  <si>
    <t>• Interés indebido en los resultados del proceso.
• Fallas en la custodia de los expedientes disciplinarios.
• Alta rotación de funcionarios y/o contratistas.</t>
  </si>
  <si>
    <t>*No garantizar  la efectividad de la presunción de inocencia (Art. 29 C.N.)
*No garantizar el derecho a la intimidad y al buen nombre del procesado.
*. Diligencias conocidas por terceros.</t>
  </si>
  <si>
    <t>4- PROBABLE</t>
  </si>
  <si>
    <t xml:space="preserve"> jhb</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</si>
  <si>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y se genera certificado del mismo y se anexa al expediente.
2. Acatar la directirz interna en cuanto a que cada vez que un expediente pasa para trámite secretarial, se debe verificar foliatura, CD,DVD, USB, entre otros criterios de calidad, contrastandose con lo registrado en las bases de datos.</t>
  </si>
  <si>
    <t>3- POSIBLE</t>
  </si>
  <si>
    <t>3- MODERADO</t>
  </si>
  <si>
    <t>Efectuar seguimiento y monitoreo a los controles.
Verificar el grado de adherencia de los diferentes procedimientos definidos  y su aplicación en la secretaria común</t>
  </si>
  <si>
    <t xml:space="preserve">Reportes y consolidados de los seguimientos efectuados </t>
  </si>
  <si>
    <t>#  de Seguimiento trimestrales</t>
  </si>
  <si>
    <t>PD Coordinación de Potestad Disciplinaria y Secretaria Común</t>
  </si>
  <si>
    <t>11- GESTIÓN DE ADQUISICIÓN DE BIENES Y SERVICIOS</t>
  </si>
  <si>
    <t>Posibilidad de solicitar  dádivas o favores o cualquier otra clase de beneficios por parte de los implicados a cambio  de favorecimiento en el proceso disciplinario.</t>
  </si>
  <si>
    <t>• Intereses indebidos del funcionario frente a los resultados del proceso.           
• Falencias éticas en funcionarios de la Oficina a cargo de los procesos disciplinarios.
• Espacios no controlados de encuentro de los sujetos procesales.</t>
  </si>
  <si>
    <t>* Impunidad.                                         
*  Falta de credibilidad en la Dependencia.
* Favorecimiento indebido en la decisión disciplinaria</t>
  </si>
  <si>
    <t xml:space="preserve">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Revisión de hechos, pruebas y proyecto de decisión por parte de un profesional experto que devuelve para correcciones antes de salir firmado por el Delegado. 
3.Comunicación frecuente entre abogado y el delegado sobre los hechos y pruebas que ameritan la decisión.
4.Sensibilizar a todo el talento humano frente a las buenas prácticas y ética en la sustanciación de los procesos disciplinarios.
5. Se tiene un lugar establecido (Secretaría Común) para la atención adecuada de los sujetos procesales, con el fin de evitar el contácto directo con el abogado o delegad
</t>
  </si>
  <si>
    <t>Efectuar jornadas semestrales de sensibilización con todo el talento humano del proceso misional, en temas de potestad disciplinaria y la  corrupción</t>
  </si>
  <si>
    <t>funcionarios sensibilizados</t>
  </si>
  <si>
    <t>#funcionarios sensibilizados</t>
  </si>
  <si>
    <t xml:space="preserve">PD Coordinación de Potestad Disciplinaria y Secretaria Común, delegadas adcritas, DIE y segunda Instancia </t>
  </si>
  <si>
    <t>12- GESTIÓN DE TECNOLOGÍAS DE LA INFORMACIÓN</t>
  </si>
  <si>
    <t>Proveer el Talento Humano requerido por los procesos institucionales, mediante la gestión del ingreso, permanencia, desarrollo integral y retiro de los(as) funcionarios(as), para el cumplimiento de la misión, objetivos y funciones de la Personería de Bogotá, D.C.</t>
  </si>
  <si>
    <t>1.  Posibilidad de emitir Actos Administrativos con indebida motivación o con uso indebido del poder, para beneficiar a una persona</t>
  </si>
  <si>
    <t>*Inaplicación o indebida aplicación de las normas, reglamentos y procedimientos en materia de administración del talento humano.
*Falsedad en la información que soporta las hojas de vida de los aspirantes. 
 Falta de aplicación de los criterios y/o requisitos definidos en el Manual de Funciones y la normatividad aplicable.
*Constreñimiento por parte el superior jerarquico, para la proyección de Acto Administrativo sin el cumplimiento de los requisitos
*Tráfico de influencias para emitir actos administrativos con indebida motivación. ( Nombramientos y encargos sin el cumplimiento de requisitos)</t>
  </si>
  <si>
    <t>*Demandas y tutelas en contra de la Entidad.
*Pago de indemnizaciones y/o restablecimiento del derecho por fallos de responsabilidad en contra de la Entidad.
Nulidades.
*Revocatorias directas.
*Acciones disciplinarias.
Sanciones
*Pérdida de credibilidad y afectación de la imagen institucional</t>
  </si>
  <si>
    <t>Revisión de los soportes de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t>
  </si>
  <si>
    <t>Mantener actualizados los registros de control de correspondencia y de comunicaciones y notificaciones. 
Mantener incorporadeos y actualizados los documentos de las Historia Laborales
Mantener actualizada la planta personal y el Sistema PERNO</t>
  </si>
  <si>
    <t>Actos administrativos revisados y/o con certificación de cumplimiento de requisitos
Actos Administrativos con indebida motivación o con uso indebido del poder, para beneficiar a una persona</t>
  </si>
  <si>
    <t>N° de actos administrativos revisados y/o con certificación de cumplimiento de requisitos/Total de actos administrativos expedidos  
N° de Actos Administrativos con indebida motivación o con uso indebido del poder, para beneficiar a una persona/N° total Actos Administrativos expedidos</t>
  </si>
  <si>
    <t xml:space="preserve">Tecnológicos
Humanos
</t>
  </si>
  <si>
    <t>Profesional(es) Asignado(s)
Director de Talento Humano</t>
  </si>
  <si>
    <t>13- GESTIÓN DOCUMENTAL</t>
  </si>
  <si>
    <t>2.  Posibilidad de realizar actividades de capacitación y Bienestar favoreciendo a funcionarios(as) o terceros sin el cumplimiento de los requisitos</t>
  </si>
  <si>
    <t>*Definición de Plan Institucional de Capacitación y plan Institucional de Bienestar, sin tener en cuenta los requerimientos legales y las orientaciones de la autoridad respectiva (Ej. DAFP).
*Incumplimiento del ejercicio de comunicación, divulgación y visibilidad del Plan Institucional de Capacitación y Bienestar.
I*ncumplimiento del requisito de presentar los Planes de Capacitación y Bienestar, para la aprobación del Comité Institucional de Gestión y Desempeño.
I*nclusión o inscripción de  servidores(as), familiares y/o terceros, en actividades de bienestar y capacitación, sin el cumplimiento de requisitos</t>
  </si>
  <si>
    <t>*Demandas contra la Entidad.
*Pérdida de confianza en la administración.
Prevaricato.
*Pérdída de credibilidad y afectación de la imagen instiucional</t>
  </si>
  <si>
    <t xml:space="preserve">Aprobación de los Planes de Capacitación y Bienestar por parte del Comité Institucional de Gestión y desempeño. 
Verificación y seguimiento de los servidores(as) que efectivamente participan en las actividades de bienestar y capacitación 
Verificación y seguimiento en el diligenciamiento del formato 08-FR-66, Impacto de Capacitación, por parte de los(as) servidores(as) que asisten a las jornadas de capacitación, para así determinar el cumplimiento de requisitos en dichas actividades.  </t>
  </si>
  <si>
    <t>Revisar y verificar el cumplimiento de requisitos de los(as) inscritos a participar en actividades de capacitación y bienestar.
Remitir por correo electrónico al servidor(a) público(a), un (01) mes culminada la jornada de capacitación, el formato 08-FR-66, Impacto de Capacitación, para determinar la veracidad en el desarrollo del tema de la capacitación en el ámbito laboral.</t>
  </si>
  <si>
    <t>30/04/22 31/08/22 y 30/12/2022</t>
  </si>
  <si>
    <t>N° de servidores(as) que efectivamente participan en las actividades de Capacitación.
N° de formatos de Impacto de Capacitación debidamente diligenciados y firmados por parte del servidor(a) público(a) y el (la) jefe inmediato(a).
N° de servidores(as) que efectivamente participan en las actividades de bienestar.</t>
  </si>
  <si>
    <t>(N° de servidores(as) que efectivamente participan en las actividades de capacitación / N° de servidores(as) que se registran en las actividades de capacitación) *100
(N° de funcionarios(as) que diligencian el formato de Impacto de Capacitación / N° de funcionarios(as) que participan efectivamente en la capacitación) *100
(N° de servidores(as) que participan efectivamente en las actividades de bienestar / N° de servidores(as) que registran su asistencia en las actividades de bienestar) *100</t>
  </si>
  <si>
    <t>Profesional (es) Asignado(s)
Subdirector de Desarrollo del Talento Humano</t>
  </si>
  <si>
    <t>14- CONTROL INTERNO</t>
  </si>
  <si>
    <t>3.  Posibilidad de e xtravíar, adulterar o manipular las Historias Laborales o los documentos que reposan en las mismas, en beneficio de una persona.</t>
  </si>
  <si>
    <t>*Que el (la) Funcionario(a) del grupo de Historias Laborales que  se preste para  realizar acciones indebidas con las Historias Laborales.
*Que las personas que tienen acceso a las historias laborales y adulteren los documentos contenidos en estas.
*No llevar el registro del prestamo de historias laborales y de los documentos contenidos en la misma.
*No tener áreas con acceso restringido, lo cual afecta la custodia de las historias laborales.</t>
  </si>
  <si>
    <t>*Reconocimiento de pago de nómina y prestaciones sociales no correspondiente a la realidad.
*Otorgamiento de situaciones administrativas que no corresponden.
*Certificaciones laborales y de bono pensional con información  erronea.</t>
  </si>
  <si>
    <t xml:space="preserve"> Validar que todo documento que ingrese a la Subdirección de Gestión de Talento Humano se encuentre radicado en el sistema de información de correspondencia de la Entidad o hayan sido recepcionados mediante la ventanilla única electrónica (gestion_thumano@personeriabogota.gov.co), creada durante la vigencia de la emergencia sanitaria por Coronavirus COVID 19. 
Verificar contra la planilla de entrega, los documentos que se reciben para insertar en la Historia Laboral. 
Registrar y verificar la Hoja de Control para insertar documentos en Historia laboral 
Registrar en el libro, base de datos y/o formato de control préstamo de documentos de archivo, el control y entrega de historias laborales a los servidores del proceso de Gestión de Talento Humano. 
Registrar y mantener actualizado el FUID (Inventario Documental) y realizar la transferencia Documental establecida por el Procedimiento de Gestión Documental. 
Seguir los lineamientos de la Guía Organización y Conformación Historias Laborales</t>
  </si>
  <si>
    <t xml:space="preserve">Realizar acciones de sensibilización que permitan fortalecer las actuaciones de los servidores que consultan las historias laborales para mantener la integridad de las mismas. 
Llevar registro de la entrega y seguimiento a los documentos que son remitidos al archivo de Historias Laborales. 
</t>
  </si>
  <si>
    <t xml:space="preserve">Número de folios insertados en las historias laborales radicados a través del sistema de correspondencia sirius, la ventanilla única electrónica o por la Dirección del Talento Humano u otras dependencias. </t>
  </si>
  <si>
    <t>Número de folios insertados en las historias laborales/Número total de folios radicados a través del sistema de correspondencia sirius, la ventanilla única electrónica o por la Dirección del Talento Humano u otras dependencias.</t>
  </si>
  <si>
    <t xml:space="preserve">
Subdirector de Gestión del  Talento Humano
Funcionarios asingados de la SGTH y del grupo de historias laborales</t>
  </si>
  <si>
    <t>15- MEJORA CONTINUA</t>
  </si>
  <si>
    <t>Gestionar la prestación de los servicios operativos y la administración de los bienes e infraestructura a todos los procesos de la Personería de Bogotá D.C, para el desarrollo de la misión y los objetivos institucionales</t>
  </si>
  <si>
    <t xml:space="preserve"> Posibilidad de desactualización, pérdida o alteración de la información, bienes, u otro activo de la Entidad con el fin de beneficiar a un tercero</t>
  </si>
  <si>
    <t>• Falta de seguimiento a las condiciones psicosociales de los funcionarios responsables del proceso 
• Intereses particulares internos y externos
• Situaciones subjetivas de los funcionarios responsables que generan incumplimiento de los marcos legales y conductas no éticas
• Perfil de funcionario no competente
• Intereses políticos o personales de funcionarios responsables del proceso.</t>
  </si>
  <si>
    <t>• Pérdida de bienes o elementos de la entidad 
• Alteración de la información contable
• Hallazgos y sanciones administrativas, fiscales y penales 
• Detrimento</t>
  </si>
  <si>
    <t xml:space="preserve">4- MAYOR </t>
  </si>
  <si>
    <t>1. Realizar una toma física de inventario anual.
2. Asignar funcionarios de carrera administrativa en cada una de las dependencias de la Entidad, como gestores de bienes, para hacer seguimiento a las actividades de Almacén, y Propiedad, Planta y Equipo, con el fin de que sean realizados los controles pertinentes dentro de cada dependencia hacia los funcionarios y/o contratistas que estén en proceso de desvinculación de la Entidad.
3. Realizar un autocontrol trimestral a fin de verificar que se cumplan los procedimientos de Almacén.</t>
  </si>
  <si>
    <t>Realizar una toma física de inventario anual.
Socializar de manera masiva el procedimiento de control de bienes o el que haga sus veces.
Realizar autocontroles trimestrales en donde se verifique el cumplimiento de los procedimientos.</t>
  </si>
  <si>
    <t>31/12/2023
31 /05/2023
30/11/2023
31/03/2023
30/06/2023
29/09/2023
29/12/2023</t>
  </si>
  <si>
    <t>% de dependencias inventariadas
% de socializaciones realizadas
% de autocontroles realizados</t>
  </si>
  <si>
    <t>N° de dependencias inventariadas / N° de dependencias programadas
N° de socializaciones realizadas / N° de socializaciones programadas
N° de autocontroles realizados / N° de autocontroles programados</t>
  </si>
  <si>
    <t>Subdirección de Gestión Documental y Recursos Físicos </t>
  </si>
  <si>
    <t>Gestionar con oportunidad la adquisición de bienes, obras o servicios programados en el plan anual de adquisiciones durante cada vigencia, con el propósito de cumplir los objetivos establecidos en los planes, programas y proyectos institucionales de acuerdo con la normatividad vigente y con los estándares de calidad.</t>
  </si>
  <si>
    <t>Probabilidad de manipulación del proceso contractual  para beneficio particular o de terceros en la adjudicación de un contrato</t>
  </si>
  <si>
    <t>• Intereses particulares internos y/o externos 
• Falencias en los controles del proceso
• Inadecuada aplicación de la normatividad vigente, manual de contratación y procedimientos asociados.
• Tráfico de influencias.</t>
  </si>
  <si>
    <t>• Incumplimiento de la normatividad vigente
• Incumplimiento de objetivos establecidos por la entidad
• Posible detrimento patrimonial
• Uso ineficiente de los recursos 
• Hallazgos con incidencia disciplinaria, fiscal y/o penal
• Pérdida de imagen y credibilidad institucional 
• Calidad deficiente en los bienes o servicios contratados</t>
  </si>
  <si>
    <t xml:space="preserve">El responsable de la Subdirección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 la plataforma transaccional  SECOP II al solicitante. - El responsable en la Subdirección de Gestión Contractual verificará el cumplimiento de los requisitos de la contratación y en caso de presentar inconsistencias se devolverá mediante lista de chequeo para las respectivas correcciones. </t>
  </si>
  <si>
    <t>*Enviar piezas comunicativas mediante correo electronico al equipo de trabajo, supervisores y contratistas sobre actos de corrupción y sus consecuencias</t>
  </si>
  <si>
    <t>Ejecucion de actividades</t>
  </si>
  <si>
    <t># actividades ejecuttadas/#actividades planeadas</t>
  </si>
  <si>
    <t>Tecnologico, Humano, Infraestructura</t>
  </si>
  <si>
    <t>Profesional especializado de la Subdireccion de Gestion Contractual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</si>
  <si>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</si>
  <si>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 xml:space="preserve">Posibilidad de manipulación, pérdida, destrucción, ocultamiento, extravío de documentos institucionales en beneficio de terceros o acceso a información con reserva legal para favorecer intereses particulares. </t>
  </si>
  <si>
    <t>*Intereses particulares o privados sobre los documentos internos de la Entidad y sobre aquellos con reserva legal. 
*Conductas no éticas de los funcionarios responsables de la custodia de los documentos, que generan incumplimiento de los marcos legales y de los controles y lineamientos establecidos para la gestión de la documentación.</t>
  </si>
  <si>
    <t>*Afectación de la información de la Entidad y de las decisiones institucionales que se emitan en razón a ello.
*Acciones legales contra la entidad y hallazgos y sanciones administrativas, disciplinarias, penales y fiscales.
*Observaciones de los entes rectores de la política archivística a nivel Distrital y Nacional
*Afectación a la intimidad, el buen nombre y otros derechos de las personas relacionadas con las actuaciones y procesos institucionales; afectación a la imagen y credibilidad de la Entidad.</t>
  </si>
  <si>
    <t xml:space="preserve">1.Servicio de vigilancia privada con monitoreo por cámaras internas y perimetrales y de sensores de movimiento en archivo central, junto con la instalación de estantería para conservación de archivos y monitoreo de condiciones ambientales mediante equipos instalados en archivo central.
2. Suministro de documento solicitado en préstamo mediante copia digitalizada del mismo, para evitar su retiro del lugar donde se conserva.
</t>
  </si>
  <si>
    <t>Verificar mediante el formato  control de préstamos y consultas documentales (formato 12-FR-02).</t>
  </si>
  <si>
    <t xml:space="preserve">Cuatrimestral </t>
  </si>
  <si>
    <t>Número se consultas realizadas</t>
  </si>
  <si>
    <t>Sumatoria de consultas realizadas</t>
  </si>
  <si>
    <t>Subdirección de Gestión Documental y Recursos Físicos - Grupo de gestión documental</t>
  </si>
  <si>
    <t>Representar judicialmente a la Personería de Bogotá, D. C. de manera efectiva y oportuna en procura de salvaguardar sus intereses, conceptuar sobre los asuntos que sean requeridos por el (la) Personero(a) de Bogotá, el (la) Personero(a) Auxiliar, el (la) Secretario(a) General y los(as) Personeros(as) Delegados(as) con funciones de Coordinación, registrar sanciones, expedir antecedentes disciplinarios, recopilar y actualizar permanentemente la normativa, para salvaguardar la responsabilidad, los recursos de la entidad y reducir con estas acciones el riesgo de ocurrencia del daño antijurídico que pueda ser generado por el actuar de los agentes de la Entidad.</t>
  </si>
  <si>
    <t xml:space="preserve"> Posibilidad de no actualizar oportunamente o actualizar erroneamente el registro de sanciones disciplinarias, de manera intencional o suplantar los registros de sanciones con el ánimo de favorecer a un tercero
</t>
  </si>
  <si>
    <t>*Demora la actualizacion del registro de sanciones disciplinarias  de manera voluntaria e intencional
*Realizar el registro con errores en la información con el fin de favorecer a terceros.</t>
  </si>
  <si>
    <t xml:space="preserve"> * Base de datos con información errada.
+ Acarrea sanciones  disciplinaris y penales
*</t>
  </si>
  <si>
    <t>ZONA DE RIESGO MODERADO</t>
  </si>
  <si>
    <t xml:space="preserve">1. Revisión bimestral y aleatoria por parte del jefe de la dependencia, a las sanciones disciplinarias registradas por el funcionario asignado al desempeño de la función.
2. Requerimientos de solicitud de modificación y/o cancelación de sanciones disciplinarias con justificación legal a la DTIC,  firmados por el jefe de la dependencia, y soportes documentales de los mismos en el aplicativo sinproc. </t>
  </si>
  <si>
    <t xml:space="preserve">1. Verificación aleatoria del soporte documental allegado por las OCID para su respectivo registro y revisión del registro en el certificado de antecedentes disciplinarios.
2. Radicar las solicitudes de modificación 
y/o cancelación de sanciones disciplinarias con justificación legal a la DTIC y de soportes, firmadas por el jefe de la dependencia y exclusivamente a través del aplicativo SINPROC.
</t>
  </si>
  <si>
    <t xml:space="preserve">1.Bimestralmente.
2. Cuando se requiera
</t>
  </si>
  <si>
    <t xml:space="preserve">1.Número de registros de sanciones disciplinarias revisados.
2. Número de solicitudes de cancelación y/o modificación de sanciones disciplinarias realizadas.
 </t>
  </si>
  <si>
    <t xml:space="preserve">1. (Sumatoria del número de registros de sanciones disciplinarias revisados)
2. (Sumatoria del número de solicitudes de cancelación y/o modificación de sanciones disciplinarias realizadas) </t>
  </si>
  <si>
    <t xml:space="preserve"> Posibilidad de registrar informacion errada o tardía en la base de datos de acciones constitucionales de forma intencional, para beneficio de un tercero.</t>
  </si>
  <si>
    <t>El funcionario a cargo del manejo de bases de datos, de manera voluntaria e intencional  demora la actualizacion y registro de informacion para el reparto de acciones de tutela ocasionando fallos en contra de la entidad y favoreciendo los intereses del tercero accionante</t>
  </si>
  <si>
    <t xml:space="preserve"> * Base de datos con información errada.
+ Acarrea sanciones  disciplinaris y penales
</t>
  </si>
  <si>
    <t xml:space="preserve">Base de datos, con la cual se realiza el control y seguimiento de los reportes que se deben registrar en tiempo
</t>
  </si>
  <si>
    <t xml:space="preserve">
1. Revisión de bases de datos en relación con las tutelas radicadas y asignadas.
2. Realizar sensibilizaciones para fortalecer las prácticas de anticorrupción de los funcionarios y contratistas del proceso de Gestión Jurídica.</t>
  </si>
  <si>
    <t>1. Diariamente
2. Anualmente</t>
  </si>
  <si>
    <t>1. Número de actualizaciones de tutelas realizadas en tiempo. 
2. Número de sensibilizaciones realizadas.</t>
  </si>
  <si>
    <t>1. (Número de tutelas respondidas en término / Número de actualizaciones de tutelas radicadas) * 100
1. Sumatoria de número de sensibilizaciones realizadas.</t>
  </si>
  <si>
    <t>Proteger la función pública al interior de la Personería de Bogotá, D. C. de posibles conductas disciplinarias realizadas por sus servidores(as) públicos(as) adelantando las actuaciones con observancia del debido proceso.</t>
  </si>
  <si>
    <t xml:space="preserve"> Posibilidad de   Violación de la reserva procesal.</t>
  </si>
  <si>
    <t>1. No garantizar  la efectividad de la presunción de inocencia (Art. 29 C.N.)
2. No garantizar el derecho a la intimidad y al buen nombre del procesado.
3. Diligencias conocidas por terceros.</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</si>
  <si>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2.Restringir el ingreso del personal ajeno a la oficina</t>
  </si>
  <si>
    <t xml:space="preserve">
Reforzar el conocimiento de la Circular No.7 de 02 de junio de 2021,  a todos los funcionarios y contratistas del proceso.</t>
  </si>
  <si>
    <t>Documento socializado</t>
  </si>
  <si>
    <t xml:space="preserve">Funcionarios y contratistas adscritos a la Oficina de Control Interno Disciplinario y Personería Delegada para la  Segunda Instancia </t>
  </si>
  <si>
    <t xml:space="preserve"> Posibilidad de solicitar  dádivas o favores o cualquier otra clase de beneficios por parte de los implicados a cambio  de favorecimiento en el proceso disciplinario.</t>
  </si>
  <si>
    <t>* Impunidad.                                         
*.  Falta de credibilidad en la Dependencia.*. Favorecimiento indebido en la decisión disciplinaria</t>
  </si>
  <si>
    <t xml:space="preserve">
1. Cumplir las instrucciones impartidas en la Circular No. 01 de 2021 sobre el control de legalidad de los expedientes.
2. Comunicación frecuente entre abogado y Jefe de Oficina.
3. Sensibilizar a todo el talento humano que cumple labores en la Oficina de Control Interno Disciplinario.</t>
  </si>
  <si>
    <t xml:space="preserve">Efetuar jornadas semestrales de sensibilización con todo el talento humano a cargo de los expedientes, con el fin de reafirmar el código de integridad y la Circular No. 1  con el fin de aplicar el control de legalidad </t>
  </si>
  <si>
    <t>% funcionarios sensibilizados</t>
  </si>
  <si>
    <t>#funcionarios sensibilizados en el período/ #sensibilizaciones</t>
  </si>
  <si>
    <t xml:space="preserve">Funcionarios y contratistas  adscritos a la Oficina de Control Interno Disciplinario y Personería Delegada para la  Segunda Instancia </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</si>
  <si>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</si>
  <si>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 xml:space="preserve"> Posibilidad de  aefctación reputacional o económica   por presentar informes de auditoria no ajustados a la realidad con el fin de favorecer un interés particular.</t>
  </si>
  <si>
    <t xml:space="preserve">1. No contar con profesionales comprometidos con los principios y valores eticos.
2.  Conflicto de interés  no declarados entre auditor y auditado
</t>
  </si>
  <si>
    <t>*No se cumplan con el logro de la misión y de los objetivos propuestos, de conformidad con las normas constitucionales y legales vigente.
*Desmejorar la imagen de la oficina de control interno.
*Materializar el evento de corrupción en la Entidad.</t>
  </si>
  <si>
    <t>Sensibilizar al equipo de trabajo en temas relacionados con el desarrollo, objetividad y transparencia en el desarrollo de las auditorias, dejando evidencia de lo actuado.</t>
  </si>
  <si>
    <t>*1 jornada de Socialización del mapa de Riesgos de Corrupción de la OCI.
*  2 Jornadas de sensibilización en el tema de ética, principios y roles asumidos por la OCI en ejercicio de sus funciones
* Diligenciar en las auditorias el formato de compromiso etico del auditor y el formato de reporte de confidencialidad y conflicto interno de intereses-Oficina de Control Interno Auditores Internos</t>
  </si>
  <si>
    <t xml:space="preserve">Enero de 2023
Febrero de 2023  y  Octubre de 2023
De acuerdo con lo establecido en el programa anual de auditorías vigente.
</t>
  </si>
  <si>
    <t>* Jornada socialización mapa de riesgos de corrupción.
* Jornadas de sensibilización en  temas de ética
* Formatos diligenciados compromiso ético del auditor y de reporte de confidencialidad y conflicto interno de intereses</t>
  </si>
  <si>
    <t>*  Número de jornadas de socialización realizadas/número de jornadas de socialización programadas 
* Número de jornadas de sensibilización realizadas/Número de jornadas de sensibilización programadas 
* Formatos diligenciados compromiso ético del auditor y de reporte de confidencialidad y conflicto interno de intereses  de acuerdo con las auditorias realizada</t>
  </si>
  <si>
    <t>Nota: Si este documento se encuentra impreso se considera Copia no Controlada. La versión vigente está publicada en el repositorio oficial de la Personería de Bogotá, D. C.</t>
  </si>
  <si>
    <t>1.Posibilidad de pérdida reputacional por incumplimiento en las metas estratégicas y/u operativas de la Entidad</t>
  </si>
  <si>
    <t xml:space="preserve">Realizar seguimiento a los indicadores y metas institucionales en los términos establecidos, y desarrollar el Comité Institucional de Gestión y Desempeño, orientado al cumplimiento de la misión de la Entidad. </t>
  </si>
  <si>
    <t>• Socialización de los temas de planeación con los equipos de trabajo de la Entidad.
• Actualizar documento de   planeación, modificación a la planeación y control a la gestión institucional.
• Generar reporte de acuerdo con el seguimiento a la ejecución presupuestal y a las metas de los proyectos inversión.</t>
  </si>
  <si>
    <t>Incumplimiento de metas estratégicas.
Incumplimiento de metas  operativas.</t>
  </si>
  <si>
    <t>% cumplimiento de metas estratégicas/ % programado
% cumplimiento  de metas operativas/ % programado</t>
  </si>
  <si>
    <t xml:space="preserve">"Durante este primer Cuatrimestre se realizarón las siguientes actividades:
1.1 Se realizó  Taller  para la Identificación de Oportunidades  a los diferentes procesos de la entidad,
Soporte:  Se adjunta presentación, grabación y lista de asistencia.
1.2  Se realizarón 3 talleres de  capacitación fundamentos de Calidad ISO 9001:2015 
Soporte:  Se adjunta presentación, y lista de asistencia.
1.3 Se realizó una  jornada de  orientación a los referentes  de gestión
Soporte:  Se adjunta presentación, grabación y lista de asistencia.
1.4  Se  realizó  la actualización  de la 01-GU-02 Guia  Control salidas no conformes V2y  01-FR-022 formato  salidas No conformes V5 y  se actualizó el Plan Estratégico Institucional PEI 2021-2024 V4
Soporte: Se adjunta  Guia  Control salidas no conformes  y formato salidas no conformes.
1.5  Se realizó  seguimiento trimestral  a los indicadores POA   y retroalimentación a los procesos
Soporte: Informes de seguimiento  trimestral a los indicadores POA y  Memorando solicitud  Reportes Periodícos
1.6  Se  solicito  seguimiento a los Indicadores PMR.
Soporte : Memorando Solicitud  seguimiento Indicadores PMR,  Correo Validación Segplan,  Correo validación entrega de Información PDD
1.7. Se realizó seguimiento  al plan  de sistema de gestión de calidad
 Soporte: Se adjunta  informe del Plan del SGC ,  Plan de Acción SGC Y pantallazo One Drive seguimiento Plan del SGC.
1.8 Se realizó Comite Institucional de Gestión y Desempeño
Soporte: Actade reunión y Pantallazo programación CIGD"
</t>
  </si>
  <si>
    <t xml:space="preserve">"Durante el primer Cuatrimestre se realizaron las siguientes actividades.
1.1 Se realizó un taller pensamiento basado en riesgos y toma de conciencia a las diferencias dependencias de la entidad
Soporte: Registro fotográfico, lista de asistencia y correo de convocatoria del taller.
1.2 Se realizó jornada de sensibilización a todo el equipo de la Dirección de planeación en temas relacionados con: Los temas a desarrollar son los siguientes:
Aspectos de distribución, acceso y uso de la información documentada, Contribución a la eficacia del SGC y Implicaciones del incumplimiento de requisito
Soporte:  Grabación y acta de reunión de Sensibilización.
1.3 Se realizó sensibilización Política de Calidad y Objetivos estratégicos y de la calidad al interior de la Dirección de Planeación.
Soporte:  Lista de Asistencia, registro fotográfico y correo electrónico reunión de Sensibilización.
1.4 Se realizó la actualización de los siguientes documentos que pertenecen al proceso de Direccionamiento Estratégico.
01-PT-02 Procedimiento para la Creación, Actualización, Eliminación y Control de Documentos, versión 10.
01-GU-01 Guía para la Elaboración de Documentos Controlados, versión 16. 
Soporte:  Documentos actualizados y correo Socialización actualización de documentos proceso Direccionamiento Estratégico.
1.5 Se realizó seguimiento trimestral al Plan Operativo Anual.
Soportes: Informe seguimiento Plan Operativo Anual.
1.6 Se realizó seguimiento trimestral al Plan Estratégico Institucional.
Soportes : Informe seguimiento Plan Estratégico Institucional.
1.7 Se realizó seguimiento trimestre corte 30-06.2022 a los proyectos de inversión  de la Entidad y seguimiento informe reporte seguimiento oficial SEGPLAN
Soportes:   Informe ejecutivo presupuesto proyectos 30.06.2022 y Informes reporte seguimiento oficial SEGPLAN.
1.8  Se realiza seguimiento a las actividades  de calidad a  través del  Plan de Acción Sistema de Gestión de Calidad.
Soporte: Consolidado Plan de Acción SGC 30.07.2022
1.9  Se realizaron 3 comités Institucionales de Gestión y Desempeño 
Soportes: Se adjunta Actas.
1.10   Informe Seguimiento implementación Modelo Integrado de Planeación y Gestión MIPG
Soportes: Se adjunta  pantallazo seguimiento políticas MIPG  y Matriz Actividades 2022  MIPG 
1,11 Se realizan visitas de seguimiento a la Política de gestión documental y a la Política  de Gestión de Conocimiento y la innovación y  visita de Seguimiento a la implementación del MIPG
1.12 Se realiza visita de  monitero de riesgos a los procesos de Comunicación Estratégica , Control Interno Disciplinario  y Gestión Documental.
Indicador 1: El Plan Estratégico Institucional tiene un cumplimiento Cuatrienal del 35,7%
Indicador 2: El Plan operativo anual tiene   un porcentaje de cumplimiento del 53% 
Monitoreo Dirección de Planeación
Se evidencia soportes acorde  con las  acciones formuladas y coherentes con  los controles definidos para este riesgo
"
</t>
  </si>
  <si>
    <t>Realizar visitas de control a los procesos para conocer los avances en el cumplimiento de las actividades propias de cada proceso.</t>
  </si>
  <si>
    <t>Posibilidad de pérdida de la Integridad y disponibilidad de  de la Información digital</t>
  </si>
  <si>
    <t xml:space="preserve">Salvaguardar los documentos recibidos y generados en el proceso, en una carpeta compartida y en el One Drive </t>
  </si>
  <si>
    <t>Solicitar la gestión de los permisos y  acceso a la carpeta de red compartida en red</t>
  </si>
  <si>
    <t xml:space="preserve">"Durante este primer Cuatrimestre se realizarón las siguientes actividades:
2.1  Comunicación interna en la Dirección de planeación , solicitud copia de respaldo de documentos controlados en el servidor de la entidad.
Soporte : Se adjunta soporte comunicación interna
2.2 Se realizó solicitud acceso c\\172.28.4.36\Planeacion\1-DOCUMENTOS CONTROLADOSdel servidor se encuentran creadas como copia de respaldo de los documentos controlados las carpetas das carpetas denominadas.
1-Documentos Vigente desde 15-06-2021  ISOLUCIÓN
2. Documentos Obsoletos
Soporte: Se  Adjunta  N° requerimiento 3169875,3199527.
2.3  En el servidor   \\172.28.4.36\Planeacion\1-DOCUMENTOS CONTROLADOSdel servidor se encuentran creadas como copia de respaldo de los documentos controlados las carpetas das carpetas denominadas se encuentran los documentos controlados y documentos obsoletos.
Soporte : Se adjunta evidencia  Copia de respalpado"
</t>
  </si>
  <si>
    <t xml:space="preserve">Durante el primer Cuatrimestre se realizarón las siguientes actividades.
2.1    Se continúa  con la carpeta compartida . En el servidor   \\172.28.4.36\Planeacion\1-DOCUMENTOS CONTROLADOSdel servidor se encuentran creadas como copia de respaldo de los documentos controlados, actas de CIGD, Soportes Contratistas  y  doccumentos de gestión.
Soporte : Se adjunta evidencia   Carpeta Compartida en el servidor.
2.2 Se realizan solicitudes de acceso a la carpeta compartida  en el servidor Dirección de Planeación.
Soportes: Se adjuntan evidencias de casos a la mesa de ayuda para acceso a la carpeta compartida.
2.3  Se recibió capacitación  SIRIUSpor parte de los profesionales de la Subdirección de  Gestión Documental y recursos físicos.
2.4 Se realiza un Backup de los documentos contralados del Sistema de gestión de la calidad ISOLUCION en una carpeta de la Dirección de Planeación en el servidor  Planeacion (\\172.28.4.36)
Soportes: Se adjuntan  link de acompañamiento SIRIUS.
Indicador 2 :  Se dió cumplimiento  del 100% a las actividdes realizadas dentro del proceso.
Monitoreo Dirección de Planeación
Se evidencia soportes acorde  con las  acciones formuladas y coherentes con  los controles definidos para este riesgo
</t>
  </si>
  <si>
    <t xml:space="preserve">Realizar un backaup de los documentos generados en el aplicativo del  Sistema de gestión de la calidad en una carpeta compartida  y en el One Drive </t>
  </si>
  <si>
    <t xml:space="preserve">• La Tablas de retención documental TRD actualizadas no son consecuentes con la gestión del proceso
• Demora en la convalidación   por el Consejo Distrital  de Archivos.
•  Procedimiento  dispendioso para la actualización de la TRD
• No cumplimiento a la TRD Vigente </t>
  </si>
  <si>
    <t>• Error humano
•  Acceso no autorizado de terceros a la información
• Control inadecuado de los documentos físicos del proceso</t>
  </si>
  <si>
    <t xml:space="preserve">"Durante este primer   Cuatrimestre  e realizarón las siguientes actividades:
3.1   Se realizó reunión el 28 de Febrero de 2022, con el objetivo  de verificar la transferencia documental de los  documentos de la oficina  productora vigencia, de acuerdo de  de la circular  012 de 2021 de secretaría general.
Soporte: Acta de reunión
3.2  Se organizó el arhivo  de gestión de la Dirección de Planeación
Soporte:  Registro Fotográfico.
3.4 Se realizó   formato levatamiento información  instrumentos archivisticos.
Soporte:  Formato  levatamiento información  instrumentos archivisticos."
</t>
  </si>
  <si>
    <t>"Durante este primer   Cuatrimestre  e realizarón las siguientes actividades:
3.1  Se realizó reunión Verificación del cumplimiento de requisitos para la transferencia Documental primaria de los documentos de la oficina productora
Vigencia 2018, según lo señalado en circular 16 de 2022 "transferencias Documentales 2022"
Soporte : Se adjunta acta de reunión   Verificación del cumplimiento de requisitos para la transferencia Documental primaria
3.2 Se solicita a la  Subdirección de  Gestión Documental y recursos físicos mesas de trabajo para actualizar las tablas TRD.
.Indicador 3:  Se dió cumplimiento  del 100% a las actividdes realizadas dentro del proceso
Monitoreo Dirección de Planeación
Se evidencia soportes acorde  con las  acciones formuladas y coherentes con  los controles definidos para este riesgo</t>
  </si>
  <si>
    <t>Posibilidad de pérdida reputacional  por la afectación de los documentos del proceso en medio digital o electrónico debido a la  Gestión inadecuada de los expedientes digitales del proceso.</t>
  </si>
  <si>
    <t>El funcionario(a) designado(a) por la Dirección de Gestión del Conocimiento e Innovación verifica que se realicen trimestralmente copias de seguridad de los expedientes digitales.</t>
  </si>
  <si>
    <t>Inadecuada planeación en la contrtación de bienes y/o servicios</t>
  </si>
  <si>
    <t>Inicio tardío en la gestión para la contratación o renovación de contratos con proveedores de los servicios, software o hardware que soportan la infraestructura ecnológica.</t>
  </si>
  <si>
    <t>1.Planeación inadecuada de los proyectos a cargo del proceso DTIC para la adquisición de productos y/o servicios de TI</t>
  </si>
  <si>
    <t>El líder de proyectos del proceso lleva control de la contratación a través de una matriz en excel actualizada periódicamente con el detalle de las necesidades de contratación, estado actual, fechas de vencimiento, responsables, etc, a través de la cual se generan las alertas sobre próximos vencimientos de los contratos, para  asignar las tareas correspondientes a los responsables de gestionar los trámites de renovación o inicio de la gestión contractual</t>
  </si>
  <si>
    <t>1. Realizar una revisión a la matriz de proyectos de inversión y funcionamiento implementada como control, y ajustarla de tal manera que se establezcan con la suficiente anticipación, los tiempos de asignación de tareas a los responsables de gestionar los trámites para la gestión de adquisición o renovación de los contratos, teniendo en cuenta el tiempo necesario para la realización de estudios de mercado, elaboración, revisión y radicación de la necesidad de contratación ante la Dirección administrativa y financiera.
2. Divulgar al interior del proceso DTIC, el procedimiento para la contratación de bienes o servicios, de acuerdo a las directrices de la dirección administrativa y financiera.
3. Realizar seguimiento periódico a la ejecución de los proyectos de TI y los planes a cargo del proceso.</t>
  </si>
  <si>
    <t>1. 30/06/2022
2. 31/08/2022
3. 31/12/2022</t>
  </si>
  <si>
    <t>1. Documento de control de  contratación ajustado con la relación de los contratos requeridos para los proyectos y necesidades de TI
2. Registro de asistencia y evidencias de actividades realizadas para la divulgación
3. Planillas de asistencia, actas y matrices o informes de seguimiento realizados</t>
  </si>
  <si>
    <t>1. Cantidad de contratos relacionados / Cantidad de contratos requeridos o proyectados
2. Cantidad de capacitaciones ejecutadas / cantidad de capacitaciones programadas
3. Cantidad de reuniones y matrices o informes de seguimiento realizados durante el periodo</t>
  </si>
  <si>
    <t>1. Personal de la dirección DTIC
2. Personal de la dirección DTIC y dirección administrativa y financiera
3. Personal de la dirección DTIC</t>
  </si>
  <si>
    <t>Dirección DTIC</t>
  </si>
  <si>
    <t>Falta de conocimiento o experiencia en los procesos internos de la entidad</t>
  </si>
  <si>
    <t>Falta de conocimiento para el ejercicio de las funciones por parte del personal del proceso.
Ausencia parcial o definitiva del personal a cargo de las actividades en el proceso.</t>
  </si>
  <si>
    <t>2.Elaboración de productos, ejecución de actividades y/o gestión de servicios a cargo del proceso, por personal contatado sin conocimiento o experiencia en los procesos internos de la entidad</t>
  </si>
  <si>
    <t>Los responsables de la contratación de personal validan las certificaciones de estudio y experiencia, previo a la selección del personal de acuerdo a los procedimientos de contratación establecidos, y los ingenieros del proceso DTIC realizan  pruebas técnicas y de conocimientos para garantizar que las personas a contratar sean idóneas para el cargo y cumplan con los requisitos de estudio y experiencia relacionada con las obligaciones contractuales.</t>
  </si>
  <si>
    <t>.1. Publicar y/o actualizar en MIPG los procedimientos, manuales, guías y formatos que se consideren necesarios para documentar las actividades que soportan los servicios a cargo del proceso.
2.  Implementar un repositorio de conocimiento compartido, para documentar el material de consulta y apoyo para la ejecución de actividades de desarrollo de aplicaciones y administración de los activos que soportan la infraestructura tecnológica de la Dirección DTIC.
3. Incluir en los contratos de prestación de servicios profesionales que se requiera, la obligación de transferencia de conocimiento y capacitación a funcionarios de planta y la documentación de las actividades necesarias para la elaboración de los productos contratados.</t>
  </si>
  <si>
    <t>1. 31/12/2022
2. 30/06/2022
3.  31/12/2022</t>
  </si>
  <si>
    <t>1. Documentos del proceso publicados en MIPG.
2. Repositorio de conocimiento creado y con la publicación de documentos y material de consulta y apoyo para la ejecución de actividades de desarrollo de aplicaciones y administración de los activos que soportan la infraestructura tecnológica de la Dirección DTIC
3. Contrato con la obligación de transferencia de conocimiento y documentación establecida</t>
  </si>
  <si>
    <t>1. Cantidad de documentos del proceso publicados en MIPG durante el periodo
2. Cantidad de documentos de consulta y apoyo publicados en el repositorio
3. Cantidad de contratos de prestación de servicios firmados / Contratos firmados con obligación de transferencia de conocimiento y documentación</t>
  </si>
  <si>
    <t xml:space="preserve">1. personal de la dirección DTIC 
2. personal de la dirección DTIC
3. personal de la dirección DTIC </t>
  </si>
  <si>
    <t>Instalación no autorizada de software y/o almacenamiento de información protegida por derechos de autor y propiedad intelectual</t>
  </si>
  <si>
    <t>Instalación de software no licenciado en equipos de cómputo y servidores por parte de usuarios y personal de soporte técnico.
Almacenamiento de información sujeta a los derechos de autor y propiedad intelectual, en equipos de cómputo de la entidad sin la debida autorización.</t>
  </si>
  <si>
    <t>3.Incumplimiento de la normatividad relacionada con derechos de autor y propiedad intelectual</t>
  </si>
  <si>
    <t>El responsable de administración del directorio activo, define los roles y perfiles de usuario del pesonal de soporte técnico de acuerdo al procedimiento de gestión de usuarios, para restringir  los permisos de instalación de software a personal no autorizado. En caso de identificar usuarios con privilegios no autorizados, se procede a ajustar los roles en el sistema de administración.</t>
  </si>
  <si>
    <t>1. Gestionar la divulgación a toda la entidad a través de medios institucionales, de los lineamientos establecidos en la política de protección de derechos de propiedad intelectual, antipiratería y antifraude.
2. Emitir un comunicado al interior de la dirección DTIC, sobre la prohibición de instalar o utilizar software no licenciado en los equipos de cómputo y servidores de la Personería.</t>
  </si>
  <si>
    <t>1. 30/06/2022
2. 30/06/2022</t>
  </si>
  <si>
    <t>1. Lineamientos de la poltíica de derechos de propiedad intelectual, antipiratería y antifraude divulgados a toda la entidad. 
2. Comunicado de la Dirección DTIC divulgado al interior del área.</t>
  </si>
  <si>
    <t>1. Cantidad de mensajes de programados/Cantidad de mensajes divulgados
2.Cantidad de comunicados enviados al interior de la dirección DTIC</t>
  </si>
  <si>
    <t>Personal DTIC
Equipos de cómputo
Correo electrónico</t>
  </si>
  <si>
    <t>El líder de seguridad de la información, gestiona la divulgación permanentemente a través de los medios de comunicación institucionales, las políticas y lineamientos de seguridad y TIPS  relacionados con el manejo de información sujeta a derechos de autor y propiedad intelectual, para sensibilizar a los usuarios sobre el uso adecuado de la información, en caso de encontrar violación a estas políticas, se da atención como un incidente de seguridad.</t>
  </si>
  <si>
    <t>La dirección de TIC implementó el servicio de almacenamiento en la nube de Office 365, con el fin de mantener protegida la información institucional de los riesgos que se puedan presentar en los equipos de cómputo a cargo de los usuarios.</t>
  </si>
  <si>
    <t>Desconocimiento de los servicios de TI</t>
  </si>
  <si>
    <t>Desconocimiento de los servicios que presta el proceso Direccionamiento TIC.</t>
  </si>
  <si>
    <t>4.Uso inadecuado de los servicios de TI</t>
  </si>
  <si>
    <t>Envío de TIPS informativos periódicos, fomentando el uso adecuado de los servicios y herramientas tecnológicas a cargo del proceso DTIC.</t>
  </si>
  <si>
    <t>Divulgación y sensibilización a funcionarios y contratistas, sobre el uso de los servicios de TI, en actividades y eventos institucionales en los que se convoque la participación de la Dirección DTIC.</t>
  </si>
  <si>
    <t>Realización de jornadas de capacitación, entrenamiento, y divulgación de material de consulta a los funcionarios y contratistas, para el correcto uso y apropiación de los nuevos servicios de TI implementados.</t>
  </si>
  <si>
    <t>Fallas técnicas y/o manipulación no autorizada</t>
  </si>
  <si>
    <t>Fallas técnicas en el hardware y/o software de los servidores administrados por la Dirección  DTIC.
Fallas en el servicio de conectividad
Fallas en el servicio de corriente eléctrica de la sede central
Manipulación por parte de personal no autorizado</t>
  </si>
  <si>
    <t>5.Perdida de disponibilidad de la información almacenada en Bases de datos Oracle</t>
  </si>
  <si>
    <t>Ejecución de copias de respaldo diarias sobre las bases de datos de oracle
Contrato de alojamiento del servico de bases de datos en la nube de Oracle, con ANS y disponibilidad superior al 99%</t>
  </si>
  <si>
    <t>Implementar la gestión y monitoreo de eventos e información de seguridad en las bases de datos ORACLE y validar los roles y privilegios asignados a los usuarios en el sistema</t>
  </si>
  <si>
    <t>Método de gestión y monitoreo de eventos e información de seguridad implementado y documento con la relación y revisión de los roles y privilegios de usuarios</t>
  </si>
  <si>
    <t>Bases de datos, sistemas de información y usuarios identificados/Bases de datos, sistemas de información y usuarios monitoreados y revisados</t>
  </si>
  <si>
    <t>Personal de la dirección DTIC.
Sistemas de información
Herramientas de monitoreo</t>
  </si>
  <si>
    <t>Asignación de roles y perfiles de usuario para Bases de datos en Sistema de administración de Bases de datos
Ejecución de procedimiento de gestión de cambios</t>
  </si>
  <si>
    <t>Servicio de UPS con autonomía de 20 minutos para apagado controlado de servidores
Planta eléctrica para edificio de la sede principal con autonomía de 8 horas</t>
  </si>
  <si>
    <t>Borrado accidental o malintencionado de la información o daño en equipos y dispositivos de almacenamiento</t>
  </si>
  <si>
    <t>Borrado accidental o malintencionado de la información alojada en los equipos de cómputo de los trabajadores.
Daños en los equipos y dispositivos de almacenamiento de propiedad de los trabajadores.</t>
  </si>
  <si>
    <t>6.Perdida de disponibilidad de la información Institucional procesada durante actividades de trabajo en casa o teletrabajo.</t>
  </si>
  <si>
    <t>Utilizar herramientas de almacenamiento en la nube de office 365 para procesar la información institucional</t>
  </si>
  <si>
    <t>Implementar una política de seguridad de la información para el trabajo en casa, en la cual se establezcan lineamientos para almacenar la información en medios institucionales seguros</t>
  </si>
  <si>
    <t>Documento con la política de seguridad de la información para el trabajo en casa</t>
  </si>
  <si>
    <t>Cantidad de documentos requeridos para la implementación de la política de seguridad de la información para el trabajo en casa</t>
  </si>
  <si>
    <t>Personal de la dirección DTIC</t>
  </si>
  <si>
    <t>dirección DTIC</t>
  </si>
  <si>
    <t>Servicio de VPN para acceso a la red LAN a través de internet</t>
  </si>
  <si>
    <t>Desconocimiento de pliticas de transferencia de información y ausencia de procedimientos</t>
  </si>
  <si>
    <t>Desconocimiento de políticas relacionadas con la transferencia de información confidencial.
Ausencia de procedimientos para la entrega y transferencia de información confidencial.</t>
  </si>
  <si>
    <t>7.Perdida de confidencialidad de la información Institucional procesada durante actividades de trabajo en casa o teletrabajo.</t>
  </si>
  <si>
    <t>Utilizar herramientas de almacenamiento en la nube de office 365 para procesar la información institucional
Servicio de VPN para acceso a la red LAN a través de internet</t>
  </si>
  <si>
    <t>1 Aplicar los lineamientos establecidos para almacenar la información en medios institucionales  seguros  de acuerdo  a la  política de seguridad de la información para el trabajo en casa.
2. Formalizar los lineamientos para la gestión y transferencia de información confidencial a través de la implementación de un documento controlado en el Sistema de Gestión de Calidad</t>
  </si>
  <si>
    <t>1. 31/08/2022
2. 31/10/2022</t>
  </si>
  <si>
    <t>1. Documento con la política de seguridad de la información para el trabajo en casa
2. Documento formalizado en MIPG</t>
  </si>
  <si>
    <t>1. Cantidad de documentos requeridos para la implementación de la política de seguridad de la información para el trabajo en casa.
2. Cantidad de documentos requeridos para la implementación en el Sistema de Gestión de Calidad y MIPG</t>
  </si>
  <si>
    <t xml:space="preserve">1. Personal de la dirección DTIC
2. Personal de la dirección de TIC y Oficina de planeación </t>
  </si>
  <si>
    <t>Divulgación de políticas de seguridad relacionadas con la transferencia de información confidencial
Firma de acuerdo de confidencialidad y no divulgación de información con funcionarios, contratistas y proveedores.</t>
  </si>
  <si>
    <t>Firma de acuerdo de confidencialidad y no divulgación de información con funcionarios, contratistas y proveedores.</t>
  </si>
  <si>
    <t>Fallas técnicas en los aplicativos</t>
  </si>
  <si>
    <t>Alteración del código fuente del aplicativo puesto en producción.
Fallas en los servidores que soportan el servicio del aplicativo.
Inadecuada gestión de cambios en el aplicativo.
Fallas en el servicio de conectividad
Fallas en el sumistro de corriente eléctrica de la sede central
Manipulación por parte de personal no autorizado</t>
  </si>
  <si>
    <t>8.Pérdida de disponibilidad de los aplicativos misionales SINPROC, SIRIUS, ISOLUCIÓN y portales web e intranet</t>
  </si>
  <si>
    <t>Asignación de roles y perfiles de usuario para Bases de datos en Sistema de administración de Bases de datos
Aplicaciòn del procedimiento de gestión de cambios
Asignación de roles y perfiles de usuario para la administración del sistema</t>
  </si>
  <si>
    <t>1. Implementar la gestión y monitoreo de eventos e información de seguridad en los sistemas de información SINPROC, SIRIUS, ISOLUTION, portal web e intranet  y validar los roles y privilegios asignados a los usuarios en los sistemas
2. Ejecución de actividades de análisis de vulnerabilidades a los activos que soporta la infraestructura tecnológica a cargo de la Dirección de Tecnologías de la Información y las Comunicaciones DTIC</t>
  </si>
  <si>
    <t>1. 31/12/2022
2. 31/12/2022</t>
  </si>
  <si>
    <t>1. Método de gestión y monitoreo de eventos e información de seguridad implementado y documento con la relación y revisión de los roles y privilegios de usuarios
2. Informes de los análisis de vulnerabilidades realizados</t>
  </si>
  <si>
    <t>1. Bases de datos, sistemas de información y usuarios identificados/Bases de datos, sistemas de información y usuarios monitoreados y revisados
2. Pruebas de análisis de vulnerabilidades ejecutadas/Pruebas de análisis de vulnerabilidades programadas</t>
  </si>
  <si>
    <t>1. Personal de la dirección DTIC.
Sistemas de información
Herramientas de monitoreo
2. Personal de la dirección de TIC, personal con conocimiento y herramientas para análisis de vulnerabilidades</t>
  </si>
  <si>
    <t>Se cuenta con contrato vigente de alojamiento de Bases de datos y aplicativo en la nube de AZURE, con ANS y disponibilidad superior al 99%
Servicio de UPS con autonomía de 20 minutos para apagado controlado de servidores
Planta eléctrica para edificio de la sede principal con autonomía de 8 horas</t>
  </si>
  <si>
    <t>El administrador del sistema realiza copias de respaldo diarias de los servidores en producción del aplicativo, en caso de que alguna tarea de respaldo no sea correcta, se verifica el problema y se ejecuta nuevamente de acuerdo al procedimineto de copias de respaldo.</t>
  </si>
  <si>
    <t>Fallas técnicas en la plataforma virtual de servidores</t>
  </si>
  <si>
    <t>Fallas en los servidores y hardware que soportan el servicio del aplicativo.
Fallas en el software de administración de la plataforma virtual
Inadecuada gestión de cambios
Fallas en servicio de conectividad
Fallas en el sumistro de corriente eléctrica de la sede central
Manipulación por parte de personal no autorizado</t>
  </si>
  <si>
    <t>9.Perdida de disponibilidad de la plataforma virtual de servidores</t>
  </si>
  <si>
    <t>Implementar la gestión y monitoreo de eventos e información de seguridad en servidores y validar los roles y privilegios asignados a los usarios en el sistema de la plataforma virtual de servidores</t>
  </si>
  <si>
    <t>Asignación de roles y perfiles de usuario para la administración de la plataforma
Aplicación del procedimiento de gestión de cambios</t>
  </si>
  <si>
    <t>Transferencia de inforamción sensible no autorizada</t>
  </si>
  <si>
    <t>Envío de la información por personal y medios no autorizados y sin aplicación de técnicas de encripción.</t>
  </si>
  <si>
    <t>10.Pérdida de la confidencialidad de   información sensible de la infraestructura tecnológica a cargo del proceso, como direcciones IP,  Hardening de los sistemas y redes, nombre de servidores y BD, contraseñas, entre otros</t>
  </si>
  <si>
    <t>El responsable de administración del directorio activo, define los roles y perfiles de usuario de acuerdo al procedimiento de gestión de usuarios, para restringir  los permisos de acceso a personal no autorizado. En caso de identificar usuarios con privilegios no autorizados, se procede a ajustar los roles en los sistemas de administración involucrados.</t>
  </si>
  <si>
    <t>Formalizar los lineamientos para la gestión y transferencia de información confidencial a través de la implementación de un documento controlado en el Sistema de Gestión de Calidad</t>
  </si>
  <si>
    <t>Documento formalizado en MIPG</t>
  </si>
  <si>
    <t>Cantidad de documentos requeridos para la implementación en el Sistema de Gestión de Calidad y MIPG</t>
  </si>
  <si>
    <t xml:space="preserve">Personal de la dirección DTIC y Oficina de Planeación </t>
  </si>
  <si>
    <t>El líder de seguridad de la información, gestiona la divulgación permanentemente a través de los medios de comunicación institucionales, las políticas y lineamientos de seguridad y TIPS  relacionados con el manejo seguro de la información confidencial, para sensibilizar a los usuarios sobre el uso adecuado de la información, en caso de encontrar violación a estas políticas, se da atención como un incidente de seguridad.</t>
  </si>
  <si>
    <r>
      <rPr>
        <b/>
        <sz val="11"/>
        <color rgb="FFFF0000"/>
        <rFont val="Arial"/>
        <family val="2"/>
      </rPr>
      <t>Verificar la existencia de actas, resultado de las sensibilizaciones cuando ingresen nuevos contratistas o funcionarios.
Realizar autoevaluación aleatoria  sobre la aplicación de los procedimientos, guías, manuales e instructivos vigentes del proceso</t>
    </r>
    <r>
      <rPr>
        <sz val="11"/>
        <color theme="1"/>
        <rFont val="Arial"/>
        <family val="2"/>
      </rPr>
      <t xml:space="preserve">.   </t>
    </r>
  </si>
  <si>
    <r>
      <t xml:space="preserve">Procesos  identificados 
</t>
    </r>
    <r>
      <rPr>
        <b/>
        <sz val="11"/>
        <color rgb="FFFF0000"/>
        <rFont val="Arial"/>
        <family val="2"/>
      </rPr>
      <t>AJUSTE
Número de   seguimiento  realizado</t>
    </r>
  </si>
  <si>
    <r>
      <t xml:space="preserve">Mecanismos de seguimiento 
</t>
    </r>
    <r>
      <rPr>
        <b/>
        <sz val="11"/>
        <color rgb="FFFF0000"/>
        <rFont val="Arial"/>
        <family val="2"/>
      </rPr>
      <t xml:space="preserve">
AJUSTE
Total  de seguimiento realizados </t>
    </r>
  </si>
  <si>
    <t xml:space="preserve"> NÚMERO DE Escenarios de capacitacion operdores disciplinarios
AJUSTE
 Escenarios de Capacitación r ealizados</t>
  </si>
  <si>
    <t xml:space="preserve">escenarios de capacitación realizados
AJUSTE
Número de  Escenarios de capacitación realizados
</t>
  </si>
  <si>
    <t>No realizar los registros correspondientes en el sistema de nóminas de manera oportuna y/o siguimiento a los criterios normativos correspondientes.</t>
  </si>
  <si>
    <t xml:space="preserve">
1.Posibilidad de pérdida económica por liquidación y pagos de valores incorrectos o conceptos que no corresponden de nómina y/o seguridad social, debido a no realizar los registros correspondientes en el sistema de nóminas de manera oportuna y/o siguimiento a los criterios normativos correspondientes.</t>
  </si>
  <si>
    <t>Los funcionarios(as) asignados por el Subdirector(a) de Gestión del Talento Humano alimentarán y formularán las bases de datos que contienen las novedades para cada nómina mensual, verificando su registro en el sistema Perno a través de la revisión manual de la prenómina contra la liquidación en Excel y otras bases de novedades. Así como, adelantarán la revisión y validación de la planta de personal y parametrización del Sistema Perno</t>
  </si>
  <si>
    <t xml:space="preserve">Optimizar la herramienta PERNO con la  inclución de nuevas desarrollos.
Incluir todas las bases y los cuadros de control de novedades y situaciones adminsitrativas de la nómina en el servidor de la entidad, CARPETA SGTH
Parametrización del Sistema cuando se requiera
En caso de encontrarse inconsistencias, se devuelve la prenómina al (a la) funcionario(a) designado para la corrección pertinente.
</t>
  </si>
  <si>
    <t>30/04/22, 31/08/22 y 30/12/2022</t>
  </si>
  <si>
    <t>1-01-2023
30-12-2023</t>
  </si>
  <si>
    <t>1-01-2023 
30-12-2023</t>
  </si>
  <si>
    <t>Trimestre
AJUSTE
::::::::::::::::::::::::::::::::::::::::::::::::
30-12-2023</t>
  </si>
  <si>
    <t xml:space="preserve">Consultas documentales en el archivo central atendidas por las personas autorizadas y registradas en los controles definidos (formato 12-FR-02)
AJUSTE
:::::::::::::::::::::::::::::::::::::::::::::::::
1. Documentos identificados con información condidencial
2. Lineamiento Elaborado y socializado 
</t>
  </si>
  <si>
    <t xml:space="preserve">
AJUSTE
::::::::::::::::::::::::::::::::::::::::::::::::
1. N° de Documentos identificados con información condidencial
2. Lineamiento Elaborado y socializado </t>
  </si>
  <si>
    <t xml:space="preserve">2. Posibilidad de Pérdida de información relevante para el proceso.
</t>
  </si>
  <si>
    <t>Profesional Especiliazado 
Secretaría Gener</t>
  </si>
  <si>
    <t>Posibilidad de afectación reputacional, por no emitir los informes de manera consistente, real y efectiva, debido a la evaluación subjetiva de los resultados</t>
  </si>
  <si>
    <t>Daño del  papel físico
No realizar backups de forma periodica</t>
  </si>
  <si>
    <t>Posibilidad de afectación reputacional debido a la pérdida o daño de la información documentada del Proceso registrada en en medio físico y digital.</t>
  </si>
  <si>
    <t>1.  Una vez en el mes de Enero de 2023
Mensual
Mensual</t>
  </si>
  <si>
    <t>Riesgo 4</t>
  </si>
  <si>
    <t>G Docuemental</t>
  </si>
  <si>
    <t xml:space="preserve">Eliminar </t>
  </si>
  <si>
    <t>Se cubre con el proceso de Gestión de conociiento</t>
  </si>
  <si>
    <t>Riesgo 3</t>
  </si>
  <si>
    <t>G Administrativa</t>
  </si>
  <si>
    <t xml:space="preserve">Soportes de todas las acciones </t>
  </si>
  <si>
    <t>Potetad Disciplinaria</t>
  </si>
  <si>
    <t>Monitoreo Dirección de Planeación</t>
  </si>
  <si>
    <t>Se evidencia soportes acorde con algunas de  las acciones formuladas y coherentes con con los controles definidos, se recomienda continuar con las actividades propuestas para el siguiente Cuatrimestre.</t>
  </si>
  <si>
    <r>
      <t xml:space="preserve">Durante este período la DTIC realizó frente a los controles las siguientes actividades:
1. Solución de los casos registrados en la mesa de ayuda de gestión de usuarios.
2. Diligenciamiento de los formatos 03-FR-22 para los nuevos contratos vigencia 2023 y como evidencia se adjunta (2) dos formatos e imagen de la estructura de la carpeta  y ubicación donde reposa dichos formatos.
En relación con los indicadores se cuenta con:
95 casos mesa de ayuda cerrados /95 casos mesa de ayuda registrados
(26) formatos 03-FR-22 y 03-FR-24 diligenciados y firmados / (26) de formatos 03-FR-22 y 03-FR-24 solicitados
</t>
    </r>
    <r>
      <rPr>
        <b/>
        <sz val="11"/>
        <color theme="1"/>
        <rFont val="Arial"/>
        <family val="2"/>
      </rPr>
      <t>Dirección de Planeación</t>
    </r>
    <r>
      <rPr>
        <sz val="11"/>
        <color theme="1"/>
        <rFont val="Arial"/>
      </rPr>
      <t xml:space="preserve">
Verificados los soportes allegados se evidenció que el proceso a través de
las diferentes actividades efectuadas durante el primer cuatrimestre de
2023, está dando cumplimiento a los controles establecidos para evitar que
se materialice el riesgo</t>
    </r>
  </si>
  <si>
    <r>
      <t xml:space="preserve">P.D. para la Coordinación del Ministerio Público y los Derechos Humanos
No se presentan avances durante el 1er cuatrimestre de 2023, debido a que las tres acciones se tienen proyectadas para ser ejecutadas durante el segundo cuatrimestre del año, ya que actualmente se estan reevaluado estas acciones desde la P.D. para la Coordinación del Ministerio Público y los Derechos Humanos, pues varias de ellas se pueden comportar como controles ya implementados para evitar la materialización de este riesgo de corrupción.
% de Cumplimiento Total: 0%
P.D. para la Coordinación de Gestión de las Personerías Locales
se ha avanzado en la sensibilización del código de integridad que permita fortalecer las prácticas anticorrupción. Avance 10%
</t>
    </r>
    <r>
      <rPr>
        <b/>
        <sz val="11"/>
        <rFont val="Arial"/>
        <family val="2"/>
      </rPr>
      <t xml:space="preserve">Dirección de Planeación
</t>
    </r>
    <r>
      <rPr>
        <sz val="11"/>
        <rFont val="Arial"/>
        <family val="2"/>
      </rPr>
      <t xml:space="preserve">
Se recomienda que los control  y acciones   debe monitorearse de forma permanente sobre la base de los indicadores estructurados. Por lo tanto es importante  que para cada cuatrimestre se presenten las
evidencias correspondientes de que los controles para evitar que riesgo se materialice.</t>
    </r>
  </si>
  <si>
    <r>
      <t xml:space="preserve">P.D. para la Coordinación del Ministerio Público y los Derechos Humanos
1. Se realizó el seguimiento a los resultados de la gestión de los agentes del Ministerio Público para el primer cuatrimestre del presente año. Adicionalmente, cada Delegada realizó la revisión periódica del estado actual (o eficacia) de los controles existentes e identificaron aquellas actividades donde hacen falta controles anticorrupción y por ende procedieron a definirlos.
% de Cumplimiento Total: 33,33%
P.D. para la Coordinación de Gestión de las Personerías Locales
Se realiza reunión con  los funcionarios que ejerecen como Ministerio Público para realizar el seguimiento a su gestión por parte de los personeros locales y se levanta acta. avance 20%
</t>
    </r>
    <r>
      <rPr>
        <b/>
        <sz val="11"/>
        <rFont val="Arial"/>
        <family val="2"/>
      </rPr>
      <t xml:space="preserve">Dirección de Planeación
</t>
    </r>
    <r>
      <rPr>
        <sz val="11"/>
        <rFont val="Arial"/>
        <family val="2"/>
      </rPr>
      <t xml:space="preserve">Verificados los soportes allegados se evidenció que el proceso a través de Formato Declaración de situaciones de conflicto de
intereses 08-FR-077  evidencia el cumplimiento de las acciones propuestas,
</t>
    </r>
    <r>
      <rPr>
        <b/>
        <sz val="11"/>
        <rFont val="Arial"/>
        <family val="2"/>
      </rPr>
      <t xml:space="preserve">
</t>
    </r>
  </si>
  <si>
    <r>
      <t xml:space="preserve">P.D. para la Coordinación del Ministerio Público y los Derechos Humanos
1. No se presentan avances durante el 1er cuatrimestre de 2023, debido a que la actividad se tiene proyectada para ser ejecutada en el mes de junio 2023, ya que actualmente se estan realizando algunos cambios en los procedimientos e instructivos, debido a cambios normativos, los cuales serán socializados durante el espacio definido.
% de Cumplimiento Total: 0%
</t>
    </r>
    <r>
      <rPr>
        <b/>
        <sz val="11"/>
        <rFont val="Arial"/>
        <family val="2"/>
      </rPr>
      <t xml:space="preserve">
Dirección de Planeación
</t>
    </r>
    <r>
      <rPr>
        <sz val="11"/>
        <rFont val="Arial"/>
        <family val="2"/>
      </rPr>
      <t>Se recomienda que los control  y acciones   debe monitorearse de forma permanente sobre la base de los indicadores estructurados. Por lo tanto es importante  que para cada cuatrimestre se presenten las
evidencias correspondientes de que los controles para evitar que riesgo se materialice</t>
    </r>
    <r>
      <rPr>
        <b/>
        <sz val="11"/>
        <rFont val="Arial"/>
        <family val="2"/>
      </rPr>
      <t>.</t>
    </r>
    <r>
      <rPr>
        <sz val="11"/>
        <rFont val="Arial"/>
        <family val="2"/>
      </rPr>
      <t xml:space="preserve"> Esto teniendo en cuenta que la actividad esta proyectada para ser ejecutada en el mes de junio 2023 .
</t>
    </r>
  </si>
  <si>
    <r>
      <t xml:space="preserve">Personería Delegada para la Coordinación de Prevención y Control a la Función Pública: En el marco del ejercicio de implementación del modulo de acción de prevención y control a la función pública en el SINPROC, durante el primer cuatrimestre 2023 se adelantaron las acciones definidas en el mapa de riesgos de corrupción, relacionadas con la suscripción de 278 declaraciones de imparcialidad y conflicto de interés, por parte de Personeros(as) Delegados(as), profesionales y contratistas en el marco del desarrollo de las acciones de prevención y control a la función pública y seguimientos. 
Indicador: Número de declaración de situaciones de conflicto de interés diligenciados y firmados: 278.
P.D. para la Coordinación de Gestión de las Personerías Locales
se socializa el formarto 08-FR-77 Declaración de Conflicto de interés, y en cada  informe de veedurías se diligencia  el formato y se adjunta al informe.  avnace del 12%
</t>
    </r>
    <r>
      <rPr>
        <b/>
        <sz val="11"/>
        <color theme="1"/>
        <rFont val="Arial"/>
        <family val="2"/>
      </rPr>
      <t>Dirección de Planeación</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</si>
  <si>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Se Continúa aplicando las directrices para el préstamo de los expedientes en el eje disciplinario con el fin de custodiar y mantener la reserva en los procesos disciplinarios vigentes que son objeto de consulta y solicitud de copias, se deja evidencia en la base de datos de secretaria común. visitaton los procesos en total 797 personas que visitaron os procesos para dar cumplimiento algún trámite.
</t>
    </r>
    <r>
      <rPr>
        <b/>
        <sz val="11"/>
        <color rgb="FF000000"/>
        <rFont val="Arial"/>
        <family val="2"/>
      </rPr>
      <t>Dirección de Planeación</t>
    </r>
    <r>
      <rPr>
        <sz val="11"/>
        <color rgb="FF000000"/>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</si>
  <si>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Se continúa con la restricción a los sujetos procesales de ingresar a las Delegadas, así como la atención por parte de los abogados, unicamente son direccionados al 3 piso donde funcina la secretaía Común, lugas dispuesto para tal fin previa verificacón de vinculacióon al mismo.
</t>
    </r>
    <r>
      <rPr>
        <b/>
        <sz val="11"/>
        <color rgb="FF000000"/>
        <rFont val="Arial"/>
        <family val="2"/>
      </rPr>
      <t>Dirección de Planeación</t>
    </r>
    <r>
      <rPr>
        <sz val="11"/>
        <color rgb="FF000000"/>
        <rFont val="Arial"/>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</si>
  <si>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Controles:
Se revisan los soportes que reposan en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
Acciónes:
Se ingresan los registros de control de correspondencia y de comunicaciones y notificaciones para mantenerlos actualizados.
La SGTH incorpora y actualiza continuamente los documentos de las Historia Laborales
La planta personal se actualiza cada vez que se generan novedades del personal y asímismo se remite para que la SGTH actualice el Sistema PERNO
Indicador:
Enero
(131/131)*100= 100%
Febrero
(205/205)*100= 100%  
Marzo
(297/297)*100= 100%  
Abril
(82/82)*100= 100%  
Acumulado 1er cuatrimestre: (715/715)*100= 100%  
Indicador 2:
Enero
(0/131)*100= 0%
Febrero
(0/205)*100= 0%
Marzo
(0/297)*100= 0%  
Abril
(0/82)*100= 0%  
Acumulado 1er cuatrimestre: (0/82)*100= 0%  
Se logró que ninguno de los actos administrativos sean emitidos con indebida motivación o con uso indebido del poder, para beneficiar a una persona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</si>
  <si>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Controles:  Evitar enviar convocatorias con menos de cinco (05) días de antelación a la capacitación, para que se puedan inscribir el mayor número de servidores(as) públicos(as) de la Entidad.
Acciónes: Verificación permanente del cronograma de capacitación
Indicador 1: 
Enero: No hubo programacion de cursos en enero 2023
Febrero:
Capacitación 1(Curso atención al ciudadano): (16 de servidores(as) que participan en las actividades de capacitación / 16 de servidores(as) que registran su asistencia en las actividades de capacitación) *100= 100%
Capacitación 2(Curso Transparencia, prevención y lucha contra la corrupción (Ley 2195 de 2022)): (12 de servidores(as) que participan en las actividades de capacitación / 12 de servidores(as) que registran su asistencia en las actividades de capacitación) *100= 100%
Análisis: Si bien se inscribieron 12 servidores, sólo 7 pasaron el curso. Pero los 12 participaron y registraron asistencia.
Capacitación No. 3 (Curso ofimática WORD-EXCEL-POWER POINT) : (34 de servidores(as) que participan en las actividades de capacitación / 34 de servidores(as) que registran su asistencia en las actividades de capacitación) *100= 100%
Análisis: Este curso empezó el 22 de febrero de 2023 y terminará el 8 de marzo de 2023, se inscribieron 34 servidores. 
Marzo:
- Capacitación  4 (Construcción de valor público): (##° de servidores(as) que aprueban la Evaluación de Conocimiento de la Capacitación / ##º de servidores(as) que diligencian la Evaluación de Conocimiento de la Capacitación) *100= ##% (Se solicitó información a la entidad, pendiente respuesta (Esta información se completará en mayo)
Análisis:  Por ahora, no hay movimiento para este indicador. Para el segundo trimestre del 2023 se volverá a programar el curso «Construcción de Valor Público». Una vez el Instituto Distrital de la Participación y Acción Comunal - IDPAC- de apertura de este. El curso es sin erogación, por tanto estamos sujetos a la programación del IDPAC. Pendiente hacer sondeo interno porque el IDAP no nos suministra información. Este curso es sin erogación, por tanto, estamos sujetos a la información del IDPAC
-Capacitación 5 (Desing Thinking - Pensamiento de Diseño) Se envió la convocatoria el 21 de marzo de 2023, hasta los primeros días de mayo nos envian reporte (con el DASCD)
(##° de servidores(as) que aprueban la Evaluación de Conocimiento de la Capacitación / ##º de servidores(as) que diligencian la Evaluación de Conocimiento de la Capacitación) *100= ##% 
Análisis: Por ahora, no hay movimiento para este indicador. Estamos sujetos a la información que nos remita el DASCD en los primeros días de mayo (curso sin erogación) (Esta información se completará en mayo)
-Capacitación 6 (Aplicación de herramientas de información - Desarrollo de habilidades digitales para la comunicación y colaboración en línea) Se envio la convocatoria el 31 de marzo de 2023, aun no se han cerrado las inscripciones (con el SENA) 
(##° de servidores(as) que aprueban la Evaluación de Conocimiento de la Capacitación / ##º de servidores(as) que diligencian la Evaluación de Conocimiento de la Capacitación) *100= ##% 
Análisis: Se envió la convocatoria el 31 de marzo de 2023, se inscribieron 30 servidores(as). este curso termina el 12 de mayo de 2023 (con el SENA) Pendientes de recibir la información.
Abril:
Capacitación No. 7 (Herramientas para la innovación pública): (## de servidores(as) que participan en las actividades de capacitación / ## de servidores(as) que registran su asistencia en las actividades de capacitación) *100= ###%
análisis 1: Aún no se poseen los datos para entregar un reporte. (Esta información se completará en mayo)
análisis 2: se está gestionando con la ESAP y la Dirección de Gestión del Conocimiento y la Innovación para dictar una acción de formación presencial en nuestras instalaciones, estableciendo las temáticas y duración de acuerdo con las necesidades de nuestra Entidad. Se programó reunión para la primera semana de mayo con el instructor de la ESAP para establecer lo antes mencionado y las fechas de desarrollo.
Capacitación No. 8 (Ciberseguridad): (## de servidores(as) que participan en las actividades de capacitación / ## de servidores(as) que registran su asistencia en las actividades de capacitación) *100= ###%
análisis 1: Aún no se poseen los datos para entregar un reporte. (Esta información se completará en mayo)
análisis 2: Hace parte de los cursos con erogación, cuya contratación se encuentra en trámite.
Capacitación No. 9 (Gestión documental): (## de servidores(as) que participan en las actividades de capacitación / ## de servidores(as) que registran su asistencia en las actividades de capacitación) *100= ###%
análisis 1: Aún no se poseen los datos para entregar un reporte. (Esta información se completará en mayo)
análisis 2: se gestionó con la Subdirección de Gestión Documental y Recursos Físicos y la ESAP, reunión el 02 de mayo para establecer las temáticas a trabajar en las acciones de formación a desarrollar de manera presencial en nuestras instalaciones.
Indicador 2: 
Enero: No hubo recepción de formatos de impactos de capacitación recibidos en enero 2023.
Hay 10 acciones de formación desarrolladas durante la vigencia 2022 de las que estamos en proceso o está pendiente hacer la evaluación de impacto de la capacitación».
Febrero:
- Capacitación 1 (Curso atención al ciudadano): (0 funcionarios(as) que diligencian el formato de Impacto de Capacitación / XX de funcionarios(as) que participan en la capacitación) *100= ##%
Análisis: Los impactos de la capacitacion de se envian tres meses despues de haber sido impartida por ello para el mes de febrero no hay impactos de febrero. COMPLETAR EN ABRIL
- Capacitación 2 (Curso Transparencia, prevención y lucha contra la corrupción (Ley 2195 de 2022)): (0 de funcionarios(as) que diligencian el formato de Impacto de Capacitación / XX de funcionarios(as) que participan en la capacitación) *100= ##%
Análisis: Los impactos de la capacitacion de se envian tres meses despues de haber sido impartida por ello para el mes de febrero no hay impactos de febrero. COMPLETAR EN ABRIL
- Capacitación No. 3 (Curso ofimática WORD-EXCEL-POWER POINT): (0 de funcionarios(as) que diligencian el formato de Impacto de Capacitación / ##° de funcionarios(as) que participan en la capacitación) *100= ##%  COMPLETAR EN ABRIL
Análisis:  Los impactos de la capacitacion de se envian tres meses despues de haber sido impartida por ello para el mes de febrero no hay impactos de febrero. 
Ver anexo en word de los impsctos recibidos de capacitaciones dictadas en el año anterior. (carpeta 5)
Marzo:
Capacitación No. 4 (Construcción valor de lo público): (## de funcionarios(as) que diligencian el formato de Impacto de Capacitación / ## de funcionarios(as) que participan en la capacitación) *100= ##% 
análisis: Esta capacitación la ofrece el IDPAC (sin erogación) y la ofertará en el segundo trimestre del 2023. Los impactos se solicitan 3 meses despues de impartida la capacitación. COMPLETAR EN ABRIL
Capacitación No. 5 (Desing Thinking-Pensamiento de diseño): (## de funcionarios(as) que diligencian el formato de Impacto de Capacitación / ## de funcionarios(as) que participan en la capacitación) *100= ##% 
análisis: Esta capacitación la ofrece el DAFPD (sin erogación) y aún no se han recibido sus reportes. Los impactos se solicitan 3 meses despues de impartida la capacitación. COMPLETAR EN ABRIL
Capacitación No. 6 (Aplicación de Herramientas de Información- Desarrollo de habilidades digitales): (## de funcionarios(as) que diligencian el formato de Impacto de Capacitación / ## de funcionarios(as) que participan en la capacitación) *100= ##% 
análisis: Esta capacitación la ofrece el SENA (sin erogación) y aún no se han cerrado las inscripciones. Los impactos se solicitan 3 meses despues de impartida la capacitación. COMPLETAR EN ABRIL
Capacitación 2022 
-(Curso Ley 2097 de 2021):(1 en febrero + 8 en marzo = 9 funcionarios(as) que diligencian el formato de Impacto de Capacitación / 20  funcionarios(as) que participan en la capacitación) *100= 45%
-(Metodología para la construcción de mapas de asuguramiento):(12 de febrero + 2 de marzo = 14 funcionarios(as) que diligencian el formato de Impacto de Capacitación / 20 funcionarios(as) que participan en la capacitación) *100= 70%
-(Redacción de informes de auditoría):(12 en febrero + 4 en marzo = 16 funcionarios(as) que diligencian el formato de Impacto de Capacitación / 20 de funcionarios(as) que participan en la capacitación) *100= 80%
-(Formulación y evaluación de proyectos):(4 en febrero + 6 en marzo = 10 funcionarios(as) que diligencian el formato de Impacto de Capacitación / 20 de funcionarios(as) que participan en la capacitación) *100= 50%
-(Diseño y evaluación de indicadores de impacto):(5 en febrero + 4 en marzo = 9  funcionarios(as) que diligencian el formato de Impacto de Capacitación / 20 de funcionarios(as) que participan en la capacitación) *100= 45%
NOTA: Se esperan más impactos de los siguientes cursos: Curso de sistema de gestión de seguridad de la información ISO 27001; Lenguaje inclusivo Braille y del curso Actualización en Conciliación y mecanismos alternativos de solución de conflictos. Para los otros cursos,  se da por terminada la gestión de solicitud de impactos.
análisis: Tener presente que los impactos se solicitan tres meses despues de haber finalizado la capacitación; los impactos deben ser diligenciados por el(la) jefe y el servidor(ra) es un proceso dispendioso y de reiteración; hasta que finalmente nos envían.
Abril:
Capacitación No. 7 (Herramientas para la innovación pública): (## de funcionarios(as) que diligencian el formato de Impacto de Capacitación / ## de funcionarios(as) que participan en la capacitación) *100= ##%
análisis: se está gestionando con la ESAP y la Dirección de Gestión del Conocimiento y la Innovación para dictar una acción de formación presencial en nuestras instalaciones, estableciendo las temáticas y duración de acuerdo con las necesidades de nuestra Entidad. Se programó reunión para la primera semana de mayo con el instructor de la ESAP para establecer lo antes mencionado y las fechas de desarrollo.
Capacitación No. 8 (Ciberseguridad): (## de funcionarios(as) que diligencian el formato de Impacto de Capacitación / ## de funcionarios(as) que participan en la capacitación) *100= ##%
análisis: Hace parte de los cursos con erogación, cuya contratación se encuentra en trámite.
Capacitación No. 9 (Gestión documental): (## de funcionarios(as) que diligencian el formato de Impacto de Capacitación / ## de funcionarios(as) que participan en la capacitación) *100= ##%
análisis: se gestionó con la Subdirección de Gestión Documental y Recursos Físicos y la ESAP, reunión el 02 de mayo para establecer las temáticas a trabajar en las acciones de formación a desarrollar de manera presencial en nuestras instalaciones.
Capacitación 2022 (nombre de capacitación):(## de funcionarios(as) que diligencian el formato de Impacto de Capacitación / ## de funcionarios(as) que participan en la capacitación) *100= ##%
análisis: Durante el mes de abril de 2023, no se recibieron formatos de Evaluación de Impacto de la Capacitación.
Del curso de Actualización en Derecho Disciplinario para el Distrito Capital desarrollado durante la vigencia anterior, aún no se han recibido los datos de inscritos, ni certificados (se ha reiterado en repetidas ocasiones la solicitud telefónicamente) por tanto no se ha podido hacer la gestión de evaluación de esta capacitación. 
Indicador 3:  
Enero
Celebración cumpleaños enero 2023: Se enviaron tarjetas de felicitaciones a los(as) funcionarios(as) que cumplieron durante el mes. (89 servidores)  (89/89)*100= 100%
Febrero: 
-Actividad No 1: Celebración cumpleaños febrero 2023: Se enviaron tarjetas de felicitaciones a los(as) funcionarios(as) que cumplieron durante el mes. (76 servidores)  (76/76)*100= 100%
- Actividad No. 2 Servicio de gimnasio:(120 de servidores(as) que participan en el servicio de gimnasio / 120 de servidores(as) que registran su asistencia al gimnasio) *100= 100%
- Actividad No. 3 Clases de pilates y ejercicios funcionales, rumba, zumba etc :(18 de servidores(as) que participan clases de pilates y ejercicios funcionales, rumba, zumba etc / 18 de servidores(as) que registran su asistencia a clases de pilates y ejercicios funcionales, rumba, zumba etc) *100= 100%
- Actividad No. 4 Taller de economía familiar:(69 de servidores(as) en el taller de economía familiar / 69 de servidores(as) que registran su asistencia al taller de economía familiar) *100= 100%
Análisis: En actividades de bienestar participaron por el mes de febrero 76+120+18+69 = 283 servidores y servidoras
Marzo:
Actividad No 1: Celebración cumpleaños marzo 2023: Se enviaron tarjetas de felicitaciones a los(as) funcionarios(as) que cumplieron durante el mes. (81 servidores)  (81/81)*100= 100%
Análisis: Se enviaron tarjetas de felicitación a 81 servidores(as) y se activaron 81 bonos de regalo en la caja de compensación para cada uno de los festejados.
- Actividad No. 2 Servicio de gimnasio:(360 servidores(as) que participan en el servicio de gimnasio / 360 de servidores(as) que registran su asistencia al gimnasio) *100= 100%
Análisis: 360 servidores y servidoras registran su actividad en el gimnasio de la Entidad, se anexan planillas de asistencia diaria.
- Actividad No. 3 Clases de pilates y ejercicios funcionales, rumba, zumba etc: (59 de servidores(as) que participan clases de pilates y ejercicios funcionales, rumba, zumba etc / 59 de
 servidores(as) que registran su asistencia a clases de pilates y ejercicios funcionales, rumba, zumba etc) *100= 100%
Análisis: La actividad puntual fueron clases grupales y se desarrollaron en varias sesiones durante el mes, se anexan los registros de planillas.
- Actividad No. 4 Conmemoración día internacional de los derechos de las mujeres:(43 de servidores(as) participaron / 43 de servidores(as) registraron asistencia) *100= 100%
Análisis: Se desarrollo una feria de mujeres emprendedoras con la visita de varios funcionarios al hall de entrada principal por la carrera 7. 
 Actividad No. 5 Carreras atleticas :(58 de servidores(as) participaron / 58 de servidores(as) registraron su asistencia) *100= 100%
Análisis: Se desarrollo la Carrera Atletica ENEL X NIGHT RACE 10K 2023 (58) con un registro de asistencia de 58 servidores y servidoras. 
- Actividad No. 6 Actividades deportivas (entrenamientos):(106 de servidores(as) participaron / 106 de servidores(as) registraron asistencia) *100= 100%
Análisis: Se desarrollaron actividades deportivas (entrenamientos) en las disciplinas de futbol masculino, futbol femenino y bolos. 
Abril:
- Actividad No.1(Celebración de cumpleaños): (84 de servidores(as) que participan en la actividad / 84 de servidores(as) que registran su asistencia a la actividad) *100= 100%
Análisis: A través del correo de la Subdirección se envía el lunes de cada semana una tarjeta conmemorando la fecha de cumpleaños de los(as) funcionarios(as) de planta que cumplieron durante el mes. Se entregaron 84 bonos de cumpleaños.
- Actividad No.2(Servicio de gimnasio): (360 de servidores(as) que participan en la actividad / 360 de servidores(as) que registran su asistencia a la actividad) *100= ##%
Análisis: 360 servidores y servidoras registran su actividad en el gimnasio de la Entidad, se anexan planillas de asistencia diaria.
- Actividad No.3(Clases de pilates y ejercicios funcionales, rumba, zumba etc): (55 de servidores(as) que participan en la actividad / 55 de servidores(as) que registran su asistencia a la actividad) *100= 100%
Análisis: En  jornadas diferentes se desarrollaron las clases grupales donde participaron en total 55 servidores(as)
- Actividad No.4(Actividades deportivas «entrenamientos»): (106 de servidores(as) que participan en la actividad / 106 de servidores(as) que registran su asistencia a la actividad) *100= 100%
Análisis: Se desarrollaron actividades deportivas (entrenamientos) en las disciplinas de futbol masculino, futbol femenino y bolos.
- Actividad No.5(Bingos virtuales): (120 de servidores(as) que participan en la actividad / 120 de servidores(as) que registran su asistencia a la actividad) *100= 100%
Análisis: La invitación a este Bingo se extendió exclusivamente a las veinte personerías locales que posee la Entidad.
- Actividad No.6(Caminatas ecológicas): (55 de servidores(as) que participan en la actividad / 55 de servidores(as) que registran su asistencia a la actividad) *100= 100%
Análisis: La SDTH invitó a los(as) funcionarios(as) de planta, a la Caminata Ecológica en la Granja Faunaticos, ubicada en el municipio de Tenjo Cundinamarca, el sábado 15 de abril a partir de las 7:30 a.m., con el apoyo de la Caja de Compensación Familiar Colsubsidio
- Actividad No.7(Día del secretario(a) y auxiliares administrativos): (197 de servidores(as) que participan en la actividad / 197 de servidores(as) que registran su asistencia a la actividad) *100= 100%
Análisis: Se invitó a los los(as) Secretarios(as) y Auxiliares Administrativos(as) a los Termales Santa Mónica, municipio de Choachí-Cundinamarca el miércoles 26 de abril con el apoyo de la caja de compensación COLSUBSIDIO 
</t>
    </r>
    <r>
      <rPr>
        <b/>
        <sz val="11"/>
        <color theme="1"/>
        <rFont val="Arial"/>
        <family val="2"/>
      </rPr>
      <t>Dirección de Planeación</t>
    </r>
    <r>
      <rPr>
        <sz val="11"/>
        <color theme="1"/>
        <rFont val="Arial"/>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</si>
  <si>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Controles:
Validar que todo documento que ingrese a la Subdirección de Gestión de Talento Humano este radicado en el sistema de información de correspondencia de la Entidad: Todos los documentos que son remitidos a la subdirección tienen el respectivo registro en sirius o fueron radicados a través del correo electronico de la Subdirección. (Ver anexo 8).
Verificar contra la planilla de entrega, los documentos que se reciben para insertar en la Historia Laboral: Los funcionarios de la Subdirección hacen entrega de los documentos para archivar al  responsable de la ventanilla, quien  hace entrega de los documentos al área de historias laborales  mediante una planilla. (Ver Anexo 9)
Verificación de Hojas de Control para insertar documentos en Historia laboral: Una vez se recibe y archiva en la historia laboral un documento los funcionarios de historias laborales realizan el registro en la hoja de Control correspondiente. (Ver anexo 10)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El procedimiento de préstamo de historias laborales, establece que es necesario que el usuario suscriba el formato de control de préstamo de documentos ´para poder acceder a la historia laboral. (Ver anexo 11)
Registrar y mantener actualizado el FUID (Inventario Documental) y realizar la transferencia Documental establecida por el  Procedimiento de Gestion Documental: Durante este mes  no se realizó transferencia documental . El FUID de los funcionarios activos se mantiene actualizado y esta disponible en la carpeta compartida de SGTH. (Ver anexo 12)       
Acciónes: 
Llevar registro de la entrega y seguimiento a los documentos que son remitidos al archivo de Historias Laborales con la autorización  y VoBo del Subdirector,  por tal motivo, siguiendo sus instrucciones, los funcionarios de la dependecia   hacen entrega física al funcionario de ventanilla para que proceda  a elaborar la planilla y entregue los documentos para archivo. Es así que se insertan documentos en las historias laborales con radicado en  SIRI
US.                                                                                               
Indicador 1: 
Enero: (Se radicaron 2.714 documentos y fueron correctamente archivados 2.714)*100= 100%
Febrero: (Se radicaron 3.420 documentos y fueron correctamente archivados 3.420)*100= 100%
Marzo: (Se radicaron 6.328 documentos y fueron correctamente archivados 6.328*100= 100%
Abril: (Se radicaron 4.370 documentos y fueron correctamente archivados 4.370*100= 100%
Acumulado 1er cuatrimestre:
(16.832 documentos radicados y fueron correctamente archivados 16.832)*100= 100%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</si>
  <si>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r>
      <t xml:space="preserve">En el mes de enero se envió por parte de la subdirección la base de datos para hacer la  actualización por las diferentes dependencias de la entidad para definir los gestores de bienes de 2023.
Se elaboró el cronograma de la toma física de inventarios para la vigencia 2023.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</si>
  <si>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r>
      <t xml:space="preserve">Se envio la información para el diseños de las piezas publicitarias relacionadas con riesgos de corrupción. Que no debemos hacer los funcionarios y contratistas de la Entidad. 
</t>
    </r>
    <r>
      <rPr>
        <b/>
        <sz val="11"/>
        <color theme="1"/>
        <rFont val="Arial"/>
        <family val="2"/>
      </rPr>
      <t xml:space="preserve">
Dirección de Planeación
</t>
    </r>
    <r>
      <rPr>
        <sz val="11"/>
        <color theme="1"/>
        <rFont val="Arial"/>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</si>
  <si>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Durante el cuatrimestre se han consultado 90 documentos del archivo central, para lo cual se cuenta con un inventario documental, cuyo contenido es administrado por el contratista que tiene bajo su custodia dicho archivo. Para evitar la salida de documentos de ese depósito, la información se escanea y se suministra por medio electrónico a la dependencia que la requiere. De los 90 documentos consultados, solo uno fue suministrado en forma impresa; todos los demás se atendieron mediante copia escaneada.
El proveedor del servicio de custodia y consulta del archivo central cuenta con depósito cuyas características incluyen estantería acorde con los requisitos de conservación de archivos, destinada a salvaguardar la documentación institucional. El depósito está provisto de vigilancia las 24 horas y medidas restrictivas de acceso a la documentación, según contrato 1453 de 2023, para contribuir con su integridad.
</t>
    </r>
    <r>
      <rPr>
        <b/>
        <sz val="11"/>
        <color theme="1"/>
        <rFont val="Arial"/>
        <family val="2"/>
      </rPr>
      <t>Dirección de Planeación</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</si>
  <si>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Se continúa alimentando la base de datos de la dependencia, en  la medida en que se tiene conocimiento de la sanción disciplinaria. En este sentido, el funcionario responsable debe revisar los fallos remitidos por las Oficinas de Control Interno Disciplinario de las entidades distritales, para su posterior registro. Adicionalmente, se realiza revisión bimestral y aleatoria por parte del Jefe de la Oficina Asesora Jurídica y se efectúan los requerimientos de solicitud de modificación y/o cancelación de sanciones disciplinarias con justificación legal a la DTIC.
Para el periodo en cuestión, se realizó la revisión aleatoria de 6 de las sanciones disciplinarias registradas sin que se reportara novedad alguna.
Adicionalmente, se realizaron 5 requerimientos de solicitud de modificación y/o cancelación de sanciones disciplinarias con justificación legal a la DTIC
</t>
    </r>
    <r>
      <rPr>
        <b/>
        <sz val="11"/>
        <color theme="1"/>
        <rFont val="Arial"/>
        <family val="2"/>
      </rPr>
      <t xml:space="preserve">Dirección de Planeación
</t>
    </r>
    <r>
      <rPr>
        <sz val="11"/>
        <color theme="1"/>
        <rFont val="Arial"/>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</si>
  <si>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La base de datos y tutelas es compartida con los responsables del trámite de acciones de tutela a través del almacenamiento en nube y registro en el sistema SIRIUS. A su vez, la base de datos está a cargo de un funcionario de carrera administrativa, quien es el encargado de controlar y administar la base de datos. 
Para el periodo en cuestión, en la base se registraron 398 tutelas, que corresponde al mismo número de tutelas notificadas a la Entidad. De las tutelas registradas el 100% fue respondido dentro del término dispuesto por el despacho judicial.
</t>
    </r>
    <r>
      <rPr>
        <b/>
        <sz val="11"/>
        <color theme="1"/>
        <rFont val="Arial"/>
        <family val="2"/>
      </rPr>
      <t xml:space="preserve">
Dirección de Planeación
</t>
    </r>
    <r>
      <rPr>
        <sz val="11"/>
        <color theme="1"/>
        <rFont val="Arial"/>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</si>
  <si>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1 (un) Documento socializado / 1 (un) documento planeado
Se adoptan medidas para evitar la salida de expedientes físicos de la Oficina
- 230329 Actividades OCID Prevencion de riesgos digitalización de expedientes.
Se constata que la dependecia cuenta con mobiliario adecuado y suficiente para adecuada custodia, conservación y cumplimiento de medidas de seguridad, y que cumple  cumplen con los requerimientos en materia de gestión documental.
- 20230127 Visita de control de Gestión Documental
- 20230310 Acompañamiento Gestion Documental OCID
- 20230127 Visita Inspeccion instalaciones archivo de gestión OCID
Optimización medidas para el acceso de usuarios a las instalaciones.
Sostenimiento a las acciones de documento digital para la atención de copias.
Reduiccón en la salida de expedientes físicos mediante el proceso de digitalización
Control permanete sobre los expedientes de procesos disciplinarios.
20230502 EVIDENCIAS SGC MAPA DE RIESGOS
Implementación y actualización de Inventario Documental en línea medianteadaptación del Formato 12-FR-06
- 20230202 Registro actividades OCID _ Inventario documental FUID en línea
</t>
    </r>
    <r>
      <rPr>
        <b/>
        <sz val="11"/>
        <color theme="1"/>
        <rFont val="Arial"/>
        <family val="2"/>
      </rPr>
      <t xml:space="preserve">
Dirección de Planeación
</t>
    </r>
    <r>
      <rPr>
        <sz val="11"/>
        <color theme="1"/>
        <rFont val="Arial"/>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</si>
  <si>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Se adelantan acciones de seguimiento y verificación con todo el talento humano a cargo de los expedientes, con el fin de reafirmar el código de integridad y la Circular No. 1  con el fin de aplicar el control de legalidad 
- 20230110 SEGUIMIENTO INDIVIDUAL CON PROFESIONALES OCID
El Equipo de trabajo, se reune de manera periódica para brindar lineamientos, orientaciones, directrices necesarias para el desarrollo de las funciones de la dependencia.
20230112 Acta Concertacion planeacion OCID 2023
20230118 Reunion Riesgos equipo de trabajo OCID
20230124 Evidencia reunion equipo OCID
20230314 Mesa de trabajo OCID Marzo 2023
</t>
    </r>
    <r>
      <rPr>
        <b/>
        <sz val="11"/>
        <color theme="1"/>
        <rFont val="Arial"/>
        <family val="2"/>
      </rPr>
      <t xml:space="preserve">Dirección de Planeación
</t>
    </r>
    <r>
      <rPr>
        <sz val="11"/>
        <color theme="1"/>
        <rFont val="Arial"/>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</si>
  <si>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1. Durante el presente periodo, se llevó a cabo la socialización del Mapa de Riesgos de Gestión, Corrupción y Seguridad de la Información del Proceso Evaluación y Seguimiento año 2023.  Acta de fecha 26/01/2023.
2.  Se realizó la socialización del Código de Ética del Auditor y Estatuto de la Auditoría Interna. Acta 27/02/2023.
3.  Las auditorías internas dan inicio en el mes de agosto de 2023 por lo tanto aún no se han generado los Reportes de Confidencialidad y Conflicto de Intereses.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</si>
  <si>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La DGCI apoyó la aplicación de 29 formatos de entrevista para la conservación del conocimiento (02-FR-11) por parte de los funcionarios que presentaron novedades de retiro durante el cuatrimestre, así como el diligenciamiento de 46 formatos 02-FR-11 por parte de funcionarios que presentaron otro tipo de novedades, como son: reubicaciones y encargos. De otra parte, se realizaron las siguientes acciones para promover la conservación del conocimiento tácito y explícito de la Entidad: 5 jornadas de sensibilización sobre la importancia de identificar y sistematizar buenas prácticas institucionales, revisión y ajustes de 5 buenas prácticas identificadas por Personerías Locales, solicitud para la diagramación del Anuario 2022 de la Personería, invitación para sistematizar conocimiento y experiencias personeros estudiantiles, y una actividad para promover la sistematización de lecciones aprendidas.
</t>
    </r>
    <r>
      <rPr>
        <b/>
        <sz val="11"/>
        <color theme="1"/>
        <rFont val="Arial Narrow"/>
        <family val="2"/>
      </rPr>
      <t xml:space="preserve">
Dirección de Planeación.
</t>
    </r>
    <r>
      <rPr>
        <sz val="11"/>
        <color theme="1"/>
        <rFont val="Arial Narrow"/>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esto  través  de   Formato 02-FR-11 Entrevista para la Conservación del Conocimiento.
</t>
    </r>
  </si>
  <si>
    <r>
      <t xml:space="preserve">Se logró un cumplimiento del 100% de la meta definida para el cuatrimestre a través de la identificación, selección y establecimiento de copias de seguridad de los documentos claves desarrollados por el proceso durante el cuatrimestre. Adicionalmente se realizaron las siguientes gestiones: a inicios de la vigencia se remitieron lineamientos a todos los integrantes de la Dirección sobre como identificar y almacenar documentos en la carpeta compartida, conforme lo establecido en el Manual de Gestión Documental; adicionalmente se realizaron reuniones de seguimiento con los colaboradores de la Dirección para verificar la gestión de los documentos digitales a su cargo, y velar por su adecuado almacenamiento en la carpeta compartida del proceso. 
</t>
    </r>
    <r>
      <rPr>
        <b/>
        <sz val="11"/>
        <color theme="1"/>
        <rFont val="Arial Narrow"/>
        <family val="2"/>
      </rPr>
      <t xml:space="preserve">
Dirección de Planeación.
</t>
    </r>
    <r>
      <rPr>
        <sz val="11"/>
        <color theme="1"/>
        <rFont val="Arial Narrow"/>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esto  través  de   copias de seguridad de los documentos claves desarrollados por el proceso durante el cuatrimestre. </t>
    </r>
  </si>
  <si>
    <r>
      <t xml:space="preserve">Durante este período la DTIC realizó frente a los controles las siguientes activdades:
1. Actualización y aprobación el 27 de enero de 2023 por parte del Comité Institucional de Gestión y Desempeño del Plan Estratégico de Tecnologías de Información vigencia 2021-2024, el cual incluye la hoja de ruta de proyectos 2023 para el dominio de Infraestructura con la iniciativa denominada "Fortalecimiento de la infraestructura tecnológica" para el proceso Direccionamiento TIC, con el propósito de desarrollar la necesidad de adquisición de la infraestructura (hardware y software) para realizar el almacenamiento, recopilación y gestión de la información de los Sistemas de Información. Una actividad que aporta a esta acción fue la ejecución de la adquisición de equipos de cómputo, impresoras y escáneres para la Personería mediante la orden de compra 103103-2023 y se proyecta para el próximo período iniciar un proceso de adquisición que hace parte del proyecto.
2. Realización de copias de respaldo de acuerdo a la infraestructura priorizando los sistemas de información.
En relación con los indicadores  se cuenta con: 
Un (1) documento con la necesidad  de adquisición de la infraestructura (hardware y software) para realizar el almacenamiento, recopilación y gestión de la información de los Sistemas de Información. Se adjunta la orden de compra 103103-2023 y para el próximo período se proyecta  la necesidad de adquisición que aporta a esta actividad.
Un (1) documento con las evidencias de las copias de respaldo.
</t>
    </r>
    <r>
      <rPr>
        <b/>
        <sz val="11"/>
        <color theme="1"/>
        <rFont val="Arial Narrow"/>
        <family val="2"/>
      </rPr>
      <t>Dirección de Planeación.</t>
    </r>
    <r>
      <rPr>
        <sz val="11"/>
        <color theme="1"/>
        <rFont val="Arial Narrow"/>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esto  través  de   copias de seguridad de los documentos claves desarrollados por el proceso durante el cuatrimestre.
</t>
    </r>
    <r>
      <rPr>
        <b/>
        <sz val="11"/>
        <color theme="1"/>
        <rFont val="Arial Narrow"/>
        <family val="2"/>
      </rPr>
      <t xml:space="preserve">
</t>
    </r>
  </si>
  <si>
    <t>Durante este período la DTIC realizó frente a los controles las siguientes activdidades:
1. Se gestionaron los casos de gestión de cambios.
2.Aprobación por el director de TIC y por parte de la Dirección de Planeación la revisión metodológica del procedimiento de gestión de eventos e incidentes informáticos y se evidencia correo de aprobación.
3. Socialización al interior del proceso de TIC del plan y procedimiento de contingencia de TI, con el fin de evidenciar  ajustes y/o recomendaciones por parte del equipo de TIC y se evidencia con acta de reunión.
En relación con los indicadores  se cuenta con:
(2) casos cerrados en la mesa de ayuda frente a la gestión de cambios y gestión de eventos e incidentes informáticos / (2)  casos registrados
Dirección de Planeación.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esto  través  de   copias de seguridad de los documentos claves desarrollados por el proceso durante el cuatrimestre a través de Socialización al interior del proceso de TIC del plan y procedimiento de contingencia de TI, con el fin de evidenciar  ajustes y/o recomendaciones por parte del equipo de TIC y se evidencia con acta de reunión.</t>
  </si>
  <si>
    <r>
      <t xml:space="preserve">Durante este período la DTIC realizó frente a los controles las siguientes actividades:
1. Contrucción de matriz del personal de la DTIC con las capacidades, conocimientos y habilidades del recurso humano, como insumo para el estudio de fortalecimiento del equipo de trabajo.
2. El proceso de TIC realizó la actualización de la estructura interna vigencia 2023.
3. La DTIC llevo a cabo el estudio para fortalecer el equipo de trabajo con perfiles alineados con la estructura interna del proceso. Esta se desarolló de acuerdo a los lineamientos de contratación, mediante la proyección de documentos tales como: análisis del sector y condiciones de contratación , para lo cual se adjunta imágenes de la carpeta compartida con la Subdirección de Gestión Contractual de los documentos requeridos y se consolida en el Plan Anual de Adquisisones PAA donde se describe el objeto de la actividad específica que apoyará cada perfil, mediante la contratación que se llevó a cabo de la siguiente manera:12 en febrero, 14 en marzo y 1 abril.
En relación con los indicadores  se cuenta con:AM29
(1) documento con la estructura organizacional interna.
(1) documento con la propuesta necesidad de contratación de personal de acuerdo a las necesidades consolidado en el Plan Anual de Adquisisones PAA.
</t>
    </r>
    <r>
      <rPr>
        <b/>
        <sz val="7.8"/>
        <color theme="1"/>
        <rFont val="Arial Narrow"/>
        <family val="2"/>
      </rPr>
      <t xml:space="preserve">
Dirección de Planeación.
</t>
    </r>
    <r>
      <rPr>
        <sz val="11"/>
        <color theme="1"/>
        <rFont val="Arial Narrow"/>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 ser recomienda revisar la formulación de lo controles debido a que  el  control Solicitud estudio para fortalecer el equipo de trabajo de acuerdo al perfil es igual a la acción formulada.
</t>
    </r>
  </si>
  <si>
    <r>
      <t xml:space="preserve">Durante este período la DTIC realizó frente a los controles las siguientes actividades:
1. Divulgación de tips relacionados con temas acerca de:socialización cartilla Sistemas de Gestión, bienvenida a funcionarios y tips de doble factor de autenticación.
2. Definición del plan de trabajo de tratamiento de vulnerabilidades de seguridad vigencia 2023 y su seguimiento se proyecta realizar debido a que la DTIC no contaba con el personal para dicha actividad.
3. El grupo SGSI realizó la gestión y monitoreo de los incidentes y/o eventos de seguridad presentados.
En relación con los indicadores  se cuenta con:
(5) actividades desarrolladas / (5) actividades planeadas
(1) plan de trabajo de tratamiento de vulnerabilidades
 (7) eventos de seguridad de la información tratados / (7) eventos de seguridad de la información identificados
Dirección de Planeación.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 ser recomienda revisar la formulación de lo controles debido a que  Dirección de Planeación.
</t>
    </r>
    <r>
      <rPr>
        <b/>
        <sz val="11"/>
        <color theme="1"/>
        <rFont val="Arial Narrow"/>
        <family val="2"/>
      </rPr>
      <t>Dirección de Planeación</t>
    </r>
    <r>
      <rPr>
        <sz val="11"/>
        <color theme="1"/>
        <rFont val="Arial Narrow"/>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través de tips de seguridad de la información , plan  de trabajo de tratamiento de vulverabilidades de seguridad </t>
    </r>
  </si>
  <si>
    <r>
      <t xml:space="preserve">1. Definición del plan de trabajo de tratamiento de vulnerabilidades de seguridad vigencia 2023.
2. Actualización y aprobación el 27 de enero de 2023 por parte del Comité Institucional de Gestión y Desempreño del Plan Estrátegico de Tecnologías de Información vigencia 2021-2024, el cual incluye la hoja de ruta de proyectos 2023 para el dominio de Infraestructura con la iniciativa denominada "Fortalecimiento de la infraestructura tecnológica" para el proceso Direccionamiento TIC, con el propósito de desarrollar la necesidad de adquisición de la infraestrura (hardware y software) para realizar el almacenamiento, recopilación y gestión de la información de los Sistemas de Información y el proceso se proyecta iniciar el próximo período.
En relación con los indicadores  se cuenta con:
(1) plan de trabajo de tratamiento de vulnerabilidades y/o actividades de actualización o mejoras al software.
Un (1) documento con la propuesta de adquisición de software. Este documento se proyecta iniciar para el próximo período.
</t>
    </r>
    <r>
      <rPr>
        <b/>
        <sz val="11"/>
        <color theme="1"/>
        <rFont val="Arial Narrow"/>
        <family val="2"/>
      </rPr>
      <t>Dirección de Planeación</t>
    </r>
    <r>
      <rPr>
        <sz val="11"/>
        <color theme="1"/>
        <rFont val="Arial Narrow"/>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través del  plan de trabjao tratamiento de vulnerabilidad de serguridad  2023. Se recomienda cargar todos los soportes que describan  las acciones realizadas y los controles propuestos.</t>
    </r>
  </si>
  <si>
    <r>
      <t xml:space="preserve">1. La DTIC realizó la medición del nivel de sastisfacción de los usuarios frente a los servicios mediante dos (2) indicadores de la siguiente manera: "Soporte 1" Número de requerimientos atendidos dentro de los ANS establecidos/Número de requerimientos atendidos y "Soporte 2", Número de usuarios de TI satisfechos /Número total de usuarios de TI encuestados. Como parte de la evidencia se adjunta las hojas de vida de los indicadores y reportes de la mesa de ayuda.
2. Proyección cronograma mantenimiento preventivo de recursos tecnológicos vigencia 2023.
3. Actualización y aprobación el 27 de enero de 2023 por parte del Comité Institucional de Gestión y Desempeño del Plan Estratégico de Tecnologías de Información vigencia 2021-2024, el cual incluye la hoja de ruta de proyectos 2023 para el dominio de Infraestructura con la iniciativa denominada "Fortalecimiento de la infraestructura tecnológica" para el proceso Direccionamiento TIC, con el propósito de desarrollar la necesidad de adquisición de la infraestructura (hardware y software) para realizar el almacenamiento, recopilación y gestión de la información de los Sistemas de Información. Una actividad que aporta a esta acción fue la ejecución de la adquisición de equipos de cómputo, impresoras y escáneres para la Personería mediante la orden de compra 103103-2023 y se proyecta para el próximo período iniciar un proceso de adquisición que hace parte del proyecto.
En relación con los indicadores  se cuenta con:
(1952) requerimientos atendidos de acuerdo a los ANS establecidos para el nivel 1 de soporte técnico
Un (1) documento y/o hojas de vida de actividades de mantenimiento preventivo de hardware. Esta información se aportará cuando se lleve a cabo el mantenimiento preventivo de acuerdo al cronograma establecido.
Un (1) documento con la necesidad  de adquisición de la infraestructura (hardware y software) para realizar el almacenamiento, recopilación y gestión de la información de los Sistemas de Información. Se adjunta la orden de compra 103103-2023 y para el próximo período se proyecta  la necesidad de adquisición que aporta a esta actividad.
</t>
    </r>
    <r>
      <rPr>
        <b/>
        <sz val="11"/>
        <color theme="1"/>
        <rFont val="Arial Narrow"/>
        <family val="2"/>
      </rPr>
      <t xml:space="preserve">Dirección de Planeación
</t>
    </r>
    <r>
      <rPr>
        <sz val="11"/>
        <color theme="1"/>
        <rFont val="Arial Narrow"/>
        <family val="2"/>
      </rPr>
      <t xml:space="preserve">
Durante el primer cuatrimestre  Verificados los soportes allegados se evidenció que el proceso a través de las diferente controles y s actividades efectuadas durante el primer cuatrimestre de 2023, esta dando cumplimiento a los controles establecidos para evitar que se materialice el riesgo .</t>
    </r>
  </si>
  <si>
    <r>
      <t xml:space="preserve">Se recibe la información por parte de la dependencia que realizó la acción o actividad que se va a difundir. La persona  responsable de la OAC asigna al periodista la elaboración del comunicado. Este lo redacta y se lo remite para VoBo. Una vez el Despacho lo autorice, se procede con la publicación. Indicador: Ningún boletin presentó errores de un total de 31 boletines publicados durante el tercer cuatrimestre (100% cumplimiento del indicador).                                                                                              
Procedimiento servicios de prensa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
</t>
    </r>
    <r>
      <rPr>
        <b/>
        <sz val="11"/>
        <color theme="1"/>
        <rFont val="Arial Narrow"/>
        <family val="2"/>
      </rPr>
      <t xml:space="preserve">
Dirección de Planeación
</t>
    </r>
    <r>
      <rPr>
        <sz val="11"/>
        <color theme="1"/>
        <rFont val="Arial Narrow"/>
        <family val="2"/>
      </rPr>
      <t xml:space="preserve">
Durante el primer cuatrimestre  Verificados los soportes allegados se evidenció que el proceso a través de las diferente controles y s actividades efectuadas durante el primer cuatrimestre de 2023, esta dando cumplimiento a los controles establecidos para evitar que se materialice el riesgo .
Se recomienda cargar todos los  soportes relacionados  con la accion 1 " Se indica a las dependencias que radiquen sus solicitudes conforme a lo establecido en los procedimientos"</t>
    </r>
  </si>
  <si>
    <r>
      <t xml:space="preserve">Una vez se recibe la solicitud al correo solicitudesoac@personeriabogota.gov.co, se asigna el diseñador o realizador audiovisual para su elaboración. Una vez desarrollada la pieza, es revisada y aprobada por la responsable de la OAC o a quien ella delegue. Posteriormente se envía al solicitante para su aprobación. Indicador: Ninguna pieza gráfica y/o audiovisual presentó errores de un total de 1822 piezas elaboradas durante el tercer cuatrimestre (100% cumplimiento del indicador).                                                                                                                                                                                                                                                              Procedimiento servicios de diseño y producción de piezas gráficas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lass actividades efectuadas durante el primer cuatrimestre de 2023, esta dando cumplimiento a los controles establecidos para evitar que se materialice el riesgo .
Se recomienda cargar  soportes de los controles y acciones de manera organizada en el drive que permita  identificar y verificar efectiva el cumplimiento de los controles.</t>
    </r>
  </si>
  <si>
    <r>
      <t xml:space="preserve">La información generada por la OAC es almacenada en los medios suministrados por la Entidad: equipos asignados, servidor carpeta prensa, discos duros extraíbles y correos electrónicos. Indicador: Ninguna archivo de los elaborados se encuentra sin respaldo de un total de 2389 productos almacenados durante el tercer cuatrimestre (100% cumplimiento del indicador). 
</t>
    </r>
    <r>
      <rPr>
        <b/>
        <sz val="11"/>
        <color theme="1"/>
        <rFont val="Arial"/>
        <family val="2"/>
      </rPr>
      <t>Dirección de Planeación</t>
    </r>
    <r>
      <rPr>
        <sz val="11"/>
        <color theme="1"/>
        <rFont val="Arial"/>
        <family val="2"/>
      </rPr>
      <t xml:space="preserve">
Durante el primer cuatrimestre  Verificados los soportes allegados se evidenció que el proceso a través lass actividades efectuadas durante el primer cuatrimestre de 2023, esta dando cumplimiento a los controles establecidos para evitar que se materialice el riesgo .
Se recomienda cargar  soportes de los controles y acciones de manera organizada en el drive que permita  identificar y verificar efectiva el cumplimiento de los controles.</t>
    </r>
  </si>
  <si>
    <r>
      <t xml:space="preserve">El formato de autorización de uso de imagen 04-FR-02 y 04-FR-03 se encuentra disponible en la Intranet, para ser utilizado por la dependencia que lo requiera.Indicador: De un total de 163  productos audiovisuales y/o gráficos que contenían datos personales y/o uso de imagen, ninguno se publicó sin la autorización respectiva. Lo anterior  durante el tercer cuatrimestre (100% cumplimiento del indicador). 
</t>
    </r>
    <r>
      <rPr>
        <b/>
        <sz val="11"/>
        <color theme="1"/>
        <rFont val="Arial"/>
        <family val="2"/>
      </rPr>
      <t xml:space="preserve">Dirección de Planeación
</t>
    </r>
    <r>
      <rPr>
        <sz val="11"/>
        <color theme="1"/>
        <rFont val="Arial"/>
        <family val="2"/>
      </rPr>
      <t xml:space="preserve">
Durante el primer cuatrimestre  Verificados los soportes allegados se evidenció que el proceso a través lass actividades efectuadas durante el primer cuatrimestre de 2023, esta dando cumplimiento a los controles establecidos para evitar que se materialice el riesgo a través del  04-FR-03  Autorización de uso de derechos de imagen sobre fotografías y fijaciones audiovisuales (video), propiedad intelectual y habeas data otorgado a la personería de bogotá. cuando se produce material suceptible de aprobación por uso de imagen, propiedad intelectual y datos personales 
</t>
    </r>
  </si>
  <si>
    <r>
      <t>P.D. para la Coordinación del Ministerio Público y los Derechos Humanos
1. Esta acción se tiene proyectada para ser ejecutada en el segundo cuatrimestre de 2023, con el fin de cubrir en la socialización el mayor número de funcionarios y contratistas, especialmente contratistas, dadas las novedades que se presentan en el proceso de contratación durante los primeros meses del año. (% de cumplimiento 0%).
2. A la fecha no se han reportado por parte de las dependencias adscritas al eje del Ministerio Público, eventos que ameriten el uso del formulario manual de requerimientos ciudadanos. (% de cumplimiento 16.67</t>
    </r>
    <r>
      <rPr>
        <b/>
        <sz val="11"/>
        <color theme="1"/>
        <rFont val="Arial"/>
        <family val="2"/>
      </rPr>
      <t xml:space="preserve">%)
</t>
    </r>
    <r>
      <rPr>
        <sz val="11"/>
        <color theme="1"/>
        <rFont val="Arial"/>
        <family val="2"/>
      </rPr>
      <t xml:space="preserve">% de Cumplimiento Total: 16,67%
P.D. para la Coordinación de Gestión de las Personerías Locales
No se tiene reporte del uso del formulario manual de requerimientos ciudadanos. 
</t>
    </r>
    <r>
      <rPr>
        <b/>
        <sz val="11"/>
        <color theme="1"/>
        <rFont val="Arial"/>
        <family val="2"/>
      </rPr>
      <t xml:space="preserve">
Dirección de Planeación
</t>
    </r>
    <r>
      <rPr>
        <sz val="11"/>
        <color theme="1"/>
        <rFont val="Arial"/>
        <family val="2"/>
      </rPr>
      <t xml:space="preserve">
Se  recomienda cargar en el drive correspondiente  las evidencias del cumplimiento de los controles para este riesgo. Asismismo es importante describir avances de las acciones propuestas, debido a que las accione se tienen  proyectadas  para ser ejecutada en el segundo cuatrimestre de 2023</t>
    </r>
  </si>
  <si>
    <r>
      <t xml:space="preserve">P.D. para la Coordinación del Ministerio Público y los Derechos Humanos
1. Se solicitó a las dependencias adscritas al Eje del Ministerio Público, las necesidades de sistematización para la vigencia 2023. Asimismo, se realizó al interior de la P.D. para la Coordinación del MP y los DDHH, la consolidación y depuración de las necesidades suministradas por las diez dependencias. (% de cumplimiento: 50%).
2. Adicionalmente, se realizaron y enviaron a la Dirección TIC, tres (3) requerimientos para continuar mejorando la estadistica generada en los reportes producidos por el sistema de información SINPROC. (% de cumplimiento del 40%)
% de Cumplimiento Total: 90%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lass actividades efectuadas durante el primer cuatrimestre de 2023, esta dando cumplimiento a los controles establecidos para evitar que se materialice el riesgo .
Se recomienda cargar  soportes de los controles y acciones de manera organizada en el drive que permita  identificar y verificar efectiva el cumplimiento de los controles.
</t>
    </r>
  </si>
  <si>
    <r>
      <t xml:space="preserve">P.D. para la Coordinación del Ministerio Público y los Derechos Humanos
1. y 2. Durante el primer cuatrimestre de 2023 no se realizaron revisiones al estado del archivo en las 11 dependencias que conforman el eje del Ministerio Público y los Derechos Humanos, por ende, no se tomaron acciones enfocadas al mejoramiento de los archivos identificados como deficientes en el eje. No obstante, se realizó la revisión y ajuste de la caracterización documental de las dependencias del eje, de acuerdo a los lineamientos emitidos por la Subdirección de Gestión Documental y Recursos Fisicos. La finalización de estas dos acciones, se tiene proyectada para el 2do semestre de 2023. (% de cumplimiento 10%).
3. Durante el primer cuatrimestre de 2023 no se programaron capacitaciones en temas de gestión documental o archivo, ya que se tienen proyectadas para el 2do semestre del presente año. (% de cumplimiento 0%)
% de Cumplimiento Total: 10%
P.D. para la Coordinación de Gestión  de Gestión de las Personerías Locales:
1. Durante el primer cuatrimestre se han realizado reuniones de archivo en donde se deja la evidencia del estado actual del archivo, de la actualización solciitada por la Subdirección de Gestión Documental, la cual se espera sea revisada en el segundo cuatrimestre para proceder con los traslados de archivo a nivel central. Avance (4%).
2. Durante el primer cuatrimestre de 2023
 se han levantado actas sober el estado del archivo en la Personerías Locales. Avance del 20%
3. se han solicitado capacitaciones a la subdirección de gestión documental para los gestores documentales y el personal en general. avance 5%
</t>
    </r>
    <r>
      <rPr>
        <b/>
        <sz val="11"/>
        <color theme="1"/>
        <rFont val="Arial"/>
        <family val="2"/>
      </rPr>
      <t xml:space="preserve">
Dirección de Planeación</t>
    </r>
    <r>
      <rPr>
        <sz val="11"/>
        <color theme="1"/>
        <rFont val="Arial"/>
        <family val="2"/>
      </rPr>
      <t xml:space="preserve">
Durante el primer cuatrimestre  Verificados los soportes allegados se evidenció que el proceso a través lass actividades efectuadas durante el primer cuatrimestre de 2023, esta dando cumplimiento a los controles establecidos para evitar que se materialice el riesgo .
Se recomienda cargar  soportes de los controles y acciones de manera organizada en el drive que permita  identificar y verificar efectiva el cumplimiento de los controles.
</t>
    </r>
  </si>
  <si>
    <r>
      <t xml:space="preserve">P.D. para la Coordinación del Ministerio Público y los Derechos Humanos
Se mantiene al igual que en años anteriores, el seguimiento mensual de manera estandarizada a los términos de los derechos de petición en las diez (10) dependencias adscritas al eje del Ministerio Público y los Derechos Humanos, acción que ha permitido disminuir los SINPROC abiertos en más del 80%. (% de cumplimiento 33.33%)
% de Cumplimiento Total: 33.33%
P.D. para la Coordinación de Gestión de las Personerías Locales
se realiza seguimiento de manera mensual a los requerimientos ciudadanos registrados en SINPROC   para que se reporte la gestión realizada.Esto se realiza en todas las Personerias Locales. Avance del 22%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lass actividades efectuadas durante el primer cuatrimestre de 2023, esta dando cumplimiento a los controles establecidos para evitar que se materialice el riesgo .
</t>
    </r>
  </si>
  <si>
    <r>
      <t xml:space="preserve">P.D. para la Coordinación del Ministerio Público y los Derechos Humanos
1. Se anexa el inventario de activos de información vigente, el cual fue depurado de manera conjunta con la Dirección TIC. (% de cumplimiento 40%).
2. y 3. Las dos acciones se tienen proyectadas para ser ejecutadas en el segundo cuatrimestre de 2023, como se realiza habitualmente cada año para dar cumplimiento del mapa de riesgos del proceso de Promoción y Defensa de Derechos. (% de cumplimiento 0%).
% de Cumplimiento Total: 40%
P.D. para la Coordinación de Gestión de las Personerías Locales:
1. En cada una de las Personerías Locales se ha dispuesto de un espacio adecuado para el almacenamiento de los documentos producidos en las dependencias y se cuenta con funcionarios que ejercen como gestores documentales. avance 10%
</t>
    </r>
    <r>
      <rPr>
        <b/>
        <sz val="11"/>
        <color theme="1"/>
        <rFont val="Arial"/>
        <family val="2"/>
      </rPr>
      <t xml:space="preserve">Dirección de Planeación
</t>
    </r>
    <r>
      <rPr>
        <sz val="11"/>
        <color theme="1"/>
        <rFont val="Arial"/>
        <family val="2"/>
      </rPr>
      <t>Durante el primer cuatrimestre  Verificados los soportes allegados se evidenció que el proceso a través lass actividades</t>
    </r>
    <r>
      <rPr>
        <b/>
        <sz val="11"/>
        <color theme="1"/>
        <rFont val="Arial"/>
        <family val="2"/>
      </rPr>
      <t xml:space="preserve"> efectuadas durante el primer cuatrimestre de 2023, esta dando cumplimiento a los controles establecidos para evitar que se materialice el riesgo, se recomienda evidenciar la existencia del control a través de soportes.</t>
    </r>
  </si>
  <si>
    <r>
      <t>P.D. para la Coordinación del Ministerio Público y los Derechos Humanos
1. Se anexa el inventario de activos de información vigente, el cual fue depurado de manera conjunta con la Dirección TIC. (% de cumplimiento 40%).
2. A pesar que las dependencias ya almacenan los documentos que producen en el OneDrive de su cuenta principal (prueba de ello son las evidencias entregadas en el 3er cuatrimestre del año anterior), se proyectó el cumplimiento de esta acción para el segundo cuatrimestre 2023, toda vez que, se estan realizando ajustes en la estructura de carpetas definida en cada una de las dependencias. (% de cumplimiento 0%).
% de Cumplimiento Total: 40%
P.D. para la Coordinación de Gestión de las Personerías Locales
En las personerías locales se almacenan los documentos críticos en un drive para salvaguardar la custodia de los mismos. 
Dirección de Planeación</t>
    </r>
    <r>
      <rPr>
        <b/>
        <sz val="11"/>
        <color theme="1"/>
        <rFont val="Arial"/>
        <family val="2"/>
      </rPr>
      <t xml:space="preserve">
</t>
    </r>
    <r>
      <rPr>
        <sz val="11"/>
        <color theme="1"/>
        <rFont val="Arial"/>
        <family val="2"/>
      </rPr>
      <t xml:space="preserve">
Durante el primer cuatrimestre  Verificados los soportes allegados se evidenció que el proceso a través lass actividades efectuadas durante el primer cuatrimestre de 2023, esta dando cumplimiento a los controles establecidos para evitar que se materialice el riesgo .
</t>
    </r>
  </si>
  <si>
    <r>
      <t xml:space="preserve">P.D. para la Coordinación del Ministerio Público y los Derechos Humanos
1. Esta acción se tiene proyectada para el segundo semestre de 2023, como se realiza habitualmente cada año para dar cumplimiento del mapa de riesgos del proceso de Promoción y Defensa de Derechos. (% de cumplimiento 0%).
% de Cumplimiento Total: 0%.
</t>
    </r>
    <r>
      <rPr>
        <b/>
        <sz val="11"/>
        <color theme="1"/>
        <rFont val="Arial"/>
        <family val="2"/>
      </rPr>
      <t xml:space="preserve">Dirección de Planeación
</t>
    </r>
    <r>
      <rPr>
        <sz val="11"/>
        <color theme="1"/>
        <rFont val="Arial"/>
        <family val="2"/>
      </rPr>
      <t xml:space="preserve">
Durante el primer cuatrimestre  no se realizaron acciones debido a que esta accion e tiene proyectada para el segundo semestre de 2023, como se realiza habitualmente cada año para dar cumplimiento del mapa de riesgos del proceso de Promoción y Defensa de Derechos. (% de cumplimiento 0%). Se recomienda realizar monitoreo mensual a los controles y acciones propuesta para este riesgo.</t>
    </r>
  </si>
  <si>
    <r>
      <t xml:space="preserve">P.D. para la Coordinación del Ministerio Público y los Derechos Humanos
1. Esta acción se tiene proyectada para los meses de mayo y junio 2023, con el fin de cubrir el mayor número de funcionarios y contratistas de la Línea 143, especialmente contratistas, dadas las novedades que se presentan en el proceso de contratación durante los primeros meses del año. (% de cumplimiento 0%).
% de Cumplimiento Total: 0%.
</t>
    </r>
    <r>
      <rPr>
        <b/>
        <sz val="11"/>
        <color theme="1"/>
        <rFont val="Arial"/>
        <family val="2"/>
      </rPr>
      <t>Dirección de Planeación</t>
    </r>
    <r>
      <rPr>
        <sz val="11"/>
        <color theme="1"/>
        <rFont val="Arial"/>
        <family val="2"/>
      </rPr>
      <t xml:space="preserve">
Durante el primer cuatrimestre  no se realizaron acciones debido a que esta accion e tiene proyectada para el segundo semestre de 2023, como se realiza habitualmente cada año para dar cumplimiento del mapa de riesgos del proceso de Promoción y Defensa de Derechos. (% de cumplimiento 0%). Se recomienda realizar monitoreo mensual a los controles y acciones propuesta para este riesgo.</t>
    </r>
  </si>
  <si>
    <r>
      <t xml:space="preserve">La Personera Delegada para la Coordinación de Prevención y Control a la Función Pública, durante el primer cuatrimestre, realizó 7 mesas de trabajo, en las cuales se hizo seguimiento al  avance del cumplimiento de metas por delegada 
Indicador: Sumatoria de Número de reuniones de seguimiento a metas: 7 mesas de trabajo de seguimiento a metas.
P.D. para la Coordinación de Gestión de las Personerías Locales
mensualmente se realiza el seguimiento al avance de ejecución de las metas POA en cada una de las personerías Locales y se recopila y analiza la información en la Coordinación de Locales, para tomar los correctivos necesarios. avance 25%
</t>
    </r>
    <r>
      <rPr>
        <b/>
        <sz val="11"/>
        <color theme="1"/>
        <rFont val="Arial"/>
        <family val="2"/>
      </rPr>
      <t xml:space="preserve">Dirección de Planeación
</t>
    </r>
    <r>
      <rPr>
        <sz val="11"/>
        <color theme="1"/>
        <rFont val="Arial"/>
        <family val="2"/>
      </rPr>
      <t xml:space="preserve">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</si>
  <si>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r>
      <t xml:space="preserve">La Personería Delegada para la Coordinación de Prevención y Control a la Función Pública en conjunto con la Dirección de TICS, se encuentran en la implementación del "Modulo de Acción de Prevención y Control a la Función Pública" en el SINPROC, mediante el cual se almacenan todos los documentos que hacen parte de las acciones de prevención y control a la función pública.   
No. de documentos guardados en el modulo SINPROC: 9 actas previas, 9 planes de trabajo, 278 declaraciones de imparcialidad y conflicto de interés y 9 actas de aprobación de planes de trabajo, 33 actas de mesa de trabajo de revisión de planes de gestión y 33 planes de gestión aprobados: Total: 371 documentos.
P.D. para la Coordinación de Gestión de las Personerías Locales
los documentos críticos en medio físico se están almacenando en un sitio seguro y adecuado para la custodia de los mismos, se registra la información en el FUID. Avance 13%
</t>
    </r>
    <r>
      <rPr>
        <b/>
        <sz val="11"/>
        <color theme="1"/>
        <rFont val="Arial"/>
        <family val="2"/>
      </rPr>
      <t>Dirección de Planeación</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</si>
  <si>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La Personería Delegada para la Coordinación de Prevención y Control a la Función Pública realizó autoevaluación aleatoria sobre los documentos cargados en el "Modulo de Acción de Prevención y Control a la Función Pública" en el SINPROC que hacen parte del procedimiento 06-PT-001 (procedimiento para adelantar acción de prevención y control a la función pública), evidenciando el cumplimiento de los procedimientos respectivos, así como de los formatos y las proformas establecidos en el SGC. 
Número de docuementos verificados: 3 planes de trabajo y 9 planes de gestión: Total documentos verificados: 12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Se recomienda evidenciar  el  controles formulados  a través de soportes.</t>
    </r>
  </si>
  <si>
    <r>
      <t xml:space="preserve">Se efectuó reunión con los Delegadasos , donde se trataran temas de las bases de datos e información organizada para que se pueda filtrar y ubicar los expedientes que existen en el Eje con el ffin de poder incorporar los prcesos.
 Se efectuó reunión  de igual manera de  seguimientos a las bases de datos de cada una de las de los responsables del eje y se les dijo las  mejoraras perinentes.
Se comparte la ubicación de las bases con cada Delegado para su consulta cmo se dejaa en la evidencia.
</t>
    </r>
    <r>
      <rPr>
        <b/>
        <sz val="11"/>
        <color theme="1"/>
        <rFont val="Arial Narrow"/>
        <family val="2"/>
      </rPr>
      <t xml:space="preserve">
Dirección de Planeación
</t>
    </r>
    <r>
      <rPr>
        <sz val="11"/>
        <color theme="1"/>
        <rFont val="Arial Narrow"/>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Se recomienda  evidenciar a través de soportes los controles formulados para este riesgo.</t>
    </r>
  </si>
  <si>
    <r>
      <t xml:space="preserve">Se identifican en cada una de las bases de datos los expedientes al inicio de cada vigencia los caules son priorizados, así como los que presenten alguna mora e inactividad, al igual que los temas sensibles para la Ciudad. Estos mismo expedientes hacen parte de los compromisos de los Gerentes Públicos y se efectua seguimiento en el reporte mensual  en los tableros de control e indicadores POA. 
</t>
    </r>
    <r>
      <rPr>
        <b/>
        <sz val="11"/>
        <color theme="1"/>
        <rFont val="Arial"/>
        <family val="2"/>
      </rPr>
      <t>Dirección de Planeación</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Se recomienda  evidenciar a través de soportes los controles formulados para este riesgo y eidenciar el cumplimiento del indicador.</t>
    </r>
  </si>
  <si>
    <r>
      <t xml:space="preserve">Se efectúa reunión cn los Delegados donde se les informa la importancia de los folios y control a los expedientes, se refuerza la debida organización de  las hjas de control en los expedientes, con el fin de mantener la custosdia de cada una de las unidades documentales que hacen parte del proceso disciplinario
</t>
    </r>
    <r>
      <rPr>
        <b/>
        <sz val="11"/>
        <color theme="1"/>
        <rFont val="Arial"/>
        <family val="2"/>
      </rPr>
      <t>Dirección de Planeación</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</si>
  <si>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r>
      <t xml:space="preserve">Se tiene previsto llevar a vabo el VII encuentro de Oficinas de Control disciplinario Interno el proximo 30 de mayo de 2023, con el fin de fortalecer las competencias y los retos que trajo el nuevo Codigo General Disciplinario, en cuanto al debido proceso y practica de pruebas. Adjunto publicidad del evento
</t>
    </r>
    <r>
      <rPr>
        <b/>
        <sz val="11"/>
        <color theme="1"/>
        <rFont val="Arial"/>
        <family val="2"/>
      </rPr>
      <t xml:space="preserve">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Se recomienda  evidenciar a través de soportes los controles formulados para este riesgo y eidenciar el cumplimiento del indicador.</t>
    </r>
  </si>
  <si>
    <r>
      <t xml:space="preserve">Controles: 
Alimentar bases de datos de las novedades por incorporar en cada nómina:
Enero: Durante el periodo se incoporaron 445 novedades en el aplicativo PERNO e igualmente en las bases de datos que se tienen como documentos auxiliares. (Ver anexos 1 y 2)   
Febrero: Durante el periodo se incoporaron 438 novedades en el aplicativo PERNO e igualmente en las bases de datos que se tienen como documentos auxiliares. (Ver anexos 1 y 2)
Marzo:    Durante el periodo se incoporaron 457 novedades en el aplicativo PERNO e igualmente en las bases de datos que se tienen como documentos auxiliares. (Ver anexos 1 y 2) 
Abril:    Durante el periodo se incoporaron 333 novedades en el aplicativo PERNO e igualmente en las bases de datos que se tienen como documentos auxiliares. (Ver anexos 1 y 2)
Formular bases de datos: Se cuenta con una herramienta de apoyo en excel que relaciona los funcionarios que ingresan con  sus datos básicos y de afiliación. (Ver anexo 3)                                                                    
Revisión de la Planta de Personal: Se realiza revision mensual con el fin de mantener actualizada  la planta de personal. (Ver anexo 4)  
Verificación del Registro en el sistema Perno de las novedades incorporadas: Todas las novedades fueron incorporadas en el aplicativo PERNO (Ver Anexo 2)
Validación de las parametrizaciones del sistema PERNO: En el periodo se realizarón requerimientos a DTIC que consistieron en habilitar la consulta y descarga directamente desde la Subdireccion de unos usuarios, Incapacidades del mes de abril e incluir primas tecnicas y primas tecnicas cero en el aplicativo(Ver anexo 5).                                                                                                                                                           
Revisión Manual y Sistemática de la Nómina: La prenomina es revisada mediante archivos PDF, se implementó la revision virtual, por medio de documento PDF. (Ver anexo 6)                                                                             
Validación Prenómina y cotejo contra liquidación en Excel y otras bases de novedades: Todos los registros incorporados en las nóminas generadas en el periodo de este informe, fueron confrontados con la base de datos auxiliar y frente a la prenómina.   (Ver anexo 6)   
Revisión y Validación de la Nómina por parte del Subdirector: El Subdirector revisó y validó los registros generados.  (Ver anexo 7)   
Acciónes:
Optimizar la herramienta PERNO con la  inclusión de nuevos desarrollos:  En el periodo se realizaron requierimiento a DTICS detectado que afecta la nomina de Abril los cuales  consistieron en  habilitar la consulta y descarga directamente desde la Subdireccion de unos usuarios, Incapacidades del mes de abril e incluir primas tecnicas y primas tecnicas cero en el aplicativo  PERNO(Ver anexo 5).     
Incluir todas las bases y los cuadros de control de novedades y situaciones administrativas de la nómina en el servidor de la entidad, CARPETA SGTH: Todos los documentos y registros que se generan durante la producción de la Nómina son incorporados en la SubCarpeta Nómina de la carpeta SGTH, alojada en el servidor.  (Ver anexo 6)
Parametrización del Sistema cuando se requiera: Se tiene el acompañamiento de DITICS durante la liquidación mensual de la nómina para solucionar cualquier inconveniente o error en el sistema PERNO.  En caso de encontrarse inconsistencias, se devuelve la prenómina al (a la) funcionario(a) designado para la corrección pertinente. Durante el proceso de verificación de la prenómina por parte del Subdirector, si existen dudas, inconsistencias o inclusión novedades se devuelve al funcionario responsable para su revisión.                                                                 
Indicador 1: N° de funcionarios con liquidación y/o pago de nómina y/o autoliquidación de aportes sociales y parafiscales sobre reportes de error: 
Enero: durante el periodo se gestionaron 946 liquidaciones de nómina, después de los controles no se registró ningún error.  (0/946)*100=0%
Febrero: durante el periodo se gestionaron 947 liquidaciones de nómina, después de los controles no se registró ningún error.  (0/947)*100=0%
Marzo:  durante el periodo se gestionaron 982 liquidaciones de nómina, después de los controles no se registró ningún error.  (0/982)*100=0%
Abril:  durante el periodo se gestionaron 944 liquidaciones de nómina, después de los controles no se registró ningún error.  (0/944)*100=0%
Acumulado 1er cuatrimestre: (0/3819)*100= 0%
</t>
    </r>
    <r>
      <rPr>
        <b/>
        <sz val="7.8"/>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</si>
  <si>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t xml:space="preserve">Controles:
Evitar enviar convocatorias con menos de cinco (05) días de antelación a la capacitación, para que se puedan inscribir el mayor número de servidores(as) públicos(as) de la Entidad
(ver carpeta Riesgo 2) 
Acciones: Verificación permanente del cronograma de capacitación 
Indicador 1: 
Enero: No hubo programacion de cursos en enero 2023
Febrero: (3 de temas capacitación  en el PIC ejecutados /  3 total de temas de capacitación en el mes)*100= 100%
Marzo: (2 de temas capacitación  en el PIC ejecutados / 3  total de temas de capacitación en el mes)*100= 66,66%
Abril: (2 de temas capacitación (pendiente de marzo y adelantada de mayo) en el PIC ejecutados / 3  total de temas de capacitación en el mes)*100= 66,66%
Acumulado anual:
(7 de temas capacitación  en el PIC ejecutados / 27 total de temas de capacitación consolidados en el PIC)*100= 25,92%
Indicador 2: 
Enero: No hubo programacion de cursos en enero 2023
Febrero:
- Capacitación 1 (Curso atención al ciudadano ): (16 de servidores(as) que aprueban la Evaluación de Conocimiento de la Capacitación / 16 de servidores(as) que diligencian la Evaluación de Conocimiento de la Capacitación) *100= 100%
-Cualificación Servicio a la Ciudadanía Ciclo 1. Hablemos de lo público en el servicio la convocatoria se hizo en febrero y el curso se desarrollo en marzo. Se evidenciará en el mes de marzo.
Análisis: De la temática de Servicio al Ciudadano se desarrollaron dos acciones de formación dada su corta duración. La cualificación en servicio a la ciudadanía se desarrollará en tres ciclos a lo largo de la vigencia 2023 impartidos por la Dirección Distrital de Calidad del Servicio, en este momento se está realizando el ciclo 1.
- Capacitación 2 (Curso transparencia, prevención y lucha contra la corrupción (Ley 2195 de 2022): (7 de servidores(as) que aprueban la Evaluación de Conocimiento de la Capacitación / 7 de servidores(as) que diligencian la Evaluación de Conocimiento de la Capacitación) *100= 100%
Análisis: Se inscribieron 12 servidores; de esos 7 aprueban y diligencian la evaluación.
- Capacitación 3 (Curso Ofimática: Word-Excel-Power Point): (16 servidores(as) que aprueban la Evaluación de Conocimiento de la Capacitación / 16 de servidores(as) que diligencian la Evaluación de Conocimiento de la Capacitación) *100= 100% 
Análisis:  
Análisis: Este curso empezó el 22 de febrero de 2023 y terminó el 8 de marzo de 2023, se inscribieron 39 servidores.
Marzo:
 Capacitación  4 (Construcción de valor público): (##° de servidores(as) que aprueban la Evaluación de Conocimiento de la Capacitación / ##º de servidores(as) que diligencian la Evaluación de Conocimiento de la Capacitación) *100= ##% ( Pendiente hacer sondeo interno porque el IDAP no nos suministra información. Este curso es sin erogación, por tanto estamos sujetos a la programación del IDPAC
 (Esta información se completará en mayo). . 
-Capacitación 5 (Desing Thinking - Pensamiento de Diseño) Se envió la convocatoria el 21 de marzo de 2023, hasta los primeros días de mayo nos envian reporte (con el DASCD)
(##° de servidores(as) que aprueban la Evaluación de Conocimiento de la Capacitación / ##º de servidores(as) que diligencian la Evaluación de Conocimiento de la Capacitación) *100= ##% 
Análisis: Estamos sujetos a la información que nos remita el DASCD en los primeros días de mayo (curso sin erogación) (Esta información se completará en mayo)
-Capacitación 6 (Aplicación de herramientas de información - Desarrollo de habilidades digitales para la comunicación y colaboración en línea) Se envio la convocatoria el 31 de marzo de 2023, se inscribieron 30 servidores(as). este curso termina el 12 de mayo de 2023 
(con el SENA) 
(##° de servidores(as) que aprueban la Evaluación de Conocimiento de la Capacitación / ##º de servidores(as) que diligencian la Evaluación de Conocimiento de la Capacitación) *100= ##% Curso en desarrollo.
Análisis: Se logro este curso con el SENA a finales de marzo, siguen las inscripciones y estamos sujetos a la información que nos remita el SENA (curso sin erogación) COMPLETAR EN ABRIL (curso termina en mayo)(Esta información se completará en mayo)
-Capacitacitación 12 (Prevención de violencias digitales)  Curso programado para mayo 2023, pero le dio apertura la Secretaria Distrital de la Mujer. Se solicitaron los reportes a la SDM y estamos a la espera de ellos. (Curso sin erogacion dictado por la SDM) (##° de servidores(as) que aprueban la Evaluación de Conocimiento de la Capacitación / ##º de servidores(as) que diligencian la Evaluación de Conocimiento de la Capacitación) *100= ##% 
Análisis: Se aprovecho la oportunidad ofertada por la Secretaria Distrital de la Mujer, cuando se tenga la información, se llenaran los reportes respectivos, esta capacitación figura en el cronograma para mayo. (curso sin erogación)
Abril:
Capacitación # 7 (Herramientas para la innovación Pública): (##° de servidores(as) que aprueban la Evaluación de Conocimiento de la Capacitación / ##º de servidores(as) que diligencian la Evaluación de Conocimiento de la Capacitación) *100= ##%
Análisis: se está gestionando con la ESAP y la Dirección de Gestión del Conocimiento y la Innovación para dictar una acción de formación presencial en nuestras instalaciones, estableciendo las temáticas y duración de acuerdo con las necesidades de nuestra Entidad. Se programó reunión para la primera semana de mayo con el instructor de la ESAP para establecer lo antes mencionado y las fechas de desarrollo.REPROGRAMADO PARA MAYO
Capacitación # 8 (Ciberseguridad): (##° de servidores(as) que aprueban la Evaluación de Conocimiento de la Capacitación / ##º de servidores(as) que diligencian la Evaluación de Conocimiento de la Capacitación) *100= ##%( REPROGRAMADO PARA MAYO)
Análisis: Hace parte de los cursos con erogación, cuya contratación se encuentra en trámite.
Capacitación # 9 (Gestión documental): (##° de servidores(as) que aprueban la Evaluación de Conocimiento de la Capacitación / ##º de servidores(as) que diligencian la Evaluación de Conocimiento de la Capacitación) *100= ##% REPROGRAMADO PARA MAYO)
Análisis: se gestionó con la Subdirección de Gestión Documental y Recursos Físicos y la ESAP, reunión el 02 de mayo para establecer las temáticas a trabajar en las acciones de formación a desarrollar de manera presencial en nuestras instalaciones.
Dirección de Planeación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</si>
  <si>
    <r>
      <t xml:space="preserve">Controles:
Se revisan las certificaciones, historias laborales, CDP´s, planta de personal, documentos soportes, aplicativos y sistemas de información de la entidad con el fin de verificar la veracidad de la información que allí reposa y actualiza cuando sea necesario, antes de proyectar un acto administrativo.
Acciónes:
El(la) Director(a) de Talento Humano revisa la información del acto administrativo proyectado y devuelve para corrección cuando aplique.
Indicador:
Enero
(0/131)*100= 0%
Febrero
(11/205)*100= 5,36% 
Marzo:
(2/297)*100= 0,6%
Abril:
(0/82)*100= 0%
Acumulado 1er cuatrimestre: 
(13/633)*100= 2,05% 
Analisis del cuatrimestre: En el mes de febrero se elaboraron 33 resoluciones de haberes laborales de las cuales las 11 primeras tuvieron un error en la fecha, puesto que se indicó que eran del año 2022 en la parte superior de la resolución. Este error se subsanó porque las personas renunciaron a términos y sola una persona solicitó aclaración del acto administrativo.
En el mes de marzo, se elaboraron 297 resoluciones , sin embargo, se emitieron 2 actos administrativos con errores en fechas, así:
-A través de la resolucíón 282 de 2023, se modificó parcialmente la resolucion 171 de 2023 debido a un error en una fecha de disfrute de vacaciones de un funcionario.
-A través de la resolucíón 333 de 2023, Se modificó parcialmente la resolucion 273 de 2023 debido a un error de vigencia en la resolución. (Aplazamiento de vacaciones)
No obstante lo anterior, no se materializó el riesgo.
</t>
    </r>
    <r>
      <rPr>
        <b/>
        <sz val="11"/>
        <color theme="1"/>
        <rFont val="Arial"/>
        <family val="2"/>
      </rPr>
      <t xml:space="preserve">
Dirección de Planeación</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</si>
  <si>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r>
      <t xml:space="preserve">SEGUIMIENTO SGTH
Controles: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2 personas que habitualmente desarrollan allí sus labores. (Ver anexo 13)
Se generan archivos virtuales que son alojados en la carpeta SGTH creada directamente en el servidor de la Entidad: Este proceso se realiza a solicitud de las áreas y una vez surtido el procedimiento se archiva en la carpeta SGTH inserta en el servidor. (Ver anexo 13)
Acciones:
Digitalizar la información crítica del proceso que se encuentre en medio físico y almacenarla en el sitio de ONE DRIVE o servidor institucional, en carpetas con acceso restringido a personal no autorizado: Este proceso se realiza a solicitud de las áreas y una vez surtido el procedimiento se archiva en la carpeta SGTH inserta en el servidor. (Ver anexo 14) 
Indicador 1: 
Enero a abril: Documentos y/o carpetas digitalizadas en one drive o servidor institucional: Actualmente tenemos ### historias laborales escaneadas alojadas en la carpeta SGTH del servidor 
Indicador 2: 
Enero: En el periodo se archivó el 100 % de los documentos recibidos, se radicaron 2.714 documentos y fueron correctamente archivados 2.714 y todos  fueron registrados en las hojas de control de cada uno de los funcionarios y exfuncionarios.             
Febrero: En el periodo se archivó el 100 % de los documentos recibidos, se radicaron 3.420 documentos y fueron correctamente archivados 3.420 y todos  fueron registrados en las hojas de control de cada uno de los funcionarios y exfuncionarios 
Marzo: (6.328 documentos radicados y fueron correctamente archivados 6.328)*100= 100%
Abril: En el periodo se archivó el 100 % de los documentos recibidos, se radicaron 4.370 documentos y fueron correctamente archivados 4.370 y todos  fueron registrados en las hojas de control de cada uno de los funcionarios y exfuncionarios 
Acumulado 1er cuatrimestre: (16.832 documentos radicados y fueron correctamente archivados 16.832)*100= 100%
Indicador 3:  
Enero: Durante el periodo se prestaron 184 historias laborales y los 184 expedientes fueron registrados en el formato de control de préstamo. (184/184)*100 = 100%
Febrero: Durante el periodo se prestaron 185 historias laborales y los 185 expedientes fueron registrados en el formato de control de préstamo. (185/185)*100 = 100%
Marzo: Durante el periodo se prestaron 276 historias laborales y los 276 expedientes fueron registrados en el formato de control de préstamo. (276/276)*100 = 100%
Abril: Durante el periodo se prestaron 135 historias laborales y los 135 expedientes fueron registrados en el formato de control de préstamo. (135/135)*100 = 100%
Acumulado 1er cuatrimestre: Durante el periodo se prestaron 780 historias laborales y los 780 expedientes fueron registrados en el formato de control de préstamo. (780/780)*100 = 100%
SEGUIMIENTO SDTH
Controles:
Se cuenta con un folderama seguro con acceso restringido a personal no autorizado, para resguardar las carpetas  físicas de Enfermedades Laborales Calificadas y con personal responsable para su custodia: El acceso a  este folderama, está  restringido a funcionarios y/o personas diferentes a las 5 personas que manejan el tema de carpetas de Enfermedades Laborales Calificadas. (Ver carpeta riesgo 7)
Acciones: La SDTH no lleva historias laborales, lleva carpetas de medicina laboral y a estas se le incluyen los folios que se reciben mensualmente,  los cuales se registran en la hoja de control. 
Indicador 2: 
Enero:  Se ingresaron 8 folios a las carpetas de enfermedades laborales los cuales fueron registrados en la hoja de control (8/8)*100=100%            
Febrero: Se ingresaron 16 folios a las carpetas de enfermedades laborales los cuales fueron registrados en la hoja de control (16/16)*100=100%     
Marzo: Se ingresaron 35 folios a las carpetas de enfermedades laborales, los cuales fueron registrados en la hoja de control (35/35)*100=100%   
Abril: Se ingresaron 25 folios a las carpetas de enfermedades laborales, los cuales fueron registrados en la hoja de control (25/25)*100=100%  
Acumulado 1er cuatrimestre:  (84/84)*100=100%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</si>
  <si>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t xml:space="preserve">SEGUIMIENTO SGTH
Controles: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2 personas que habitualmente desarrollan allí sus labores. (Ver anexo 13).
La documentación incorporada en la Historia laboral de cada funcionario, es objeto de prestamo para verificación de información es controlado mediante formato Control consulta o préstamo de documentos de archivo: Todo Documento, una vez se recibe y archiva en la historia laboral, se registra en la hoja de Control correspondiente. (Ver anexo 10)                                                                                                                                                                                                                                                                                Implementación de un formato de préstamo de historias laborales: Durante el procedimiento de prestamo de historias laborales, es necesario que el usuario suscriba el formato de control de prestamo de documentos. (Ver anexo 11).
Acciones:
Almacenar y cifrar la información digital que contenga datos sensibles o reservados, en carpeta de ONE DRIVE o servidor institucional, con acceso restringido a personal no autorizado.  El acceso al espacio destinado para archivo de historias laborales esta restringido a funcionarios y/o personas diferentes a las 2 personas que habitualmente desarrollan allí sus labores y se escanean las historias laborales a solicitud de las áreas y una vez surtido el procedimiento se archiva en la carpeta SGTH inserta en el servidor.
Indicador 2: 
Enero: En el periodo se archivó el 100% de los documentos recibidos, se radicaron 2.714 documentos y fueron correctamente archivados 2.714 y todos  fueron registrados en las hojas de control de cada uno de los funcionarios y exfuncionarios, estos serán insertados al siguiente mes en el respectivo expediente.             
Febrero: En el periodo se archivó el 100 % de los documentos recibidos, se radicaron 3.420  documentos, de estos fueron  archivados 3.420  y se registraron en las hojas de control de cada uno de los funcionarios y exfuncionarios.  
Marzo: En el periodo se archivó el 100 % de los documentos recibidos, se radicaron 6.328  documentos, de estos fueron  archivados 6.328  y se registraron en las hojas de control de cada uno de los funcionarios y exfuncionarios.
Abril: En el periodo se archivó el 100 % de los documentos recibidos, se radicaron 4.370  documentos, de estos fueron  archivados 4.370 y se registraron en las hojas de control de cada uno de los funcionarios y exfuncionarios.
Acumulado 1er cuatrimestre: (16.832 documentos radicados y fueron correctamente archivados 16.832)*100= 100%
Indicador 3:  
Enero: Durante el periodo se prestaron 184 historias laborales y los 184 expedientes fueron registrados en el formato de control de préstamo. (184/184)*100 = 100%
Febrero: Durante el periodo se prestaron 185  historias laborales y los 185 expedientes  fueron registrados en el formato de control de préstamo.(185/185)*100 = 100%
Marzo:  Durante el periodo se prestaron 276  historias laborales y los 276 expedientes  fueron registrados en el formato de control de préstamo.(276/276)*100 = 100%
Abril:  Durante el periodo se prestaron 135  historias laborales y los 135 expedientes  fueron registrados en el formato de control de préstamo.(135/135)*100 = 100%
Acumulado 1er cuatrimestre: Durante el periodo se prestaron 780 historias laborales y los 780 expedientes fueron registrados en el formato de control de préstamo. (645/645)*100 = 100%
SEGUIMIENTO SDTH
Controles: Se cuenta con un folderama seguro con acceso restringido a personal no autorizado, para resguardar los documentos físicos en carpetas de medicina Laboral y con personal responsable para su custodia: El acceso al  esta restringido a funcionarios y/o personas diferentes a las manejan el tema de medicina laboral. (Ver carpeta riesgo 7)
Acciones: Se socializa el Compromiso de Confidencialidad y No Divulgación de la Información y sensibiliza sobre el uso adecuado de la información de la entidad y la seguridad informatica, a los colaboradores(as) de la SDTH que requieren acceso al folderama que contiene las carpetas de Enfermedades Laborales Calificadas.
Indicador 1:
Enero: No se suscribieron nuevos compromisos de confidencialidad, para el acceso al folderama que contiene las carpetas de medicina laboral.
Febrero: 1 de Compromiso de Confidencialidad y No Divulgación de la Información socializado/1 servidor con nuevo acceso)*100 = 100%
Marzo: Se suscribieron dos (2) nuevos compromisos de confidencialidad en este mes.
2 Compromisos de Confidencialidad y No Divulgación de la Información socializado/2 servidores con nuevo acceso)*100 = 100%
Abril: No se suscribieron nuevos compromisos de confidencialidad, para el acceso al folderama que contiene las carpetas de medicina laboral.
Acumulado 1er cuatrimestre: (0+1+2+0)/(0+1+2+0)*100= 100% 
Indicador 2:
Enero: Desde el programa de Medicina Preventiva y del Trabajo dentro de las 24 carpetas de funcionarios con enfermedades laborales calificadas, se incluyeron 8 folios en el mes de enero de 2023. 
(8/8)*100=100% 
Febrero: Desde el programa de Medicina Preventiva y del Trabajo dentro de las 24 carpetas de funcionarios con enfermedades laborales calificadas, se incluyeron 16 folios en el mes de febrero de 2023. 
(16/16)*100*=100%
Marzo: Desde el programa de Medicina Preventiva y del Trabajo dentro de las 24 carpetas de funcionarios de medicina laboral, se incluyeron 35 folios en el mes de marzo de 2023. 
(35/35)*100*=100%
Abril: Desde el programa de Medicina Preventiva y del Trabajo dentro de las 24 carpetas de funcionarios de medicina laboral, se incluyeron 25 folios en el mes de abril de 2023. 
(25/25)*100*=100%
Acumulado 1er cuatrimestre: 8 + 16 +35+25 (84/84)*100=100% 
SEGUIMIENTO DTH
Acciones: El formato "Compromiso de Confidencialidad y No Divulgación de la Información" hace parte del listado de documentos para posesión, por lo que cada funcionario nuevo debe leer y firmar este documento para continuar con su proceso de posesión y vinculación.
Indicador 1: 
Enero: En el mes de enero, ingresaron 5 funcionarios(as) nuevos(as).  (5/5)*100= 100%
Febrero: En el mes de febrero, ingresaron 6 funcionarios(as) nuevos(as).  (6/6)*100= 100%
Marzo: En el mes de marzo, ingresaron 7 funcionarios(as) nuevos(as).  (7/7)*100= 100%
Abril: En el mes de abril, ingresaron 4 funcionarios(as) nuevos(as).  (4/4)*100= 100%
Acumulado 1er cuatrimestre: (22/22)*100= 100%
Dirección de Planeación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</si>
  <si>
    <t>6.Posibilidad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t>
  </si>
  <si>
    <r>
      <t xml:space="preserve">Controles:  La responsable del componente de accidentalidad en la SDTH realiza seguimientomensual a través de la matriz de accidentalidad y a su vez la corresponsable del SG-SST solicita y revisa dicha información para cumplimiento al plan anual  del SG-SST
Acciónes:
Reporte simultaneo de accidentes de trabajo (ARL Y EPS)
Investigación accidentes de trabajo
Divulgación lección aprendida  
Indicador 1: 
Frecuencia: 
Enero: No se presentaron accidentes laborales en enero de 2023 (0/995)*100=0
Analisis: Se mantiene el índice de frecuencia de accidentalidad o incidentes para el periodo.
Febrero: Se presentaron 2 accidentes de trabajo (2/1173)*100= 0.17
Análisis: A pesar de que se presentaron el mismo número de reportes de accidentes (2) , se evidencia un aumento en el indicador de frecuencia toda vez que el número de funcionarios y contratistas disminuyó en un 11,6%.
Marzo: Se presentaron 3 accidentes de trabajo (3/1333)*100= 0.23%
Análisis: Se observa un aumento en el reporte de accidentes de trabajo, en relaciòn tanto al mes anterior; se evidencia mayor cultura de reporte entre los(as) funcionarios(as)
Abril: Se presentaron 2 accidentes de trabajo (2/1329)*100= 0.15%
Análisis: Se evidencia dismunición en la accidentalidad, con relación al mes inmediatamente anterior.
Indicador 2: 
Severidad: 
-Enero: Se evidencia un aumento en el índice de severidad, toda vez que se presentaron días de trabajo perdidos derivados de evento presentado en el mes de noviembre de 2022.
 (15 de ausencias /995 planta de personal)*100= 1.51
Análisis: Es preciso aclarar que, para el mes de enero de 2023, se recibió una extensión de incapacidad laboral por 15 días (de un servidor(a) que ha tenido incapacidades interrumpidas por un accidente de noviembre de 2022, toda vez que consulto a su médico nuevamente por las molestias derivadas y acaecidas por su accidente), esto refleja que, a pesar de no haberse presentado ningún accidente laboral en el mes de enero, el índice de severidad si se afecta, pues este mide precisamente las ausencias laborales motivadas por accidentalidad o siniestralidad a servidores(as) de la entidad.
-Febrero: En febrero se presenta un indice de severidad del 0,77 a saber por el indicador: (9 días de ausencias /1173 planta de personal)*100=0.77
Análisis: Se  evidencia disminución en el índice de severidad,  toda vez que las lesiones presentadas fueron leves, generando menor cantidad de días perdidos.
-Marzo: En marzo se presenta un índice de severidad del 2,10 a saber por el indicador (28 dias de ausencias /1333 planta de personal)*100=2,10
Análisis: Se observa un incremento en el número de dias perdidos, teniendo en cuenta que uno de los eventos reportados requirió incapacidad prolongada por tratarse de una fractura.
-Abril: En abril se presenta un índice de severidad del 0,30 a saber por el indicador (4 dias de ausencias /1329 planta de personal)*100=0,30
Análisis: Se evidencia una disminución en los dias laborales perdidos, teniendo en cuenta que las lesiones presentadas requirieron de incapacidades cortas.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</si>
  <si>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r>
      <t xml:space="preserve">Controles: Realizar revisión y evaluación de cumplimiento de los requisitos legales, con muestra aleatoria por parte de personal externo, a fin de promover el principio de imparcialidad. 
Además se revisa el diario oficial con el fin de mantener información veraz en los registros de la matriz legal.
El lider y corresponsable del SG-SST realizan con el profesional a cargo una vez al mes la verificación de los requisitos legales emitidos y su respectivo cumplimiento.   
Acciónes: La revisión manual fue realizada con el profesional encargado y con el proveedor de la ARL.
Indicador 1: 
Enero: (428/428)*100=100%. La matriz quedaría consolidada con 428 requisitos legales con corte al 31 de enero de 2023.
Febrero: (430/430)*100=100%. La matriz quedaría consolidada con 430 requisitos legales con corte al 28 de febrero de 2023.
Marzo: (432/432)*100=100%. La matriz quedaría consolidada con 432 requisitos legales con corte al 30 de marzo de 2023
Abril: (433/433)*100=100%. La matriz quedaría consolidada con 433 requisitos legales con corte al 28 de abril de 2023
</t>
    </r>
    <r>
      <rPr>
        <b/>
        <sz val="11"/>
        <color theme="1"/>
        <rFont val="Arial"/>
        <family val="2"/>
      </rPr>
      <t xml:space="preserve">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</si>
  <si>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r>
      <t xml:space="preserve">Controles:
La Líder del SG-SST y el apoyo SST, efectúan seguimientos mensuales a las actividades planteadas en el Plan Anual de Trabajo del SG-SST, realizan por medio de correo electrónico dos veces al mes  en diferentes fechas, el recordatorio a todos los miembros del SG-SST, para  verificar el cumplimiento de lo planeado vs lo ejecutado en el mes de febrero.
Acciones:
-Adelantar la actualización y seguimiento de la matriz legal. 
-Llevar a cabo la inducción del SG-SST. 
-Consolidar y analizar las Estadísticas de ausentismo por causa médica. 
-Gestionar y hacer seguimiento en la Matriz de accidentalidad 2023 según los casos presentados. 
-Revisar el plan maestro de emergencias, planes de emergencias locales y de sedes. 
-Campaña para la toma de conciencia/Día de la salud y seguridad en el trabajo. 
-Revisión de acciones correctivas y de mejora. 
Indicador 1: 
Enero: (2/2)*100=100%
Febrero: (5/5)*100= 100%
Marzo: (8/8)*100=100%
Abril: (7/7)*100=100%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Indicador Acumulado :   (22 actividades ejecutadas en el 1er cuatrimestre / 88 actividades programadas en el año) *100%= 25%</t>
    </r>
  </si>
  <si>
    <r>
      <t xml:space="preserve">1, Se estan realizando autocontroles mensuales, donde se verifica el cumplimiento de los procedimientos,formatos encuestas y servicios prestados y reporte del POA.
2, En el mes de Enero se elaboro el cronograma de mantenimientos preventivos a la infraestructura fisica.
</t>
    </r>
    <r>
      <rPr>
        <b/>
        <sz val="11"/>
        <color theme="1"/>
        <rFont val="Arial"/>
        <family val="2"/>
      </rPr>
      <t>Dirección de Planeación</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Se recomienda describir de manera cuantitatia el cumplimiento del indicador  formulado.</t>
    </r>
  </si>
  <si>
    <r>
      <t xml:space="preserve">1, Se estan realizando autocontroles mensuales, donde se verifica el cumplimiento de los procedimientos,formatos encuestas y servicios prestados y reporte del POA.
2, En el mes de Enero se elaboro el cronograma de mantenimientos preventivos al parque automotor de la personeria de Bogota D.C.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Se recomienda describir de manera cuantitatia el cumplimiento del indicador  formulado.</t>
    </r>
  </si>
  <si>
    <r>
      <t xml:space="preserve">1, Se realizaron los autocontroles a fin de verificar que los documentos de Gestion esten almacenados para garantizar su preservacion y evitar la perdida de informacion que pueda afectar al proceso.
2, Se esta realizando la organizacion documental para realizarla una vez se expida el cronograma de transferencias por parte de la Secretaria General. Se adjunta FUID de la SGDRF.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Se recomienda describir de manera cuantitatia el cumplimiento del indicador  formulado.</t>
    </r>
  </si>
  <si>
    <r>
      <t xml:space="preserve">La Secretaria General emitió la circular No. 5 de Febrero de 2023, en la cual establece los lineamientos precisos con respecto a los requisitos para efectuar los pagos, así como los tiempos en los cuales se llevarán a cabo los mismos. (se adjunta Circular NO. 5) Asì mismo de manera mensual, via mail, se remite instructivo de pagos para el caso de contratistas, con el fin de dar claridad de la informaciòn requisito que es revisada para cada uno de los pagos. Como evidencia de lo anterior se remiten: Circular 05, pantallazos de intructivos de pagos y ejemplos de solicitudes de informaciòn y documentos cuando procede y formatos ejemplo de inducciòn a contratistasINDICADOR: 0
</t>
    </r>
    <r>
      <rPr>
        <b/>
        <sz val="11"/>
        <color rgb="FF000000"/>
        <rFont val="Arial"/>
        <family val="2"/>
      </rPr>
      <t>Dirección de Planeación</t>
    </r>
    <r>
      <rPr>
        <sz val="11"/>
        <color rgb="FF000000"/>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</si>
  <si>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r>
      <t xml:space="preserve">La Secretaria General emitió la circular No. 1 de Enero de 2023, en la cual establece los plazos y requerimientos de suminsitro de informaciòn contable (se adjunta Circular NO. 1. Se lleva a cabo la concilian de los saldos par alo cual se adjuntas las actas conrrespondientes de los meses de enero, febrero y marzo de 2023. INDICADOR: 0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Se recomienda tener en cuenta que el indicador debe estar asociado a la acción  formulada</t>
    </r>
  </si>
  <si>
    <t>*Mantener la información en sitio seguro (Físico y/o digital), registrando la información digital en carpeta de ONE DRIVE institucional con acceso restringido a personal no autorizado.
•Verificar que el personal que administra o intervenga en el
procesamiento de información documente las actividades realizadas, mediante la elaboración de formatos,guías, instructivos, imágenes, videos, manuales, cuando aplique.</t>
  </si>
  <si>
    <r>
      <t xml:space="preserve">Se mantiene la informaciòn y documentación de manera segura y bajo llave, asi como se cuenta con carpeta compartida a la que tienen acceso tan solo las personas autorizadas por la Subdirectora dentro del área financiera. Se adjuntan fotos Se utilizan los formatos establecidos por la Personerìa, para lo cual se adjuntan formato ejemplo. Como lo son, certificaciòn de pago, acta de reunion, declaraciòn juramentada. INDICADOR: 0
</t>
    </r>
    <r>
      <rPr>
        <b/>
        <sz val="11"/>
        <color rgb="FF000000"/>
        <rFont val="Arial"/>
        <family val="2"/>
      </rPr>
      <t xml:space="preserve">Dirección de Planeación
</t>
    </r>
    <r>
      <rPr>
        <sz val="11"/>
        <color rgb="FF000000"/>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Se recomienda que el indicador este asociado directamente a las acciones formuladas.</t>
    </r>
  </si>
  <si>
    <r>
      <t xml:space="preserve">Se lleva a cabo el registro de acuerdo con la carpeta compartida de la caja menor, se adjunta pantallazo. En la evaluación efectuada a las polìticas se determinó procedente adelantar una actualización del manual actividad que se llevara a cabo y reportara en el siguiente cuatrimestre.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</si>
  <si>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t xml:space="preserve">
Verificar mediante el formato  control de préstamos y consultas documentales (formato 12-FR-02).
</t>
  </si>
  <si>
    <r>
      <t xml:space="preserve">Durante el cuatrimestre se han consultado 90 documentos del archivo central, para lo cual se cuenta con un inventario documental, cuyo contenido es administrado por el contratista que tiene bajo su custodia dicho archivo. Para evitar la salida de documentos de ese depósito, la información se escanea y se suministra por medio electrónico a la dependencia que la requiere. De los 90 documentos consultados, solo uno fue suministrado en forma impresa; todos los demás se atendieron mediante copia escaneada.
El proveedor del servicio de custodia y consulta del archivo central cuenta con depósito cuyas características incluyen estantería acorde con los requisitos de conservación de archivos, destinada a salvaguardar la documentación institucional. El depósito está provisto de vigilancia las 24 horas y medidas restrictivas de acceso a la documentación, según contrato 1453 de 2023, para contribuir con su integridad.
</t>
    </r>
    <r>
      <rPr>
        <b/>
        <sz val="11"/>
        <color theme="1"/>
        <rFont val="Arial Narrow"/>
        <family val="2"/>
      </rPr>
      <t xml:space="preserve">Dirección de Planeación
</t>
    </r>
    <r>
      <rPr>
        <sz val="11"/>
        <color theme="1"/>
        <rFont val="Arial Narrow"/>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</si>
  <si>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r>
      <t xml:space="preserve">Los supervisores de contratos revisan los informes de actividades presentados por los contratista y estos son aprobados mediante la certificación de pago de acuerdo con la periodicidad establecida en el contrato. Todos los pagos de contratos realizados han sido previamente aprobados por los supervisores mediante la plataforma Secop II
No se han reportado casos de incumplimiento de contrato.  
Se enviaron por correo masivo piezas audiovisoales alusivas a las funciones de supervisión e interventoria
</t>
    </r>
    <r>
      <rPr>
        <b/>
        <sz val="11"/>
        <color theme="1"/>
        <rFont val="Arial"/>
        <family val="2"/>
      </rPr>
      <t xml:space="preserve">
Dirección de Planeación
</t>
    </r>
    <r>
      <rPr>
        <sz val="11"/>
        <color theme="1"/>
        <rFont val="Arial"/>
        <family val="2"/>
      </rPr>
      <t xml:space="preserve">Durante el primer cuatrimestre  Verificados los soportes allegados se evidenció que el proceso a través de las diferentes actividades efectuadas durante el primer cuatrimestre de 2023, esta dando cumplimiento a los controles establecidos para evitar que se materialice el riesgo.
Se recomienda describir el cumplimiento de los indicadores de manera cuantitativa.
</t>
    </r>
  </si>
  <si>
    <r>
      <t xml:space="preserve">Debido a que la responsabilidad de consignar la información correcta en las comunicaciones oficiales externas enviadas es de cada dependencia, se precisa socializar las características que deben presentar estas comunicaciones para evitar devoluciones producidas por errores en la información o por información incompleta, actividad que está pendiente de adelantar para este semestre.
Sin embargo, se mantiene ejecutando los demás controles establecidos, se adjunta evidencia de los mismos. 
</t>
    </r>
    <r>
      <rPr>
        <b/>
        <sz val="11"/>
        <color theme="1"/>
        <rFont val="Arial"/>
        <family val="2"/>
      </rPr>
      <t xml:space="preserve">Dirección de Planeación
</t>
    </r>
    <r>
      <rPr>
        <sz val="11"/>
        <color theme="1"/>
        <rFont val="Arial"/>
        <family val="2"/>
      </rPr>
      <t xml:space="preserve">
Durante el primer cuatrimestre  Verificados los soportes allegados se evidenció  algunos soportes que dan cuenta de acciones para evitar que se materialicé el riesgos, se recomienda evidenciar el cumplimiento de los controles formulados y realizar la acción propuesta de manera permanente.</t>
    </r>
  </si>
  <si>
    <r>
      <t xml:space="preserve">Teniendo en cuenta que los servicios de custodia y consulta del archivo central son prestados por un proveedor externo, se elaborará un lineamiento para identificar y atender consultas de documentos de carácter confidencial conservados en ese depósito. Se estima que en mayo se contará con ese documento.
</t>
    </r>
    <r>
      <rPr>
        <b/>
        <sz val="11"/>
        <color theme="1"/>
        <rFont val="Arial Narrow"/>
        <family val="2"/>
      </rPr>
      <t xml:space="preserve">
Dirección de Planeación
</t>
    </r>
    <r>
      <rPr>
        <sz val="11"/>
        <color theme="1"/>
        <rFont val="Arial Narrow"/>
        <family val="2"/>
      </rPr>
      <t xml:space="preserve">
Durante el primer cuatrimestre  Verificados los soportes allegados se evidenció  algunos soportes que dan cuenta de acciones para evitar que se materialicé el riesgos, se recomienda evidenciar el cumplimiento de los controles formulados y realizar la acción propuesta de manera permanente.
</t>
    </r>
  </si>
  <si>
    <r>
      <t xml:space="preserve">Durante este período la DTIC realizó frente a los controles las siguientes actividades:
1. Solución de los casos registrados en la mesa de ayuda de gestión de usuarios.
2. Solución de los casos registrados en la mesa de gestión de cambios. 
En relación con los indicadores se cuenta con:
95 casos mesa de ayuda cerrados /95 casos mesa de ayuda registrados
</t>
    </r>
    <r>
      <rPr>
        <b/>
        <sz val="11"/>
        <color rgb="FF000000"/>
        <rFont val="Arial"/>
        <family val="2"/>
      </rPr>
      <t xml:space="preserve">Dirección de Planeación
</t>
    </r>
    <r>
      <rPr>
        <sz val="11"/>
        <color rgb="FF000000"/>
        <rFont val="Arial"/>
        <family val="2"/>
      </rPr>
      <t xml:space="preserve">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</si>
  <si>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r>
      <t xml:space="preserve">En la base de datos de acciones de tutela se asignan por reparto los abogados encargados de contestarlas, para lo cual se observa la respectiva especialidad, la directriz del responsable del área y la carga laboral. Esta base de datos tiene un estricto control de términos, es compartida con los responsables del trámite de acciones de tutela a través del almacenamiento en nube, y su administración está a cargo de un funcionario de carrera administrativa, quien cuenta con los permisos del respectivo programa informático. Análisis del indicador: Se dio cumplimiento al indicador, por cuanto en el período reportado se  notificaron 398 acciones de tutela y se contestaron dentro de los términos de tiempo concedidos 398 acciones de tutela, es decir, se atendió oportunamente el 100%  de la acciones de tutela notificadas a la entidad como parte accionada o vinculada.
Además, se ha hecho énfasis en la insistencia del envío oportuno de los informes y soportes de acciones de tutela a las dependencias que previamente han conocido determinado tema, a través de correos electrónicos. Igualmente, se continúa realizando seguimiento a las actuaciones de relevancia en la página web de la Rama Judicial. 
La evidencia está conformada por correos electrónicos de reiteración de envío de información, imagen de la base de datos y de la página de la rama judicial.
</t>
    </r>
    <r>
      <rPr>
        <b/>
        <sz val="11"/>
        <color theme="1"/>
        <rFont val="Arial"/>
        <family val="2"/>
      </rPr>
      <t xml:space="preserve">
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</si>
  <si>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r>
      <t xml:space="preserve">
De manera permanente  se efectúa seguimiento la base de datos  de la dependencia con el fin de verificar el cumplimiento de términos y asistencia a audiencias judiciales por parte de los profesionales que tienen a su cargo la representación de la Entidad.  Análisis del indicador: Se dio cumplimiento al indicador, por cuanto en el período reportado se intervinó dentro de los términos de tiempo concedidos en los 94 procesos judiciales que tiene activos la entidad, es decir, la dependencia actuó oportunamente en defensa de la entidad en el 100% de de los procesos judiciales.
Del mismo modo, se  realizó seguimiento a la incorporación de las piezas procesales en el Sistema de Información de Procesos Judiciales - SiprojWeb.
La evidencia está conformada por las imágenes de la base de datos de proceso judiciales de la dependencia y del seguimiento a procesos judiciales en el SiprojWeb.
</t>
    </r>
    <r>
      <rPr>
        <b/>
        <sz val="11"/>
        <color theme="1"/>
        <rFont val="Arial"/>
        <family val="2"/>
      </rPr>
      <t xml:space="preserve">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</si>
  <si>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De forma constante se alimenta el drive institucional con la copia de las carpetas que son remitidas para el registro de sanciones disciplinarias. Análisis del indicador: Se dio cumplimiento al indicador, por cuanto en el período reportado se recepcionaron 32 carpetas para registro de sanciones disciplinarias y se realizó la copia respectiva en el drive institucional del 100% de las carpetas.
</t>
    </r>
    <r>
      <rPr>
        <b/>
        <sz val="11"/>
        <color theme="1"/>
        <rFont val="Arial"/>
        <family val="2"/>
      </rPr>
      <t xml:space="preserve">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</si>
  <si>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Esta actividad se cumplió el 100%, debido a que se realizó análisis de los tiempos de espera de los(as) usuarios(as) correspondiente al período 1 de enero al 30 de abril de 2023.
Se fortalecieron los servicios en línea que presta la Entidad, tales como: Elaboración de tutelas, impugnaciones, desacatos; registro de veedurías ciudadanas; requerimientos ciudadanos PQRSD; agendamiento en línea, conciliaciones; línea 143; entre otros.
</t>
    </r>
    <r>
      <rPr>
        <b/>
        <sz val="11"/>
        <color theme="1"/>
        <rFont val="Arial"/>
        <family val="2"/>
      </rPr>
      <t>Dirección de Planeación</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</si>
  <si>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Esta actividad se cumplió 100%, debido a que se realizó copia de seguridad de la información en un disco duro externo de 500 gigas, lo relacionado con el repositorio office 365 del usuario: nsamudio@personeriabogotá.gov.co., con el objeto de mitigar el riesgo de pérdida de información relevante del Proceso Servicio al usuario.
Se concedió accesos a los (as) funcionarios (as) y contratistas de la Secretaría General, a través de SharePoint de OneDrive del repositorio de office 365."
</t>
    </r>
    <r>
      <rPr>
        <b/>
        <sz val="11"/>
        <color theme="1"/>
        <rFont val="Arial"/>
        <family val="2"/>
      </rPr>
      <t xml:space="preserve">Dirección de Planeación
</t>
    </r>
    <r>
      <rPr>
        <sz val="11"/>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</si>
  <si>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Esta actividad se cumplio 100% debido a que se realizó análisis de seguimiento de las video atenciones de los(as) usuarios(as) correspondiente al primer trimestre de 2023.
</t>
    </r>
    <r>
      <rPr>
        <b/>
        <sz val="11"/>
        <color theme="1"/>
        <rFont val="Arial"/>
        <family val="2"/>
      </rPr>
      <t>Dirección de Planeación</t>
    </r>
    <r>
      <rPr>
        <sz val="11"/>
        <color theme="1"/>
        <rFont val="Arial"/>
        <family val="2"/>
        <charset val="1"/>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</si>
  <si>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t xml:space="preserve">1.  Se realizaron las  socializaciones de  resultados  del seguimiento a las metas estrategicas  y  operativas a las dependencias.
2. Se realizó la publicación en la página  a web  los seguimientos trimetrales del plan operativo anual , plan estratégico Insitucional y  y metas proyectos de Inversión.
Indicador 1:  Plan operativo socializado 100%
Indicador 2:  Plan operativo  publicado en la Página web 100%
Nota:  la periodicidadel pla estratégico institucional es semestral
</t>
  </si>
  <si>
    <r>
      <t xml:space="preserve">1. Durante el presente periodo, se llevó a cabo la socialización del Mapa de Riesgos de Gestión, Corrupción y Seguridad de la Información del Proceso Evaluación y Seguimiento año 2023.  Acta de fecha 26/01/2023.
2. A la fecha no se han realizado capacitaciones en temas relacionados con normatividad y procedimiento.
3.  De los informes generados y presentados no se generaron retroalimentaciones específicas con los procesos.
4.  Se generaron y presentaron los siguientes Informes avalados por el Jefe de la OCI:   Evaluación por Dependencias, SGTO PM Contraloría de Bogotá, Plan de Mejoramiento ente Rector Archivo, SIPROJWEB, Seguimiento a la Ejecución Presupuestal, Resolución Contraloría de Bogotá -  Cuenta Anual, Seguimiento Plan Anticorrupción y Atención al Ciudadano, Seguimiento Control Interno Contable, Seguimiento Austeridad del Gasto, Planeación FURAG, Seguimiento Mapa Riesgos Institucional, Seguimiento QRSD, Seguimiento PQRS, Seguimiento Transmisión Cuentas Mensuales - Trimestrales Contraloría de Bogotá, Seguimiento a los Derechos de Autor.  Registro Fotográfico de las Carpeta Compartida de la OCI con los Informes detallados.
</t>
    </r>
    <r>
      <rPr>
        <b/>
        <sz val="9"/>
        <color theme="1"/>
        <rFont val="Arial"/>
        <family val="2"/>
      </rPr>
      <t xml:space="preserve">Dirección de Planeación
</t>
    </r>
    <r>
      <rPr>
        <sz val="9"/>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t>
    </r>
  </si>
  <si>
    <r>
      <t xml:space="preserve">1. Durante el presente periodo, se realizó la designación del responsable de la custodia, manejo y control de los documentos físicos y digitales del Proceso.  Acta de fecha 27/02/2023 y Correo Institucional de fecha 15/02/2023.
2. En la Carpeta Compartida de la OCI permanece digitalizada la información del Proceso.   Registro Fotográfico Carpeta Compartida OCI.
3.  Se actualiza FUID 2023.   Formato FUID OCI
</t>
    </r>
    <r>
      <rPr>
        <b/>
        <sz val="9"/>
        <color theme="1"/>
        <rFont val="Arial"/>
        <family val="2"/>
      </rPr>
      <t xml:space="preserve">
Dirección de Planeación
</t>
    </r>
    <r>
      <rPr>
        <sz val="9"/>
        <color theme="1"/>
        <rFont val="Arial"/>
        <family val="2"/>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</si>
  <si>
    <r>
      <t xml:space="preserve">Riesgo NO materializado: No se presentaron caducidades ni prescripciones
Cero (0) caducidades en el periodo/ procesos vigentes
Cero (0) prescripciones en el periodo / procesos vigentes
</t>
    </r>
    <r>
      <rPr>
        <sz val="11"/>
        <color rgb="FF000000"/>
        <rFont val="Arial"/>
      </rPr>
      <t xml:space="preserve">
a. De manera permanente se realizan seguimientos y retroalimentación con los profesionales a cargo de los procesos.
- 2023 Evidencia actas seguimiento con abogados (Documentos reservados)
b. Mediante esta estrategia se realiza un seguimiento conjunto entre la jefatura y profesionales responsables del trámite de los procesos.
- 20230110 Seguimiento individual entre Jefe y Profesionales
</t>
    </r>
    <r>
      <rPr>
        <b/>
        <sz val="11"/>
        <color rgb="FF000000"/>
        <rFont val="Arial"/>
        <family val="2"/>
      </rPr>
      <t xml:space="preserve">
Dirección de Planeación</t>
    </r>
    <r>
      <rPr>
        <sz val="11"/>
        <color rgb="FF000000"/>
        <rFont val="Arial"/>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  a través de</t>
    </r>
  </si>
  <si>
    <r>
      <t xml:space="preserve">Riesgo NO materializado: </t>
    </r>
    <r>
      <rPr>
        <sz val="11"/>
        <color rgb="FF000000"/>
        <rFont val="Arial"/>
      </rPr>
      <t xml:space="preserve">Se efectuaron la totalidad de las actividades requeridas en el periodo, constituyendo al proceso como referente en materia de gestiòn documental.
a. En inspección física se constata que el mobiliario de archivo cumple con las condiciones para garantizar la adecuada custodia, conservación y seguridad de los documentos de archivo.
- 20230127 visita de control de Gestión Documental
- 20230127 Visita Inspección instalaciones archivo de gestión OCID
- 20230502 EVIDENCIAS SGC MAPA DE RIESGOS
b. Se constata de manera permanente el inventario de expedientes de la dependencia y se garantiza una adecuada depuración y verificación de los datos registrados
- 20230202 Registro actividades OCID _ Inventario documental FUID en línea.
c. En visita realizada por el proceso de Gestión Documental se constata que la dependencia cumple con las pautas y mejores prácticas para la administración de archivos físicos, medios magnéticos y archivos digitales.
- 20230310 Acompañamiento Gestión Documental OCID
</t>
    </r>
    <r>
      <rPr>
        <b/>
        <sz val="11"/>
        <color rgb="FF000000"/>
        <rFont val="Arial"/>
        <family val="2"/>
      </rPr>
      <t xml:space="preserve">
Dirección de Planeación
</t>
    </r>
    <r>
      <rPr>
        <sz val="11"/>
        <color rgb="FF000000"/>
        <rFont val="Arial"/>
      </rPr>
      <t xml:space="preserve">
Durante el primer cuatrimestre  Verificados los soportes allegados se evidenció que el proceso a través de las diferentes actividades efectuadas durante el primer cuatrimestre de 2023, esta dando cumplimiento a los controles establecidos para evitar que se materialice el riesgo.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</si>
</sst>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9"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8"/>
      <color theme="1"/>
      <name val="Arial"/>
      <family val="2"/>
    </font>
    <font>
      <b/>
      <sz val="10"/>
      <color theme="1"/>
      <name val="Arial"/>
      <family val="2"/>
    </font>
    <font>
      <b/>
      <sz val="16"/>
      <color theme="0"/>
      <name val="Arial"/>
      <family val="2"/>
    </font>
    <font>
      <sz val="11"/>
      <color theme="1"/>
      <name val="Calibri"/>
      <family val="2"/>
      <scheme val="minor"/>
    </font>
    <font>
      <b/>
      <sz val="22"/>
      <color theme="1"/>
      <name val="Arial"/>
      <family val="2"/>
    </font>
    <font>
      <b/>
      <sz val="14"/>
      <color theme="1"/>
      <name val="Arial"/>
      <family val="2"/>
    </font>
    <font>
      <sz val="11"/>
      <name val="Arial"/>
      <family val="2"/>
    </font>
    <font>
      <sz val="11"/>
      <color rgb="FF000000"/>
      <name val="Arial"/>
      <family val="2"/>
    </font>
    <font>
      <b/>
      <sz val="11"/>
      <color rgb="FF000000"/>
      <name val="Arial"/>
      <family val="2"/>
    </font>
    <font>
      <b/>
      <sz val="16"/>
      <color theme="1"/>
      <name val="Arial"/>
      <family val="2"/>
    </font>
    <font>
      <sz val="11"/>
      <color rgb="FFFF0000"/>
      <name val="Arial"/>
      <family val="2"/>
    </font>
    <font>
      <sz val="11"/>
      <color theme="1"/>
      <name val="Arial Narrow"/>
      <family val="2"/>
    </font>
    <font>
      <sz val="11"/>
      <name val="Arial Narrow"/>
      <family val="2"/>
    </font>
    <font>
      <b/>
      <sz val="11"/>
      <color theme="1"/>
      <name val="Arial Narrow"/>
      <family val="2"/>
    </font>
    <font>
      <sz val="10"/>
      <color theme="1"/>
      <name val="Arial Narrow"/>
      <family val="2"/>
    </font>
    <font>
      <b/>
      <sz val="9"/>
      <color theme="1"/>
      <name val="Arial"/>
      <family val="2"/>
    </font>
    <font>
      <b/>
      <sz val="11"/>
      <color rgb="FFFF0000"/>
      <name val="Arial"/>
      <family val="2"/>
    </font>
    <font>
      <b/>
      <sz val="11"/>
      <name val="Arial Narrow"/>
      <family val="2"/>
    </font>
    <font>
      <sz val="11"/>
      <color rgb="FFFF0000"/>
      <name val="Arial Narrow"/>
      <family val="2"/>
    </font>
    <font>
      <b/>
      <sz val="11"/>
      <color rgb="FFFF0000"/>
      <name val="Arial Narrow"/>
      <family val="2"/>
    </font>
    <font>
      <b/>
      <sz val="11"/>
      <color rgb="FFFF0000"/>
      <name val="Calibri"/>
      <family val="2"/>
      <scheme val="minor"/>
    </font>
    <font>
      <b/>
      <sz val="9"/>
      <name val="Arial"/>
      <family val="2"/>
    </font>
    <font>
      <b/>
      <sz val="11"/>
      <color rgb="FF002060"/>
      <name val="Arial Narrow"/>
      <family val="2"/>
    </font>
    <font>
      <b/>
      <sz val="14"/>
      <name val="Arial"/>
      <family val="2"/>
    </font>
    <font>
      <sz val="10"/>
      <name val="Arial Narrow"/>
      <family val="2"/>
    </font>
    <font>
      <sz val="11"/>
      <color rgb="FF000000"/>
      <name val="Calibri"/>
      <family val="2"/>
      <scheme val="minor"/>
    </font>
    <font>
      <sz val="9"/>
      <color theme="1"/>
      <name val="Arial"/>
      <family val="2"/>
    </font>
    <font>
      <sz val="11"/>
      <color theme="1"/>
      <name val="Arial"/>
      <family val="2"/>
      <charset val="1"/>
    </font>
    <font>
      <sz val="11"/>
      <color rgb="FF000000"/>
      <name val="Arial"/>
    </font>
    <font>
      <sz val="11"/>
      <color theme="1"/>
      <name val="Arial"/>
    </font>
    <font>
      <b/>
      <sz val="11"/>
      <color rgb="FF000000"/>
      <name val="Arial"/>
    </font>
    <font>
      <b/>
      <sz val="11"/>
      <name val="Arial"/>
      <family val="2"/>
    </font>
    <font>
      <b/>
      <sz val="7.8"/>
      <color theme="1"/>
      <name val="Arial Narrow"/>
      <family val="2"/>
    </font>
    <font>
      <b/>
      <sz val="7.8"/>
      <color theme="1"/>
      <name val="Arial"/>
      <family val="2"/>
    </font>
    <font>
      <b/>
      <sz val="13"/>
      <color theme="1"/>
      <name val="Arial"/>
      <family val="2"/>
    </font>
  </fonts>
  <fills count="37">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6" tint="0.59999389629810485"/>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66FFFF"/>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FFF66"/>
        <bgColor indexed="64"/>
      </patternFill>
    </fill>
    <fill>
      <patternFill patternType="solid">
        <fgColor rgb="FFFFFF99"/>
        <bgColor indexed="64"/>
      </patternFill>
    </fill>
    <fill>
      <patternFill patternType="solid">
        <fgColor rgb="FFFF99FF"/>
        <bgColor indexed="64"/>
      </patternFill>
    </fill>
    <fill>
      <patternFill patternType="solid">
        <fgColor theme="8" tint="0.39997558519241921"/>
        <bgColor indexed="64"/>
      </patternFill>
    </fill>
    <fill>
      <patternFill patternType="solid">
        <fgColor rgb="FFCCCCFF"/>
        <bgColor indexed="64"/>
      </patternFill>
    </fill>
    <fill>
      <patternFill patternType="solid">
        <fgColor theme="5" tint="0.39997558519241921"/>
        <bgColor indexed="64"/>
      </patternFill>
    </fill>
    <fill>
      <patternFill patternType="solid">
        <fgColor rgb="FFFF9966"/>
        <bgColor indexed="64"/>
      </patternFill>
    </fill>
    <fill>
      <patternFill patternType="solid">
        <fgColor theme="6" tint="0.39997558519241921"/>
        <bgColor indexed="64"/>
      </patternFill>
    </fill>
    <fill>
      <patternFill patternType="solid">
        <fgColor theme="9"/>
        <bgColor indexed="64"/>
      </patternFill>
    </fill>
    <fill>
      <patternFill patternType="solid">
        <fgColor rgb="FFFFC000"/>
        <bgColor rgb="FFFFC000"/>
      </patternFill>
    </fill>
    <fill>
      <patternFill patternType="solid">
        <fgColor theme="0"/>
        <bgColor theme="0"/>
      </patternFill>
    </fill>
    <fill>
      <patternFill patternType="solid">
        <fgColor rgb="FFDBE5F1"/>
        <bgColor rgb="FFDBE5F1"/>
      </patternFill>
    </fill>
    <fill>
      <patternFill patternType="solid">
        <fgColor theme="5" tint="0.79998168889431442"/>
        <bgColor rgb="FF000000"/>
      </patternFill>
    </fill>
  </fills>
  <borders count="63">
    <border>
      <left/>
      <right/>
      <top/>
      <bottom/>
      <diagonal/>
    </border>
    <border>
      <left style="thin">
        <color theme="3" tint="0.59996337778862885"/>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left>
      <right/>
      <top/>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rgb="FF8DB4E2"/>
      </left>
      <right style="thin">
        <color rgb="FF8DB4E2"/>
      </right>
      <top style="thin">
        <color rgb="FF8DB4E2"/>
      </top>
      <bottom style="thin">
        <color rgb="FF8DB4E2"/>
      </bottom>
      <diagonal/>
    </border>
    <border>
      <left style="thin">
        <color theme="3" tint="0.59996337778862885"/>
      </left>
      <right/>
      <top style="thin">
        <color theme="3" tint="0.59996337778862885"/>
      </top>
      <bottom/>
      <diagonal/>
    </border>
    <border>
      <left/>
      <right style="thin">
        <color theme="3" tint="0.59996337778862885"/>
      </right>
      <top style="thin">
        <color theme="3" tint="0.59996337778862885"/>
      </top>
      <bottom/>
      <diagonal/>
    </border>
    <border>
      <left/>
      <right/>
      <top style="thin">
        <color theme="3" tint="0.59996337778862885"/>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style="thin">
        <color theme="3" tint="0.59996337778862885"/>
      </right>
      <top/>
      <bottom style="thin">
        <color theme="3" tint="0.59996337778862885"/>
      </bottom>
      <diagonal/>
    </border>
    <border>
      <left/>
      <right/>
      <top/>
      <bottom style="thin">
        <color theme="3" tint="0.59996337778862885"/>
      </bottom>
      <diagonal/>
    </border>
    <border>
      <left style="dashed">
        <color indexed="64"/>
      </left>
      <right/>
      <top/>
      <bottom/>
      <diagonal/>
    </border>
    <border>
      <left/>
      <right style="thin">
        <color rgb="FF8DB4E2"/>
      </right>
      <top style="thin">
        <color rgb="FF8DB4E2"/>
      </top>
      <bottom style="thin">
        <color rgb="FF8DB4E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8DB4E2"/>
      </left>
      <right style="thin">
        <color rgb="FF8DB4E2"/>
      </right>
      <top/>
      <bottom style="thin">
        <color rgb="FF8DB4E2"/>
      </bottom>
      <diagonal/>
    </border>
    <border>
      <left/>
      <right/>
      <top/>
      <bottom style="medium">
        <color theme="3" tint="0.59996337778862885"/>
      </bottom>
      <diagonal/>
    </border>
    <border>
      <left style="thin">
        <color theme="3" tint="0.59996337778862885"/>
      </left>
      <right style="thin">
        <color theme="3" tint="0.59996337778862885"/>
      </right>
      <top style="medium">
        <color theme="3" tint="0.59996337778862885"/>
      </top>
      <bottom/>
      <diagonal/>
    </border>
    <border>
      <left style="thin">
        <color theme="3" tint="0.59996337778862885"/>
      </left>
      <right style="thin">
        <color theme="3" tint="0.59996337778862885"/>
      </right>
      <top/>
      <bottom/>
      <diagonal/>
    </border>
    <border>
      <left style="thin">
        <color theme="3" tint="0.59996337778862885"/>
      </left>
      <right style="thin">
        <color theme="3" tint="0.59996337778862885"/>
      </right>
      <top/>
      <bottom style="thin">
        <color rgb="FF8DB4E2"/>
      </bottom>
      <diagonal/>
    </border>
    <border>
      <left style="medium">
        <color theme="3" tint="0.59996337778862885"/>
      </left>
      <right/>
      <top style="medium">
        <color theme="3" tint="0.59996337778862885"/>
      </top>
      <bottom/>
      <diagonal/>
    </border>
    <border>
      <left/>
      <right/>
      <top style="medium">
        <color theme="3" tint="0.59996337778862885"/>
      </top>
      <bottom/>
      <diagonal/>
    </border>
    <border>
      <left/>
      <right style="medium">
        <color theme="3" tint="0.59996337778862885"/>
      </right>
      <top style="medium">
        <color theme="3" tint="0.59996337778862885"/>
      </top>
      <bottom/>
      <diagonal/>
    </border>
    <border>
      <left style="medium">
        <color theme="3" tint="0.59996337778862885"/>
      </left>
      <right/>
      <top/>
      <bottom style="medium">
        <color theme="3" tint="0.59996337778862885"/>
      </bottom>
      <diagonal/>
    </border>
    <border>
      <left/>
      <right style="medium">
        <color theme="3" tint="0.59996337778862885"/>
      </right>
      <top/>
      <bottom style="medium">
        <color theme="3" tint="0.59996337778862885"/>
      </bottom>
      <diagonal/>
    </border>
    <border>
      <left style="thin">
        <color theme="3" tint="0.59996337778862885"/>
      </left>
      <right/>
      <top style="medium">
        <color theme="3" tint="0.59996337778862885"/>
      </top>
      <bottom style="thin">
        <color theme="3" tint="0.59996337778862885"/>
      </bottom>
      <diagonal/>
    </border>
    <border>
      <left/>
      <right/>
      <top style="medium">
        <color theme="3" tint="0.59996337778862885"/>
      </top>
      <bottom style="thin">
        <color theme="3" tint="0.59996337778862885"/>
      </bottom>
      <diagonal/>
    </border>
    <border>
      <left/>
      <right style="thin">
        <color theme="3" tint="0.59996337778862885"/>
      </right>
      <top style="medium">
        <color theme="3" tint="0.59996337778862885"/>
      </top>
      <bottom style="thin">
        <color theme="3" tint="0.59996337778862885"/>
      </bottom>
      <diagonal/>
    </border>
    <border>
      <left style="thin">
        <color theme="3" tint="0.59996337778862885"/>
      </left>
      <right/>
      <top style="medium">
        <color theme="3" tint="0.59996337778862885"/>
      </top>
      <bottom/>
      <diagonal/>
    </border>
    <border>
      <left style="thin">
        <color theme="3" tint="0.59996337778862885"/>
      </left>
      <right/>
      <top/>
      <bottom style="thin">
        <color rgb="FF8DB4E2"/>
      </bottom>
      <diagonal/>
    </border>
    <border>
      <left style="thin">
        <color indexed="64"/>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right style="dashed">
        <color indexed="64"/>
      </right>
      <top style="dashed">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8DB3E2"/>
      </left>
      <right style="thin">
        <color rgb="FF8DB3E2"/>
      </right>
      <top style="thin">
        <color rgb="FF8DB3E2"/>
      </top>
      <bottom style="thin">
        <color rgb="FF8DB3E2"/>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dashed">
        <color indexed="64"/>
      </bottom>
      <diagonal/>
    </border>
    <border>
      <left style="dashed">
        <color indexed="64"/>
      </left>
      <right style="thin">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dashed">
        <color indexed="64"/>
      </right>
      <top style="thin">
        <color indexed="64"/>
      </top>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theme="3" tint="0.59996337778862885"/>
      </left>
      <right style="thin">
        <color theme="3" tint="0.59996337778862885"/>
      </right>
      <top/>
      <bottom style="thin">
        <color theme="3" tint="0.59996337778862885"/>
      </bottom>
      <diagonal/>
    </border>
    <border>
      <left/>
      <right style="thin">
        <color theme="3" tint="0.59996337778862885"/>
      </right>
      <top style="medium">
        <color theme="3" tint="0.59996337778862885"/>
      </top>
      <bottom/>
      <diagonal/>
    </border>
  </borders>
  <cellStyleXfs count="2">
    <xf numFmtId="0" fontId="0" fillId="0" borderId="0"/>
    <xf numFmtId="9" fontId="7" fillId="0" borderId="0" applyFont="0" applyFill="0" applyBorder="0" applyAlignment="0" applyProtection="0"/>
  </cellStyleXfs>
  <cellXfs count="660">
    <xf numFmtId="0" fontId="0" fillId="0" borderId="0" xfId="0"/>
    <xf numFmtId="0" fontId="1" fillId="0" borderId="0" xfId="0" applyFont="1"/>
    <xf numFmtId="0" fontId="1" fillId="4" borderId="0" xfId="0" applyFont="1" applyFill="1"/>
    <xf numFmtId="0" fontId="1" fillId="0" borderId="0" xfId="0" applyFont="1" applyAlignment="1">
      <alignment horizontal="center" vertical="center" wrapText="1"/>
    </xf>
    <xf numFmtId="0" fontId="1" fillId="4" borderId="0" xfId="0" applyFont="1" applyFill="1" applyAlignment="1">
      <alignment horizontal="center" vertical="center" wrapText="1"/>
    </xf>
    <xf numFmtId="0" fontId="1" fillId="4" borderId="0" xfId="0" applyFont="1" applyFill="1" applyAlignment="1">
      <alignment horizontal="left" vertical="center"/>
    </xf>
    <xf numFmtId="0" fontId="1" fillId="4" borderId="0" xfId="0" applyFont="1" applyFill="1" applyAlignment="1">
      <alignment horizontal="center" vertical="center"/>
    </xf>
    <xf numFmtId="0" fontId="1" fillId="4" borderId="0" xfId="0" applyFont="1" applyFill="1" applyAlignment="1">
      <alignment horizontal="center"/>
    </xf>
    <xf numFmtId="0" fontId="2" fillId="0" borderId="18"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2" fillId="7" borderId="18" xfId="0" applyFont="1" applyFill="1" applyBorder="1" applyAlignment="1">
      <alignment horizontal="center" vertical="center" textRotation="90"/>
    </xf>
    <xf numFmtId="0" fontId="1" fillId="0" borderId="18" xfId="0" applyFont="1" applyBorder="1" applyAlignment="1">
      <alignment horizontal="justify" vertical="center"/>
    </xf>
    <xf numFmtId="0" fontId="1"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justify" vertical="center"/>
      <protection hidden="1"/>
    </xf>
    <xf numFmtId="0" fontId="1" fillId="0" borderId="18" xfId="0" applyFont="1" applyBorder="1" applyAlignment="1" applyProtection="1">
      <alignment horizontal="justify" vertical="center" textRotation="90"/>
      <protection locked="0"/>
    </xf>
    <xf numFmtId="9" fontId="1" fillId="0" borderId="18" xfId="0" applyNumberFormat="1" applyFont="1" applyBorder="1" applyAlignment="1" applyProtection="1">
      <alignment horizontal="justify" vertical="center"/>
      <protection hidden="1"/>
    </xf>
    <xf numFmtId="165" fontId="1" fillId="3" borderId="18" xfId="1" applyNumberFormat="1" applyFont="1" applyFill="1" applyBorder="1" applyAlignment="1">
      <alignment horizontal="justify" vertical="center"/>
    </xf>
    <xf numFmtId="0" fontId="2" fillId="0" borderId="18" xfId="0" applyFont="1" applyBorder="1" applyAlignment="1" applyProtection="1">
      <alignment horizontal="justify" vertical="center" textRotation="90" wrapText="1"/>
      <protection hidden="1"/>
    </xf>
    <xf numFmtId="0" fontId="2" fillId="0" borderId="18" xfId="0" applyFont="1" applyBorder="1" applyAlignment="1" applyProtection="1">
      <alignment horizontal="justify" vertical="center" textRotation="90"/>
      <protection hidden="1"/>
    </xf>
    <xf numFmtId="0" fontId="1" fillId="0" borderId="18" xfId="0" applyFont="1" applyBorder="1" applyAlignment="1">
      <alignment horizontal="justify"/>
    </xf>
    <xf numFmtId="0" fontId="1" fillId="0" borderId="18" xfId="0" applyFont="1" applyBorder="1" applyAlignment="1" applyProtection="1">
      <alignment horizontal="justify" vertical="center" textRotation="90" wrapText="1"/>
      <protection hidden="1"/>
    </xf>
    <xf numFmtId="0" fontId="1" fillId="0" borderId="18" xfId="0" applyFont="1" applyBorder="1" applyAlignment="1" applyProtection="1">
      <alignment horizontal="justify" vertical="center" textRotation="90"/>
      <protection hidden="1"/>
    </xf>
    <xf numFmtId="14" fontId="1" fillId="0" borderId="18" xfId="0" applyNumberFormat="1" applyFont="1" applyBorder="1" applyAlignment="1" applyProtection="1">
      <alignment horizontal="justify" vertical="center" wrapText="1"/>
      <protection locked="0"/>
    </xf>
    <xf numFmtId="0" fontId="11" fillId="0" borderId="18" xfId="0" applyFont="1" applyBorder="1" applyAlignment="1" applyProtection="1">
      <alignment horizontal="justify" vertical="center" wrapText="1"/>
      <protection locked="0"/>
    </xf>
    <xf numFmtId="0" fontId="2" fillId="26" borderId="18" xfId="0" applyFont="1" applyFill="1" applyBorder="1" applyAlignment="1">
      <alignment horizontal="center" vertical="center" textRotation="90" wrapText="1"/>
    </xf>
    <xf numFmtId="0" fontId="1"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locked="0"/>
    </xf>
    <xf numFmtId="0" fontId="2" fillId="24" borderId="18" xfId="0" applyFont="1" applyFill="1" applyBorder="1" applyAlignment="1" applyProtection="1">
      <alignment horizontal="center" vertical="center" wrapText="1"/>
      <protection hidden="1"/>
    </xf>
    <xf numFmtId="9" fontId="1" fillId="0" borderId="18" xfId="0" applyNumberFormat="1" applyFont="1" applyBorder="1" applyAlignment="1" applyProtection="1">
      <alignment horizontal="justify" vertical="center" wrapText="1"/>
      <protection hidden="1"/>
    </xf>
    <xf numFmtId="9" fontId="1" fillId="0" borderId="18" xfId="0" applyNumberFormat="1" applyFont="1" applyBorder="1" applyAlignment="1" applyProtection="1">
      <alignment horizontal="justify" vertical="center" wrapText="1"/>
      <protection locked="0"/>
    </xf>
    <xf numFmtId="9" fontId="1" fillId="3" borderId="18" xfId="0" applyNumberFormat="1" applyFont="1" applyFill="1" applyBorder="1" applyAlignment="1" applyProtection="1">
      <alignment horizontal="justify" vertical="center" wrapText="1"/>
      <protection hidden="1"/>
    </xf>
    <xf numFmtId="0" fontId="1" fillId="0" borderId="18" xfId="0" applyFont="1" applyBorder="1" applyAlignment="1">
      <alignment horizontal="justify" vertical="center" textRotation="90" wrapText="1"/>
    </xf>
    <xf numFmtId="0" fontId="1" fillId="0" borderId="18" xfId="0" applyFont="1" applyBorder="1" applyAlignment="1">
      <alignment horizontal="justify" vertical="center" wrapText="1"/>
    </xf>
    <xf numFmtId="0" fontId="1" fillId="0" borderId="18" xfId="0" applyFont="1" applyBorder="1" applyAlignment="1">
      <alignment horizontal="center" vertical="center" wrapText="1"/>
    </xf>
    <xf numFmtId="0" fontId="1" fillId="0" borderId="36" xfId="0" applyFont="1" applyBorder="1" applyAlignment="1">
      <alignment horizontal="justify" vertical="center" wrapText="1"/>
    </xf>
    <xf numFmtId="0" fontId="2" fillId="4" borderId="0" xfId="0" applyFont="1" applyFill="1" applyAlignment="1">
      <alignment horizontal="center" vertical="center"/>
    </xf>
    <xf numFmtId="0" fontId="1" fillId="4" borderId="0" xfId="0" applyFont="1" applyFill="1" applyAlignment="1">
      <alignment horizontal="justify" vertical="center"/>
    </xf>
    <xf numFmtId="0" fontId="1" fillId="4" borderId="0" xfId="0" applyFont="1" applyFill="1" applyAlignment="1">
      <alignment horizontal="justify"/>
    </xf>
    <xf numFmtId="0" fontId="2" fillId="0" borderId="18" xfId="0" applyFont="1" applyBorder="1" applyAlignment="1" applyProtection="1">
      <alignment horizontal="center" vertical="center" wrapText="1"/>
      <protection hidden="1"/>
    </xf>
    <xf numFmtId="0" fontId="1" fillId="0" borderId="36" xfId="0" applyFont="1" applyBorder="1" applyAlignment="1" applyProtection="1">
      <alignment horizontal="justify" vertical="center" wrapText="1"/>
      <protection locked="0"/>
    </xf>
    <xf numFmtId="0" fontId="2" fillId="28" borderId="18" xfId="0" applyFont="1" applyFill="1" applyBorder="1" applyAlignment="1">
      <alignment horizontal="center" vertical="center" textRotation="90" wrapText="1"/>
    </xf>
    <xf numFmtId="0" fontId="15" fillId="0" borderId="37" xfId="0" applyFont="1" applyBorder="1" applyAlignment="1" applyProtection="1">
      <alignment horizontal="center" vertical="center" wrapText="1"/>
      <protection locked="0"/>
    </xf>
    <xf numFmtId="0" fontId="16" fillId="0" borderId="37"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protection locked="0"/>
    </xf>
    <xf numFmtId="0" fontId="17" fillId="0" borderId="37" xfId="0" applyFont="1" applyBorder="1" applyAlignment="1" applyProtection="1">
      <alignment horizontal="center" vertical="center" wrapText="1"/>
      <protection hidden="1"/>
    </xf>
    <xf numFmtId="9" fontId="15" fillId="0" borderId="37" xfId="0" applyNumberFormat="1" applyFont="1" applyBorder="1" applyAlignment="1" applyProtection="1">
      <alignment horizontal="center" vertical="center" wrapText="1"/>
      <protection hidden="1"/>
    </xf>
    <xf numFmtId="9" fontId="15" fillId="0" borderId="37" xfId="0" applyNumberFormat="1" applyFont="1" applyBorder="1" applyAlignment="1" applyProtection="1">
      <alignment horizontal="center" vertical="center" wrapText="1"/>
      <protection locked="0"/>
    </xf>
    <xf numFmtId="9" fontId="15" fillId="3" borderId="37" xfId="0" applyNumberFormat="1" applyFont="1" applyFill="1" applyBorder="1" applyAlignment="1" applyProtection="1">
      <alignment horizontal="center" vertical="center" wrapText="1"/>
      <protection hidden="1"/>
    </xf>
    <xf numFmtId="0" fontId="17" fillId="0" borderId="37" xfId="0" applyFont="1" applyBorder="1" applyAlignment="1" applyProtection="1">
      <alignment horizontal="center" vertical="center"/>
      <protection hidden="1"/>
    </xf>
    <xf numFmtId="0" fontId="15" fillId="0" borderId="37" xfId="0" applyFont="1" applyBorder="1" applyAlignment="1">
      <alignment horizontal="center" vertical="center"/>
    </xf>
    <xf numFmtId="0" fontId="18" fillId="0" borderId="37" xfId="0" applyFont="1" applyBorder="1" applyAlignment="1" applyProtection="1">
      <alignment horizontal="justify" vertical="center" wrapText="1"/>
      <protection locked="0"/>
    </xf>
    <xf numFmtId="0" fontId="15" fillId="0" borderId="37" xfId="0" applyFont="1" applyBorder="1" applyAlignment="1" applyProtection="1">
      <alignment horizontal="center" vertical="center"/>
      <protection hidden="1"/>
    </xf>
    <xf numFmtId="0" fontId="15" fillId="0" borderId="37" xfId="0" applyFont="1" applyBorder="1" applyAlignment="1" applyProtection="1">
      <alignment horizontal="center" vertical="center" textRotation="90"/>
      <protection locked="0"/>
    </xf>
    <xf numFmtId="9" fontId="15" fillId="0" borderId="37" xfId="0" applyNumberFormat="1" applyFont="1" applyBorder="1" applyAlignment="1" applyProtection="1">
      <alignment horizontal="center" vertical="center"/>
      <protection hidden="1"/>
    </xf>
    <xf numFmtId="165" fontId="15" fillId="3" borderId="37" xfId="1" applyNumberFormat="1" applyFont="1" applyFill="1" applyBorder="1" applyAlignment="1">
      <alignment horizontal="center" vertical="center"/>
    </xf>
    <xf numFmtId="0" fontId="17" fillId="0" borderId="37" xfId="0" applyFont="1" applyBorder="1" applyAlignment="1" applyProtection="1">
      <alignment horizontal="center" vertical="center" textRotation="90" wrapText="1"/>
      <protection hidden="1"/>
    </xf>
    <xf numFmtId="0" fontId="17" fillId="0" borderId="37" xfId="0" applyFont="1" applyBorder="1" applyAlignment="1" applyProtection="1">
      <alignment horizontal="center" vertical="center" textRotation="90"/>
      <protection hidden="1"/>
    </xf>
    <xf numFmtId="0" fontId="15" fillId="0" borderId="38" xfId="0" applyFont="1" applyBorder="1" applyAlignment="1" applyProtection="1">
      <alignment horizontal="center" vertical="center" textRotation="90" wrapText="1"/>
      <protection locked="0"/>
    </xf>
    <xf numFmtId="0" fontId="15" fillId="0" borderId="38" xfId="0" applyFont="1" applyBorder="1" applyAlignment="1" applyProtection="1">
      <alignment horizontal="center" vertical="center" wrapText="1"/>
      <protection locked="0"/>
    </xf>
    <xf numFmtId="14" fontId="15" fillId="0" borderId="38" xfId="0" applyNumberFormat="1" applyFont="1" applyBorder="1" applyAlignment="1" applyProtection="1">
      <alignment horizontal="center" vertical="center" wrapText="1"/>
      <protection locked="0"/>
    </xf>
    <xf numFmtId="14" fontId="15" fillId="0" borderId="38" xfId="0" applyNumberFormat="1" applyFont="1" applyBorder="1" applyAlignment="1" applyProtection="1">
      <alignment horizontal="justify" vertical="center" wrapText="1"/>
      <protection locked="0"/>
    </xf>
    <xf numFmtId="0" fontId="19" fillId="20" borderId="41" xfId="0" applyFont="1" applyFill="1" applyBorder="1" applyAlignment="1">
      <alignment horizontal="center" vertical="center" textRotation="90" wrapText="1"/>
    </xf>
    <xf numFmtId="0" fontId="9" fillId="0" borderId="18" xfId="0" applyFont="1" applyBorder="1" applyAlignment="1">
      <alignment horizontal="center" vertical="center"/>
    </xf>
    <xf numFmtId="0" fontId="15" fillId="0" borderId="38" xfId="0" applyFont="1" applyBorder="1" applyAlignment="1" applyProtection="1">
      <alignment horizontal="left" vertical="center" wrapText="1"/>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20" fillId="0" borderId="18" xfId="0" applyFont="1" applyBorder="1" applyAlignment="1">
      <alignment horizontal="justify" vertical="center" wrapText="1"/>
    </xf>
    <xf numFmtId="0" fontId="1" fillId="0" borderId="19" xfId="0" applyFont="1" applyBorder="1" applyAlignment="1" applyProtection="1">
      <alignment horizontal="justify" vertical="center" wrapText="1"/>
      <protection locked="0"/>
    </xf>
    <xf numFmtId="9" fontId="1" fillId="0" borderId="19" xfId="0" applyNumberFormat="1" applyFont="1" applyBorder="1" applyAlignment="1" applyProtection="1">
      <alignment horizontal="justify" vertical="center" wrapText="1"/>
      <protection locked="0"/>
    </xf>
    <xf numFmtId="9" fontId="1" fillId="0" borderId="19" xfId="0" applyNumberFormat="1" applyFont="1" applyBorder="1" applyAlignment="1" applyProtection="1">
      <alignment horizontal="justify" vertical="center" wrapText="1"/>
      <protection hidden="1"/>
    </xf>
    <xf numFmtId="9" fontId="1" fillId="3" borderId="19" xfId="0" applyNumberFormat="1" applyFont="1" applyFill="1" applyBorder="1" applyAlignment="1" applyProtection="1">
      <alignment horizontal="justify" vertical="center" wrapText="1"/>
      <protection hidden="1"/>
    </xf>
    <xf numFmtId="0" fontId="1" fillId="0" borderId="18" xfId="0" applyFont="1" applyBorder="1" applyAlignment="1">
      <alignment horizontal="center" vertical="center"/>
    </xf>
    <xf numFmtId="0" fontId="1" fillId="0" borderId="18" xfId="0" applyFont="1" applyBorder="1" applyAlignment="1">
      <alignment horizontal="justify" vertical="center" textRotation="90"/>
    </xf>
    <xf numFmtId="9" fontId="1" fillId="0" borderId="18" xfId="0" applyNumberFormat="1" applyFont="1" applyBorder="1" applyAlignment="1">
      <alignment horizontal="justify" vertical="center"/>
    </xf>
    <xf numFmtId="165" fontId="1" fillId="3" borderId="18" xfId="1" applyNumberFormat="1" applyFont="1" applyFill="1" applyBorder="1" applyAlignment="1" applyProtection="1">
      <alignment horizontal="justify" vertical="center"/>
    </xf>
    <xf numFmtId="0" fontId="2" fillId="0" borderId="18" xfId="0" applyFont="1" applyBorder="1" applyAlignment="1">
      <alignment horizontal="justify" vertical="center" textRotation="90" wrapText="1"/>
    </xf>
    <xf numFmtId="0" fontId="2" fillId="0" borderId="18" xfId="0" applyFont="1" applyBorder="1" applyAlignment="1">
      <alignment horizontal="justify" vertical="center" textRotation="90"/>
    </xf>
    <xf numFmtId="0" fontId="10" fillId="0" borderId="19"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protection hidden="1"/>
    </xf>
    <xf numFmtId="165" fontId="15" fillId="0" borderId="37" xfId="1" applyNumberFormat="1" applyFont="1" applyFill="1" applyBorder="1" applyAlignment="1">
      <alignment horizontal="center" vertical="center"/>
    </xf>
    <xf numFmtId="0" fontId="17" fillId="8" borderId="37" xfId="0" applyFont="1" applyFill="1" applyBorder="1" applyAlignment="1" applyProtection="1">
      <alignment horizontal="center" vertical="center" textRotation="90" wrapText="1"/>
      <protection hidden="1"/>
    </xf>
    <xf numFmtId="0" fontId="17" fillId="8" borderId="37" xfId="0" applyFont="1" applyFill="1" applyBorder="1" applyAlignment="1" applyProtection="1">
      <alignment horizontal="center" vertical="center" textRotation="90"/>
      <protection hidden="1"/>
    </xf>
    <xf numFmtId="0" fontId="16" fillId="0" borderId="38" xfId="0" applyFont="1" applyBorder="1" applyAlignment="1" applyProtection="1">
      <alignment horizontal="center" vertical="center" wrapText="1"/>
      <protection locked="0"/>
    </xf>
    <xf numFmtId="0" fontId="15" fillId="0" borderId="38" xfId="0" applyFont="1" applyBorder="1" applyAlignment="1">
      <alignment horizontal="center" vertical="center"/>
    </xf>
    <xf numFmtId="0" fontId="18" fillId="0" borderId="38" xfId="0" applyFont="1" applyBorder="1" applyAlignment="1" applyProtection="1">
      <alignment horizontal="justify" vertical="center" wrapText="1"/>
      <protection locked="0"/>
    </xf>
    <xf numFmtId="0" fontId="15" fillId="0" borderId="38" xfId="0" applyFont="1" applyBorder="1" applyAlignment="1" applyProtection="1">
      <alignment horizontal="center" vertical="center"/>
      <protection hidden="1"/>
    </xf>
    <xf numFmtId="0" fontId="15" fillId="0" borderId="38" xfId="0" applyFont="1" applyBorder="1" applyAlignment="1" applyProtection="1">
      <alignment horizontal="center" vertical="center" textRotation="90"/>
      <protection locked="0"/>
    </xf>
    <xf numFmtId="9" fontId="15" fillId="0" borderId="38" xfId="0" applyNumberFormat="1" applyFont="1" applyBorder="1" applyAlignment="1" applyProtection="1">
      <alignment horizontal="center" vertical="center"/>
      <protection hidden="1"/>
    </xf>
    <xf numFmtId="165" fontId="15" fillId="3" borderId="38" xfId="1" applyNumberFormat="1" applyFont="1" applyFill="1" applyBorder="1" applyAlignment="1">
      <alignment horizontal="center" vertical="center"/>
    </xf>
    <xf numFmtId="0" fontId="17" fillId="0" borderId="38" xfId="0" applyFont="1" applyBorder="1" applyAlignment="1" applyProtection="1">
      <alignment horizontal="center" vertical="center" textRotation="90" wrapText="1"/>
      <protection hidden="1"/>
    </xf>
    <xf numFmtId="0" fontId="17" fillId="0" borderId="38" xfId="0" applyFont="1" applyBorder="1" applyAlignment="1" applyProtection="1">
      <alignment horizontal="center" vertical="center" textRotation="90"/>
      <protection hidden="1"/>
    </xf>
    <xf numFmtId="0" fontId="1" fillId="0" borderId="18" xfId="0" applyFont="1" applyBorder="1" applyAlignment="1" applyProtection="1">
      <alignment vertical="center" wrapText="1"/>
      <protection locked="0"/>
    </xf>
    <xf numFmtId="0" fontId="1" fillId="4" borderId="18" xfId="0" applyFont="1" applyFill="1" applyBorder="1" applyAlignment="1">
      <alignment horizontal="justify" vertical="center"/>
    </xf>
    <xf numFmtId="0" fontId="1" fillId="4" borderId="18" xfId="0" applyFont="1" applyFill="1" applyBorder="1" applyAlignment="1">
      <alignment horizontal="justify"/>
    </xf>
    <xf numFmtId="0" fontId="2" fillId="28" borderId="19" xfId="0" applyFont="1" applyFill="1" applyBorder="1" applyAlignment="1">
      <alignment horizontal="center" vertical="center" textRotation="90" wrapText="1"/>
    </xf>
    <xf numFmtId="0" fontId="2" fillId="0" borderId="19" xfId="0" applyFont="1" applyBorder="1" applyAlignment="1" applyProtection="1">
      <alignment horizontal="center" vertical="center"/>
      <protection hidden="1"/>
    </xf>
    <xf numFmtId="0" fontId="26" fillId="0" borderId="37" xfId="0" applyFont="1" applyBorder="1" applyAlignment="1" applyProtection="1">
      <alignment horizontal="center" vertical="center" wrapText="1"/>
      <protection hidden="1"/>
    </xf>
    <xf numFmtId="0" fontId="27" fillId="0" borderId="18" xfId="0" applyFont="1" applyBorder="1" applyAlignment="1">
      <alignment horizontal="center" vertical="center"/>
    </xf>
    <xf numFmtId="0" fontId="25" fillId="28" borderId="41" xfId="0" applyFont="1" applyFill="1" applyBorder="1" applyAlignment="1">
      <alignment horizontal="center" vertical="center" textRotation="90" wrapText="1"/>
    </xf>
    <xf numFmtId="0" fontId="16" fillId="0" borderId="38" xfId="0" applyFont="1" applyBorder="1" applyAlignment="1" applyProtection="1">
      <alignment horizontal="left" wrapText="1"/>
      <protection locked="0"/>
    </xf>
    <xf numFmtId="0" fontId="26" fillId="0" borderId="37" xfId="0" applyFont="1" applyBorder="1" applyAlignment="1" applyProtection="1">
      <alignment horizontal="center" vertical="center"/>
      <protection locked="0"/>
    </xf>
    <xf numFmtId="9" fontId="26" fillId="0" borderId="37" xfId="0" applyNumberFormat="1" applyFont="1" applyBorder="1" applyAlignment="1" applyProtection="1">
      <alignment horizontal="center" vertical="center" wrapText="1"/>
      <protection hidden="1"/>
    </xf>
    <xf numFmtId="0" fontId="26" fillId="0" borderId="37" xfId="0" applyFont="1" applyBorder="1" applyAlignment="1" applyProtection="1">
      <alignment horizontal="center" vertical="center"/>
      <protection hidden="1"/>
    </xf>
    <xf numFmtId="0" fontId="16" fillId="0" borderId="37" xfId="0" applyFont="1" applyBorder="1" applyAlignment="1">
      <alignment horizontal="center" vertical="center"/>
    </xf>
    <xf numFmtId="0" fontId="16" fillId="0" borderId="37" xfId="0" applyFont="1" applyBorder="1" applyAlignment="1" applyProtection="1">
      <alignment horizontal="center" vertical="center"/>
      <protection hidden="1"/>
    </xf>
    <xf numFmtId="0" fontId="16" fillId="0" borderId="37" xfId="0" applyFont="1" applyBorder="1" applyAlignment="1" applyProtection="1">
      <alignment horizontal="center" vertical="center" textRotation="90"/>
      <protection locked="0"/>
    </xf>
    <xf numFmtId="9" fontId="16" fillId="0" borderId="37" xfId="0" applyNumberFormat="1" applyFont="1" applyBorder="1" applyAlignment="1" applyProtection="1">
      <alignment horizontal="center" vertical="center"/>
      <protection hidden="1"/>
    </xf>
    <xf numFmtId="165" fontId="16" fillId="3" borderId="37" xfId="1" applyNumberFormat="1" applyFont="1" applyFill="1" applyBorder="1" applyAlignment="1">
      <alignment horizontal="center" vertical="center"/>
    </xf>
    <xf numFmtId="0" fontId="21" fillId="0" borderId="37" xfId="0" applyFont="1" applyBorder="1" applyAlignment="1" applyProtection="1">
      <alignment horizontal="center" vertical="center" textRotation="90" wrapText="1"/>
      <protection hidden="1"/>
    </xf>
    <xf numFmtId="0" fontId="16" fillId="0" borderId="38" xfId="0" applyFont="1" applyBorder="1" applyAlignment="1" applyProtection="1">
      <alignment horizontal="center" vertical="center" textRotation="90" wrapText="1"/>
      <protection locked="0"/>
    </xf>
    <xf numFmtId="0" fontId="16" fillId="0" borderId="38" xfId="0" applyFont="1" applyBorder="1" applyAlignment="1" applyProtection="1">
      <alignment horizontal="left" vertical="center" wrapText="1"/>
      <protection locked="0"/>
    </xf>
    <xf numFmtId="14" fontId="16" fillId="0" borderId="38" xfId="0" applyNumberFormat="1" applyFont="1" applyBorder="1" applyAlignment="1" applyProtection="1">
      <alignment horizontal="center" vertical="center" wrapText="1"/>
      <protection locked="0"/>
    </xf>
    <xf numFmtId="0" fontId="28" fillId="0" borderId="37" xfId="0" applyFont="1" applyBorder="1" applyAlignment="1" applyProtection="1">
      <alignment horizontal="left" vertical="center" wrapText="1"/>
      <protection locked="0"/>
    </xf>
    <xf numFmtId="0" fontId="2" fillId="0" borderId="18" xfId="0" applyFont="1" applyBorder="1" applyAlignment="1" applyProtection="1">
      <alignment horizontal="center" vertical="center" textRotation="90"/>
      <protection hidden="1"/>
    </xf>
    <xf numFmtId="0" fontId="1" fillId="0" borderId="18" xfId="0" applyFont="1" applyBorder="1" applyAlignment="1" applyProtection="1">
      <alignment horizontal="center" vertical="center" textRotation="90" wrapText="1"/>
      <protection locked="0"/>
    </xf>
    <xf numFmtId="0" fontId="1" fillId="0" borderId="19" xfId="0" applyFont="1" applyBorder="1" applyAlignment="1" applyProtection="1">
      <alignment horizontal="center" vertical="center" textRotation="90" wrapText="1"/>
      <protection locked="0"/>
    </xf>
    <xf numFmtId="165" fontId="15" fillId="3" borderId="37" xfId="1" applyNumberFormat="1" applyFont="1" applyFill="1" applyBorder="1" applyAlignment="1" applyProtection="1">
      <alignment horizontal="center" vertical="center"/>
    </xf>
    <xf numFmtId="165" fontId="15" fillId="0" borderId="37" xfId="1" applyNumberFormat="1" applyFont="1" applyFill="1" applyBorder="1" applyAlignment="1" applyProtection="1">
      <alignment horizontal="center" vertical="center"/>
    </xf>
    <xf numFmtId="165" fontId="15" fillId="3" borderId="38" xfId="1" applyNumberFormat="1" applyFont="1" applyFill="1" applyBorder="1" applyAlignment="1" applyProtection="1">
      <alignment horizontal="center" vertical="center"/>
    </xf>
    <xf numFmtId="165" fontId="16" fillId="3" borderId="37" xfId="1" applyNumberFormat="1" applyFont="1" applyFill="1" applyBorder="1" applyAlignment="1" applyProtection="1">
      <alignment horizontal="center" vertical="center"/>
    </xf>
    <xf numFmtId="165" fontId="1" fillId="3" borderId="20" xfId="1" applyNumberFormat="1" applyFont="1" applyFill="1" applyBorder="1" applyAlignment="1" applyProtection="1">
      <alignment horizontal="justify" vertical="center"/>
    </xf>
    <xf numFmtId="165" fontId="15" fillId="3" borderId="56" xfId="1" applyNumberFormat="1" applyFont="1" applyFill="1" applyBorder="1" applyAlignment="1" applyProtection="1">
      <alignment horizontal="center" vertical="center"/>
    </xf>
    <xf numFmtId="0" fontId="1" fillId="0" borderId="36" xfId="0" applyFont="1" applyBorder="1" applyAlignment="1">
      <alignment horizontal="justify" vertical="center" wrapText="1"/>
    </xf>
    <xf numFmtId="0" fontId="0" fillId="0" borderId="39" xfId="0" applyBorder="1" applyAlignment="1">
      <alignment horizontal="justify" vertical="center" wrapText="1"/>
    </xf>
    <xf numFmtId="0" fontId="0" fillId="0" borderId="40" xfId="0" applyBorder="1" applyAlignment="1">
      <alignment horizontal="justify"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 fillId="0" borderId="18" xfId="0" applyFont="1" applyBorder="1" applyAlignment="1">
      <alignment horizontal="justify" vertical="center" wrapText="1"/>
    </xf>
    <xf numFmtId="0" fontId="0" fillId="0" borderId="39" xfId="0" applyBorder="1" applyAlignment="1">
      <alignment horizontal="center" vertical="center" textRotation="90" wrapText="1"/>
    </xf>
    <xf numFmtId="0" fontId="0" fillId="0" borderId="40" xfId="0" applyBorder="1" applyAlignment="1">
      <alignment horizontal="center" vertical="center" textRotation="90" wrapText="1"/>
    </xf>
    <xf numFmtId="0" fontId="2" fillId="0" borderId="18" xfId="0" applyFont="1" applyBorder="1" applyAlignment="1">
      <alignment horizontal="center" vertical="center"/>
    </xf>
    <xf numFmtId="0" fontId="2" fillId="12" borderId="18" xfId="0" applyFont="1" applyFill="1" applyBorder="1" applyAlignment="1">
      <alignment horizontal="center" vertical="center" textRotation="90" wrapText="1"/>
    </xf>
    <xf numFmtId="0" fontId="1" fillId="0" borderId="18" xfId="0" applyFont="1" applyBorder="1" applyAlignment="1">
      <alignment horizontal="center" vertical="center" textRotation="90" wrapText="1"/>
    </xf>
    <xf numFmtId="0" fontId="1" fillId="0" borderId="18" xfId="0" applyFont="1" applyBorder="1" applyAlignment="1">
      <alignment horizontal="center" vertical="center" wrapText="1"/>
    </xf>
    <xf numFmtId="14" fontId="1" fillId="0" borderId="18" xfId="0" applyNumberFormat="1" applyFont="1" applyBorder="1" applyAlignment="1">
      <alignment horizontal="justify" vertical="center" wrapText="1"/>
    </xf>
    <xf numFmtId="0" fontId="2" fillId="0" borderId="18" xfId="0" applyFont="1" applyBorder="1" applyAlignment="1">
      <alignment horizontal="center" vertical="center" wrapText="1"/>
    </xf>
    <xf numFmtId="9" fontId="1" fillId="0" borderId="18" xfId="0" applyNumberFormat="1" applyFont="1" applyBorder="1" applyAlignment="1">
      <alignment horizontal="justify" vertical="center" wrapText="1"/>
    </xf>
    <xf numFmtId="9" fontId="1" fillId="3" borderId="18" xfId="0" applyNumberFormat="1" applyFont="1" applyFill="1" applyBorder="1" applyAlignment="1">
      <alignment horizontal="justify" vertical="center" wrapText="1"/>
    </xf>
    <xf numFmtId="9" fontId="1" fillId="0" borderId="18" xfId="0" applyNumberFormat="1" applyFont="1" applyBorder="1" applyAlignment="1">
      <alignment horizontal="center" vertical="center" wrapText="1"/>
    </xf>
    <xf numFmtId="0" fontId="2" fillId="30" borderId="18" xfId="0" applyFont="1" applyFill="1" applyBorder="1" applyAlignment="1">
      <alignment horizontal="center" vertical="center" textRotation="90" wrapText="1"/>
    </xf>
    <xf numFmtId="0" fontId="1" fillId="0" borderId="19"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19"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xf>
    <xf numFmtId="14" fontId="1" fillId="0" borderId="18" xfId="0" applyNumberFormat="1"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19"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14" fontId="1" fillId="0" borderId="19" xfId="0" applyNumberFormat="1"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29" borderId="19" xfId="0" applyFont="1" applyFill="1" applyBorder="1" applyAlignment="1">
      <alignment horizontal="center" vertical="center" textRotation="90" wrapText="1"/>
    </xf>
    <xf numFmtId="0" fontId="2" fillId="29" borderId="20" xfId="0" applyFont="1" applyFill="1" applyBorder="1" applyAlignment="1">
      <alignment horizontal="center" vertical="center" textRotation="90" wrapText="1"/>
    </xf>
    <xf numFmtId="0" fontId="2" fillId="29" borderId="18" xfId="0" applyFont="1" applyFill="1" applyBorder="1" applyAlignment="1">
      <alignment horizontal="center" vertical="center" textRotation="90" wrapText="1"/>
    </xf>
    <xf numFmtId="0" fontId="2" fillId="25" borderId="18" xfId="0" applyFont="1" applyFill="1" applyBorder="1" applyAlignment="1">
      <alignment horizontal="center" vertical="center" textRotation="90" wrapText="1"/>
    </xf>
    <xf numFmtId="14" fontId="15" fillId="0" borderId="38" xfId="0" applyNumberFormat="1" applyFont="1" applyBorder="1" applyAlignment="1" applyProtection="1">
      <alignment horizontal="center" vertical="center" wrapText="1"/>
      <protection locked="0"/>
    </xf>
    <xf numFmtId="0" fontId="1" fillId="0" borderId="18" xfId="0" applyFont="1" applyBorder="1" applyAlignment="1">
      <alignment horizontal="justify" vertical="center" textRotation="90" wrapText="1"/>
    </xf>
    <xf numFmtId="0" fontId="2" fillId="27" borderId="18" xfId="0" applyFont="1" applyFill="1" applyBorder="1" applyAlignment="1">
      <alignment horizontal="center" vertical="center" textRotation="90" wrapText="1"/>
    </xf>
    <xf numFmtId="14" fontId="1" fillId="0" borderId="18" xfId="0" applyNumberFormat="1" applyFont="1" applyBorder="1" applyAlignment="1" applyProtection="1">
      <alignment horizontal="justify" vertical="center" wrapText="1"/>
      <protection locked="0"/>
    </xf>
    <xf numFmtId="0" fontId="1" fillId="0" borderId="18" xfId="0" applyFont="1" applyBorder="1" applyAlignment="1" applyProtection="1">
      <alignment horizontal="justify" vertical="center" wrapText="1"/>
      <protection locked="0"/>
    </xf>
    <xf numFmtId="0" fontId="2" fillId="26" borderId="18" xfId="0" applyFont="1" applyFill="1" applyBorder="1" applyAlignment="1">
      <alignment horizontal="center" vertical="center" textRotation="90" wrapText="1"/>
    </xf>
    <xf numFmtId="0" fontId="2" fillId="9" borderId="18" xfId="0" applyFont="1" applyFill="1" applyBorder="1" applyAlignment="1">
      <alignment horizontal="center" vertical="center" textRotation="90" wrapText="1"/>
    </xf>
    <xf numFmtId="0" fontId="2" fillId="22" borderId="18" xfId="0" applyFont="1" applyFill="1" applyBorder="1" applyAlignment="1">
      <alignment horizontal="center" vertical="center" textRotation="90" wrapText="1"/>
    </xf>
    <xf numFmtId="0" fontId="2" fillId="32" borderId="18" xfId="0" applyFont="1" applyFill="1" applyBorder="1" applyAlignment="1">
      <alignment horizontal="center" vertical="center" textRotation="90" wrapText="1"/>
    </xf>
    <xf numFmtId="14" fontId="0" fillId="0" borderId="39" xfId="0" applyNumberFormat="1" applyBorder="1" applyAlignment="1">
      <alignment horizontal="center" vertical="center" wrapText="1"/>
    </xf>
    <xf numFmtId="14" fontId="0" fillId="0" borderId="40" xfId="0" applyNumberFormat="1" applyBorder="1" applyAlignment="1">
      <alignment horizontal="center" vertical="center" wrapText="1"/>
    </xf>
    <xf numFmtId="0" fontId="2" fillId="0" borderId="42" xfId="0" applyFont="1" applyBorder="1" applyAlignment="1">
      <alignment horizontal="center" vertical="center"/>
    </xf>
    <xf numFmtId="0" fontId="2" fillId="21" borderId="19" xfId="0" applyFont="1" applyFill="1" applyBorder="1" applyAlignment="1">
      <alignment horizontal="center" vertical="center" textRotation="90" wrapText="1"/>
    </xf>
    <xf numFmtId="0" fontId="2" fillId="21" borderId="42" xfId="0" applyFont="1" applyFill="1" applyBorder="1" applyAlignment="1">
      <alignment horizontal="center" vertical="center" textRotation="90" wrapText="1"/>
    </xf>
    <xf numFmtId="0" fontId="2" fillId="21" borderId="20" xfId="0" applyFont="1" applyFill="1" applyBorder="1" applyAlignment="1">
      <alignment horizontal="center" vertical="center" textRotation="90" wrapText="1"/>
    </xf>
    <xf numFmtId="0" fontId="2" fillId="21" borderId="18" xfId="0" applyFont="1" applyFill="1" applyBorder="1" applyAlignment="1">
      <alignment horizontal="center" vertical="center" textRotation="90" wrapText="1"/>
    </xf>
    <xf numFmtId="0" fontId="2" fillId="8" borderId="18" xfId="0" applyFont="1" applyFill="1" applyBorder="1" applyAlignment="1">
      <alignment horizontal="center" vertical="center" textRotation="90" wrapText="1"/>
    </xf>
    <xf numFmtId="0" fontId="2" fillId="20" borderId="18" xfId="0" applyFont="1" applyFill="1" applyBorder="1" applyAlignment="1">
      <alignment horizontal="center" vertical="center" textRotation="90" wrapText="1"/>
    </xf>
    <xf numFmtId="0" fontId="2" fillId="11" borderId="18" xfId="0" applyFont="1" applyFill="1" applyBorder="1" applyAlignment="1">
      <alignment horizontal="center" vertical="center" textRotation="90" wrapText="1"/>
    </xf>
    <xf numFmtId="0" fontId="2" fillId="31" borderId="18" xfId="0" applyFont="1" applyFill="1" applyBorder="1" applyAlignment="1">
      <alignment horizontal="center" vertical="center" textRotation="90" wrapText="1"/>
    </xf>
    <xf numFmtId="0" fontId="10" fillId="0" borderId="18" xfId="0" applyFont="1" applyBorder="1" applyAlignment="1">
      <alignment horizontal="justify" vertical="center" wrapText="1"/>
    </xf>
    <xf numFmtId="0" fontId="2" fillId="7" borderId="18" xfId="0" applyFont="1" applyFill="1" applyBorder="1" applyAlignment="1">
      <alignment horizontal="center" vertical="center" textRotation="90" wrapText="1"/>
    </xf>
    <xf numFmtId="0" fontId="2" fillId="7" borderId="18" xfId="0" applyFont="1" applyFill="1" applyBorder="1" applyAlignment="1">
      <alignment horizontal="center" vertical="center"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wrapText="1"/>
    </xf>
    <xf numFmtId="0" fontId="2" fillId="7" borderId="0" xfId="0" applyFont="1" applyFill="1" applyAlignment="1">
      <alignment horizontal="center" vertical="center" wrapText="1"/>
    </xf>
    <xf numFmtId="0" fontId="1" fillId="0" borderId="0" xfId="0" applyFont="1" applyAlignment="1">
      <alignment vertical="center" wrapText="1"/>
    </xf>
    <xf numFmtId="0" fontId="13" fillId="7" borderId="18" xfId="0" applyFont="1" applyFill="1" applyBorder="1" applyAlignment="1">
      <alignment horizontal="center"/>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0" fillId="0" borderId="19" xfId="0" applyFont="1" applyBorder="1" applyAlignment="1" applyProtection="1">
      <alignment horizontal="justify" vertical="center" wrapText="1"/>
      <protection locked="0"/>
    </xf>
    <xf numFmtId="0" fontId="10" fillId="0" borderId="20"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9" fontId="1" fillId="0" borderId="20" xfId="0" applyNumberFormat="1" applyFont="1" applyBorder="1" applyAlignment="1" applyProtection="1">
      <alignment horizontal="center" vertical="center" wrapText="1"/>
      <protection hidden="1"/>
    </xf>
    <xf numFmtId="9" fontId="1" fillId="0" borderId="19" xfId="0" applyNumberFormat="1" applyFont="1" applyBorder="1" applyAlignment="1" applyProtection="1">
      <alignment horizontal="justify" vertical="center" wrapText="1"/>
      <protection locked="0"/>
    </xf>
    <xf numFmtId="9" fontId="1" fillId="0" borderId="20" xfId="0" applyNumberFormat="1" applyFont="1" applyBorder="1" applyAlignment="1" applyProtection="1">
      <alignment horizontal="justify" vertical="center" wrapText="1"/>
      <protection locked="0"/>
    </xf>
    <xf numFmtId="9" fontId="1" fillId="3" borderId="18" xfId="0" applyNumberFormat="1" applyFont="1" applyFill="1" applyBorder="1" applyAlignment="1" applyProtection="1">
      <alignment horizontal="justify" vertical="center" wrapText="1"/>
      <protection hidden="1"/>
    </xf>
    <xf numFmtId="0" fontId="17" fillId="0" borderId="37" xfId="0" applyFont="1" applyBorder="1" applyAlignment="1" applyProtection="1">
      <alignment horizontal="center" vertical="center" wrapText="1"/>
      <protection hidden="1"/>
    </xf>
    <xf numFmtId="0" fontId="2"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justify" vertical="center" wrapText="1"/>
      <protection locked="0"/>
    </xf>
    <xf numFmtId="0" fontId="1" fillId="0" borderId="42"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42"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1" fillId="0" borderId="19"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0" fillId="0" borderId="19"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protection locked="0"/>
    </xf>
    <xf numFmtId="9" fontId="15" fillId="0" borderId="37" xfId="0" applyNumberFormat="1" applyFont="1" applyBorder="1" applyAlignment="1" applyProtection="1">
      <alignment horizontal="center" vertical="center" wrapText="1"/>
      <protection hidden="1"/>
    </xf>
    <xf numFmtId="9" fontId="15" fillId="0" borderId="37" xfId="0" applyNumberFormat="1" applyFont="1" applyBorder="1" applyAlignment="1" applyProtection="1">
      <alignment horizontal="center" vertical="center" wrapText="1"/>
      <protection locked="0"/>
    </xf>
    <xf numFmtId="9" fontId="15" fillId="3" borderId="37" xfId="0" applyNumberFormat="1" applyFont="1" applyFill="1" applyBorder="1" applyAlignment="1" applyProtection="1">
      <alignment horizontal="center" vertical="center" wrapText="1"/>
      <protection hidden="1"/>
    </xf>
    <xf numFmtId="0" fontId="17" fillId="0" borderId="37" xfId="0" applyFont="1" applyBorder="1" applyAlignment="1" applyProtection="1">
      <alignment horizontal="center" vertical="center"/>
      <protection hidden="1"/>
    </xf>
    <xf numFmtId="0" fontId="15" fillId="0" borderId="37" xfId="0" applyFont="1" applyBorder="1" applyAlignment="1" applyProtection="1">
      <alignment horizontal="center" vertical="center" wrapText="1"/>
      <protection locked="0"/>
    </xf>
    <xf numFmtId="0" fontId="16" fillId="0" borderId="37"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textRotation="90" wrapText="1"/>
      <protection locked="0"/>
    </xf>
    <xf numFmtId="9" fontId="1" fillId="0" borderId="18" xfId="0" applyNumberFormat="1" applyFont="1" applyBorder="1" applyAlignment="1" applyProtection="1">
      <alignment horizontal="center" vertical="center" wrapText="1"/>
      <protection hidden="1"/>
    </xf>
    <xf numFmtId="0" fontId="1" fillId="0" borderId="18" xfId="0" applyFont="1" applyBorder="1" applyAlignment="1" applyProtection="1">
      <alignment horizontal="justify" vertical="center" textRotation="90" wrapText="1"/>
      <protection locked="0"/>
    </xf>
    <xf numFmtId="9" fontId="1" fillId="0" borderId="18" xfId="0" applyNumberFormat="1" applyFont="1" applyBorder="1" applyAlignment="1" applyProtection="1">
      <alignment horizontal="justify" vertical="center" wrapText="1"/>
      <protection locked="0"/>
    </xf>
    <xf numFmtId="0" fontId="2" fillId="0" borderId="18" xfId="0" applyFont="1" applyBorder="1" applyAlignment="1" applyProtection="1">
      <alignment horizontal="center" vertical="center" wrapText="1"/>
      <protection hidden="1"/>
    </xf>
    <xf numFmtId="14" fontId="1" fillId="0" borderId="18" xfId="0" applyNumberFormat="1" applyFont="1" applyBorder="1" applyAlignment="1" applyProtection="1">
      <alignment horizontal="center" vertical="center" wrapText="1"/>
      <protection locked="0"/>
    </xf>
    <xf numFmtId="0" fontId="1" fillId="0" borderId="36"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justify" vertical="center" wrapText="1"/>
      <protection hidden="1"/>
    </xf>
    <xf numFmtId="0" fontId="15" fillId="0" borderId="37" xfId="0" applyFont="1" applyBorder="1" applyAlignment="1" applyProtection="1">
      <alignment horizontal="justify" vertical="center" wrapText="1"/>
      <protection locked="0"/>
    </xf>
    <xf numFmtId="0" fontId="16" fillId="0" borderId="37"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wrapText="1"/>
      <protection hidden="1"/>
    </xf>
    <xf numFmtId="0" fontId="1" fillId="0" borderId="18" xfId="0" applyFont="1" applyBorder="1" applyAlignment="1" applyProtection="1">
      <alignment horizontal="center" vertical="center"/>
      <protection hidden="1"/>
    </xf>
    <xf numFmtId="14" fontId="15" fillId="0" borderId="38" xfId="0" applyNumberFormat="1" applyFont="1" applyBorder="1" applyAlignment="1" applyProtection="1">
      <alignment horizontal="justify" vertical="center" wrapText="1"/>
      <protection locked="0"/>
    </xf>
    <xf numFmtId="0" fontId="15" fillId="0" borderId="38" xfId="0" applyFont="1" applyBorder="1" applyAlignment="1" applyProtection="1">
      <alignment horizontal="justify" vertical="center" wrapText="1"/>
      <protection locked="0"/>
    </xf>
    <xf numFmtId="0" fontId="15" fillId="0" borderId="38" xfId="0" applyFont="1" applyBorder="1" applyAlignment="1" applyProtection="1">
      <alignment horizontal="center" vertical="center" wrapText="1"/>
      <protection locked="0"/>
    </xf>
    <xf numFmtId="0" fontId="11" fillId="0" borderId="18" xfId="0" applyFont="1" applyBorder="1" applyAlignment="1" applyProtection="1">
      <alignment horizontal="justify" vertical="center" wrapText="1"/>
      <protection locked="0"/>
    </xf>
    <xf numFmtId="14" fontId="23" fillId="0" borderId="38" xfId="0" applyNumberFormat="1" applyFont="1" applyBorder="1" applyAlignment="1" applyProtection="1">
      <alignment horizontal="center" vertical="center" wrapText="1"/>
      <protection locked="0"/>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1" fillId="0" borderId="18" xfId="0" quotePrefix="1" applyFont="1" applyBorder="1" applyAlignment="1" applyProtection="1">
      <alignment horizontal="center" vertical="center" wrapText="1"/>
      <protection locked="0"/>
    </xf>
    <xf numFmtId="0" fontId="1" fillId="0" borderId="18" xfId="0" quotePrefix="1" applyFont="1" applyBorder="1" applyAlignment="1" applyProtection="1">
      <alignment horizontal="justify" vertical="center" wrapText="1"/>
      <protection locked="0"/>
    </xf>
    <xf numFmtId="14" fontId="1" fillId="0" borderId="18" xfId="0" quotePrefix="1" applyNumberFormat="1" applyFont="1" applyBorder="1" applyAlignment="1" applyProtection="1">
      <alignment horizontal="justify" vertical="center" wrapText="1"/>
      <protection locked="0"/>
    </xf>
    <xf numFmtId="0" fontId="11" fillId="5" borderId="18" xfId="0" applyFont="1" applyFill="1" applyBorder="1" applyAlignment="1">
      <alignment horizontal="justify" wrapText="1"/>
    </xf>
    <xf numFmtId="0" fontId="2" fillId="8" borderId="18" xfId="0" applyFont="1" applyFill="1" applyBorder="1" applyAlignment="1" applyProtection="1">
      <alignment horizontal="center" vertical="center" wrapText="1"/>
      <protection hidden="1"/>
    </xf>
    <xf numFmtId="0" fontId="17" fillId="8" borderId="37" xfId="0" applyFont="1" applyFill="1" applyBorder="1" applyAlignment="1" applyProtection="1">
      <alignment horizontal="center" vertical="center" wrapText="1"/>
      <protection hidden="1"/>
    </xf>
    <xf numFmtId="0" fontId="23" fillId="0" borderId="37" xfId="0" applyFont="1" applyBorder="1" applyAlignment="1" applyProtection="1">
      <alignment horizontal="center" vertical="center" wrapText="1"/>
      <protection locked="0"/>
    </xf>
    <xf numFmtId="0" fontId="22" fillId="0" borderId="37" xfId="0" applyFont="1" applyBorder="1" applyAlignment="1" applyProtection="1">
      <alignment horizontal="center" vertical="center" wrapText="1"/>
      <protection locked="0"/>
    </xf>
    <xf numFmtId="0" fontId="23" fillId="15" borderId="38" xfId="0" applyFont="1" applyFill="1" applyBorder="1" applyAlignment="1" applyProtection="1">
      <alignment horizontal="center" vertical="center" wrapText="1"/>
      <protection locked="0"/>
    </xf>
    <xf numFmtId="0" fontId="24" fillId="15" borderId="39"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15" fillId="15" borderId="38" xfId="0" applyFont="1" applyFill="1" applyBorder="1" applyAlignment="1" applyProtection="1">
      <alignment horizontal="center" vertical="center" wrapText="1"/>
      <protection locked="0"/>
    </xf>
    <xf numFmtId="0" fontId="0" fillId="15" borderId="39" xfId="0" applyFill="1" applyBorder="1" applyAlignment="1">
      <alignment horizontal="center" vertical="center" wrapText="1"/>
    </xf>
    <xf numFmtId="0" fontId="0" fillId="15" borderId="40" xfId="0" applyFill="1" applyBorder="1" applyAlignment="1">
      <alignment horizontal="center" vertical="center" wrapText="1"/>
    </xf>
    <xf numFmtId="0" fontId="16" fillId="0" borderId="38" xfId="0" applyFont="1" applyBorder="1" applyAlignment="1" applyProtection="1">
      <alignment horizontal="center" vertical="center" wrapText="1"/>
      <protection locked="0"/>
    </xf>
    <xf numFmtId="0" fontId="16" fillId="0" borderId="39" xfId="0" applyFont="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textRotation="90" wrapText="1"/>
      <protection locked="0"/>
    </xf>
    <xf numFmtId="0" fontId="14" fillId="15" borderId="18" xfId="0" applyFont="1" applyFill="1" applyBorder="1" applyAlignment="1" applyProtection="1">
      <alignment horizontal="center" vertical="center" wrapText="1"/>
      <protection locked="0"/>
    </xf>
    <xf numFmtId="0" fontId="14" fillId="15" borderId="18" xfId="0" applyFont="1" applyFill="1" applyBorder="1" applyAlignment="1">
      <alignment horizontal="center" vertical="center" wrapText="1"/>
    </xf>
    <xf numFmtId="14" fontId="14" fillId="15" borderId="18" xfId="0" applyNumberFormat="1" applyFont="1" applyFill="1" applyBorder="1" applyAlignment="1" applyProtection="1">
      <alignment horizontal="justify" vertical="center" wrapText="1"/>
      <protection locked="0"/>
    </xf>
    <xf numFmtId="0" fontId="14" fillId="15" borderId="18" xfId="0" applyFont="1" applyFill="1" applyBorder="1" applyAlignment="1">
      <alignment horizontal="justify" vertical="center" wrapText="1"/>
    </xf>
    <xf numFmtId="0" fontId="14" fillId="15" borderId="18" xfId="0" applyFont="1" applyFill="1" applyBorder="1" applyAlignment="1" applyProtection="1">
      <alignment horizontal="justify" vertical="center" wrapText="1"/>
      <protection locked="0"/>
    </xf>
    <xf numFmtId="0" fontId="14" fillId="15" borderId="36" xfId="0" applyFont="1" applyFill="1" applyBorder="1" applyAlignment="1" applyProtection="1">
      <alignment horizontal="justify" vertical="center" wrapText="1"/>
      <protection locked="0"/>
    </xf>
    <xf numFmtId="0" fontId="14" fillId="15" borderId="36" xfId="0" applyFont="1" applyFill="1" applyBorder="1" applyAlignment="1">
      <alignment horizontal="justify" vertical="center" wrapText="1"/>
    </xf>
    <xf numFmtId="0" fontId="1" fillId="0" borderId="0" xfId="0" applyFont="1" applyProtection="1"/>
    <xf numFmtId="0" fontId="2" fillId="7" borderId="16" xfId="0" applyFont="1" applyFill="1" applyBorder="1" applyAlignment="1" applyProtection="1">
      <alignment horizontal="center" vertical="center" wrapText="1"/>
    </xf>
    <xf numFmtId="0" fontId="2" fillId="7" borderId="0" xfId="0" applyFont="1" applyFill="1" applyAlignment="1" applyProtection="1">
      <alignment horizontal="center" vertical="center" wrapText="1"/>
    </xf>
    <xf numFmtId="0" fontId="1" fillId="0" borderId="0" xfId="0" applyFont="1" applyAlignment="1" applyProtection="1">
      <alignment vertical="center" wrapText="1"/>
    </xf>
    <xf numFmtId="0" fontId="1" fillId="4" borderId="0" xfId="0" applyFont="1" applyFill="1" applyProtection="1"/>
    <xf numFmtId="0" fontId="1" fillId="4" borderId="0" xfId="0" applyFont="1" applyFill="1" applyAlignment="1" applyProtection="1">
      <alignment horizontal="center" vertical="center" wrapText="1"/>
    </xf>
    <xf numFmtId="0" fontId="1" fillId="4" borderId="0" xfId="0" applyFont="1" applyFill="1" applyAlignment="1" applyProtection="1">
      <alignment horizontal="left" vertical="center"/>
    </xf>
    <xf numFmtId="0" fontId="1" fillId="4" borderId="0" xfId="0" applyFont="1" applyFill="1" applyAlignment="1" applyProtection="1">
      <alignment horizontal="center" vertical="center"/>
    </xf>
    <xf numFmtId="0" fontId="1" fillId="4" borderId="0" xfId="0" applyFont="1" applyFill="1" applyAlignment="1" applyProtection="1">
      <alignment horizontal="center"/>
    </xf>
    <xf numFmtId="0" fontId="13" fillId="7" borderId="18" xfId="0" applyFont="1" applyFill="1" applyBorder="1" applyAlignment="1" applyProtection="1">
      <alignment horizontal="center"/>
    </xf>
    <xf numFmtId="0" fontId="2" fillId="7" borderId="18" xfId="0" applyFont="1" applyFill="1" applyBorder="1" applyAlignment="1" applyProtection="1">
      <alignment horizontal="center" vertical="center"/>
    </xf>
    <xf numFmtId="0" fontId="2" fillId="7" borderId="18" xfId="0" applyFont="1" applyFill="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2" fillId="7" borderId="18" xfId="0" applyFont="1" applyFill="1" applyBorder="1" applyAlignment="1" applyProtection="1">
      <alignment horizontal="center" vertical="center" textRotation="90" wrapText="1"/>
    </xf>
    <xf numFmtId="0" fontId="2" fillId="7" borderId="18" xfId="0" applyFont="1" applyFill="1" applyBorder="1" applyAlignment="1" applyProtection="1">
      <alignment horizontal="center" vertical="center" textRotation="90"/>
    </xf>
    <xf numFmtId="0" fontId="2" fillId="4" borderId="0" xfId="0" applyFont="1" applyFill="1" applyAlignment="1" applyProtection="1">
      <alignment horizontal="center" vertical="center"/>
    </xf>
    <xf numFmtId="0" fontId="2" fillId="0" borderId="18" xfId="0" applyFont="1" applyBorder="1" applyAlignment="1" applyProtection="1">
      <alignment horizontal="center" vertical="center"/>
    </xf>
    <xf numFmtId="0" fontId="2" fillId="31" borderId="18" xfId="0" applyFont="1" applyFill="1" applyBorder="1" applyAlignment="1" applyProtection="1">
      <alignment horizontal="center" vertical="center" textRotation="90" wrapText="1"/>
    </xf>
    <xf numFmtId="0" fontId="1" fillId="0" borderId="18" xfId="0" applyFont="1" applyBorder="1" applyAlignment="1" applyProtection="1">
      <alignment horizontal="justify" vertical="center" wrapText="1"/>
    </xf>
    <xf numFmtId="0" fontId="10" fillId="0" borderId="18" xfId="0" applyFont="1" applyBorder="1" applyAlignment="1" applyProtection="1">
      <alignment horizontal="justify" vertical="center" wrapText="1"/>
    </xf>
    <xf numFmtId="0" fontId="1" fillId="0" borderId="18" xfId="0" applyFont="1" applyBorder="1" applyAlignment="1" applyProtection="1">
      <alignment horizontal="center" vertical="center"/>
    </xf>
    <xf numFmtId="0" fontId="2" fillId="0" borderId="18" xfId="0" applyFont="1" applyBorder="1" applyAlignment="1" applyProtection="1">
      <alignment horizontal="center" vertical="center" wrapText="1"/>
    </xf>
    <xf numFmtId="9" fontId="1" fillId="0" borderId="18" xfId="0" applyNumberFormat="1" applyFont="1" applyBorder="1" applyAlignment="1" applyProtection="1">
      <alignment horizontal="justify" vertical="center" wrapText="1"/>
    </xf>
    <xf numFmtId="9" fontId="1" fillId="3" borderId="18" xfId="0" applyNumberFormat="1" applyFont="1" applyFill="1" applyBorder="1" applyAlignment="1" applyProtection="1">
      <alignment horizontal="justify" vertical="center" wrapText="1"/>
    </xf>
    <xf numFmtId="9" fontId="1" fillId="0" borderId="18" xfId="0" applyNumberFormat="1" applyFont="1" applyBorder="1" applyAlignment="1" applyProtection="1">
      <alignment horizontal="center" vertical="center" wrapText="1"/>
    </xf>
    <xf numFmtId="0" fontId="1" fillId="0" borderId="18" xfId="0" applyFont="1" applyBorder="1" applyAlignment="1" applyProtection="1">
      <alignment horizontal="justify" vertical="center"/>
    </xf>
    <xf numFmtId="0" fontId="1" fillId="0" borderId="18" xfId="0" applyFont="1" applyBorder="1" applyAlignment="1" applyProtection="1">
      <alignment horizontal="justify" vertical="center" wrapText="1"/>
    </xf>
    <xf numFmtId="0" fontId="1" fillId="0" borderId="18" xfId="0" applyFont="1" applyBorder="1" applyAlignment="1" applyProtection="1">
      <alignment horizontal="justify" vertical="center" textRotation="90"/>
    </xf>
    <xf numFmtId="9" fontId="1" fillId="0" borderId="18" xfId="0" applyNumberFormat="1" applyFont="1" applyBorder="1" applyAlignment="1" applyProtection="1">
      <alignment horizontal="justify" vertical="center"/>
    </xf>
    <xf numFmtId="0" fontId="2" fillId="0" borderId="18" xfId="0" applyFont="1" applyBorder="1" applyAlignment="1" applyProtection="1">
      <alignment horizontal="justify" vertical="center" textRotation="90" wrapText="1"/>
    </xf>
    <xf numFmtId="0" fontId="2" fillId="0" borderId="18" xfId="0" applyFont="1" applyBorder="1" applyAlignment="1" applyProtection="1">
      <alignment horizontal="justify" vertical="center" textRotation="90"/>
    </xf>
    <xf numFmtId="0" fontId="1" fillId="0" borderId="18" xfId="0" applyFont="1" applyBorder="1" applyAlignment="1" applyProtection="1">
      <alignment horizontal="justify" vertical="center" textRotation="90" wrapText="1"/>
    </xf>
    <xf numFmtId="14" fontId="1" fillId="0" borderId="19" xfId="0" applyNumberFormat="1" applyFont="1" applyBorder="1" applyAlignment="1" applyProtection="1">
      <alignment horizontal="justify" vertical="center" wrapText="1"/>
    </xf>
    <xf numFmtId="14" fontId="1" fillId="0" borderId="18" xfId="0" applyNumberFormat="1" applyFont="1" applyBorder="1" applyAlignment="1" applyProtection="1">
      <alignment horizontal="justify" vertical="top" wrapText="1"/>
    </xf>
    <xf numFmtId="0" fontId="1" fillId="4" borderId="0" xfId="0" applyFont="1" applyFill="1" applyAlignment="1" applyProtection="1">
      <alignment horizontal="justify" vertical="center"/>
    </xf>
    <xf numFmtId="0" fontId="1" fillId="4" borderId="0" xfId="0" applyFont="1" applyFill="1" applyAlignment="1" applyProtection="1">
      <alignment horizontal="justify"/>
    </xf>
    <xf numFmtId="14" fontId="1" fillId="0" borderId="42" xfId="0" applyNumberFormat="1" applyFont="1" applyBorder="1" applyAlignment="1" applyProtection="1">
      <alignment horizontal="justify" vertical="center" wrapText="1"/>
    </xf>
    <xf numFmtId="0" fontId="1" fillId="0" borderId="18" xfId="0" applyFont="1" applyBorder="1" applyAlignment="1" applyProtection="1">
      <alignment horizontal="justify" vertical="top" wrapText="1"/>
    </xf>
    <xf numFmtId="14" fontId="1" fillId="0" borderId="20" xfId="0" applyNumberFormat="1" applyFont="1" applyBorder="1" applyAlignment="1" applyProtection="1">
      <alignment horizontal="justify" vertical="center" wrapText="1"/>
    </xf>
    <xf numFmtId="14" fontId="1" fillId="0" borderId="18" xfId="0" applyNumberFormat="1" applyFont="1" applyBorder="1" applyAlignment="1" applyProtection="1">
      <alignment horizontal="center" vertical="center" wrapText="1"/>
    </xf>
    <xf numFmtId="14" fontId="1" fillId="0" borderId="18" xfId="0" applyNumberFormat="1" applyFont="1" applyBorder="1" applyAlignment="1" applyProtection="1">
      <alignment horizontal="justify" vertical="center" wrapText="1"/>
    </xf>
    <xf numFmtId="0" fontId="1" fillId="0" borderId="36" xfId="0" applyFont="1" applyBorder="1" applyAlignment="1" applyProtection="1">
      <alignment horizontal="justify" vertical="center" wrapText="1"/>
    </xf>
    <xf numFmtId="0" fontId="1" fillId="0" borderId="19" xfId="0" applyFont="1" applyBorder="1" applyAlignment="1" applyProtection="1">
      <alignment horizontal="justify" vertical="center" wrapText="1"/>
    </xf>
    <xf numFmtId="0" fontId="1" fillId="0" borderId="18" xfId="0" applyFont="1" applyBorder="1" applyAlignment="1" applyProtection="1">
      <alignment horizontal="justify" vertical="center" textRotation="90" wrapText="1"/>
    </xf>
    <xf numFmtId="0" fontId="1" fillId="0" borderId="42" xfId="0" applyFont="1" applyBorder="1" applyAlignment="1" applyProtection="1">
      <alignment horizontal="justify" vertical="center" wrapText="1"/>
    </xf>
    <xf numFmtId="0" fontId="1" fillId="0" borderId="20" xfId="0" applyFont="1" applyBorder="1" applyAlignment="1" applyProtection="1">
      <alignment horizontal="justify" vertical="center" wrapText="1"/>
    </xf>
    <xf numFmtId="0" fontId="2" fillId="12" borderId="18" xfId="0" applyFont="1" applyFill="1" applyBorder="1" applyAlignment="1" applyProtection="1">
      <alignment horizontal="center" vertical="center" textRotation="90" wrapText="1"/>
    </xf>
    <xf numFmtId="0" fontId="15" fillId="0" borderId="37" xfId="0" applyFont="1" applyBorder="1" applyAlignment="1" applyProtection="1">
      <alignment horizontal="justify" vertical="center" wrapText="1"/>
    </xf>
    <xf numFmtId="0" fontId="16" fillId="0" borderId="37" xfId="0" applyFont="1" applyBorder="1" applyAlignment="1" applyProtection="1">
      <alignment horizontal="justify" vertical="center" wrapText="1"/>
    </xf>
    <xf numFmtId="0" fontId="15" fillId="0" borderId="37" xfId="0" applyFont="1" applyBorder="1" applyAlignment="1" applyProtection="1">
      <alignment horizontal="center" vertical="center"/>
    </xf>
    <xf numFmtId="0" fontId="17" fillId="0" borderId="37" xfId="0" applyFont="1" applyBorder="1" applyAlignment="1" applyProtection="1">
      <alignment horizontal="center" vertical="center" wrapText="1"/>
    </xf>
    <xf numFmtId="9" fontId="15" fillId="0" borderId="37" xfId="0" applyNumberFormat="1" applyFont="1" applyBorder="1" applyAlignment="1" applyProtection="1">
      <alignment horizontal="center" vertical="center" wrapText="1"/>
    </xf>
    <xf numFmtId="9" fontId="15" fillId="3" borderId="37" xfId="0" applyNumberFormat="1" applyFont="1" applyFill="1" applyBorder="1" applyAlignment="1" applyProtection="1">
      <alignment horizontal="center" vertical="center" wrapText="1"/>
    </xf>
    <xf numFmtId="0" fontId="17" fillId="0" borderId="37" xfId="0" applyFont="1" applyBorder="1" applyAlignment="1" applyProtection="1">
      <alignment horizontal="center" vertical="center"/>
    </xf>
    <xf numFmtId="0" fontId="15" fillId="0" borderId="37" xfId="0" applyFont="1" applyBorder="1" applyAlignment="1" applyProtection="1">
      <alignment horizontal="center" vertical="center"/>
    </xf>
    <xf numFmtId="0" fontId="18" fillId="0" borderId="37" xfId="0" applyFont="1" applyBorder="1" applyAlignment="1" applyProtection="1">
      <alignment horizontal="justify" vertical="center" wrapText="1"/>
    </xf>
    <xf numFmtId="0" fontId="15" fillId="0" borderId="37" xfId="0" applyFont="1" applyBorder="1" applyAlignment="1" applyProtection="1">
      <alignment horizontal="center" vertical="center" textRotation="90"/>
    </xf>
    <xf numFmtId="9" fontId="15" fillId="0" borderId="37" xfId="0" applyNumberFormat="1" applyFont="1" applyBorder="1" applyAlignment="1" applyProtection="1">
      <alignment horizontal="center" vertical="center"/>
    </xf>
    <xf numFmtId="0" fontId="17" fillId="0" borderId="37" xfId="0" applyFont="1" applyBorder="1" applyAlignment="1" applyProtection="1">
      <alignment horizontal="center" vertical="center" textRotation="90" wrapText="1"/>
    </xf>
    <xf numFmtId="0" fontId="17" fillId="0" borderId="37" xfId="0" applyFont="1" applyBorder="1" applyAlignment="1" applyProtection="1">
      <alignment horizontal="center" vertical="center" textRotation="90"/>
    </xf>
    <xf numFmtId="0" fontId="15" fillId="0" borderId="38" xfId="0" applyFont="1" applyBorder="1" applyAlignment="1" applyProtection="1">
      <alignment horizontal="center" vertical="center" textRotation="90" wrapText="1"/>
    </xf>
    <xf numFmtId="0" fontId="15" fillId="0" borderId="38" xfId="0" applyFont="1" applyBorder="1" applyAlignment="1" applyProtection="1">
      <alignment horizontal="justify" vertical="center" wrapText="1"/>
    </xf>
    <xf numFmtId="0" fontId="15" fillId="0" borderId="38" xfId="0" applyFont="1" applyBorder="1" applyAlignment="1" applyProtection="1">
      <alignment horizontal="center" vertical="center" wrapText="1"/>
    </xf>
    <xf numFmtId="14" fontId="15" fillId="0" borderId="38" xfId="0" applyNumberFormat="1" applyFont="1" applyBorder="1" applyAlignment="1" applyProtection="1">
      <alignment horizontal="justify" vertical="center" wrapText="1"/>
    </xf>
    <xf numFmtId="14" fontId="15" fillId="0" borderId="38" xfId="0" applyNumberFormat="1" applyFont="1" applyBorder="1" applyAlignment="1" applyProtection="1">
      <alignment horizontal="left" vertical="center" wrapText="1"/>
    </xf>
    <xf numFmtId="0" fontId="0" fillId="0" borderId="39" xfId="0" applyBorder="1" applyAlignment="1" applyProtection="1">
      <alignment horizontal="center" vertical="center" textRotation="90" wrapText="1"/>
    </xf>
    <xf numFmtId="0" fontId="0" fillId="0" borderId="39" xfId="0" applyBorder="1" applyAlignment="1" applyProtection="1">
      <alignment horizontal="justify" vertical="center" wrapText="1"/>
    </xf>
    <xf numFmtId="0" fontId="0" fillId="0" borderId="39" xfId="0" applyBorder="1" applyAlignment="1" applyProtection="1">
      <alignment horizontal="center" vertical="center" wrapText="1"/>
    </xf>
    <xf numFmtId="0" fontId="0" fillId="0" borderId="39" xfId="0" applyBorder="1" applyAlignment="1" applyProtection="1">
      <alignment horizontal="left" vertical="center" wrapText="1"/>
    </xf>
    <xf numFmtId="0" fontId="0" fillId="0" borderId="40" xfId="0" applyBorder="1" applyAlignment="1" applyProtection="1">
      <alignment horizontal="center" vertical="center" textRotation="90" wrapText="1"/>
    </xf>
    <xf numFmtId="0" fontId="0" fillId="0" borderId="40" xfId="0" applyBorder="1" applyAlignment="1" applyProtection="1">
      <alignment horizontal="justify" vertical="center" wrapText="1"/>
    </xf>
    <xf numFmtId="0" fontId="0" fillId="0" borderId="40" xfId="0" applyBorder="1" applyAlignment="1" applyProtection="1">
      <alignment horizontal="center" vertical="center" wrapText="1"/>
    </xf>
    <xf numFmtId="0" fontId="0" fillId="0" borderId="40" xfId="0" applyBorder="1" applyAlignment="1" applyProtection="1">
      <alignment horizontal="left" vertical="center" wrapText="1"/>
    </xf>
    <xf numFmtId="0" fontId="16" fillId="0" borderId="38" xfId="0" applyFont="1" applyBorder="1" applyAlignment="1" applyProtection="1">
      <alignment horizontal="justify" vertical="center" wrapText="1"/>
    </xf>
    <xf numFmtId="0" fontId="15" fillId="0" borderId="37" xfId="0" applyFont="1" applyBorder="1" applyAlignment="1" applyProtection="1">
      <alignment horizontal="center" vertical="center" wrapText="1"/>
    </xf>
    <xf numFmtId="0" fontId="15" fillId="0" borderId="39" xfId="0" applyFont="1" applyBorder="1" applyAlignment="1" applyProtection="1">
      <alignment horizontal="justify" vertical="center" wrapText="1"/>
    </xf>
    <xf numFmtId="0" fontId="15" fillId="0" borderId="39" xfId="0" applyFont="1" applyBorder="1" applyAlignment="1" applyProtection="1">
      <alignment horizontal="center" vertical="center" wrapText="1"/>
    </xf>
    <xf numFmtId="0" fontId="16" fillId="0" borderId="39" xfId="0" applyFont="1" applyBorder="1" applyAlignment="1" applyProtection="1">
      <alignment horizontal="justify" vertical="center" wrapText="1"/>
    </xf>
    <xf numFmtId="0" fontId="15" fillId="0" borderId="46" xfId="0" applyFont="1" applyBorder="1" applyAlignment="1" applyProtection="1">
      <alignment horizontal="justify" vertical="center" wrapText="1"/>
    </xf>
    <xf numFmtId="0" fontId="15" fillId="0" borderId="46" xfId="0" applyFont="1" applyBorder="1" applyAlignment="1" applyProtection="1">
      <alignment horizontal="center" vertical="center" wrapText="1"/>
    </xf>
    <xf numFmtId="0" fontId="16" fillId="0" borderId="46" xfId="0" applyFont="1" applyBorder="1" applyAlignment="1" applyProtection="1">
      <alignment horizontal="justify" vertical="center" wrapText="1"/>
    </xf>
    <xf numFmtId="0" fontId="2" fillId="11" borderId="18" xfId="0" applyFont="1" applyFill="1" applyBorder="1" applyAlignment="1" applyProtection="1">
      <alignment horizontal="center" vertical="center" textRotation="90" wrapText="1"/>
    </xf>
    <xf numFmtId="0" fontId="1" fillId="0" borderId="19" xfId="0" applyFont="1" applyBorder="1" applyAlignment="1" applyProtection="1">
      <alignment horizontal="center" vertical="center" wrapText="1"/>
    </xf>
    <xf numFmtId="0" fontId="1" fillId="0" borderId="42"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5" fillId="0" borderId="50" xfId="0" applyFont="1" applyBorder="1" applyAlignment="1" applyProtection="1">
      <alignment horizontal="justify" vertical="center" wrapText="1"/>
    </xf>
    <xf numFmtId="0" fontId="15" fillId="0" borderId="47" xfId="0" applyFont="1" applyBorder="1" applyAlignment="1" applyProtection="1">
      <alignment horizontal="justify" vertical="center" wrapText="1"/>
    </xf>
    <xf numFmtId="0" fontId="15" fillId="0" borderId="51" xfId="0" applyFont="1" applyBorder="1" applyAlignment="1" applyProtection="1">
      <alignment horizontal="justify" vertical="center" wrapText="1"/>
    </xf>
    <xf numFmtId="0" fontId="15" fillId="0" borderId="48" xfId="0" applyFont="1" applyBorder="1" applyAlignment="1" applyProtection="1">
      <alignment horizontal="justify" vertical="center" wrapText="1"/>
    </xf>
    <xf numFmtId="0" fontId="15" fillId="0" borderId="52" xfId="0" applyFont="1" applyBorder="1" applyAlignment="1" applyProtection="1">
      <alignment horizontal="justify" vertical="center" wrapText="1"/>
    </xf>
    <xf numFmtId="0" fontId="15" fillId="0" borderId="49" xfId="0" applyFont="1" applyBorder="1" applyAlignment="1" applyProtection="1">
      <alignment horizontal="justify" vertical="center" wrapText="1"/>
    </xf>
    <xf numFmtId="0" fontId="15" fillId="0" borderId="54" xfId="0" applyFont="1" applyBorder="1" applyAlignment="1" applyProtection="1">
      <alignment horizontal="justify" vertical="center" wrapText="1"/>
    </xf>
    <xf numFmtId="0" fontId="15" fillId="0" borderId="53" xfId="0" applyFont="1" applyBorder="1" applyAlignment="1" applyProtection="1">
      <alignment horizontal="justify" vertical="center" wrapText="1"/>
    </xf>
    <xf numFmtId="0" fontId="15" fillId="0" borderId="47" xfId="0" applyFont="1" applyBorder="1" applyAlignment="1" applyProtection="1">
      <alignment horizontal="center" vertical="center" wrapText="1"/>
    </xf>
    <xf numFmtId="0" fontId="2" fillId="0" borderId="19" xfId="0" applyFont="1" applyBorder="1" applyAlignment="1" applyProtection="1">
      <alignment horizontal="justify" vertical="center" wrapText="1"/>
    </xf>
    <xf numFmtId="0" fontId="15" fillId="0" borderId="48" xfId="0" applyFont="1" applyBorder="1" applyAlignment="1" applyProtection="1">
      <alignment horizontal="center" vertical="center" wrapText="1"/>
    </xf>
    <xf numFmtId="0" fontId="2" fillId="0" borderId="42" xfId="0" applyFont="1" applyBorder="1" applyAlignment="1" applyProtection="1">
      <alignment horizontal="justify" vertical="center" wrapText="1"/>
    </xf>
    <xf numFmtId="0" fontId="15" fillId="0" borderId="40" xfId="0" applyFont="1" applyBorder="1" applyAlignment="1" applyProtection="1">
      <alignment horizontal="justify" vertical="center" wrapText="1"/>
    </xf>
    <xf numFmtId="0" fontId="15" fillId="0" borderId="49" xfId="0" applyFont="1" applyBorder="1" applyAlignment="1" applyProtection="1">
      <alignment horizontal="center" vertical="center" wrapText="1"/>
    </xf>
    <xf numFmtId="0" fontId="2" fillId="0" borderId="20" xfId="0" applyFont="1" applyBorder="1" applyAlignment="1" applyProtection="1">
      <alignment horizontal="justify" vertical="center" wrapText="1"/>
    </xf>
    <xf numFmtId="0" fontId="15" fillId="0" borderId="53" xfId="0" applyFont="1" applyBorder="1" applyAlignment="1" applyProtection="1">
      <alignment horizontal="center" vertical="center" wrapText="1"/>
    </xf>
    <xf numFmtId="0" fontId="9" fillId="0" borderId="18" xfId="0" applyFont="1" applyBorder="1" applyAlignment="1" applyProtection="1">
      <alignment horizontal="center" vertical="center"/>
    </xf>
    <xf numFmtId="0" fontId="19" fillId="20" borderId="41" xfId="0" applyFont="1" applyFill="1" applyBorder="1" applyAlignment="1" applyProtection="1">
      <alignment horizontal="center" vertical="center" textRotation="90" wrapText="1"/>
    </xf>
    <xf numFmtId="0" fontId="15" fillId="0" borderId="37" xfId="0" applyFont="1" applyBorder="1" applyAlignment="1" applyProtection="1">
      <alignment horizontal="justify" vertical="center" wrapText="1"/>
    </xf>
    <xf numFmtId="0" fontId="15" fillId="0" borderId="37" xfId="0" applyFont="1" applyBorder="1" applyAlignment="1" applyProtection="1">
      <alignment horizontal="center" vertical="center" wrapText="1"/>
    </xf>
    <xf numFmtId="0" fontId="16" fillId="0" borderId="37" xfId="0" applyFont="1" applyBorder="1" applyAlignment="1" applyProtection="1">
      <alignment horizontal="justify" vertical="center" wrapText="1"/>
    </xf>
    <xf numFmtId="0" fontId="17" fillId="0" borderId="37" xfId="0" applyFont="1" applyBorder="1" applyAlignment="1" applyProtection="1">
      <alignment horizontal="center" vertical="center" wrapText="1"/>
    </xf>
    <xf numFmtId="9" fontId="15" fillId="0" borderId="37" xfId="0" applyNumberFormat="1" applyFont="1" applyBorder="1" applyAlignment="1" applyProtection="1">
      <alignment horizontal="center" vertical="center" wrapText="1"/>
    </xf>
    <xf numFmtId="9" fontId="15" fillId="3" borderId="37" xfId="0" applyNumberFormat="1" applyFont="1" applyFill="1" applyBorder="1" applyAlignment="1" applyProtection="1">
      <alignment horizontal="center" vertical="center" wrapText="1"/>
    </xf>
    <xf numFmtId="0" fontId="17" fillId="0" borderId="37" xfId="0" applyFont="1" applyBorder="1" applyAlignment="1" applyProtection="1">
      <alignment horizontal="center" vertical="center"/>
    </xf>
    <xf numFmtId="0" fontId="15" fillId="0" borderId="38" xfId="0" applyFont="1" applyBorder="1" applyAlignment="1" applyProtection="1">
      <alignment horizontal="center" vertical="center" textRotation="90" wrapText="1"/>
    </xf>
    <xf numFmtId="0" fontId="15" fillId="0" borderId="38" xfId="0" applyFont="1" applyBorder="1" applyAlignment="1" applyProtection="1">
      <alignment horizontal="justify" vertical="center" wrapText="1"/>
    </xf>
    <xf numFmtId="0" fontId="15" fillId="0" borderId="38" xfId="0" applyFont="1" applyBorder="1" applyAlignment="1" applyProtection="1">
      <alignment horizontal="center" vertical="center" wrapText="1"/>
    </xf>
    <xf numFmtId="14" fontId="15" fillId="0" borderId="38" xfId="0" applyNumberFormat="1" applyFont="1" applyBorder="1" applyAlignment="1" applyProtection="1">
      <alignment horizontal="justify" vertical="center" wrapText="1"/>
    </xf>
    <xf numFmtId="0" fontId="2" fillId="20" borderId="18" xfId="0" applyFont="1" applyFill="1" applyBorder="1" applyAlignment="1" applyProtection="1">
      <alignment horizontal="center" vertical="center" textRotation="90" wrapText="1"/>
    </xf>
    <xf numFmtId="0" fontId="10" fillId="0" borderId="19" xfId="0" applyFont="1" applyBorder="1" applyAlignment="1" applyProtection="1">
      <alignment horizontal="justify" vertical="center" wrapText="1"/>
    </xf>
    <xf numFmtId="0" fontId="11" fillId="0" borderId="18" xfId="0" applyFont="1" applyBorder="1" applyAlignment="1" applyProtection="1">
      <alignment horizontal="justify" vertical="center" wrapText="1"/>
    </xf>
    <xf numFmtId="0" fontId="10" fillId="0" borderId="42" xfId="0" applyFont="1" applyBorder="1" applyAlignment="1" applyProtection="1">
      <alignment horizontal="justify" vertical="center" wrapText="1"/>
    </xf>
    <xf numFmtId="0" fontId="10" fillId="0" borderId="20" xfId="0" applyFont="1" applyBorder="1" applyAlignment="1" applyProtection="1">
      <alignment horizontal="justify" vertical="center" wrapText="1"/>
    </xf>
    <xf numFmtId="0" fontId="2" fillId="8" borderId="18" xfId="0" applyFont="1" applyFill="1" applyBorder="1" applyAlignment="1" applyProtection="1">
      <alignment horizontal="center" vertical="center" textRotation="90" wrapText="1"/>
    </xf>
    <xf numFmtId="0" fontId="11" fillId="0" borderId="18" xfId="0" applyFont="1" applyBorder="1" applyAlignment="1" applyProtection="1">
      <alignment horizontal="justify" vertical="center" wrapText="1"/>
    </xf>
    <xf numFmtId="14" fontId="15" fillId="0" borderId="38" xfId="0" applyNumberFormat="1" applyFont="1" applyBorder="1" applyAlignment="1" applyProtection="1">
      <alignment horizontal="center" vertical="center" wrapText="1"/>
    </xf>
    <xf numFmtId="0" fontId="2" fillId="21" borderId="18" xfId="0" applyFont="1" applyFill="1" applyBorder="1" applyAlignment="1" applyProtection="1">
      <alignment horizontal="center" vertical="center" textRotation="90" wrapText="1"/>
    </xf>
    <xf numFmtId="0" fontId="2" fillId="0" borderId="19" xfId="0" applyFont="1" applyBorder="1" applyAlignment="1" applyProtection="1">
      <alignment horizontal="center" vertical="center"/>
    </xf>
    <xf numFmtId="0" fontId="2" fillId="21" borderId="19" xfId="0" applyFont="1" applyFill="1" applyBorder="1" applyAlignment="1" applyProtection="1">
      <alignment horizontal="center" vertical="center" textRotation="90" wrapText="1"/>
    </xf>
    <xf numFmtId="0" fontId="1" fillId="0" borderId="18" xfId="0" applyFont="1" applyBorder="1" applyAlignment="1" applyProtection="1">
      <alignment horizontal="center" vertical="center" wrapText="1"/>
    </xf>
    <xf numFmtId="0" fontId="1" fillId="0" borderId="36" xfId="0" applyFont="1" applyBorder="1" applyAlignment="1" applyProtection="1">
      <alignment horizontal="justify" vertical="center" wrapText="1"/>
    </xf>
    <xf numFmtId="0" fontId="2" fillId="0" borderId="42" xfId="0" applyFont="1" applyBorder="1" applyAlignment="1" applyProtection="1">
      <alignment horizontal="center" vertical="center"/>
    </xf>
    <xf numFmtId="0" fontId="2" fillId="21" borderId="42" xfId="0" applyFont="1" applyFill="1" applyBorder="1" applyAlignment="1" applyProtection="1">
      <alignment horizontal="center" vertical="center" textRotation="90" wrapText="1"/>
    </xf>
    <xf numFmtId="0" fontId="2" fillId="0" borderId="20" xfId="0" applyFont="1" applyBorder="1" applyAlignment="1" applyProtection="1">
      <alignment horizontal="center" vertical="center"/>
    </xf>
    <xf numFmtId="0" fontId="2" fillId="21" borderId="20" xfId="0" applyFont="1" applyFill="1" applyBorder="1" applyAlignment="1" applyProtection="1">
      <alignment horizontal="center" vertical="center" textRotation="90" wrapText="1"/>
    </xf>
    <xf numFmtId="0" fontId="2" fillId="32" borderId="18" xfId="0" applyFont="1" applyFill="1" applyBorder="1" applyAlignment="1" applyProtection="1">
      <alignment horizontal="center" vertical="center" textRotation="90" wrapText="1"/>
    </xf>
    <xf numFmtId="0" fontId="15" fillId="0" borderId="55" xfId="0" applyFont="1" applyBorder="1" applyAlignment="1" applyProtection="1">
      <alignment horizontal="justify" vertical="center" wrapText="1"/>
    </xf>
    <xf numFmtId="0" fontId="15" fillId="0" borderId="55" xfId="0" applyFont="1" applyBorder="1" applyAlignment="1" applyProtection="1">
      <alignment horizontal="center" vertical="center" wrapText="1"/>
    </xf>
    <xf numFmtId="14" fontId="0" fillId="0" borderId="39" xfId="0" applyNumberFormat="1" applyBorder="1" applyAlignment="1" applyProtection="1">
      <alignment horizontal="center" vertical="center" wrapText="1"/>
    </xf>
    <xf numFmtId="14" fontId="0" fillId="0" borderId="40" xfId="0" applyNumberFormat="1" applyBorder="1" applyAlignment="1" applyProtection="1">
      <alignment horizontal="center" vertical="center" wrapText="1"/>
    </xf>
    <xf numFmtId="0" fontId="2" fillId="22" borderId="18" xfId="0" applyFont="1" applyFill="1" applyBorder="1" applyAlignment="1" applyProtection="1">
      <alignment horizontal="center" vertical="center" textRotation="90" wrapText="1"/>
    </xf>
    <xf numFmtId="0" fontId="1" fillId="0" borderId="19" xfId="0" quotePrefix="1" applyFont="1" applyBorder="1" applyAlignment="1" applyProtection="1">
      <alignment horizontal="justify" vertical="center" wrapText="1"/>
    </xf>
    <xf numFmtId="0" fontId="2" fillId="0" borderId="18" xfId="0" applyFont="1" applyBorder="1" applyAlignment="1" applyProtection="1">
      <alignment horizontal="justify" vertical="center" wrapText="1"/>
    </xf>
    <xf numFmtId="0" fontId="2" fillId="0" borderId="18" xfId="0" applyFont="1" applyBorder="1" applyAlignment="1" applyProtection="1">
      <alignment horizontal="justify" vertical="center"/>
    </xf>
    <xf numFmtId="0" fontId="1" fillId="0" borderId="18" xfId="0" quotePrefix="1" applyFont="1" applyBorder="1" applyAlignment="1" applyProtection="1">
      <alignment horizontal="center" vertical="center" wrapText="1"/>
    </xf>
    <xf numFmtId="0" fontId="1" fillId="0" borderId="42" xfId="0" quotePrefix="1" applyFont="1" applyBorder="1" applyAlignment="1" applyProtection="1">
      <alignment horizontal="justify" vertical="center" wrapText="1"/>
    </xf>
    <xf numFmtId="0" fontId="1" fillId="0" borderId="20" xfId="0" quotePrefix="1" applyFont="1" applyBorder="1" applyAlignment="1" applyProtection="1">
      <alignment horizontal="justify" vertical="center" wrapText="1"/>
    </xf>
    <xf numFmtId="14" fontId="1" fillId="0" borderId="18" xfId="0" quotePrefix="1" applyNumberFormat="1" applyFont="1" applyBorder="1" applyAlignment="1" applyProtection="1">
      <alignment horizontal="justify" vertical="center" wrapText="1"/>
    </xf>
    <xf numFmtId="0" fontId="1" fillId="0" borderId="18" xfId="0" quotePrefix="1" applyFont="1" applyBorder="1" applyAlignment="1" applyProtection="1">
      <alignment horizontal="justify" vertical="center" wrapText="1"/>
    </xf>
    <xf numFmtId="0" fontId="2" fillId="9" borderId="18" xfId="0" applyFont="1" applyFill="1" applyBorder="1" applyAlignment="1" applyProtection="1">
      <alignment horizontal="center" vertical="center" textRotation="90" wrapText="1"/>
    </xf>
    <xf numFmtId="0" fontId="2" fillId="26" borderId="18" xfId="0" applyFont="1" applyFill="1" applyBorder="1" applyAlignment="1" applyProtection="1">
      <alignment horizontal="center" vertical="center" textRotation="90" wrapText="1"/>
    </xf>
    <xf numFmtId="0" fontId="11" fillId="5" borderId="18" xfId="0" applyFont="1" applyFill="1" applyBorder="1" applyAlignment="1" applyProtection="1">
      <alignment horizontal="justify" wrapText="1"/>
    </xf>
    <xf numFmtId="0" fontId="2" fillId="8" borderId="18" xfId="0" applyFont="1" applyFill="1" applyBorder="1" applyAlignment="1" applyProtection="1">
      <alignment horizontal="center" vertical="center" wrapText="1"/>
    </xf>
    <xf numFmtId="0" fontId="11" fillId="5" borderId="18" xfId="0" applyFont="1" applyFill="1" applyBorder="1" applyAlignment="1" applyProtection="1">
      <alignment horizontal="justify" vertical="top" wrapText="1"/>
    </xf>
    <xf numFmtId="0" fontId="2" fillId="0" borderId="18" xfId="0" applyFont="1" applyBorder="1" applyAlignment="1" applyProtection="1">
      <alignment horizontal="center" vertical="center"/>
    </xf>
    <xf numFmtId="0" fontId="2" fillId="26" borderId="18" xfId="0" applyFont="1" applyFill="1" applyBorder="1" applyAlignment="1" applyProtection="1">
      <alignment horizontal="center" vertical="center" textRotation="90" wrapText="1"/>
    </xf>
    <xf numFmtId="0" fontId="10" fillId="0" borderId="18" xfId="0" applyFont="1" applyBorder="1" applyAlignment="1" applyProtection="1">
      <alignment horizontal="justify" vertical="center" wrapText="1"/>
    </xf>
    <xf numFmtId="0" fontId="1" fillId="0" borderId="18" xfId="0" applyFont="1" applyBorder="1" applyAlignment="1" applyProtection="1">
      <alignment horizontal="center" vertical="center"/>
    </xf>
    <xf numFmtId="0" fontId="2" fillId="24" borderId="18" xfId="0" applyFont="1" applyFill="1" applyBorder="1" applyAlignment="1" applyProtection="1">
      <alignment horizontal="center" vertical="center" wrapText="1"/>
    </xf>
    <xf numFmtId="9" fontId="1" fillId="0" borderId="18" xfId="0" applyNumberFormat="1" applyFont="1" applyBorder="1" applyAlignment="1" applyProtection="1">
      <alignment horizontal="justify" vertical="center" wrapText="1"/>
    </xf>
    <xf numFmtId="9" fontId="1" fillId="3" borderId="18" xfId="0" applyNumberFormat="1" applyFont="1" applyFill="1" applyBorder="1" applyAlignment="1" applyProtection="1">
      <alignment horizontal="justify" vertical="center" wrapText="1"/>
    </xf>
    <xf numFmtId="9" fontId="1" fillId="0" borderId="18" xfId="0" applyNumberFormat="1" applyFont="1" applyBorder="1" applyAlignment="1" applyProtection="1">
      <alignment horizontal="center" vertical="center" wrapText="1"/>
    </xf>
    <xf numFmtId="0" fontId="2" fillId="27" borderId="18" xfId="0" applyFont="1" applyFill="1" applyBorder="1" applyAlignment="1" applyProtection="1">
      <alignment horizontal="center" vertical="center" textRotation="90" wrapText="1"/>
    </xf>
    <xf numFmtId="0" fontId="2" fillId="25" borderId="18" xfId="0" applyFont="1" applyFill="1" applyBorder="1" applyAlignment="1" applyProtection="1">
      <alignment horizontal="center" vertical="center" textRotation="90" wrapText="1"/>
    </xf>
    <xf numFmtId="0" fontId="17" fillId="8" borderId="37" xfId="0" applyFont="1" applyFill="1" applyBorder="1" applyAlignment="1" applyProtection="1">
      <alignment horizontal="center" vertical="center" wrapText="1"/>
    </xf>
    <xf numFmtId="0" fontId="17" fillId="8" borderId="37" xfId="0" applyFont="1" applyFill="1" applyBorder="1" applyAlignment="1" applyProtection="1">
      <alignment horizontal="center" vertical="center" textRotation="90" wrapText="1"/>
    </xf>
    <xf numFmtId="0" fontId="17" fillId="8" borderId="37" xfId="0" applyFont="1" applyFill="1" applyBorder="1" applyAlignment="1" applyProtection="1">
      <alignment horizontal="center" vertical="center" textRotation="90"/>
    </xf>
    <xf numFmtId="0" fontId="15" fillId="0" borderId="40" xfId="0" applyFont="1" applyBorder="1" applyAlignment="1" applyProtection="1">
      <alignment horizontal="center" vertical="center" wrapText="1"/>
    </xf>
    <xf numFmtId="0" fontId="15" fillId="4" borderId="38" xfId="0" applyFont="1" applyFill="1" applyBorder="1" applyAlignment="1" applyProtection="1">
      <alignment horizontal="justify" vertical="center" wrapText="1"/>
    </xf>
    <xf numFmtId="0" fontId="15" fillId="4" borderId="38" xfId="0" applyFont="1" applyFill="1" applyBorder="1" applyAlignment="1" applyProtection="1">
      <alignment horizontal="center" vertical="center" wrapText="1"/>
    </xf>
    <xf numFmtId="0" fontId="0" fillId="4" borderId="39" xfId="0" applyFill="1" applyBorder="1" applyAlignment="1" applyProtection="1">
      <alignment horizontal="justify" vertical="center" wrapText="1"/>
    </xf>
    <xf numFmtId="0" fontId="0" fillId="4" borderId="39" xfId="0" applyFill="1" applyBorder="1" applyAlignment="1" applyProtection="1">
      <alignment horizontal="center" vertical="center" wrapText="1"/>
    </xf>
    <xf numFmtId="0" fontId="0" fillId="4" borderId="40" xfId="0" applyFill="1" applyBorder="1" applyAlignment="1" applyProtection="1">
      <alignment horizontal="justify" vertical="center" wrapText="1"/>
    </xf>
    <xf numFmtId="0" fontId="0" fillId="4" borderId="40" xfId="0" applyFill="1" applyBorder="1" applyAlignment="1" applyProtection="1">
      <alignment horizontal="center" vertical="center" wrapText="1"/>
    </xf>
    <xf numFmtId="0" fontId="15" fillId="0" borderId="38" xfId="0" applyFont="1" applyBorder="1" applyAlignment="1" applyProtection="1">
      <alignment horizontal="center" vertical="center"/>
    </xf>
    <xf numFmtId="0" fontId="18" fillId="0" borderId="38" xfId="0" applyFont="1" applyBorder="1" applyAlignment="1" applyProtection="1">
      <alignment horizontal="justify" vertical="center" wrapText="1"/>
    </xf>
    <xf numFmtId="0" fontId="15" fillId="0" borderId="38" xfId="0" applyFont="1" applyBorder="1" applyAlignment="1" applyProtection="1">
      <alignment horizontal="center" vertical="center" textRotation="90"/>
    </xf>
    <xf numFmtId="9" fontId="15" fillId="0" borderId="38" xfId="0" applyNumberFormat="1" applyFont="1" applyBorder="1" applyAlignment="1" applyProtection="1">
      <alignment horizontal="center" vertical="center"/>
    </xf>
    <xf numFmtId="0" fontId="17" fillId="0" borderId="38" xfId="0" applyFont="1" applyBorder="1" applyAlignment="1" applyProtection="1">
      <alignment horizontal="center" vertical="center" textRotation="90" wrapText="1"/>
    </xf>
    <xf numFmtId="0" fontId="17" fillId="0" borderId="38" xfId="0" applyFont="1" applyBorder="1" applyAlignment="1" applyProtection="1">
      <alignment horizontal="center" vertical="center" textRotation="90"/>
    </xf>
    <xf numFmtId="0" fontId="2" fillId="28" borderId="19" xfId="0" applyFont="1" applyFill="1" applyBorder="1" applyAlignment="1" applyProtection="1">
      <alignment horizontal="center" vertical="center" textRotation="90" wrapText="1"/>
    </xf>
    <xf numFmtId="0" fontId="1" fillId="0" borderId="19" xfId="0" applyFont="1" applyBorder="1" applyAlignment="1" applyProtection="1">
      <alignment horizontal="justify" vertical="center" wrapText="1"/>
    </xf>
    <xf numFmtId="0" fontId="1" fillId="0" borderId="19" xfId="0" applyFont="1" applyBorder="1" applyAlignment="1" applyProtection="1">
      <alignment horizontal="center" vertical="center" wrapText="1"/>
    </xf>
    <xf numFmtId="0" fontId="10" fillId="0" borderId="19" xfId="0" applyFont="1" applyBorder="1" applyAlignment="1" applyProtection="1">
      <alignment horizontal="justify" vertical="center" wrapText="1"/>
    </xf>
    <xf numFmtId="0" fontId="1" fillId="0" borderId="19" xfId="0" applyFont="1" applyBorder="1" applyAlignment="1" applyProtection="1">
      <alignment horizontal="center" vertical="center"/>
    </xf>
    <xf numFmtId="0" fontId="2"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justify" vertical="center" wrapText="1"/>
    </xf>
    <xf numFmtId="9" fontId="1" fillId="3" borderId="19" xfId="0" applyNumberFormat="1" applyFont="1" applyFill="1" applyBorder="1" applyAlignment="1" applyProtection="1">
      <alignment horizontal="justify" vertical="center" wrapText="1"/>
    </xf>
    <xf numFmtId="9" fontId="1" fillId="0" borderId="19" xfId="0" applyNumberFormat="1" applyFont="1" applyBorder="1" applyAlignment="1" applyProtection="1">
      <alignment horizontal="center" vertical="center" wrapText="1"/>
    </xf>
    <xf numFmtId="0" fontId="2" fillId="0" borderId="19" xfId="0" applyFont="1" applyBorder="1" applyAlignment="1" applyProtection="1">
      <alignment horizontal="center" vertical="center"/>
    </xf>
    <xf numFmtId="0" fontId="1" fillId="0" borderId="19" xfId="0" applyFont="1" applyBorder="1" applyAlignment="1" applyProtection="1">
      <alignment horizontal="center" vertical="center" textRotation="90" wrapText="1"/>
    </xf>
    <xf numFmtId="14" fontId="1" fillId="0" borderId="18" xfId="0" applyNumberFormat="1" applyFont="1" applyBorder="1" applyAlignment="1" applyProtection="1">
      <alignment horizontal="justify" vertical="center" wrapText="1"/>
    </xf>
    <xf numFmtId="0" fontId="1" fillId="4" borderId="18" xfId="0" applyFont="1" applyFill="1" applyBorder="1" applyAlignment="1" applyProtection="1">
      <alignment horizontal="justify" vertical="center"/>
    </xf>
    <xf numFmtId="0" fontId="1" fillId="4" borderId="18" xfId="0" applyFont="1" applyFill="1" applyBorder="1" applyAlignment="1" applyProtection="1">
      <alignment horizontal="justify"/>
    </xf>
    <xf numFmtId="0" fontId="2" fillId="28" borderId="18" xfId="0" applyFont="1" applyFill="1" applyBorder="1" applyAlignment="1" applyProtection="1">
      <alignment horizontal="center" vertical="center" textRotation="90" wrapText="1"/>
    </xf>
    <xf numFmtId="0" fontId="2" fillId="0" borderId="18" xfId="0" applyFont="1" applyBorder="1" applyAlignment="1" applyProtection="1">
      <alignment horizontal="center" vertical="center" wrapText="1"/>
    </xf>
    <xf numFmtId="0" fontId="2" fillId="0" borderId="18" xfId="0" applyFont="1" applyBorder="1" applyAlignment="1" applyProtection="1">
      <alignment horizontal="center" vertical="center" textRotation="90"/>
    </xf>
    <xf numFmtId="0" fontId="1" fillId="0" borderId="18" xfId="0" applyFont="1" applyBorder="1" applyAlignment="1" applyProtection="1">
      <alignment horizontal="center" vertical="center" textRotation="90" wrapText="1"/>
    </xf>
    <xf numFmtId="0" fontId="27" fillId="0" borderId="18" xfId="0" applyFont="1" applyBorder="1" applyAlignment="1" applyProtection="1">
      <alignment horizontal="center" vertical="center"/>
    </xf>
    <xf numFmtId="0" fontId="25" fillId="28" borderId="41" xfId="0" applyFont="1" applyFill="1" applyBorder="1" applyAlignment="1" applyProtection="1">
      <alignment horizontal="center" vertical="center" textRotation="90" wrapText="1"/>
    </xf>
    <xf numFmtId="0" fontId="16" fillId="0" borderId="38" xfId="0" applyFont="1" applyBorder="1" applyAlignment="1" applyProtection="1">
      <alignment horizontal="justify" vertical="center" wrapText="1"/>
    </xf>
    <xf numFmtId="0" fontId="16" fillId="0" borderId="37" xfId="0" applyFont="1" applyBorder="1" applyAlignment="1" applyProtection="1">
      <alignment horizontal="center" vertical="center" wrapText="1"/>
    </xf>
    <xf numFmtId="0" fontId="26" fillId="0" borderId="37" xfId="0" applyFont="1" applyBorder="1" applyAlignment="1" applyProtection="1">
      <alignment horizontal="center" vertical="center"/>
    </xf>
    <xf numFmtId="0" fontId="26" fillId="0" borderId="37" xfId="0" applyFont="1" applyBorder="1" applyAlignment="1" applyProtection="1">
      <alignment horizontal="center" vertical="center" wrapText="1"/>
    </xf>
    <xf numFmtId="9" fontId="26" fillId="0" borderId="37" xfId="0" applyNumberFormat="1" applyFont="1" applyBorder="1" applyAlignment="1" applyProtection="1">
      <alignment horizontal="center" vertical="center" wrapText="1"/>
    </xf>
    <xf numFmtId="0" fontId="16" fillId="0" borderId="37" xfId="0" applyFont="1" applyBorder="1" applyAlignment="1" applyProtection="1">
      <alignment horizontal="center" vertical="center"/>
    </xf>
    <xf numFmtId="0" fontId="28" fillId="0" borderId="37" xfId="0" applyFont="1" applyBorder="1" applyAlignment="1" applyProtection="1">
      <alignment horizontal="justify" vertical="center" wrapText="1"/>
    </xf>
    <xf numFmtId="0" fontId="16" fillId="0" borderId="37" xfId="0" applyFont="1" applyBorder="1" applyAlignment="1" applyProtection="1">
      <alignment horizontal="center" vertical="center" textRotation="90"/>
    </xf>
    <xf numFmtId="9" fontId="16" fillId="0" borderId="37" xfId="0" applyNumberFormat="1" applyFont="1" applyBorder="1" applyAlignment="1" applyProtection="1">
      <alignment horizontal="center" vertical="center"/>
    </xf>
    <xf numFmtId="0" fontId="21" fillId="0" borderId="37" xfId="0" applyFont="1" applyBorder="1" applyAlignment="1" applyProtection="1">
      <alignment horizontal="center" vertical="center" textRotation="90" wrapText="1"/>
    </xf>
    <xf numFmtId="0" fontId="16" fillId="0" borderId="38" xfId="0" applyFont="1" applyBorder="1" applyAlignment="1" applyProtection="1">
      <alignment horizontal="center" vertical="center" textRotation="90" wrapText="1"/>
    </xf>
    <xf numFmtId="0" fontId="16" fillId="0" borderId="38" xfId="0" applyFont="1" applyBorder="1" applyAlignment="1" applyProtection="1">
      <alignment horizontal="center" vertical="center" wrapText="1"/>
    </xf>
    <xf numFmtId="14" fontId="16" fillId="0" borderId="38" xfId="0" applyNumberFormat="1" applyFont="1" applyBorder="1" applyAlignment="1" applyProtection="1">
      <alignment horizontal="justify" vertical="center" wrapText="1"/>
    </xf>
    <xf numFmtId="0" fontId="2" fillId="29" borderId="18" xfId="0" applyFont="1" applyFill="1" applyBorder="1" applyAlignment="1" applyProtection="1">
      <alignment horizontal="center" vertical="center" textRotation="90" wrapText="1"/>
    </xf>
    <xf numFmtId="0" fontId="1" fillId="0" borderId="18" xfId="0" applyFont="1" applyBorder="1" applyAlignment="1" applyProtection="1">
      <alignment horizontal="center" vertical="center" textRotation="90" wrapText="1"/>
    </xf>
    <xf numFmtId="0" fontId="2" fillId="29" borderId="19" xfId="0" applyFont="1" applyFill="1" applyBorder="1" applyAlignment="1" applyProtection="1">
      <alignment horizontal="center" vertical="center" textRotation="90" wrapText="1"/>
    </xf>
    <xf numFmtId="0" fontId="1" fillId="0" borderId="19" xfId="0" applyFont="1" applyBorder="1" applyAlignment="1" applyProtection="1">
      <alignment horizontal="center" vertical="center"/>
    </xf>
    <xf numFmtId="0" fontId="2"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9" fontId="1" fillId="0" borderId="19" xfId="0" applyNumberFormat="1" applyFont="1" applyBorder="1" applyAlignment="1" applyProtection="1">
      <alignment horizontal="justify" vertical="center" wrapText="1"/>
    </xf>
    <xf numFmtId="0" fontId="1" fillId="0" borderId="19" xfId="0" applyFont="1" applyBorder="1" applyAlignment="1" applyProtection="1">
      <alignment horizontal="center" vertical="center" textRotation="90" wrapText="1"/>
    </xf>
    <xf numFmtId="14" fontId="1" fillId="0" borderId="19" xfId="0" applyNumberFormat="1" applyFont="1" applyBorder="1" applyAlignment="1" applyProtection="1">
      <alignment horizontal="center" vertical="center" wrapText="1"/>
    </xf>
    <xf numFmtId="0" fontId="1" fillId="0" borderId="43" xfId="0" applyFont="1" applyBorder="1" applyAlignment="1" applyProtection="1">
      <alignment horizontal="center" vertical="center" wrapText="1"/>
    </xf>
    <xf numFmtId="0" fontId="2" fillId="29" borderId="20" xfId="0" applyFont="1" applyFill="1" applyBorder="1" applyAlignment="1" applyProtection="1">
      <alignment horizontal="center" vertical="center" textRotation="90" wrapText="1"/>
    </xf>
    <xf numFmtId="0" fontId="1" fillId="0" borderId="20" xfId="0" applyFont="1" applyBorder="1" applyAlignment="1" applyProtection="1">
      <alignment horizontal="center" vertical="center"/>
    </xf>
    <xf numFmtId="0" fontId="2" fillId="0" borderId="20" xfId="0" applyFont="1" applyBorder="1" applyAlignment="1" applyProtection="1">
      <alignment horizontal="center" vertical="center" wrapText="1"/>
    </xf>
    <xf numFmtId="9" fontId="1" fillId="0" borderId="20" xfId="0" applyNumberFormat="1" applyFont="1" applyBorder="1" applyAlignment="1" applyProtection="1">
      <alignment horizontal="center" vertical="center" wrapText="1"/>
    </xf>
    <xf numFmtId="9" fontId="1" fillId="0" borderId="20" xfId="0" applyNumberFormat="1" applyFont="1" applyBorder="1" applyAlignment="1" applyProtection="1">
      <alignment horizontal="justify" vertical="center" wrapText="1"/>
    </xf>
    <xf numFmtId="0" fontId="1" fillId="0" borderId="20" xfId="0" applyFont="1" applyBorder="1" applyAlignment="1" applyProtection="1">
      <alignment horizontal="center" vertical="center" textRotation="90" wrapText="1"/>
    </xf>
    <xf numFmtId="0" fontId="1" fillId="0" borderId="44" xfId="0" applyFont="1" applyBorder="1" applyAlignment="1" applyProtection="1">
      <alignment horizontal="center" vertical="center" wrapText="1"/>
    </xf>
    <xf numFmtId="0" fontId="2" fillId="0" borderId="20" xfId="0" applyFont="1" applyBorder="1" applyAlignment="1" applyProtection="1">
      <alignment horizontal="center" vertical="center"/>
    </xf>
    <xf numFmtId="0" fontId="2" fillId="29" borderId="20" xfId="0" applyFont="1" applyFill="1" applyBorder="1" applyAlignment="1" applyProtection="1">
      <alignment horizontal="center" vertical="center" textRotation="90" wrapText="1"/>
    </xf>
    <xf numFmtId="0" fontId="1" fillId="0" borderId="20" xfId="0" applyFont="1" applyBorder="1" applyAlignment="1" applyProtection="1">
      <alignment horizontal="justify" vertical="center" wrapText="1"/>
    </xf>
    <xf numFmtId="0" fontId="1" fillId="0" borderId="42" xfId="0" applyFont="1" applyBorder="1" applyAlignment="1" applyProtection="1">
      <alignment horizontal="justify" vertical="center" wrapText="1"/>
    </xf>
    <xf numFmtId="0" fontId="1" fillId="0" borderId="42" xfId="0" applyFont="1" applyBorder="1" applyAlignment="1" applyProtection="1">
      <alignment horizontal="center" vertical="center" wrapText="1"/>
    </xf>
    <xf numFmtId="0" fontId="10" fillId="0" borderId="42" xfId="0" applyFont="1" applyBorder="1" applyAlignment="1" applyProtection="1">
      <alignment horizontal="justify" vertical="center" wrapText="1"/>
    </xf>
    <xf numFmtId="0" fontId="1" fillId="0" borderId="20" xfId="0" applyFont="1" applyBorder="1" applyAlignment="1" applyProtection="1">
      <alignment horizontal="center" vertical="center" wrapText="1"/>
    </xf>
    <xf numFmtId="0" fontId="1" fillId="0" borderId="20" xfId="0" applyFont="1" applyBorder="1" applyAlignment="1" applyProtection="1">
      <alignment horizontal="center" vertical="center"/>
    </xf>
    <xf numFmtId="0" fontId="2" fillId="24" borderId="20" xfId="0" applyFont="1" applyFill="1" applyBorder="1" applyAlignment="1" applyProtection="1">
      <alignment horizontal="center" vertical="center" wrapText="1"/>
    </xf>
    <xf numFmtId="9" fontId="1" fillId="0" borderId="20" xfId="0" applyNumberFormat="1" applyFont="1" applyBorder="1" applyAlignment="1" applyProtection="1">
      <alignment horizontal="center" vertical="center" wrapText="1"/>
    </xf>
    <xf numFmtId="9" fontId="1" fillId="0" borderId="20" xfId="0" applyNumberFormat="1" applyFont="1" applyBorder="1" applyAlignment="1" applyProtection="1">
      <alignment horizontal="justify" vertical="center" wrapText="1"/>
    </xf>
    <xf numFmtId="0" fontId="17" fillId="24" borderId="0" xfId="0" applyFont="1" applyFill="1" applyAlignment="1" applyProtection="1">
      <alignment horizontal="center" vertical="center" wrapText="1"/>
    </xf>
    <xf numFmtId="0" fontId="2" fillId="8" borderId="18" xfId="0" applyFont="1" applyFill="1" applyBorder="1" applyAlignment="1" applyProtection="1">
      <alignment horizontal="center" vertical="center"/>
    </xf>
    <xf numFmtId="0" fontId="18" fillId="0" borderId="36" xfId="0" applyFont="1" applyBorder="1" applyAlignment="1" applyProtection="1">
      <alignment horizontal="justify" vertical="center" wrapText="1"/>
    </xf>
    <xf numFmtId="0" fontId="15" fillId="0" borderId="56" xfId="0" applyFont="1" applyBorder="1" applyAlignment="1" applyProtection="1">
      <alignment horizontal="center" vertical="center"/>
    </xf>
    <xf numFmtId="0" fontId="15" fillId="0" borderId="57" xfId="0" applyFont="1" applyBorder="1" applyAlignment="1" applyProtection="1">
      <alignment horizontal="center" vertical="center" textRotation="90"/>
    </xf>
    <xf numFmtId="0" fontId="15" fillId="0" borderId="58" xfId="0" applyFont="1" applyBorder="1" applyAlignment="1" applyProtection="1">
      <alignment horizontal="center" vertical="center" textRotation="90"/>
    </xf>
    <xf numFmtId="9" fontId="15" fillId="0" borderId="56" xfId="0" applyNumberFormat="1" applyFont="1" applyBorder="1" applyAlignment="1" applyProtection="1">
      <alignment horizontal="center" vertical="center"/>
    </xf>
    <xf numFmtId="0" fontId="15" fillId="0" borderId="56" xfId="0" applyFont="1" applyBorder="1" applyAlignment="1" applyProtection="1">
      <alignment horizontal="center" vertical="center" textRotation="90"/>
    </xf>
    <xf numFmtId="0" fontId="17" fillId="0" borderId="56" xfId="0" applyFont="1" applyBorder="1" applyAlignment="1" applyProtection="1">
      <alignment horizontal="center" vertical="center" textRotation="90" wrapText="1"/>
    </xf>
    <xf numFmtId="9" fontId="15" fillId="0" borderId="57" xfId="0" applyNumberFormat="1" applyFont="1" applyBorder="1" applyAlignment="1" applyProtection="1">
      <alignment horizontal="center" vertical="center"/>
    </xf>
    <xf numFmtId="0" fontId="1" fillId="0" borderId="59" xfId="0" applyFont="1" applyBorder="1" applyAlignment="1" applyProtection="1">
      <alignment horizontal="center" vertical="center" textRotation="90" wrapText="1"/>
    </xf>
    <xf numFmtId="0" fontId="31" fillId="0" borderId="0" xfId="0" applyFont="1" applyAlignment="1" applyProtection="1">
      <alignment vertical="center" wrapText="1"/>
    </xf>
    <xf numFmtId="0" fontId="1" fillId="0" borderId="44" xfId="0" applyFont="1" applyBorder="1" applyAlignment="1" applyProtection="1">
      <alignment horizontal="center" vertical="center" wrapText="1"/>
    </xf>
    <xf numFmtId="0" fontId="2" fillId="30" borderId="18" xfId="0" applyFont="1" applyFill="1" applyBorder="1" applyAlignment="1" applyProtection="1">
      <alignment horizontal="center" vertical="center" textRotation="90" wrapText="1"/>
    </xf>
    <xf numFmtId="0" fontId="18" fillId="0" borderId="40" xfId="0" applyFont="1" applyBorder="1" applyAlignment="1" applyProtection="1">
      <alignment horizontal="justify" vertical="center" wrapText="1"/>
    </xf>
    <xf numFmtId="0" fontId="1" fillId="0" borderId="20" xfId="0" applyFont="1" applyBorder="1" applyAlignment="1" applyProtection="1">
      <alignment horizontal="justify" vertical="center"/>
    </xf>
    <xf numFmtId="0" fontId="1" fillId="0" borderId="20" xfId="0" applyFont="1" applyBorder="1" applyAlignment="1" applyProtection="1">
      <alignment horizontal="justify" vertical="center" textRotation="90"/>
    </xf>
    <xf numFmtId="9" fontId="1" fillId="0" borderId="20" xfId="0" applyNumberFormat="1" applyFont="1" applyBorder="1" applyAlignment="1" applyProtection="1">
      <alignment horizontal="justify" vertical="center"/>
    </xf>
    <xf numFmtId="0" fontId="2" fillId="0" borderId="20" xfId="0" applyFont="1" applyBorder="1" applyAlignment="1" applyProtection="1">
      <alignment horizontal="justify" vertical="center" textRotation="90" wrapText="1"/>
    </xf>
    <xf numFmtId="0" fontId="2" fillId="0" borderId="20" xfId="0" applyFont="1" applyBorder="1" applyAlignment="1" applyProtection="1">
      <alignment horizontal="justify" vertical="center" textRotation="90"/>
    </xf>
    <xf numFmtId="0" fontId="34" fillId="0" borderId="19" xfId="0" applyFont="1" applyBorder="1" applyAlignment="1" applyProtection="1">
      <alignment wrapText="1"/>
    </xf>
    <xf numFmtId="0" fontId="12" fillId="0" borderId="42" xfId="0" applyFont="1" applyBorder="1" applyAlignment="1" applyProtection="1">
      <alignment wrapText="1"/>
    </xf>
    <xf numFmtId="0" fontId="12" fillId="0" borderId="60" xfId="0" applyFont="1" applyBorder="1" applyAlignment="1" applyProtection="1">
      <alignment wrapText="1"/>
    </xf>
    <xf numFmtId="0" fontId="12" fillId="0" borderId="19" xfId="0" applyFont="1" applyBorder="1" applyAlignment="1" applyProtection="1">
      <alignment wrapText="1"/>
    </xf>
    <xf numFmtId="0" fontId="12" fillId="0" borderId="20" xfId="0" applyFont="1" applyBorder="1" applyAlignment="1" applyProtection="1">
      <alignment wrapText="1"/>
    </xf>
    <xf numFmtId="0" fontId="16" fillId="0" borderId="55" xfId="0" applyFont="1" applyBorder="1" applyAlignment="1" applyProtection="1">
      <alignment horizontal="justify" vertical="center" wrapText="1"/>
    </xf>
    <xf numFmtId="14" fontId="30" fillId="0" borderId="19" xfId="0" applyNumberFormat="1" applyFont="1" applyBorder="1" applyAlignment="1" applyProtection="1">
      <alignment horizontal="justify" vertical="center" wrapText="1"/>
    </xf>
    <xf numFmtId="0" fontId="30" fillId="0" borderId="42" xfId="0" applyFont="1" applyBorder="1" applyAlignment="1" applyProtection="1">
      <alignment horizontal="justify" vertical="center" wrapText="1"/>
    </xf>
    <xf numFmtId="0" fontId="16" fillId="0" borderId="40" xfId="0" applyFont="1" applyBorder="1" applyAlignment="1" applyProtection="1">
      <alignment horizontal="justify" vertical="center" wrapText="1"/>
    </xf>
    <xf numFmtId="0" fontId="30" fillId="0" borderId="20" xfId="0" applyFont="1" applyBorder="1" applyAlignment="1" applyProtection="1">
      <alignment horizontal="justify" vertical="center" wrapText="1"/>
    </xf>
    <xf numFmtId="0" fontId="1" fillId="0" borderId="0" xfId="0" applyFont="1" applyAlignment="1" applyProtection="1">
      <alignment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1" fillId="4" borderId="0" xfId="0" applyFont="1" applyFill="1" applyAlignment="1" applyProtection="1">
      <alignment vertical="center" wrapText="1"/>
    </xf>
    <xf numFmtId="0" fontId="4" fillId="0" borderId="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12" xfId="0" applyFont="1" applyBorder="1" applyAlignment="1" applyProtection="1">
      <alignment horizontal="center"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1" fillId="0" borderId="3" xfId="0" applyFont="1" applyBorder="1" applyAlignment="1" applyProtection="1">
      <alignment vertical="center" wrapText="1"/>
    </xf>
    <xf numFmtId="0" fontId="1" fillId="0" borderId="0" xfId="0" applyFont="1" applyAlignment="1" applyProtection="1">
      <alignment horizontal="justify" vertical="center" wrapText="1"/>
    </xf>
    <xf numFmtId="0" fontId="6" fillId="2" borderId="0" xfId="0" applyFont="1" applyFill="1" applyAlignment="1" applyProtection="1">
      <alignment horizontal="center" vertical="center" wrapText="1"/>
    </xf>
    <xf numFmtId="0" fontId="9" fillId="0" borderId="0" xfId="0" applyFont="1" applyAlignment="1" applyProtection="1">
      <alignment horizontal="center" vertical="center" wrapText="1"/>
    </xf>
    <xf numFmtId="0" fontId="9" fillId="0" borderId="12"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1" fillId="4" borderId="0" xfId="0" applyFont="1" applyFill="1" applyAlignment="1" applyProtection="1">
      <alignment wrapText="1"/>
    </xf>
    <xf numFmtId="0" fontId="1" fillId="0" borderId="0" xfId="0" applyFont="1" applyAlignment="1" applyProtection="1">
      <alignment wrapText="1"/>
    </xf>
    <xf numFmtId="0" fontId="4" fillId="0" borderId="0" xfId="0" applyFont="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0" xfId="0" applyFont="1" applyAlignment="1" applyProtection="1">
      <alignment horizontal="justify" vertical="center" wrapText="1"/>
    </xf>
    <xf numFmtId="0" fontId="4" fillId="0" borderId="0" xfId="0" applyFont="1" applyAlignment="1" applyProtection="1">
      <alignment vertical="center" wrapText="1"/>
    </xf>
    <xf numFmtId="0" fontId="38" fillId="0" borderId="0" xfId="0" applyFont="1" applyAlignment="1" applyProtection="1">
      <alignment horizontal="center" vertical="center" wrapText="1"/>
    </xf>
    <xf numFmtId="0" fontId="38" fillId="0" borderId="12" xfId="0" applyFont="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2" fillId="3" borderId="62"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3" borderId="35" xfId="0" applyFont="1" applyFill="1" applyBorder="1" applyAlignment="1" applyProtection="1">
      <alignment horizontal="center" vertical="center" wrapText="1"/>
    </xf>
    <xf numFmtId="0" fontId="2" fillId="3" borderId="61"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1" fillId="12" borderId="0" xfId="0" applyFont="1" applyFill="1" applyAlignment="1" applyProtection="1">
      <alignment horizontal="center" vertical="center" wrapText="1"/>
    </xf>
    <xf numFmtId="49" fontId="12" fillId="13" borderId="8" xfId="0" applyNumberFormat="1" applyFont="1" applyFill="1" applyBorder="1" applyAlignment="1" applyProtection="1">
      <alignment horizontal="center" vertical="center" wrapText="1"/>
    </xf>
    <xf numFmtId="0" fontId="11" fillId="5" borderId="8" xfId="0" applyFont="1" applyFill="1" applyBorder="1" applyAlignment="1" applyProtection="1">
      <alignment horizontal="justify" vertical="center" wrapText="1"/>
    </xf>
    <xf numFmtId="0" fontId="11" fillId="5" borderId="8"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8" xfId="0" applyFont="1" applyBorder="1" applyAlignment="1" applyProtection="1">
      <alignment horizontal="justify" vertical="top" wrapText="1"/>
    </xf>
    <xf numFmtId="0" fontId="12" fillId="0" borderId="8" xfId="0" applyFont="1" applyBorder="1" applyAlignment="1" applyProtection="1">
      <alignment horizontal="center" vertical="center" wrapText="1"/>
    </xf>
    <xf numFmtId="0" fontId="1" fillId="4" borderId="2" xfId="0" applyFont="1" applyFill="1" applyBorder="1" applyAlignment="1" applyProtection="1">
      <alignment vertical="top" wrapText="1"/>
    </xf>
    <xf numFmtId="0" fontId="1" fillId="4" borderId="2" xfId="0" applyFont="1" applyFill="1" applyBorder="1" applyAlignment="1" applyProtection="1">
      <alignment vertical="center" wrapText="1"/>
    </xf>
    <xf numFmtId="0" fontId="1" fillId="4"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1" fillId="0" borderId="8" xfId="0" applyFont="1" applyBorder="1" applyAlignment="1" applyProtection="1">
      <alignment vertical="center" wrapText="1"/>
    </xf>
    <xf numFmtId="0" fontId="1" fillId="12" borderId="0" xfId="0" applyFont="1" applyFill="1" applyAlignment="1" applyProtection="1">
      <alignment vertical="center" wrapText="1"/>
    </xf>
    <xf numFmtId="0" fontId="2" fillId="12" borderId="2" xfId="0" applyFont="1" applyFill="1" applyBorder="1" applyAlignment="1" applyProtection="1">
      <alignment horizontal="center" vertical="center" wrapText="1"/>
    </xf>
    <xf numFmtId="0" fontId="1" fillId="4" borderId="2" xfId="0" applyFont="1" applyFill="1" applyBorder="1" applyAlignment="1" applyProtection="1">
      <alignment horizontal="justify" vertical="center" wrapText="1"/>
    </xf>
    <xf numFmtId="0" fontId="1" fillId="3" borderId="2" xfId="0" applyFont="1" applyFill="1" applyBorder="1" applyAlignment="1" applyProtection="1">
      <alignment horizontal="center" vertical="center" wrapText="1"/>
    </xf>
    <xf numFmtId="0" fontId="1" fillId="0" borderId="2" xfId="0" applyFont="1" applyBorder="1" applyAlignment="1" applyProtection="1">
      <alignment horizontal="justify" vertical="top" wrapText="1"/>
    </xf>
    <xf numFmtId="0" fontId="2" fillId="0" borderId="2" xfId="0" applyFont="1" applyBorder="1" applyAlignment="1" applyProtection="1">
      <alignment horizontal="center" vertical="center" wrapText="1"/>
    </xf>
    <xf numFmtId="0" fontId="1" fillId="0" borderId="2" xfId="0" applyFont="1" applyBorder="1" applyAlignment="1" applyProtection="1">
      <alignment vertical="center" wrapText="1"/>
    </xf>
    <xf numFmtId="49" fontId="12" fillId="14" borderId="8" xfId="0" applyNumberFormat="1" applyFont="1" applyFill="1" applyBorder="1" applyAlignment="1" applyProtection="1">
      <alignment horizontal="center" vertical="center" wrapText="1"/>
    </xf>
    <xf numFmtId="164" fontId="11" fillId="5" borderId="8" xfId="0" applyNumberFormat="1" applyFont="1" applyFill="1" applyBorder="1" applyAlignment="1" applyProtection="1">
      <alignment horizontal="center" vertical="center" wrapText="1"/>
    </xf>
    <xf numFmtId="15" fontId="11" fillId="5" borderId="8" xfId="0" applyNumberFormat="1" applyFont="1" applyFill="1" applyBorder="1" applyAlignment="1" applyProtection="1">
      <alignment horizontal="justify" vertical="center" wrapText="1"/>
    </xf>
    <xf numFmtId="0" fontId="10" fillId="0" borderId="8" xfId="0" applyFont="1" applyBorder="1" applyAlignment="1" applyProtection="1">
      <alignment horizontal="justify" vertical="center" wrapText="1"/>
    </xf>
    <xf numFmtId="0" fontId="11" fillId="0" borderId="8" xfId="0" applyFont="1" applyBorder="1" applyAlignment="1" applyProtection="1">
      <alignment horizontal="justify" vertical="center" wrapText="1"/>
    </xf>
    <xf numFmtId="0" fontId="12" fillId="14" borderId="8" xfId="0" applyFont="1" applyFill="1" applyBorder="1" applyAlignment="1" applyProtection="1">
      <alignment horizontal="center" vertical="center" wrapText="1"/>
    </xf>
    <xf numFmtId="15" fontId="11" fillId="5" borderId="8" xfId="0" applyNumberFormat="1" applyFont="1" applyFill="1" applyBorder="1" applyAlignment="1" applyProtection="1">
      <alignment horizontal="center" vertical="center" wrapText="1"/>
    </xf>
    <xf numFmtId="49" fontId="2" fillId="15" borderId="2" xfId="0" applyNumberFormat="1" applyFont="1" applyFill="1" applyBorder="1" applyAlignment="1" applyProtection="1">
      <alignment horizontal="center" vertical="center" wrapText="1"/>
    </xf>
    <xf numFmtId="14" fontId="1" fillId="4" borderId="2" xfId="0" applyNumberFormat="1" applyFont="1" applyFill="1" applyBorder="1" applyAlignment="1" applyProtection="1">
      <alignment horizontal="center" vertical="center" wrapText="1"/>
    </xf>
    <xf numFmtId="0" fontId="1" fillId="0" borderId="2" xfId="0" applyFont="1" applyBorder="1" applyAlignment="1" applyProtection="1">
      <alignment horizontal="justify" vertical="center" wrapText="1"/>
    </xf>
    <xf numFmtId="0" fontId="1" fillId="0" borderId="2" xfId="0" applyFont="1" applyBorder="1" applyAlignment="1" applyProtection="1">
      <alignment horizontal="left" vertical="center" wrapText="1"/>
    </xf>
    <xf numFmtId="49" fontId="2" fillId="10" borderId="2" xfId="0" applyNumberFormat="1" applyFont="1" applyFill="1" applyBorder="1" applyAlignment="1" applyProtection="1">
      <alignment horizontal="center" vertical="center" wrapText="1"/>
    </xf>
    <xf numFmtId="0" fontId="11" fillId="5" borderId="8" xfId="0" applyFont="1" applyFill="1" applyBorder="1" applyAlignment="1" applyProtection="1">
      <alignment horizontal="justify" vertical="top" wrapText="1"/>
    </xf>
    <xf numFmtId="0" fontId="29" fillId="5" borderId="19" xfId="0" applyFont="1" applyFill="1" applyBorder="1" applyAlignment="1" applyProtection="1">
      <alignment horizontal="left" vertical="center" wrapText="1"/>
    </xf>
    <xf numFmtId="0" fontId="11" fillId="5" borderId="21" xfId="0" applyFont="1" applyFill="1" applyBorder="1" applyAlignment="1" applyProtection="1">
      <alignment horizontal="justify" wrapText="1"/>
    </xf>
    <xf numFmtId="0" fontId="29" fillId="5" borderId="20" xfId="0" applyFont="1" applyFill="1" applyBorder="1" applyAlignment="1" applyProtection="1">
      <alignment horizontal="left" vertical="center" wrapText="1"/>
    </xf>
    <xf numFmtId="49" fontId="2" fillId="16" borderId="2" xfId="0" applyNumberFormat="1" applyFont="1" applyFill="1" applyBorder="1" applyAlignment="1" applyProtection="1">
      <alignment horizontal="center" vertical="center" wrapText="1"/>
    </xf>
    <xf numFmtId="0" fontId="2" fillId="16" borderId="2"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xf>
    <xf numFmtId="49" fontId="2" fillId="9" borderId="2" xfId="0" applyNumberFormat="1" applyFont="1" applyFill="1" applyBorder="1" applyAlignment="1" applyProtection="1">
      <alignment horizontal="center" vertical="center" wrapText="1"/>
    </xf>
    <xf numFmtId="14" fontId="11" fillId="23" borderId="17" xfId="0" applyNumberFormat="1" applyFont="1" applyFill="1" applyBorder="1" applyAlignment="1" applyProtection="1">
      <alignment horizontal="center" vertical="center" wrapText="1"/>
    </xf>
    <xf numFmtId="0" fontId="12" fillId="0" borderId="0" xfId="0" applyFont="1" applyAlignment="1" applyProtection="1">
      <alignment horizontal="justify" vertical="center" wrapText="1"/>
    </xf>
    <xf numFmtId="49" fontId="2" fillId="33" borderId="45" xfId="0" applyNumberFormat="1" applyFont="1" applyFill="1" applyBorder="1" applyAlignment="1" applyProtection="1">
      <alignment horizontal="center" vertical="center" wrapText="1"/>
    </xf>
    <xf numFmtId="0" fontId="1" fillId="34" borderId="45" xfId="0" applyFont="1" applyFill="1" applyBorder="1" applyAlignment="1" applyProtection="1">
      <alignment horizontal="justify" vertical="center" wrapText="1"/>
    </xf>
    <xf numFmtId="0" fontId="1" fillId="34" borderId="45" xfId="0" applyFont="1" applyFill="1" applyBorder="1" applyAlignment="1" applyProtection="1">
      <alignment horizontal="center" vertical="center" wrapText="1"/>
    </xf>
    <xf numFmtId="0" fontId="1" fillId="35" borderId="45" xfId="0" applyFont="1" applyFill="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 fillId="0" borderId="45" xfId="0" applyFont="1" applyBorder="1" applyAlignment="1" applyProtection="1">
      <alignment horizontal="justify" vertical="top" wrapText="1"/>
    </xf>
    <xf numFmtId="0" fontId="2" fillId="0" borderId="45" xfId="0" applyFont="1" applyBorder="1" applyAlignment="1" applyProtection="1">
      <alignment horizontal="center" vertical="center" wrapText="1"/>
    </xf>
    <xf numFmtId="0" fontId="1" fillId="34" borderId="45" xfId="0" applyFont="1" applyFill="1" applyBorder="1" applyAlignment="1" applyProtection="1">
      <alignment horizontal="left" vertical="center" wrapText="1"/>
    </xf>
    <xf numFmtId="14" fontId="1" fillId="34" borderId="45" xfId="0" applyNumberFormat="1" applyFont="1" applyFill="1" applyBorder="1" applyAlignment="1" applyProtection="1">
      <alignment horizontal="center" vertical="center" wrapText="1"/>
    </xf>
    <xf numFmtId="0" fontId="12" fillId="36" borderId="8" xfId="0" applyFont="1" applyFill="1" applyBorder="1" applyAlignment="1" applyProtection="1">
      <alignment horizontal="center" vertical="center" wrapText="1"/>
    </xf>
    <xf numFmtId="0" fontId="11" fillId="0" borderId="8" xfId="0" applyFont="1" applyBorder="1" applyAlignment="1" applyProtection="1">
      <alignment horizontal="left" vertical="top" wrapText="1"/>
    </xf>
    <xf numFmtId="0" fontId="11" fillId="0" borderId="0" xfId="0" applyFont="1" applyAlignment="1" applyProtection="1">
      <alignment wrapText="1"/>
    </xf>
    <xf numFmtId="49" fontId="2" fillId="17" borderId="2" xfId="0" applyNumberFormat="1" applyFont="1" applyFill="1" applyBorder="1" applyAlignment="1" applyProtection="1">
      <alignment horizontal="center" vertical="center" wrapText="1"/>
    </xf>
    <xf numFmtId="0" fontId="10" fillId="0" borderId="2" xfId="0" applyFont="1" applyBorder="1" applyAlignment="1" applyProtection="1">
      <alignment horizontal="justify" vertical="top" wrapText="1"/>
    </xf>
    <xf numFmtId="0" fontId="10" fillId="4" borderId="2" xfId="0" applyFont="1" applyFill="1" applyBorder="1" applyAlignment="1" applyProtection="1">
      <alignment horizontal="left" vertical="center" wrapText="1"/>
    </xf>
    <xf numFmtId="164" fontId="10" fillId="4" borderId="2" xfId="0" applyNumberFormat="1" applyFont="1" applyFill="1" applyBorder="1" applyAlignment="1" applyProtection="1">
      <alignment horizontal="center" vertical="center" wrapText="1"/>
    </xf>
    <xf numFmtId="0" fontId="1" fillId="4" borderId="2" xfId="0" applyFont="1" applyFill="1" applyBorder="1" applyAlignment="1" applyProtection="1">
      <alignment horizontal="left" vertical="center" wrapText="1"/>
    </xf>
    <xf numFmtId="0" fontId="2" fillId="17" borderId="2" xfId="0" applyFont="1" applyFill="1" applyBorder="1" applyAlignment="1" applyProtection="1">
      <alignment horizontal="center" vertical="center" wrapText="1"/>
    </xf>
    <xf numFmtId="0" fontId="2" fillId="18" borderId="2" xfId="0" applyFont="1" applyFill="1" applyBorder="1" applyAlignment="1" applyProtection="1">
      <alignment horizontal="center" vertical="center" wrapText="1"/>
    </xf>
    <xf numFmtId="0" fontId="2" fillId="19" borderId="2" xfId="0" applyFont="1" applyFill="1" applyBorder="1" applyAlignment="1" applyProtection="1">
      <alignment horizontal="center" vertical="center" wrapText="1"/>
    </xf>
    <xf numFmtId="0" fontId="1" fillId="4" borderId="2" xfId="0" applyFont="1" applyFill="1" applyBorder="1" applyAlignment="1" applyProtection="1">
      <alignment horizontal="center" vertical="top" wrapText="1"/>
    </xf>
    <xf numFmtId="0" fontId="1" fillId="0" borderId="0" xfId="0" applyFont="1" applyAlignment="1" applyProtection="1">
      <alignment horizontal="left" vertical="center" wrapText="1"/>
    </xf>
    <xf numFmtId="0" fontId="1" fillId="4" borderId="0" xfId="0" applyFont="1" applyFill="1" applyAlignment="1" applyProtection="1">
      <alignment horizontal="justify" vertical="center" wrapText="1"/>
    </xf>
  </cellXfs>
  <cellStyles count="2">
    <cellStyle name="Normal" xfId="0" builtinId="0"/>
    <cellStyle name="Porcentaje" xfId="1" builtinId="5"/>
  </cellStyles>
  <dxfs count="1308">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0"/>
      </font>
      <fill>
        <patternFill>
          <bgColor theme="4" tint="0.79998168889431442"/>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ont>
        <color rgb="FFFFFFFF"/>
      </font>
      <fill>
        <patternFill>
          <bgColor rgb="FFDCE6F1"/>
        </patternFill>
      </fill>
    </dxf>
    <dxf>
      <fill>
        <patternFill>
          <bgColor rgb="FFE26B0A"/>
        </patternFill>
      </fill>
    </dxf>
    <dxf>
      <font>
        <color theme="0"/>
      </font>
      <fill>
        <patternFill patternType="solid">
          <fgColor rgb="FFDBE5F1"/>
          <bgColor rgb="FFDBE5F1"/>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theme="0"/>
      </font>
      <fill>
        <patternFill>
          <bgColor theme="4" tint="0.79998168889431442"/>
        </patternFill>
      </fill>
    </dxf>
    <dxf>
      <fill>
        <patternFill>
          <bgColor theme="9" tint="-0.24994659260841701"/>
        </patternFill>
      </fill>
    </dxf>
    <dxf>
      <font>
        <color rgb="FFFFFFFF"/>
      </font>
      <fill>
        <patternFill>
          <bgColor rgb="FFDCE6F1"/>
        </patternFill>
      </fill>
    </dxf>
    <dxf>
      <fill>
        <patternFill>
          <bgColor rgb="FFE26B0A"/>
        </patternFill>
      </fill>
    </dxf>
    <dxf>
      <font>
        <color theme="0"/>
      </font>
      <fill>
        <patternFill>
          <bgColor theme="4" tint="0.79998168889431442"/>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ont>
        <color rgb="FFFFFFFF"/>
      </font>
      <fill>
        <patternFill>
          <bgColor rgb="FFDCE6F1"/>
        </patternFill>
      </fill>
    </dxf>
    <dxf>
      <fill>
        <patternFill>
          <bgColor rgb="FFE26B0A"/>
        </patternFill>
      </fill>
    </dxf>
    <dxf>
      <font>
        <color theme="0"/>
      </font>
    </dxf>
    <dxf>
      <fill>
        <patternFill>
          <bgColor theme="9" tint="-0.24994659260841701"/>
        </patternFill>
      </fill>
    </dxf>
    <dxf>
      <fill>
        <patternFill>
          <bgColor rgb="FFFF0000"/>
        </patternFill>
      </fill>
    </dxf>
    <dxf>
      <fill>
        <patternFill>
          <bgColor rgb="FFFFFF00"/>
        </patternFill>
      </fill>
    </dxf>
    <dxf>
      <fill>
        <patternFill>
          <bgColor rgb="FF00B050"/>
        </patternFill>
      </fill>
    </dxf>
    <dxf>
      <font>
        <color rgb="FFFFFFFF"/>
      </font>
    </dxf>
    <dxf>
      <fill>
        <patternFill>
          <bgColor rgb="FFE26B0A"/>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00B050"/>
          <bgColor rgb="FF00B050"/>
        </patternFill>
      </fill>
    </dxf>
    <dxf>
      <font>
        <color theme="0"/>
      </font>
      <fill>
        <patternFill patternType="none"/>
      </fill>
    </dxf>
    <dxf>
      <font>
        <color theme="0"/>
      </font>
    </dxf>
    <dxf>
      <fill>
        <patternFill>
          <bgColor theme="9" tint="-0.24994659260841701"/>
        </patternFill>
      </fill>
    </dxf>
    <dxf>
      <font>
        <color rgb="FFFFFFFF"/>
      </font>
    </dxf>
    <dxf>
      <fill>
        <patternFill>
          <bgColor rgb="FFE26B0A"/>
        </patternFill>
      </fill>
    </dxf>
    <dxf>
      <font>
        <color theme="0"/>
      </font>
    </dxf>
    <dxf>
      <fill>
        <patternFill>
          <bgColor theme="9" tint="-0.24994659260841701"/>
        </patternFill>
      </fill>
    </dxf>
    <dxf>
      <fill>
        <patternFill>
          <bgColor rgb="FFFF0000"/>
        </patternFill>
      </fill>
    </dxf>
    <dxf>
      <fill>
        <patternFill>
          <bgColor rgb="FFFFFF00"/>
        </patternFill>
      </fill>
    </dxf>
    <dxf>
      <fill>
        <patternFill>
          <bgColor rgb="FF00B050"/>
        </patternFill>
      </fill>
    </dxf>
    <dxf>
      <font>
        <color rgb="FFFFFFFF"/>
      </font>
    </dxf>
    <dxf>
      <fill>
        <patternFill>
          <bgColor rgb="FFE26B0A"/>
        </patternFill>
      </fill>
    </dxf>
    <dxf>
      <font>
        <color theme="4" tint="0.79998168889431442"/>
      </font>
    </dxf>
    <dxf>
      <font>
        <color rgb="FFDCE6F1"/>
      </font>
    </dxf>
    <dxf>
      <font>
        <color rgb="FFDBE5F1"/>
      </font>
      <fill>
        <patternFill patternType="none"/>
      </fill>
    </dxf>
    <dxf>
      <font>
        <color theme="4" tint="0.79998168889431442"/>
      </font>
    </dxf>
    <dxf>
      <font>
        <color rgb="FFDCE6F1"/>
      </font>
    </dxf>
    <dxf>
      <font>
        <color theme="4" tint="0.79998168889431442"/>
      </font>
    </dxf>
    <dxf>
      <font>
        <color rgb="FFDCE6F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9966"/>
      <color rgb="FFCCCCFF"/>
      <color rgb="FFFFFF99"/>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77"/>
  <sheetViews>
    <sheetView tabSelected="1" topLeftCell="A6" zoomScale="71" zoomScaleNormal="71" workbookViewId="0">
      <pane xSplit="2" ySplit="2" topLeftCell="C10" activePane="bottomRight" state="frozen"/>
      <selection pane="topRight"/>
      <selection pane="bottomLeft"/>
      <selection pane="bottomRight" activeCell="A11" sqref="A1:XFD1048576"/>
    </sheetView>
  </sheetViews>
  <sheetFormatPr baseColWidth="10" defaultColWidth="0" defaultRowHeight="24" customHeight="1" x14ac:dyDescent="0.2"/>
  <cols>
    <col min="1" max="1" width="8.140625" style="274" customWidth="1"/>
    <col min="2" max="2" width="13.5703125" style="275" customWidth="1"/>
    <col min="3" max="3" width="26.140625" style="277" customWidth="1"/>
    <col min="4" max="4" width="42.28515625" style="277" customWidth="1"/>
    <col min="5" max="5" width="37.5703125" style="277" customWidth="1"/>
    <col min="6" max="6" width="16.140625" style="277" customWidth="1"/>
    <col min="7" max="7" width="30" style="274" customWidth="1"/>
    <col min="8" max="8" width="19" style="278" customWidth="1"/>
    <col min="9" max="9" width="20.28515625" style="274" customWidth="1"/>
    <col min="10" max="10" width="18.85546875" style="274" customWidth="1"/>
    <col min="11" max="11" width="6.28515625" style="274" bestFit="1" customWidth="1"/>
    <col min="12" max="12" width="22.28515625" style="274" customWidth="1"/>
    <col min="13" max="13" width="18.85546875" style="274" customWidth="1"/>
    <col min="14" max="14" width="17.5703125" style="274" customWidth="1"/>
    <col min="15" max="15" width="6.140625" style="274" customWidth="1"/>
    <col min="16" max="16" width="18.85546875" style="274" customWidth="1"/>
    <col min="17" max="17" width="5.85546875" style="274" customWidth="1"/>
    <col min="18" max="18" width="31" style="274" customWidth="1"/>
    <col min="19" max="19" width="15.140625" style="274" bestFit="1" customWidth="1"/>
    <col min="20" max="20" width="6.85546875" style="274" customWidth="1"/>
    <col min="21" max="21" width="5" style="274" customWidth="1"/>
    <col min="22" max="22" width="5.5703125" style="274" customWidth="1"/>
    <col min="23" max="23" width="7.140625" style="274" customWidth="1"/>
    <col min="24" max="24" width="6.7109375" style="274" customWidth="1"/>
    <col min="25" max="25" width="7.5703125" style="274" customWidth="1"/>
    <col min="26" max="26" width="12.140625" style="274" customWidth="1"/>
    <col min="27" max="27" width="8.7109375" style="274" customWidth="1"/>
    <col min="28" max="28" width="10.42578125" style="274" customWidth="1"/>
    <col min="29" max="29" width="9.28515625" style="274" customWidth="1"/>
    <col min="30" max="30" width="9.140625" style="274" customWidth="1"/>
    <col min="31" max="31" width="8.42578125" style="274" customWidth="1"/>
    <col min="32" max="32" width="7.28515625" style="274" customWidth="1"/>
    <col min="33" max="33" width="55.28515625" style="274" customWidth="1"/>
    <col min="34" max="38" width="23.7109375" style="274" customWidth="1"/>
    <col min="39" max="41" width="49.42578125" style="274" customWidth="1"/>
    <col min="42" max="42" width="11.5703125" style="274" hidden="1"/>
    <col min="43" max="16383" width="11.42578125" style="274" hidden="1"/>
    <col min="16384" max="16384" width="0.5703125" style="274" customWidth="1"/>
  </cols>
  <sheetData>
    <row r="1" spans="1:70" ht="24" customHeight="1" x14ac:dyDescent="0.2">
      <c r="A1" s="270"/>
      <c r="B1" s="271" t="s">
        <v>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3"/>
      <c r="AN1" s="273"/>
      <c r="AO1" s="273"/>
    </row>
    <row r="2" spans="1:70" ht="24" customHeight="1" x14ac:dyDescent="0.2">
      <c r="A2" s="270"/>
      <c r="B2" s="271"/>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3"/>
      <c r="AN2" s="273"/>
      <c r="AO2" s="273"/>
    </row>
    <row r="3" spans="1:70" ht="24" customHeight="1" x14ac:dyDescent="0.2">
      <c r="A3" s="270"/>
      <c r="C3" s="276"/>
    </row>
    <row r="4" spans="1:70" ht="80.25" customHeight="1" x14ac:dyDescent="0.3">
      <c r="A4" s="279" t="s">
        <v>1</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row>
    <row r="5" spans="1:70" ht="39.75" customHeight="1" x14ac:dyDescent="0.2">
      <c r="A5" s="280" t="s">
        <v>2</v>
      </c>
      <c r="B5" s="280"/>
      <c r="C5" s="280"/>
      <c r="D5" s="280"/>
      <c r="E5" s="280"/>
      <c r="F5" s="280"/>
      <c r="G5" s="280"/>
      <c r="H5" s="280"/>
      <c r="I5" s="280"/>
      <c r="J5" s="280" t="s">
        <v>3</v>
      </c>
      <c r="K5" s="280"/>
      <c r="L5" s="280"/>
      <c r="M5" s="280"/>
      <c r="N5" s="280"/>
      <c r="O5" s="280"/>
      <c r="P5" s="280"/>
      <c r="Q5" s="280" t="s">
        <v>4</v>
      </c>
      <c r="R5" s="280"/>
      <c r="S5" s="280"/>
      <c r="T5" s="280"/>
      <c r="U5" s="280"/>
      <c r="V5" s="280"/>
      <c r="W5" s="280"/>
      <c r="X5" s="280"/>
      <c r="Y5" s="280"/>
      <c r="Z5" s="280" t="s">
        <v>5</v>
      </c>
      <c r="AA5" s="280"/>
      <c r="AB5" s="280"/>
      <c r="AC5" s="280"/>
      <c r="AD5" s="280"/>
      <c r="AE5" s="280"/>
      <c r="AF5" s="280"/>
      <c r="AG5" s="281" t="s">
        <v>6</v>
      </c>
      <c r="AH5" s="282"/>
      <c r="AI5" s="282"/>
      <c r="AJ5" s="282"/>
      <c r="AK5" s="282"/>
      <c r="AL5" s="282"/>
      <c r="AM5" s="281" t="s">
        <v>7</v>
      </c>
      <c r="AN5" s="282"/>
      <c r="AO5" s="282"/>
    </row>
    <row r="6" spans="1:70" ht="42.75" customHeight="1" x14ac:dyDescent="0.2">
      <c r="A6" s="281" t="s">
        <v>8</v>
      </c>
      <c r="B6" s="281" t="s">
        <v>9</v>
      </c>
      <c r="C6" s="280" t="s">
        <v>10</v>
      </c>
      <c r="D6" s="281" t="s">
        <v>11</v>
      </c>
      <c r="E6" s="281" t="s">
        <v>12</v>
      </c>
      <c r="F6" s="281" t="s">
        <v>13</v>
      </c>
      <c r="G6" s="280" t="s">
        <v>14</v>
      </c>
      <c r="H6" s="281" t="s">
        <v>15</v>
      </c>
      <c r="I6" s="281" t="s">
        <v>16</v>
      </c>
      <c r="J6" s="281" t="s">
        <v>17</v>
      </c>
      <c r="K6" s="280" t="s">
        <v>18</v>
      </c>
      <c r="L6" s="281" t="s">
        <v>19</v>
      </c>
      <c r="M6" s="281" t="s">
        <v>20</v>
      </c>
      <c r="N6" s="281" t="s">
        <v>21</v>
      </c>
      <c r="O6" s="280" t="s">
        <v>18</v>
      </c>
      <c r="P6" s="281" t="s">
        <v>22</v>
      </c>
      <c r="Q6" s="283" t="s">
        <v>23</v>
      </c>
      <c r="R6" s="281" t="s">
        <v>24</v>
      </c>
      <c r="S6" s="281" t="s">
        <v>25</v>
      </c>
      <c r="T6" s="281" t="s">
        <v>26</v>
      </c>
      <c r="U6" s="281"/>
      <c r="V6" s="281"/>
      <c r="W6" s="281"/>
      <c r="X6" s="281"/>
      <c r="Y6" s="281"/>
      <c r="Z6" s="283" t="s">
        <v>27</v>
      </c>
      <c r="AA6" s="283" t="s">
        <v>28</v>
      </c>
      <c r="AB6" s="283" t="s">
        <v>18</v>
      </c>
      <c r="AC6" s="283" t="s">
        <v>29</v>
      </c>
      <c r="AD6" s="283" t="s">
        <v>18</v>
      </c>
      <c r="AE6" s="283" t="s">
        <v>30</v>
      </c>
      <c r="AF6" s="283" t="s">
        <v>31</v>
      </c>
      <c r="AG6" s="281" t="s">
        <v>32</v>
      </c>
      <c r="AH6" s="281" t="s">
        <v>33</v>
      </c>
      <c r="AI6" s="281" t="s">
        <v>34</v>
      </c>
      <c r="AJ6" s="281" t="s">
        <v>35</v>
      </c>
      <c r="AK6" s="281" t="s">
        <v>36</v>
      </c>
      <c r="AL6" s="281" t="s">
        <v>37</v>
      </c>
      <c r="AM6" s="281" t="s">
        <v>38</v>
      </c>
      <c r="AN6" s="281" t="s">
        <v>39</v>
      </c>
      <c r="AO6" s="281" t="s">
        <v>40</v>
      </c>
    </row>
    <row r="7" spans="1:70" ht="75.400000000000006" customHeight="1" x14ac:dyDescent="0.2">
      <c r="A7" s="281"/>
      <c r="B7" s="281"/>
      <c r="C7" s="280"/>
      <c r="D7" s="281"/>
      <c r="E7" s="281"/>
      <c r="F7" s="281"/>
      <c r="G7" s="280"/>
      <c r="H7" s="281"/>
      <c r="I7" s="281"/>
      <c r="J7" s="281"/>
      <c r="K7" s="280"/>
      <c r="L7" s="281"/>
      <c r="M7" s="281"/>
      <c r="N7" s="280"/>
      <c r="O7" s="280"/>
      <c r="P7" s="281"/>
      <c r="Q7" s="283"/>
      <c r="R7" s="281"/>
      <c r="S7" s="281"/>
      <c r="T7" s="284" t="s">
        <v>41</v>
      </c>
      <c r="U7" s="284" t="s">
        <v>42</v>
      </c>
      <c r="V7" s="284" t="s">
        <v>43</v>
      </c>
      <c r="W7" s="284" t="s">
        <v>44</v>
      </c>
      <c r="X7" s="284" t="s">
        <v>45</v>
      </c>
      <c r="Y7" s="284" t="s">
        <v>46</v>
      </c>
      <c r="Z7" s="283"/>
      <c r="AA7" s="283"/>
      <c r="AB7" s="283"/>
      <c r="AC7" s="283"/>
      <c r="AD7" s="283"/>
      <c r="AE7" s="283"/>
      <c r="AF7" s="283"/>
      <c r="AG7" s="281"/>
      <c r="AH7" s="281"/>
      <c r="AI7" s="281"/>
      <c r="AJ7" s="281"/>
      <c r="AK7" s="281"/>
      <c r="AL7" s="282"/>
      <c r="AM7" s="281"/>
      <c r="AN7" s="281"/>
      <c r="AO7" s="281"/>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row>
    <row r="8" spans="1:70" s="305" customFormat="1" ht="107.25" customHeight="1" x14ac:dyDescent="0.2">
      <c r="A8" s="286">
        <v>1</v>
      </c>
      <c r="B8" s="287" t="s">
        <v>47</v>
      </c>
      <c r="C8" s="288" t="s">
        <v>48</v>
      </c>
      <c r="D8" s="288" t="s">
        <v>49</v>
      </c>
      <c r="E8" s="288" t="s">
        <v>50</v>
      </c>
      <c r="F8" s="282" t="s">
        <v>51</v>
      </c>
      <c r="G8" s="289" t="s">
        <v>52</v>
      </c>
      <c r="H8" s="288" t="s">
        <v>53</v>
      </c>
      <c r="I8" s="290">
        <f>27+20+84</f>
        <v>131</v>
      </c>
      <c r="J8" s="291" t="s">
        <v>54</v>
      </c>
      <c r="K8" s="292">
        <v>0.6</v>
      </c>
      <c r="L8" s="292" t="s">
        <v>55</v>
      </c>
      <c r="M8" s="293" t="s">
        <v>55</v>
      </c>
      <c r="N8" s="291" t="s">
        <v>56</v>
      </c>
      <c r="O8" s="294">
        <v>0.4</v>
      </c>
      <c r="P8" s="286" t="s">
        <v>57</v>
      </c>
      <c r="Q8" s="295">
        <v>1</v>
      </c>
      <c r="R8" s="296" t="s">
        <v>58</v>
      </c>
      <c r="S8" s="295" t="s">
        <v>59</v>
      </c>
      <c r="T8" s="297" t="s">
        <v>60</v>
      </c>
      <c r="U8" s="297" t="s">
        <v>61</v>
      </c>
      <c r="V8" s="298" t="s">
        <v>62</v>
      </c>
      <c r="W8" s="297" t="s">
        <v>63</v>
      </c>
      <c r="X8" s="297" t="s">
        <v>64</v>
      </c>
      <c r="Y8" s="297" t="s">
        <v>65</v>
      </c>
      <c r="Z8" s="79">
        <f>IFERROR(IF(S8="Probabilidad",(K8-(+K8*V8)),IF(S8="Impacto",K8,"")),"")</f>
        <v>0.36</v>
      </c>
      <c r="AA8" s="299" t="s">
        <v>66</v>
      </c>
      <c r="AB8" s="298">
        <v>0.36</v>
      </c>
      <c r="AC8" s="299" t="s">
        <v>56</v>
      </c>
      <c r="AD8" s="298">
        <v>0.4</v>
      </c>
      <c r="AE8" s="300" t="s">
        <v>57</v>
      </c>
      <c r="AF8" s="301" t="s">
        <v>67</v>
      </c>
      <c r="AG8" s="288" t="s">
        <v>68</v>
      </c>
      <c r="AH8" s="282" t="s">
        <v>69</v>
      </c>
      <c r="AI8" s="302" t="s">
        <v>70</v>
      </c>
      <c r="AJ8" s="302" t="s">
        <v>71</v>
      </c>
      <c r="AK8" s="282" t="s">
        <v>72</v>
      </c>
      <c r="AL8" s="288" t="s">
        <v>73</v>
      </c>
      <c r="AM8" s="303" t="s">
        <v>1085</v>
      </c>
      <c r="AN8" s="288"/>
      <c r="AO8" s="288"/>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row>
    <row r="9" spans="1:70" s="305" customFormat="1" ht="92.25" customHeight="1" x14ac:dyDescent="0.2">
      <c r="A9" s="286"/>
      <c r="B9" s="287"/>
      <c r="C9" s="288"/>
      <c r="D9" s="288"/>
      <c r="E9" s="288"/>
      <c r="F9" s="282"/>
      <c r="G9" s="289"/>
      <c r="H9" s="288"/>
      <c r="I9" s="290"/>
      <c r="J9" s="291"/>
      <c r="K9" s="292"/>
      <c r="L9" s="292"/>
      <c r="M9" s="293">
        <v>0</v>
      </c>
      <c r="N9" s="291"/>
      <c r="O9" s="294"/>
      <c r="P9" s="286"/>
      <c r="Q9" s="295">
        <v>2</v>
      </c>
      <c r="R9" s="296" t="s">
        <v>74</v>
      </c>
      <c r="S9" s="295" t="s">
        <v>59</v>
      </c>
      <c r="T9" s="297" t="s">
        <v>60</v>
      </c>
      <c r="U9" s="297" t="s">
        <v>61</v>
      </c>
      <c r="V9" s="298" t="s">
        <v>62</v>
      </c>
      <c r="W9" s="297" t="s">
        <v>63</v>
      </c>
      <c r="X9" s="297" t="s">
        <v>75</v>
      </c>
      <c r="Y9" s="297" t="s">
        <v>65</v>
      </c>
      <c r="Z9" s="79">
        <f>IFERROR(IF(AND(S8="Probabilidad",S9="Probabilidad"),(AB8-(+AB8*V9)),IF(S9="Probabilidad",(K8-(+K8*V9)),IF(S9="Impacto",AB8,""))),"")</f>
        <v>0.216</v>
      </c>
      <c r="AA9" s="299" t="s">
        <v>66</v>
      </c>
      <c r="AB9" s="298">
        <v>0.216</v>
      </c>
      <c r="AC9" s="299" t="s">
        <v>56</v>
      </c>
      <c r="AD9" s="298">
        <v>0.4</v>
      </c>
      <c r="AE9" s="300" t="s">
        <v>57</v>
      </c>
      <c r="AF9" s="301"/>
      <c r="AG9" s="288"/>
      <c r="AH9" s="282"/>
      <c r="AI9" s="306"/>
      <c r="AJ9" s="306"/>
      <c r="AK9" s="282"/>
      <c r="AL9" s="288"/>
      <c r="AM9" s="307"/>
      <c r="AN9" s="288"/>
      <c r="AO9" s="288"/>
    </row>
    <row r="10" spans="1:70" s="305" customFormat="1" ht="88.5" customHeight="1" x14ac:dyDescent="0.2">
      <c r="A10" s="286"/>
      <c r="B10" s="287"/>
      <c r="C10" s="288"/>
      <c r="D10" s="288"/>
      <c r="E10" s="288"/>
      <c r="F10" s="282"/>
      <c r="G10" s="289"/>
      <c r="H10" s="288"/>
      <c r="I10" s="290"/>
      <c r="J10" s="291"/>
      <c r="K10" s="292"/>
      <c r="L10" s="292"/>
      <c r="M10" s="293">
        <v>0</v>
      </c>
      <c r="N10" s="291"/>
      <c r="O10" s="294"/>
      <c r="P10" s="286"/>
      <c r="Q10" s="295">
        <v>3</v>
      </c>
      <c r="S10" s="295" t="s">
        <v>76</v>
      </c>
      <c r="T10" s="297"/>
      <c r="U10" s="297"/>
      <c r="V10" s="298" t="s">
        <v>76</v>
      </c>
      <c r="W10" s="297"/>
      <c r="X10" s="297"/>
      <c r="Y10" s="297"/>
      <c r="Z10" s="79" t="str">
        <f>IFERROR(IF(AND(S9="Probabilidad",S10="Probabilidad"),(AB9-(+AB9*V10)),IF(AND(S9="Impacto",S10="Probabilidad"),(AB8-(+AB8*V10)),IF(S10="Impacto",AB9,""))),"")</f>
        <v/>
      </c>
      <c r="AA10" s="299" t="s">
        <v>76</v>
      </c>
      <c r="AB10" s="298" t="s">
        <v>76</v>
      </c>
      <c r="AC10" s="299" t="s">
        <v>76</v>
      </c>
      <c r="AD10" s="298" t="s">
        <v>76</v>
      </c>
      <c r="AE10" s="300" t="s">
        <v>76</v>
      </c>
      <c r="AF10" s="301"/>
      <c r="AG10" s="288"/>
      <c r="AH10" s="282"/>
      <c r="AI10" s="308"/>
      <c r="AJ10" s="308"/>
      <c r="AK10" s="282"/>
      <c r="AL10" s="288"/>
      <c r="AM10" s="307"/>
      <c r="AN10" s="288"/>
      <c r="AO10" s="288"/>
    </row>
    <row r="11" spans="1:70" s="305" customFormat="1" ht="75.95" customHeight="1" x14ac:dyDescent="0.2">
      <c r="A11" s="286">
        <v>2</v>
      </c>
      <c r="B11" s="287" t="s">
        <v>47</v>
      </c>
      <c r="C11" s="288" t="s">
        <v>48</v>
      </c>
      <c r="D11" s="288" t="s">
        <v>77</v>
      </c>
      <c r="E11" s="288" t="s">
        <v>78</v>
      </c>
      <c r="F11" s="282" t="s">
        <v>79</v>
      </c>
      <c r="G11" s="289" t="s">
        <v>80</v>
      </c>
      <c r="H11" s="288" t="s">
        <v>81</v>
      </c>
      <c r="I11" s="290">
        <v>100</v>
      </c>
      <c r="J11" s="291" t="s">
        <v>54</v>
      </c>
      <c r="K11" s="292">
        <v>0.6</v>
      </c>
      <c r="L11" s="292" t="s">
        <v>82</v>
      </c>
      <c r="M11" s="293" t="s">
        <v>82</v>
      </c>
      <c r="N11" s="291" t="s">
        <v>83</v>
      </c>
      <c r="O11" s="294">
        <v>0.2</v>
      </c>
      <c r="P11" s="286" t="s">
        <v>57</v>
      </c>
      <c r="Q11" s="295">
        <v>1</v>
      </c>
      <c r="R11" s="296" t="s">
        <v>84</v>
      </c>
      <c r="S11" s="295" t="s">
        <v>59</v>
      </c>
      <c r="T11" s="297" t="s">
        <v>60</v>
      </c>
      <c r="U11" s="297" t="s">
        <v>61</v>
      </c>
      <c r="V11" s="298" t="s">
        <v>62</v>
      </c>
      <c r="W11" s="297" t="s">
        <v>85</v>
      </c>
      <c r="X11" s="297" t="s">
        <v>64</v>
      </c>
      <c r="Y11" s="297" t="s">
        <v>65</v>
      </c>
      <c r="Z11" s="79">
        <f>IFERROR(IF(S11="Probabilidad",(K11-(+K11*V11)),IF(S11="Impacto",K11,"")),"")</f>
        <v>0.36</v>
      </c>
      <c r="AA11" s="299" t="s">
        <v>66</v>
      </c>
      <c r="AB11" s="298">
        <v>0.36</v>
      </c>
      <c r="AC11" s="299" t="s">
        <v>83</v>
      </c>
      <c r="AD11" s="298">
        <v>0.2</v>
      </c>
      <c r="AE11" s="300" t="s">
        <v>86</v>
      </c>
      <c r="AF11" s="301" t="s">
        <v>87</v>
      </c>
      <c r="AG11" s="288" t="s">
        <v>88</v>
      </c>
      <c r="AH11" s="309" t="s">
        <v>89</v>
      </c>
      <c r="AI11" s="310" t="s">
        <v>90</v>
      </c>
      <c r="AJ11" s="310" t="s">
        <v>91</v>
      </c>
      <c r="AK11" s="282" t="s">
        <v>72</v>
      </c>
      <c r="AL11" s="288" t="s">
        <v>73</v>
      </c>
      <c r="AM11" s="303" t="s">
        <v>92</v>
      </c>
      <c r="AN11" s="288"/>
      <c r="AO11" s="311"/>
    </row>
    <row r="12" spans="1:70" s="305" customFormat="1" ht="87.75" customHeight="1" x14ac:dyDescent="0.2">
      <c r="A12" s="286"/>
      <c r="B12" s="287"/>
      <c r="C12" s="288"/>
      <c r="D12" s="288"/>
      <c r="E12" s="288"/>
      <c r="F12" s="282"/>
      <c r="G12" s="289"/>
      <c r="H12" s="288"/>
      <c r="I12" s="290"/>
      <c r="J12" s="291"/>
      <c r="K12" s="292"/>
      <c r="L12" s="292"/>
      <c r="M12" s="293">
        <v>0</v>
      </c>
      <c r="N12" s="291"/>
      <c r="O12" s="294"/>
      <c r="P12" s="286"/>
      <c r="Q12" s="295">
        <v>2</v>
      </c>
      <c r="R12" s="296" t="s">
        <v>93</v>
      </c>
      <c r="S12" s="295" t="s">
        <v>59</v>
      </c>
      <c r="T12" s="297" t="s">
        <v>60</v>
      </c>
      <c r="U12" s="297" t="s">
        <v>61</v>
      </c>
      <c r="V12" s="298" t="s">
        <v>62</v>
      </c>
      <c r="W12" s="297" t="s">
        <v>85</v>
      </c>
      <c r="X12" s="297" t="s">
        <v>64</v>
      </c>
      <c r="Y12" s="297" t="s">
        <v>65</v>
      </c>
      <c r="Z12" s="79">
        <f>IFERROR(IF(AND(S11="Probabilidad",S12="Probabilidad"),(AB11-(+AB11*V12)),IF(S12="Probabilidad",(K11-(+K11*V12)),IF(S12="Impacto",AB11,""))),"")</f>
        <v>0.216</v>
      </c>
      <c r="AA12" s="299" t="s">
        <v>66</v>
      </c>
      <c r="AB12" s="298">
        <v>0.216</v>
      </c>
      <c r="AC12" s="299" t="s">
        <v>83</v>
      </c>
      <c r="AD12" s="298">
        <v>0.2</v>
      </c>
      <c r="AE12" s="300" t="s">
        <v>86</v>
      </c>
      <c r="AF12" s="301"/>
      <c r="AG12" s="288"/>
      <c r="AH12" s="282"/>
      <c r="AI12" s="288"/>
      <c r="AJ12" s="288"/>
      <c r="AK12" s="282"/>
      <c r="AL12" s="288"/>
      <c r="AM12" s="307"/>
      <c r="AN12" s="288"/>
      <c r="AO12" s="311"/>
    </row>
    <row r="13" spans="1:70" s="305" customFormat="1" ht="34.35" customHeight="1" x14ac:dyDescent="0.2">
      <c r="A13" s="286"/>
      <c r="B13" s="287"/>
      <c r="C13" s="288"/>
      <c r="D13" s="288"/>
      <c r="E13" s="288"/>
      <c r="F13" s="282"/>
      <c r="G13" s="289"/>
      <c r="H13" s="288"/>
      <c r="I13" s="290"/>
      <c r="J13" s="291"/>
      <c r="K13" s="292"/>
      <c r="L13" s="292"/>
      <c r="M13" s="293">
        <v>0</v>
      </c>
      <c r="N13" s="291"/>
      <c r="O13" s="294"/>
      <c r="P13" s="286"/>
      <c r="Q13" s="295">
        <v>3</v>
      </c>
      <c r="R13" s="296"/>
      <c r="S13" s="295" t="s">
        <v>76</v>
      </c>
      <c r="T13" s="297"/>
      <c r="U13" s="297"/>
      <c r="V13" s="298" t="s">
        <v>76</v>
      </c>
      <c r="W13" s="297"/>
      <c r="X13" s="297"/>
      <c r="Y13" s="297"/>
      <c r="Z13" s="79" t="str">
        <f>IFERROR(IF(AND(S12="Probabilidad",S13="Probabilidad"),(AB12-(+AB12*V13)),IF(AND(S12="Impacto",S13="Probabilidad"),(AB11-(+AB11*V13)),IF(S13="Impacto",AB12,""))),"")</f>
        <v/>
      </c>
      <c r="AA13" s="299" t="s">
        <v>76</v>
      </c>
      <c r="AB13" s="298" t="s">
        <v>76</v>
      </c>
      <c r="AC13" s="299" t="s">
        <v>76</v>
      </c>
      <c r="AD13" s="298" t="s">
        <v>76</v>
      </c>
      <c r="AE13" s="300" t="s">
        <v>76</v>
      </c>
      <c r="AF13" s="301"/>
      <c r="AG13" s="288"/>
      <c r="AH13" s="282"/>
      <c r="AI13" s="288"/>
      <c r="AJ13" s="288"/>
      <c r="AK13" s="282"/>
      <c r="AL13" s="288"/>
      <c r="AM13" s="307"/>
      <c r="AN13" s="288"/>
      <c r="AO13" s="311"/>
    </row>
    <row r="14" spans="1:70" s="305" customFormat="1" ht="80.650000000000006" customHeight="1" x14ac:dyDescent="0.2">
      <c r="A14" s="286">
        <v>3</v>
      </c>
      <c r="B14" s="287" t="s">
        <v>47</v>
      </c>
      <c r="C14" s="288" t="s">
        <v>48</v>
      </c>
      <c r="D14" s="312" t="s">
        <v>94</v>
      </c>
      <c r="E14" s="312" t="s">
        <v>95</v>
      </c>
      <c r="F14" s="282" t="s">
        <v>79</v>
      </c>
      <c r="G14" s="288" t="s">
        <v>96</v>
      </c>
      <c r="H14" s="288" t="s">
        <v>97</v>
      </c>
      <c r="I14" s="290">
        <v>60</v>
      </c>
      <c r="J14" s="291" t="s">
        <v>54</v>
      </c>
      <c r="K14" s="292">
        <v>0.6</v>
      </c>
      <c r="L14" s="292" t="s">
        <v>82</v>
      </c>
      <c r="M14" s="293" t="s">
        <v>82</v>
      </c>
      <c r="N14" s="282" t="s">
        <v>83</v>
      </c>
      <c r="O14" s="294">
        <v>0.2</v>
      </c>
      <c r="P14" s="290" t="s">
        <v>57</v>
      </c>
      <c r="Q14" s="295">
        <v>1</v>
      </c>
      <c r="R14" s="296" t="s">
        <v>98</v>
      </c>
      <c r="S14" s="295" t="s">
        <v>59</v>
      </c>
      <c r="T14" s="297" t="s">
        <v>60</v>
      </c>
      <c r="U14" s="297" t="s">
        <v>61</v>
      </c>
      <c r="V14" s="298" t="s">
        <v>62</v>
      </c>
      <c r="W14" s="297" t="s">
        <v>63</v>
      </c>
      <c r="X14" s="297" t="s">
        <v>64</v>
      </c>
      <c r="Y14" s="297" t="s">
        <v>65</v>
      </c>
      <c r="Z14" s="79">
        <f>IFERROR(IF(S14="Probabilidad",(K14-(+K14*V14)),IF(S14="Impacto",K14,"")),"")</f>
        <v>0.36</v>
      </c>
      <c r="AA14" s="313" t="s">
        <v>66</v>
      </c>
      <c r="AB14" s="298">
        <v>0.36</v>
      </c>
      <c r="AC14" s="313" t="s">
        <v>83</v>
      </c>
      <c r="AD14" s="298">
        <v>0.2</v>
      </c>
      <c r="AE14" s="297" t="s">
        <v>86</v>
      </c>
      <c r="AF14" s="301" t="s">
        <v>87</v>
      </c>
      <c r="AG14" s="288" t="s">
        <v>99</v>
      </c>
      <c r="AH14" s="309">
        <v>45291</v>
      </c>
      <c r="AI14" s="310" t="s">
        <v>100</v>
      </c>
      <c r="AJ14" s="310" t="s">
        <v>101</v>
      </c>
      <c r="AK14" s="282" t="s">
        <v>102</v>
      </c>
      <c r="AL14" s="288" t="s">
        <v>103</v>
      </c>
      <c r="AM14" s="303" t="s">
        <v>104</v>
      </c>
      <c r="AN14" s="288"/>
      <c r="AO14" s="311"/>
    </row>
    <row r="15" spans="1:70" s="305" customFormat="1" ht="29.85" customHeight="1" x14ac:dyDescent="0.2">
      <c r="A15" s="286"/>
      <c r="B15" s="287"/>
      <c r="C15" s="288"/>
      <c r="D15" s="314"/>
      <c r="E15" s="314"/>
      <c r="F15" s="282"/>
      <c r="G15" s="288"/>
      <c r="H15" s="288"/>
      <c r="I15" s="290"/>
      <c r="J15" s="291"/>
      <c r="K15" s="292"/>
      <c r="L15" s="292"/>
      <c r="M15" s="293">
        <v>0</v>
      </c>
      <c r="N15" s="282"/>
      <c r="O15" s="294"/>
      <c r="P15" s="290"/>
      <c r="Q15" s="295">
        <v>2</v>
      </c>
      <c r="R15" s="296"/>
      <c r="S15" s="295" t="s">
        <v>76</v>
      </c>
      <c r="T15" s="297"/>
      <c r="U15" s="297"/>
      <c r="V15" s="298" t="s">
        <v>76</v>
      </c>
      <c r="W15" s="297"/>
      <c r="X15" s="297"/>
      <c r="Y15" s="297"/>
      <c r="Z15" s="79" t="str">
        <f>IFERROR(IF(AND(S14="Probabilidad",S15="Probabilidad"),(AB14-(+AB14*V15)),IF(S15="Probabilidad",(K14-(+K14*V15)),IF(S15="Impacto",AB14,""))),"")</f>
        <v/>
      </c>
      <c r="AA15" s="313" t="s">
        <v>76</v>
      </c>
      <c r="AB15" s="298" t="s">
        <v>76</v>
      </c>
      <c r="AC15" s="313" t="s">
        <v>76</v>
      </c>
      <c r="AD15" s="298" t="s">
        <v>76</v>
      </c>
      <c r="AE15" s="297" t="s">
        <v>76</v>
      </c>
      <c r="AF15" s="301"/>
      <c r="AG15" s="288"/>
      <c r="AH15" s="282"/>
      <c r="AI15" s="288"/>
      <c r="AJ15" s="288"/>
      <c r="AK15" s="282"/>
      <c r="AL15" s="288"/>
      <c r="AM15" s="307"/>
      <c r="AN15" s="288"/>
      <c r="AO15" s="311"/>
    </row>
    <row r="16" spans="1:70" s="305" customFormat="1" ht="29.85" customHeight="1" x14ac:dyDescent="0.2">
      <c r="A16" s="286"/>
      <c r="B16" s="287"/>
      <c r="C16" s="288"/>
      <c r="D16" s="315"/>
      <c r="E16" s="315"/>
      <c r="F16" s="282"/>
      <c r="G16" s="288"/>
      <c r="H16" s="288"/>
      <c r="I16" s="290"/>
      <c r="J16" s="291"/>
      <c r="K16" s="292"/>
      <c r="L16" s="292"/>
      <c r="M16" s="293">
        <v>0</v>
      </c>
      <c r="N16" s="282"/>
      <c r="O16" s="294"/>
      <c r="P16" s="290"/>
      <c r="Q16" s="295">
        <v>3</v>
      </c>
      <c r="R16" s="296"/>
      <c r="S16" s="295" t="s">
        <v>76</v>
      </c>
      <c r="T16" s="297"/>
      <c r="U16" s="297"/>
      <c r="V16" s="298" t="s">
        <v>76</v>
      </c>
      <c r="W16" s="297"/>
      <c r="X16" s="297"/>
      <c r="Y16" s="297"/>
      <c r="Z16" s="79" t="str">
        <f>IFERROR(IF(AND(S15="Probabilidad",S16="Probabilidad"),(AB15-(+AB15*V16)),IF(AND(S15="Impacto",S16="Probabilidad"),(AB14-(+AB14*V16)),IF(S16="Impacto",AB15,""))),"")</f>
        <v/>
      </c>
      <c r="AA16" s="313" t="s">
        <v>76</v>
      </c>
      <c r="AB16" s="298" t="s">
        <v>76</v>
      </c>
      <c r="AC16" s="313" t="s">
        <v>76</v>
      </c>
      <c r="AD16" s="298" t="s">
        <v>76</v>
      </c>
      <c r="AE16" s="297" t="s">
        <v>76</v>
      </c>
      <c r="AF16" s="301"/>
      <c r="AG16" s="288"/>
      <c r="AH16" s="282"/>
      <c r="AI16" s="288"/>
      <c r="AJ16" s="288"/>
      <c r="AK16" s="282"/>
      <c r="AL16" s="288"/>
      <c r="AM16" s="307"/>
      <c r="AN16" s="288"/>
      <c r="AO16" s="311"/>
    </row>
    <row r="17" spans="1:41" s="305" customFormat="1" ht="115.5" customHeight="1" x14ac:dyDescent="0.2">
      <c r="A17" s="286">
        <v>4</v>
      </c>
      <c r="B17" s="316" t="s">
        <v>105</v>
      </c>
      <c r="C17" s="317" t="s">
        <v>48</v>
      </c>
      <c r="D17" s="317" t="s">
        <v>106</v>
      </c>
      <c r="E17" s="317" t="s">
        <v>107</v>
      </c>
      <c r="F17" s="317" t="s">
        <v>108</v>
      </c>
      <c r="G17" s="318" t="s">
        <v>109</v>
      </c>
      <c r="H17" s="317" t="s">
        <v>53</v>
      </c>
      <c r="I17" s="319">
        <v>24</v>
      </c>
      <c r="J17" s="320" t="s">
        <v>66</v>
      </c>
      <c r="K17" s="321">
        <v>0.4</v>
      </c>
      <c r="L17" s="321" t="s">
        <v>82</v>
      </c>
      <c r="M17" s="322" t="s">
        <v>82</v>
      </c>
      <c r="N17" s="320" t="s">
        <v>83</v>
      </c>
      <c r="O17" s="321">
        <v>0.2</v>
      </c>
      <c r="P17" s="323" t="s">
        <v>86</v>
      </c>
      <c r="Q17" s="324">
        <v>1</v>
      </c>
      <c r="R17" s="325" t="s">
        <v>110</v>
      </c>
      <c r="S17" s="324" t="s">
        <v>59</v>
      </c>
      <c r="T17" s="326" t="s">
        <v>60</v>
      </c>
      <c r="U17" s="326" t="s">
        <v>61</v>
      </c>
      <c r="V17" s="327" t="s">
        <v>62</v>
      </c>
      <c r="W17" s="326" t="s">
        <v>63</v>
      </c>
      <c r="X17" s="326" t="s">
        <v>64</v>
      </c>
      <c r="Y17" s="326" t="s">
        <v>65</v>
      </c>
      <c r="Z17" s="121">
        <f>IFERROR(IF(S17="Probabilidad",(K17-(+K17*V17)),IF(S17="Impacto",K17,"")),"")</f>
        <v>0.24</v>
      </c>
      <c r="AA17" s="328" t="s">
        <v>66</v>
      </c>
      <c r="AB17" s="327">
        <v>0.24</v>
      </c>
      <c r="AC17" s="328" t="s">
        <v>83</v>
      </c>
      <c r="AD17" s="327">
        <v>0.2</v>
      </c>
      <c r="AE17" s="329" t="s">
        <v>86</v>
      </c>
      <c r="AF17" s="330" t="s">
        <v>87</v>
      </c>
      <c r="AG17" s="331" t="s">
        <v>111</v>
      </c>
      <c r="AH17" s="332" t="s">
        <v>112</v>
      </c>
      <c r="AI17" s="333" t="s">
        <v>113</v>
      </c>
      <c r="AJ17" s="333" t="s">
        <v>114</v>
      </c>
      <c r="AK17" s="332" t="s">
        <v>115</v>
      </c>
      <c r="AL17" s="331" t="s">
        <v>116</v>
      </c>
      <c r="AM17" s="334" t="s">
        <v>1029</v>
      </c>
      <c r="AN17" s="288"/>
      <c r="AO17" s="311"/>
    </row>
    <row r="18" spans="1:41" s="305" customFormat="1" ht="50.45" customHeight="1" x14ac:dyDescent="0.2">
      <c r="A18" s="286"/>
      <c r="B18" s="316"/>
      <c r="C18" s="317"/>
      <c r="D18" s="317"/>
      <c r="E18" s="317"/>
      <c r="F18" s="317"/>
      <c r="G18" s="318"/>
      <c r="H18" s="317"/>
      <c r="I18" s="319"/>
      <c r="J18" s="320"/>
      <c r="K18" s="321"/>
      <c r="L18" s="321"/>
      <c r="M18" s="322">
        <v>0</v>
      </c>
      <c r="N18" s="320"/>
      <c r="O18" s="321"/>
      <c r="P18" s="323"/>
      <c r="Q18" s="324">
        <v>2</v>
      </c>
      <c r="R18" s="325"/>
      <c r="S18" s="324" t="s">
        <v>76</v>
      </c>
      <c r="T18" s="326"/>
      <c r="U18" s="326"/>
      <c r="V18" s="327" t="s">
        <v>76</v>
      </c>
      <c r="W18" s="326"/>
      <c r="X18" s="326"/>
      <c r="Y18" s="326"/>
      <c r="Z18" s="121" t="str">
        <f>IFERROR(IF(AND(S17="Probabilidad",S18="Probabilidad"),(AB17-(+AB17*V18)),IF(S18="Probabilidad",(K17-(+K17*V18)),IF(S18="Impacto",AB17,""))),"")</f>
        <v/>
      </c>
      <c r="AA18" s="328" t="s">
        <v>76</v>
      </c>
      <c r="AB18" s="327" t="s">
        <v>76</v>
      </c>
      <c r="AC18" s="328" t="s">
        <v>76</v>
      </c>
      <c r="AD18" s="327" t="s">
        <v>76</v>
      </c>
      <c r="AE18" s="329" t="s">
        <v>76</v>
      </c>
      <c r="AF18" s="335"/>
      <c r="AG18" s="336"/>
      <c r="AH18" s="337"/>
      <c r="AI18" s="336"/>
      <c r="AJ18" s="336"/>
      <c r="AK18" s="337"/>
      <c r="AL18" s="336"/>
      <c r="AM18" s="338"/>
      <c r="AN18" s="288"/>
      <c r="AO18" s="311"/>
    </row>
    <row r="19" spans="1:41" s="305" customFormat="1" ht="50.45" customHeight="1" x14ac:dyDescent="0.2">
      <c r="A19" s="286"/>
      <c r="B19" s="316"/>
      <c r="C19" s="317"/>
      <c r="D19" s="317"/>
      <c r="E19" s="317"/>
      <c r="F19" s="317"/>
      <c r="G19" s="318"/>
      <c r="H19" s="317"/>
      <c r="I19" s="319"/>
      <c r="J19" s="320"/>
      <c r="K19" s="321"/>
      <c r="L19" s="321"/>
      <c r="M19" s="322">
        <v>0</v>
      </c>
      <c r="N19" s="320"/>
      <c r="O19" s="321"/>
      <c r="P19" s="323"/>
      <c r="Q19" s="324">
        <v>3</v>
      </c>
      <c r="R19" s="325"/>
      <c r="S19" s="324" t="s">
        <v>76</v>
      </c>
      <c r="T19" s="326"/>
      <c r="U19" s="326"/>
      <c r="V19" s="327" t="s">
        <v>76</v>
      </c>
      <c r="W19" s="326"/>
      <c r="X19" s="326"/>
      <c r="Y19" s="326"/>
      <c r="Z19" s="121" t="str">
        <f>IFERROR(IF(AND(S18="Probabilidad",S19="Probabilidad"),(AB18-(+AB18*V19)),IF(AND(S18="Impacto",S19="Probabilidad"),(AB17-(+AB17*V19)),IF(S19="Impacto",AB18,""))),"")</f>
        <v/>
      </c>
      <c r="AA19" s="328" t="s">
        <v>76</v>
      </c>
      <c r="AB19" s="327" t="s">
        <v>76</v>
      </c>
      <c r="AC19" s="328" t="s">
        <v>76</v>
      </c>
      <c r="AD19" s="327" t="s">
        <v>76</v>
      </c>
      <c r="AE19" s="329" t="s">
        <v>76</v>
      </c>
      <c r="AF19" s="339"/>
      <c r="AG19" s="340"/>
      <c r="AH19" s="341"/>
      <c r="AI19" s="340"/>
      <c r="AJ19" s="340"/>
      <c r="AK19" s="341"/>
      <c r="AL19" s="340"/>
      <c r="AM19" s="342"/>
      <c r="AN19" s="288"/>
      <c r="AO19" s="311"/>
    </row>
    <row r="20" spans="1:41" s="305" customFormat="1" ht="81" customHeight="1" x14ac:dyDescent="0.2">
      <c r="A20" s="286">
        <v>5</v>
      </c>
      <c r="B20" s="316" t="s">
        <v>105</v>
      </c>
      <c r="C20" s="317" t="s">
        <v>48</v>
      </c>
      <c r="D20" s="331" t="s">
        <v>117</v>
      </c>
      <c r="E20" s="331" t="s">
        <v>118</v>
      </c>
      <c r="F20" s="332" t="s">
        <v>79</v>
      </c>
      <c r="G20" s="343" t="s">
        <v>119</v>
      </c>
      <c r="H20" s="344" t="s">
        <v>81</v>
      </c>
      <c r="I20" s="319">
        <v>5</v>
      </c>
      <c r="J20" s="320" t="s">
        <v>66</v>
      </c>
      <c r="K20" s="321">
        <v>0.4</v>
      </c>
      <c r="L20" s="321" t="s">
        <v>82</v>
      </c>
      <c r="M20" s="322" t="s">
        <v>82</v>
      </c>
      <c r="N20" s="320" t="s">
        <v>83</v>
      </c>
      <c r="O20" s="321">
        <v>0.2</v>
      </c>
      <c r="P20" s="323" t="s">
        <v>86</v>
      </c>
      <c r="Q20" s="324">
        <v>1</v>
      </c>
      <c r="R20" s="325" t="s">
        <v>120</v>
      </c>
      <c r="S20" s="324" t="s">
        <v>59</v>
      </c>
      <c r="T20" s="326" t="s">
        <v>60</v>
      </c>
      <c r="U20" s="326" t="s">
        <v>61</v>
      </c>
      <c r="V20" s="327" t="s">
        <v>62</v>
      </c>
      <c r="W20" s="326" t="s">
        <v>85</v>
      </c>
      <c r="X20" s="326" t="s">
        <v>64</v>
      </c>
      <c r="Y20" s="326" t="s">
        <v>65</v>
      </c>
      <c r="Z20" s="121">
        <f t="shared" ref="Z20" si="0">IFERROR(IF(S20="Probabilidad",(K20-(+K20*V20)),IF(S20="Impacto",K20,"")),"")</f>
        <v>0.24</v>
      </c>
      <c r="AA20" s="328" t="s">
        <v>66</v>
      </c>
      <c r="AB20" s="327">
        <v>0.24</v>
      </c>
      <c r="AC20" s="328" t="s">
        <v>83</v>
      </c>
      <c r="AD20" s="327">
        <v>0.2</v>
      </c>
      <c r="AE20" s="329" t="s">
        <v>86</v>
      </c>
      <c r="AF20" s="330" t="s">
        <v>87</v>
      </c>
      <c r="AG20" s="331" t="s">
        <v>121</v>
      </c>
      <c r="AH20" s="332" t="s">
        <v>112</v>
      </c>
      <c r="AI20" s="333" t="s">
        <v>122</v>
      </c>
      <c r="AJ20" s="333" t="s">
        <v>123</v>
      </c>
      <c r="AK20" s="332" t="s">
        <v>115</v>
      </c>
      <c r="AL20" s="331" t="s">
        <v>124</v>
      </c>
      <c r="AM20" s="334" t="s">
        <v>1030</v>
      </c>
      <c r="AN20" s="332"/>
      <c r="AO20" s="332"/>
    </row>
    <row r="21" spans="1:41" s="305" customFormat="1" ht="98.45" customHeight="1" x14ac:dyDescent="0.2">
      <c r="A21" s="286"/>
      <c r="B21" s="316"/>
      <c r="C21" s="317"/>
      <c r="D21" s="345"/>
      <c r="E21" s="345"/>
      <c r="F21" s="346"/>
      <c r="G21" s="347"/>
      <c r="H21" s="344"/>
      <c r="I21" s="319"/>
      <c r="J21" s="320"/>
      <c r="K21" s="321"/>
      <c r="L21" s="321"/>
      <c r="M21" s="322">
        <v>0</v>
      </c>
      <c r="N21" s="320"/>
      <c r="O21" s="321"/>
      <c r="P21" s="323"/>
      <c r="Q21" s="324">
        <v>2</v>
      </c>
      <c r="R21" s="325"/>
      <c r="S21" s="324" t="s">
        <v>76</v>
      </c>
      <c r="T21" s="326"/>
      <c r="U21" s="326"/>
      <c r="V21" s="327" t="s">
        <v>76</v>
      </c>
      <c r="W21" s="326"/>
      <c r="X21" s="326"/>
      <c r="Y21" s="326"/>
      <c r="Z21" s="121" t="str">
        <f t="shared" ref="Z21" si="1">IFERROR(IF(AND(S20="Probabilidad",S21="Probabilidad"),(AB20-(+AB20*V21)),IF(S21="Probabilidad",(K20-(+K20*V21)),IF(S21="Impacto",AB20,""))),"")</f>
        <v/>
      </c>
      <c r="AA21" s="328" t="s">
        <v>76</v>
      </c>
      <c r="AB21" s="327" t="s">
        <v>76</v>
      </c>
      <c r="AC21" s="328" t="s">
        <v>76</v>
      </c>
      <c r="AD21" s="327" t="s">
        <v>76</v>
      </c>
      <c r="AE21" s="329" t="s">
        <v>76</v>
      </c>
      <c r="AF21" s="335"/>
      <c r="AG21" s="336"/>
      <c r="AH21" s="337"/>
      <c r="AI21" s="336"/>
      <c r="AJ21" s="336"/>
      <c r="AK21" s="337"/>
      <c r="AL21" s="336"/>
      <c r="AM21" s="338"/>
      <c r="AN21" s="337"/>
      <c r="AO21" s="337"/>
    </row>
    <row r="22" spans="1:41" s="305" customFormat="1" ht="98.45" customHeight="1" x14ac:dyDescent="0.2">
      <c r="A22" s="286"/>
      <c r="B22" s="316"/>
      <c r="C22" s="317"/>
      <c r="D22" s="348"/>
      <c r="E22" s="348"/>
      <c r="F22" s="349"/>
      <c r="G22" s="350"/>
      <c r="H22" s="344"/>
      <c r="I22" s="319"/>
      <c r="J22" s="320"/>
      <c r="K22" s="321"/>
      <c r="L22" s="321"/>
      <c r="M22" s="322">
        <v>0</v>
      </c>
      <c r="N22" s="320"/>
      <c r="O22" s="321"/>
      <c r="P22" s="323"/>
      <c r="Q22" s="324">
        <v>3</v>
      </c>
      <c r="R22" s="325"/>
      <c r="S22" s="324" t="s">
        <v>76</v>
      </c>
      <c r="T22" s="326"/>
      <c r="U22" s="326"/>
      <c r="V22" s="327" t="s">
        <v>76</v>
      </c>
      <c r="W22" s="326"/>
      <c r="X22" s="326"/>
      <c r="Y22" s="326"/>
      <c r="Z22" s="121" t="str">
        <f t="shared" ref="Z22" si="2">IFERROR(IF(AND(S21="Probabilidad",S22="Probabilidad"),(AB21-(+AB21*V22)),IF(AND(S21="Impacto",S22="Probabilidad"),(AB20-(+AB20*V22)),IF(S22="Impacto",AB21,""))),"")</f>
        <v/>
      </c>
      <c r="AA22" s="328" t="s">
        <v>76</v>
      </c>
      <c r="AB22" s="327" t="s">
        <v>76</v>
      </c>
      <c r="AC22" s="328" t="s">
        <v>76</v>
      </c>
      <c r="AD22" s="327" t="s">
        <v>76</v>
      </c>
      <c r="AE22" s="329" t="s">
        <v>76</v>
      </c>
      <c r="AF22" s="339"/>
      <c r="AG22" s="340"/>
      <c r="AH22" s="341"/>
      <c r="AI22" s="340"/>
      <c r="AJ22" s="340"/>
      <c r="AK22" s="341"/>
      <c r="AL22" s="340"/>
      <c r="AM22" s="342"/>
      <c r="AN22" s="341"/>
      <c r="AO22" s="341"/>
    </row>
    <row r="23" spans="1:41" s="305" customFormat="1" ht="147" customHeight="1" x14ac:dyDescent="0.2">
      <c r="A23" s="286">
        <v>6</v>
      </c>
      <c r="B23" s="351" t="s">
        <v>125</v>
      </c>
      <c r="C23" s="288" t="s">
        <v>126</v>
      </c>
      <c r="D23" s="312" t="s">
        <v>127</v>
      </c>
      <c r="E23" s="312" t="s">
        <v>128</v>
      </c>
      <c r="F23" s="352" t="s">
        <v>51</v>
      </c>
      <c r="G23" s="312" t="s">
        <v>129</v>
      </c>
      <c r="H23" s="288" t="s">
        <v>81</v>
      </c>
      <c r="I23" s="290">
        <v>25</v>
      </c>
      <c r="J23" s="291" t="s">
        <v>54</v>
      </c>
      <c r="K23" s="292">
        <v>0.6</v>
      </c>
      <c r="L23" s="292" t="s">
        <v>130</v>
      </c>
      <c r="M23" s="292" t="s">
        <v>130</v>
      </c>
      <c r="N23" s="320" t="s">
        <v>57</v>
      </c>
      <c r="O23" s="294">
        <v>0.6</v>
      </c>
      <c r="P23" s="320" t="s">
        <v>57</v>
      </c>
      <c r="Q23" s="295">
        <v>1</v>
      </c>
      <c r="R23" s="325" t="s">
        <v>131</v>
      </c>
      <c r="S23" s="324" t="s">
        <v>59</v>
      </c>
      <c r="T23" s="326" t="s">
        <v>60</v>
      </c>
      <c r="U23" s="326" t="s">
        <v>61</v>
      </c>
      <c r="V23" s="327" t="s">
        <v>62</v>
      </c>
      <c r="W23" s="326" t="s">
        <v>63</v>
      </c>
      <c r="X23" s="326" t="s">
        <v>75</v>
      </c>
      <c r="Y23" s="326" t="s">
        <v>65</v>
      </c>
      <c r="Z23" s="121">
        <f>IFERROR(IF(S23="Probabilidad",(K23-(+K23*V23)),IF(S23="Impacto",K23,"")),"")</f>
        <v>0.36</v>
      </c>
      <c r="AA23" s="328" t="s">
        <v>66</v>
      </c>
      <c r="AB23" s="327">
        <v>0.36</v>
      </c>
      <c r="AC23" s="328" t="s">
        <v>57</v>
      </c>
      <c r="AD23" s="327">
        <v>0.6</v>
      </c>
      <c r="AE23" s="329" t="s">
        <v>57</v>
      </c>
      <c r="AF23" s="301" t="s">
        <v>67</v>
      </c>
      <c r="AG23" s="331" t="s">
        <v>132</v>
      </c>
      <c r="AH23" s="332" t="s">
        <v>133</v>
      </c>
      <c r="AI23" s="333" t="s">
        <v>134</v>
      </c>
      <c r="AJ23" s="333" t="s">
        <v>135</v>
      </c>
      <c r="AK23" s="332" t="s">
        <v>136</v>
      </c>
      <c r="AL23" s="331" t="s">
        <v>137</v>
      </c>
      <c r="AM23" s="334" t="s">
        <v>1031</v>
      </c>
      <c r="AN23" s="288"/>
      <c r="AO23" s="311"/>
    </row>
    <row r="24" spans="1:41" s="305" customFormat="1" ht="122.45" customHeight="1" x14ac:dyDescent="0.2">
      <c r="A24" s="286"/>
      <c r="B24" s="351"/>
      <c r="C24" s="288"/>
      <c r="D24" s="314"/>
      <c r="E24" s="314"/>
      <c r="F24" s="353"/>
      <c r="G24" s="314"/>
      <c r="H24" s="288"/>
      <c r="I24" s="290"/>
      <c r="J24" s="291"/>
      <c r="K24" s="292"/>
      <c r="L24" s="292"/>
      <c r="M24" s="292"/>
      <c r="N24" s="320"/>
      <c r="O24" s="294"/>
      <c r="P24" s="320"/>
      <c r="Q24" s="295">
        <v>2</v>
      </c>
      <c r="R24" s="325" t="s">
        <v>138</v>
      </c>
      <c r="S24" s="324" t="s">
        <v>59</v>
      </c>
      <c r="T24" s="326" t="s">
        <v>60</v>
      </c>
      <c r="U24" s="326" t="s">
        <v>139</v>
      </c>
      <c r="V24" s="327" t="s">
        <v>140</v>
      </c>
      <c r="W24" s="326" t="s">
        <v>63</v>
      </c>
      <c r="X24" s="326" t="s">
        <v>64</v>
      </c>
      <c r="Y24" s="326" t="s">
        <v>65</v>
      </c>
      <c r="Z24" s="121">
        <f>IFERROR(IF(AND(S23="Probabilidad",S24="Probabilidad"),(AB23-(+AB23*V24)),IF(S24="Probabilidad",(K23-(+K23*V24)),IF(S24="Impacto",AB23,""))),"")</f>
        <v>0.18</v>
      </c>
      <c r="AA24" s="328" t="s">
        <v>141</v>
      </c>
      <c r="AB24" s="327">
        <v>0.18</v>
      </c>
      <c r="AC24" s="328" t="s">
        <v>57</v>
      </c>
      <c r="AD24" s="327">
        <v>0.6</v>
      </c>
      <c r="AE24" s="329" t="s">
        <v>57</v>
      </c>
      <c r="AF24" s="301"/>
      <c r="AG24" s="336"/>
      <c r="AH24" s="337"/>
      <c r="AI24" s="336"/>
      <c r="AJ24" s="336"/>
      <c r="AK24" s="337"/>
      <c r="AL24" s="336"/>
      <c r="AM24" s="338"/>
      <c r="AN24" s="288"/>
      <c r="AO24" s="311"/>
    </row>
    <row r="25" spans="1:41" s="305" customFormat="1" ht="122.45" customHeight="1" x14ac:dyDescent="0.2">
      <c r="A25" s="286"/>
      <c r="B25" s="351"/>
      <c r="C25" s="288"/>
      <c r="D25" s="315"/>
      <c r="E25" s="315"/>
      <c r="F25" s="354"/>
      <c r="G25" s="315"/>
      <c r="H25" s="288"/>
      <c r="I25" s="290"/>
      <c r="J25" s="291"/>
      <c r="K25" s="292"/>
      <c r="L25" s="292"/>
      <c r="M25" s="292"/>
      <c r="N25" s="320"/>
      <c r="O25" s="294"/>
      <c r="P25" s="320"/>
      <c r="Q25" s="295">
        <v>3</v>
      </c>
      <c r="R25" s="296"/>
      <c r="S25" s="295" t="s">
        <v>76</v>
      </c>
      <c r="T25" s="297"/>
      <c r="U25" s="297"/>
      <c r="V25" s="298" t="s">
        <v>76</v>
      </c>
      <c r="W25" s="297"/>
      <c r="X25" s="297"/>
      <c r="Y25" s="297"/>
      <c r="Z25" s="79" t="str">
        <f>IFERROR(IF(AND(S24="Probabilidad",S25="Probabilidad"),(AB24-(+AB24*V25)),IF(AND(S24="Impacto",S25="Probabilidad"),(AB23-(+AB23*V25)),IF(S25="Impacto",AB24,""))),"")</f>
        <v/>
      </c>
      <c r="AA25" s="299" t="s">
        <v>76</v>
      </c>
      <c r="AB25" s="298" t="s">
        <v>76</v>
      </c>
      <c r="AC25" s="299" t="s">
        <v>76</v>
      </c>
      <c r="AD25" s="298" t="s">
        <v>76</v>
      </c>
      <c r="AE25" s="300" t="s">
        <v>76</v>
      </c>
      <c r="AF25" s="301"/>
      <c r="AG25" s="340"/>
      <c r="AH25" s="341"/>
      <c r="AI25" s="340"/>
      <c r="AJ25" s="340"/>
      <c r="AK25" s="341"/>
      <c r="AL25" s="340"/>
      <c r="AM25" s="342"/>
      <c r="AN25" s="288"/>
      <c r="AO25" s="311"/>
    </row>
    <row r="26" spans="1:41" s="305" customFormat="1" ht="144" customHeight="1" x14ac:dyDescent="0.2">
      <c r="A26" s="286">
        <v>7</v>
      </c>
      <c r="B26" s="351" t="s">
        <v>125</v>
      </c>
      <c r="C26" s="288" t="s">
        <v>126</v>
      </c>
      <c r="D26" s="355" t="s">
        <v>142</v>
      </c>
      <c r="E26" s="356" t="s">
        <v>143</v>
      </c>
      <c r="F26" s="352" t="s">
        <v>108</v>
      </c>
      <c r="G26" s="312" t="s">
        <v>144</v>
      </c>
      <c r="H26" s="288" t="s">
        <v>81</v>
      </c>
      <c r="I26" s="290">
        <v>12</v>
      </c>
      <c r="J26" s="320" t="s">
        <v>66</v>
      </c>
      <c r="K26" s="321">
        <v>0.4</v>
      </c>
      <c r="L26" s="321" t="s">
        <v>145</v>
      </c>
      <c r="M26" s="322" t="s">
        <v>145</v>
      </c>
      <c r="N26" s="320" t="s">
        <v>146</v>
      </c>
      <c r="O26" s="321">
        <v>0.8</v>
      </c>
      <c r="P26" s="323" t="s">
        <v>147</v>
      </c>
      <c r="Q26" s="324">
        <v>1</v>
      </c>
      <c r="R26" s="325" t="s">
        <v>148</v>
      </c>
      <c r="S26" s="324" t="s">
        <v>59</v>
      </c>
      <c r="T26" s="326" t="s">
        <v>60</v>
      </c>
      <c r="U26" s="326" t="s">
        <v>61</v>
      </c>
      <c r="V26" s="327" t="s">
        <v>62</v>
      </c>
      <c r="W26" s="326" t="s">
        <v>63</v>
      </c>
      <c r="X26" s="326" t="s">
        <v>64</v>
      </c>
      <c r="Y26" s="326" t="s">
        <v>65</v>
      </c>
      <c r="Z26" s="121">
        <f t="shared" ref="Z26" si="3">IFERROR(IF(S26="Probabilidad",(K26-(+K26*V26)),IF(S26="Impacto",K26,"")),"")</f>
        <v>0.24</v>
      </c>
      <c r="AA26" s="328" t="s">
        <v>66</v>
      </c>
      <c r="AB26" s="327">
        <v>0.24</v>
      </c>
      <c r="AC26" s="328" t="s">
        <v>146</v>
      </c>
      <c r="AD26" s="327">
        <v>0.8</v>
      </c>
      <c r="AE26" s="329" t="s">
        <v>147</v>
      </c>
      <c r="AF26" s="330" t="s">
        <v>67</v>
      </c>
      <c r="AG26" s="331" t="s">
        <v>149</v>
      </c>
      <c r="AH26" s="332" t="s">
        <v>150</v>
      </c>
      <c r="AI26" s="333" t="s">
        <v>151</v>
      </c>
      <c r="AJ26" s="333" t="s">
        <v>152</v>
      </c>
      <c r="AK26" s="332" t="s">
        <v>136</v>
      </c>
      <c r="AL26" s="331" t="s">
        <v>137</v>
      </c>
      <c r="AM26" s="334" t="s">
        <v>1032</v>
      </c>
      <c r="AN26" s="288"/>
      <c r="AO26" s="311"/>
    </row>
    <row r="27" spans="1:41" s="305" customFormat="1" ht="116.45" customHeight="1" x14ac:dyDescent="0.2">
      <c r="A27" s="286"/>
      <c r="B27" s="351"/>
      <c r="C27" s="288"/>
      <c r="D27" s="357"/>
      <c r="E27" s="358"/>
      <c r="F27" s="353"/>
      <c r="G27" s="314"/>
      <c r="H27" s="288"/>
      <c r="I27" s="290"/>
      <c r="J27" s="320"/>
      <c r="K27" s="321"/>
      <c r="L27" s="321"/>
      <c r="M27" s="322">
        <v>0</v>
      </c>
      <c r="N27" s="320"/>
      <c r="O27" s="321"/>
      <c r="P27" s="323"/>
      <c r="Q27" s="324">
        <v>2</v>
      </c>
      <c r="R27" s="325" t="s">
        <v>153</v>
      </c>
      <c r="S27" s="324" t="s">
        <v>59</v>
      </c>
      <c r="T27" s="326" t="s">
        <v>60</v>
      </c>
      <c r="U27" s="326" t="s">
        <v>61</v>
      </c>
      <c r="V27" s="327" t="s">
        <v>62</v>
      </c>
      <c r="W27" s="326" t="s">
        <v>63</v>
      </c>
      <c r="X27" s="326" t="s">
        <v>64</v>
      </c>
      <c r="Y27" s="326" t="s">
        <v>65</v>
      </c>
      <c r="Z27" s="121">
        <f t="shared" ref="Z27" si="4">IFERROR(IF(AND(S26="Probabilidad",S27="Probabilidad"),(AB26-(+AB26*V27)),IF(S27="Probabilidad",(K26-(+K26*V27)),IF(S27="Impacto",AB26,""))),"")</f>
        <v>0.14399999999999999</v>
      </c>
      <c r="AA27" s="328" t="s">
        <v>141</v>
      </c>
      <c r="AB27" s="327">
        <v>0.14399999999999999</v>
      </c>
      <c r="AC27" s="328" t="s">
        <v>146</v>
      </c>
      <c r="AD27" s="327">
        <v>0.8</v>
      </c>
      <c r="AE27" s="329" t="s">
        <v>147</v>
      </c>
      <c r="AF27" s="335"/>
      <c r="AG27" s="336"/>
      <c r="AH27" s="337"/>
      <c r="AI27" s="336"/>
      <c r="AJ27" s="336"/>
      <c r="AK27" s="337"/>
      <c r="AL27" s="336"/>
      <c r="AM27" s="338"/>
      <c r="AN27" s="288"/>
      <c r="AO27" s="311"/>
    </row>
    <row r="28" spans="1:41" s="305" customFormat="1" ht="116.45" customHeight="1" x14ac:dyDescent="0.2">
      <c r="A28" s="286"/>
      <c r="B28" s="351"/>
      <c r="C28" s="288"/>
      <c r="D28" s="359"/>
      <c r="E28" s="360"/>
      <c r="F28" s="354"/>
      <c r="G28" s="315"/>
      <c r="H28" s="288"/>
      <c r="I28" s="290"/>
      <c r="J28" s="320"/>
      <c r="K28" s="321"/>
      <c r="L28" s="321"/>
      <c r="M28" s="322">
        <v>0</v>
      </c>
      <c r="N28" s="320"/>
      <c r="O28" s="321"/>
      <c r="P28" s="323"/>
      <c r="Q28" s="324">
        <v>3</v>
      </c>
      <c r="R28" s="325" t="s">
        <v>154</v>
      </c>
      <c r="S28" s="324" t="s">
        <v>59</v>
      </c>
      <c r="T28" s="326" t="s">
        <v>60</v>
      </c>
      <c r="U28" s="326" t="s">
        <v>61</v>
      </c>
      <c r="V28" s="327" t="s">
        <v>62</v>
      </c>
      <c r="W28" s="326" t="s">
        <v>63</v>
      </c>
      <c r="X28" s="326" t="s">
        <v>64</v>
      </c>
      <c r="Y28" s="326" t="s">
        <v>65</v>
      </c>
      <c r="Z28" s="121">
        <f t="shared" ref="Z28" si="5">IFERROR(IF(AND(S27="Probabilidad",S28="Probabilidad"),(AB27-(+AB27*V28)),IF(AND(S27="Impacto",S28="Probabilidad"),(AB26-(+AB26*V28)),IF(S28="Impacto",AB27,""))),"")</f>
        <v>8.6399999999999991E-2</v>
      </c>
      <c r="AA28" s="328" t="s">
        <v>141</v>
      </c>
      <c r="AB28" s="327">
        <v>8.6399999999999991E-2</v>
      </c>
      <c r="AC28" s="328" t="s">
        <v>146</v>
      </c>
      <c r="AD28" s="327">
        <v>0.8</v>
      </c>
      <c r="AE28" s="329" t="s">
        <v>147</v>
      </c>
      <c r="AF28" s="339"/>
      <c r="AG28" s="340"/>
      <c r="AH28" s="341"/>
      <c r="AI28" s="340"/>
      <c r="AJ28" s="340"/>
      <c r="AK28" s="341"/>
      <c r="AL28" s="340"/>
      <c r="AM28" s="342"/>
      <c r="AN28" s="288"/>
      <c r="AO28" s="311"/>
    </row>
    <row r="29" spans="1:41" s="305" customFormat="1" ht="128.44999999999999" customHeight="1" x14ac:dyDescent="0.2">
      <c r="A29" s="286">
        <v>8</v>
      </c>
      <c r="B29" s="351" t="s">
        <v>125</v>
      </c>
      <c r="C29" s="288" t="s">
        <v>155</v>
      </c>
      <c r="D29" s="361" t="s">
        <v>156</v>
      </c>
      <c r="E29" s="362" t="s">
        <v>157</v>
      </c>
      <c r="F29" s="352" t="s">
        <v>108</v>
      </c>
      <c r="G29" s="312" t="s">
        <v>158</v>
      </c>
      <c r="H29" s="344" t="s">
        <v>53</v>
      </c>
      <c r="I29" s="319">
        <v>36</v>
      </c>
      <c r="J29" s="320" t="s">
        <v>54</v>
      </c>
      <c r="K29" s="321">
        <v>0.6</v>
      </c>
      <c r="L29" s="321" t="s">
        <v>159</v>
      </c>
      <c r="M29" s="322" t="s">
        <v>159</v>
      </c>
      <c r="N29" s="320" t="s">
        <v>57</v>
      </c>
      <c r="O29" s="321">
        <v>0.6</v>
      </c>
      <c r="P29" s="323" t="s">
        <v>57</v>
      </c>
      <c r="Q29" s="324">
        <v>1</v>
      </c>
      <c r="R29" s="325" t="s">
        <v>160</v>
      </c>
      <c r="S29" s="324" t="s">
        <v>59</v>
      </c>
      <c r="T29" s="326" t="s">
        <v>60</v>
      </c>
      <c r="U29" s="326" t="s">
        <v>61</v>
      </c>
      <c r="V29" s="327" t="s">
        <v>62</v>
      </c>
      <c r="W29" s="326" t="s">
        <v>63</v>
      </c>
      <c r="X29" s="326" t="s">
        <v>75</v>
      </c>
      <c r="Y29" s="326" t="s">
        <v>65</v>
      </c>
      <c r="Z29" s="121">
        <f t="shared" ref="Z29" si="6">IFERROR(IF(S29="Probabilidad",(K29-(+K29*V29)),IF(S29="Impacto",K29,"")),"")</f>
        <v>0.36</v>
      </c>
      <c r="AA29" s="328" t="s">
        <v>66</v>
      </c>
      <c r="AB29" s="327">
        <v>0.36</v>
      </c>
      <c r="AC29" s="328" t="s">
        <v>57</v>
      </c>
      <c r="AD29" s="327">
        <v>0.6</v>
      </c>
      <c r="AE29" s="329" t="s">
        <v>57</v>
      </c>
      <c r="AF29" s="330" t="s">
        <v>67</v>
      </c>
      <c r="AG29" s="331" t="s">
        <v>161</v>
      </c>
      <c r="AH29" s="332" t="s">
        <v>162</v>
      </c>
      <c r="AI29" s="333" t="s">
        <v>163</v>
      </c>
      <c r="AJ29" s="333" t="s">
        <v>164</v>
      </c>
      <c r="AK29" s="332" t="s">
        <v>136</v>
      </c>
      <c r="AL29" s="331" t="s">
        <v>137</v>
      </c>
      <c r="AM29" s="334" t="s">
        <v>1033</v>
      </c>
      <c r="AN29" s="288"/>
      <c r="AO29" s="311"/>
    </row>
    <row r="30" spans="1:41" s="305" customFormat="1" ht="137.44999999999999" customHeight="1" x14ac:dyDescent="0.2">
      <c r="A30" s="286"/>
      <c r="B30" s="351"/>
      <c r="C30" s="288"/>
      <c r="D30" s="357"/>
      <c r="E30" s="358"/>
      <c r="F30" s="353"/>
      <c r="G30" s="314"/>
      <c r="H30" s="344"/>
      <c r="I30" s="319"/>
      <c r="J30" s="320"/>
      <c r="K30" s="321"/>
      <c r="L30" s="321"/>
      <c r="M30" s="322">
        <v>0</v>
      </c>
      <c r="N30" s="320"/>
      <c r="O30" s="321"/>
      <c r="P30" s="323"/>
      <c r="Q30" s="324">
        <v>2</v>
      </c>
      <c r="R30" s="325" t="s">
        <v>165</v>
      </c>
      <c r="S30" s="324" t="s">
        <v>59</v>
      </c>
      <c r="T30" s="326" t="s">
        <v>60</v>
      </c>
      <c r="U30" s="326" t="s">
        <v>61</v>
      </c>
      <c r="V30" s="327" t="s">
        <v>62</v>
      </c>
      <c r="W30" s="326" t="s">
        <v>63</v>
      </c>
      <c r="X30" s="326" t="s">
        <v>64</v>
      </c>
      <c r="Y30" s="326" t="s">
        <v>166</v>
      </c>
      <c r="Z30" s="121">
        <f t="shared" ref="Z30" si="7">IFERROR(IF(AND(S29="Probabilidad",S30="Probabilidad"),(AB29-(+AB29*V30)),IF(S30="Probabilidad",(K29-(+K29*V30)),IF(S30="Impacto",AB29,""))),"")</f>
        <v>0.216</v>
      </c>
      <c r="AA30" s="328" t="s">
        <v>66</v>
      </c>
      <c r="AB30" s="327">
        <v>0.216</v>
      </c>
      <c r="AC30" s="328" t="s">
        <v>57</v>
      </c>
      <c r="AD30" s="327">
        <v>0.6</v>
      </c>
      <c r="AE30" s="329" t="s">
        <v>57</v>
      </c>
      <c r="AF30" s="335"/>
      <c r="AG30" s="336"/>
      <c r="AH30" s="337"/>
      <c r="AI30" s="336"/>
      <c r="AJ30" s="336"/>
      <c r="AK30" s="337"/>
      <c r="AL30" s="336"/>
      <c r="AM30" s="338"/>
      <c r="AN30" s="288"/>
      <c r="AO30" s="311"/>
    </row>
    <row r="31" spans="1:41" s="305" customFormat="1" ht="89.25" customHeight="1" x14ac:dyDescent="0.2">
      <c r="A31" s="286"/>
      <c r="B31" s="351"/>
      <c r="C31" s="288"/>
      <c r="D31" s="359"/>
      <c r="E31" s="360"/>
      <c r="F31" s="354"/>
      <c r="G31" s="315"/>
      <c r="H31" s="344"/>
      <c r="I31" s="319"/>
      <c r="J31" s="320"/>
      <c r="K31" s="321"/>
      <c r="L31" s="321"/>
      <c r="M31" s="322">
        <v>0</v>
      </c>
      <c r="N31" s="320"/>
      <c r="O31" s="321"/>
      <c r="P31" s="323"/>
      <c r="Q31" s="324">
        <v>3</v>
      </c>
      <c r="R31" s="325" t="s">
        <v>167</v>
      </c>
      <c r="S31" s="324" t="s">
        <v>59</v>
      </c>
      <c r="T31" s="326" t="s">
        <v>60</v>
      </c>
      <c r="U31" s="326" t="s">
        <v>61</v>
      </c>
      <c r="V31" s="327" t="s">
        <v>62</v>
      </c>
      <c r="W31" s="326" t="s">
        <v>63</v>
      </c>
      <c r="X31" s="326" t="s">
        <v>64</v>
      </c>
      <c r="Y31" s="326" t="s">
        <v>65</v>
      </c>
      <c r="Z31" s="121">
        <f t="shared" ref="Z31" si="8">IFERROR(IF(AND(S30="Probabilidad",S31="Probabilidad"),(AB30-(+AB30*V31)),IF(AND(S30="Impacto",S31="Probabilidad"),(AB29-(+AB29*V31)),IF(S31="Impacto",AB30,""))),"")</f>
        <v>0.12959999999999999</v>
      </c>
      <c r="AA31" s="328" t="s">
        <v>141</v>
      </c>
      <c r="AB31" s="327">
        <v>0.12959999999999999</v>
      </c>
      <c r="AC31" s="328" t="s">
        <v>57</v>
      </c>
      <c r="AD31" s="327">
        <v>0.6</v>
      </c>
      <c r="AE31" s="329" t="s">
        <v>57</v>
      </c>
      <c r="AF31" s="339"/>
      <c r="AG31" s="340"/>
      <c r="AH31" s="341"/>
      <c r="AI31" s="340"/>
      <c r="AJ31" s="340"/>
      <c r="AK31" s="341"/>
      <c r="AL31" s="340"/>
      <c r="AM31" s="342"/>
      <c r="AN31" s="288"/>
      <c r="AO31" s="311"/>
    </row>
    <row r="32" spans="1:41" s="305" customFormat="1" ht="65.45" customHeight="1" x14ac:dyDescent="0.2">
      <c r="A32" s="286">
        <v>9</v>
      </c>
      <c r="B32" s="351" t="s">
        <v>125</v>
      </c>
      <c r="C32" s="288" t="s">
        <v>155</v>
      </c>
      <c r="D32" s="361" t="s">
        <v>168</v>
      </c>
      <c r="E32" s="362" t="s">
        <v>169</v>
      </c>
      <c r="F32" s="352" t="s">
        <v>79</v>
      </c>
      <c r="G32" s="312" t="s">
        <v>170</v>
      </c>
      <c r="H32" s="344" t="s">
        <v>81</v>
      </c>
      <c r="I32" s="319">
        <v>15</v>
      </c>
      <c r="J32" s="320" t="s">
        <v>66</v>
      </c>
      <c r="K32" s="321">
        <v>0.4</v>
      </c>
      <c r="L32" s="321" t="s">
        <v>145</v>
      </c>
      <c r="M32" s="322" t="s">
        <v>145</v>
      </c>
      <c r="N32" s="320" t="s">
        <v>146</v>
      </c>
      <c r="O32" s="321">
        <v>0.8</v>
      </c>
      <c r="P32" s="323" t="s">
        <v>147</v>
      </c>
      <c r="Q32" s="324">
        <v>1</v>
      </c>
      <c r="R32" s="325" t="s">
        <v>171</v>
      </c>
      <c r="S32" s="324" t="s">
        <v>59</v>
      </c>
      <c r="T32" s="326" t="s">
        <v>60</v>
      </c>
      <c r="U32" s="326" t="s">
        <v>61</v>
      </c>
      <c r="V32" s="327" t="s">
        <v>62</v>
      </c>
      <c r="W32" s="326" t="s">
        <v>63</v>
      </c>
      <c r="X32" s="326" t="s">
        <v>75</v>
      </c>
      <c r="Y32" s="326" t="s">
        <v>65</v>
      </c>
      <c r="Z32" s="121">
        <f t="shared" ref="Z32" si="9">IFERROR(IF(S32="Probabilidad",(K32-(+K32*V32)),IF(S32="Impacto",K32,"")),"")</f>
        <v>0.24</v>
      </c>
      <c r="AA32" s="328" t="s">
        <v>66</v>
      </c>
      <c r="AB32" s="327">
        <v>0.24</v>
      </c>
      <c r="AC32" s="328" t="s">
        <v>146</v>
      </c>
      <c r="AD32" s="327">
        <v>0.8</v>
      </c>
      <c r="AE32" s="329" t="s">
        <v>147</v>
      </c>
      <c r="AF32" s="330" t="s">
        <v>67</v>
      </c>
      <c r="AG32" s="331" t="s">
        <v>172</v>
      </c>
      <c r="AH32" s="332" t="s">
        <v>173</v>
      </c>
      <c r="AI32" s="333" t="s">
        <v>174</v>
      </c>
      <c r="AJ32" s="333" t="s">
        <v>175</v>
      </c>
      <c r="AK32" s="332" t="s">
        <v>136</v>
      </c>
      <c r="AL32" s="331" t="s">
        <v>137</v>
      </c>
      <c r="AM32" s="334" t="s">
        <v>1034</v>
      </c>
      <c r="AN32" s="288"/>
      <c r="AO32" s="311"/>
    </row>
    <row r="33" spans="1:41" s="305" customFormat="1" ht="73.5" customHeight="1" x14ac:dyDescent="0.2">
      <c r="A33" s="286"/>
      <c r="B33" s="351"/>
      <c r="C33" s="288"/>
      <c r="D33" s="357"/>
      <c r="E33" s="358"/>
      <c r="F33" s="353"/>
      <c r="G33" s="314"/>
      <c r="H33" s="344"/>
      <c r="I33" s="319"/>
      <c r="J33" s="320"/>
      <c r="K33" s="321"/>
      <c r="L33" s="321"/>
      <c r="M33" s="322">
        <v>0</v>
      </c>
      <c r="N33" s="320"/>
      <c r="O33" s="321"/>
      <c r="P33" s="323"/>
      <c r="Q33" s="324">
        <v>2</v>
      </c>
      <c r="R33" s="325" t="s">
        <v>176</v>
      </c>
      <c r="S33" s="324" t="s">
        <v>59</v>
      </c>
      <c r="T33" s="326" t="s">
        <v>60</v>
      </c>
      <c r="U33" s="326" t="s">
        <v>61</v>
      </c>
      <c r="V33" s="327" t="s">
        <v>62</v>
      </c>
      <c r="W33" s="326" t="s">
        <v>63</v>
      </c>
      <c r="X33" s="326" t="s">
        <v>75</v>
      </c>
      <c r="Y33" s="326" t="s">
        <v>65</v>
      </c>
      <c r="Z33" s="121">
        <f t="shared" ref="Z33" si="10">IFERROR(IF(AND(S32="Probabilidad",S33="Probabilidad"),(AB32-(+AB32*V33)),IF(S33="Probabilidad",(K32-(+K32*V33)),IF(S33="Impacto",AB32,""))),"")</f>
        <v>0.14399999999999999</v>
      </c>
      <c r="AA33" s="328" t="s">
        <v>141</v>
      </c>
      <c r="AB33" s="327">
        <v>0.14399999999999999</v>
      </c>
      <c r="AC33" s="328" t="s">
        <v>146</v>
      </c>
      <c r="AD33" s="327">
        <v>0.8</v>
      </c>
      <c r="AE33" s="329" t="s">
        <v>147</v>
      </c>
      <c r="AF33" s="335"/>
      <c r="AG33" s="336"/>
      <c r="AH33" s="337"/>
      <c r="AI33" s="336"/>
      <c r="AJ33" s="336"/>
      <c r="AK33" s="337"/>
      <c r="AL33" s="336"/>
      <c r="AM33" s="338"/>
      <c r="AN33" s="288"/>
      <c r="AO33" s="311"/>
    </row>
    <row r="34" spans="1:41" s="305" customFormat="1" ht="84" customHeight="1" x14ac:dyDescent="0.2">
      <c r="A34" s="286"/>
      <c r="B34" s="351"/>
      <c r="C34" s="288"/>
      <c r="D34" s="359"/>
      <c r="E34" s="360"/>
      <c r="F34" s="354"/>
      <c r="G34" s="315"/>
      <c r="H34" s="344"/>
      <c r="I34" s="319"/>
      <c r="J34" s="320"/>
      <c r="K34" s="321"/>
      <c r="L34" s="321"/>
      <c r="M34" s="322">
        <v>0</v>
      </c>
      <c r="N34" s="320"/>
      <c r="O34" s="321"/>
      <c r="P34" s="323"/>
      <c r="Q34" s="324">
        <v>3</v>
      </c>
      <c r="R34" s="325" t="s">
        <v>177</v>
      </c>
      <c r="S34" s="324" t="s">
        <v>59</v>
      </c>
      <c r="T34" s="326" t="s">
        <v>60</v>
      </c>
      <c r="U34" s="326" t="s">
        <v>61</v>
      </c>
      <c r="V34" s="327" t="s">
        <v>62</v>
      </c>
      <c r="W34" s="326" t="s">
        <v>63</v>
      </c>
      <c r="X34" s="326" t="s">
        <v>64</v>
      </c>
      <c r="Y34" s="326" t="s">
        <v>65</v>
      </c>
      <c r="Z34" s="121">
        <f t="shared" ref="Z34" si="11">IFERROR(IF(AND(S33="Probabilidad",S34="Probabilidad"),(AB33-(+AB33*V34)),IF(AND(S33="Impacto",S34="Probabilidad"),(AB32-(+AB32*V34)),IF(S34="Impacto",AB33,""))),"")</f>
        <v>8.6399999999999991E-2</v>
      </c>
      <c r="AA34" s="328" t="s">
        <v>141</v>
      </c>
      <c r="AB34" s="327">
        <v>8.6399999999999991E-2</v>
      </c>
      <c r="AC34" s="328" t="s">
        <v>146</v>
      </c>
      <c r="AD34" s="327">
        <v>0.8</v>
      </c>
      <c r="AE34" s="329" t="s">
        <v>147</v>
      </c>
      <c r="AF34" s="339"/>
      <c r="AG34" s="340"/>
      <c r="AH34" s="341"/>
      <c r="AI34" s="340"/>
      <c r="AJ34" s="340"/>
      <c r="AK34" s="341"/>
      <c r="AL34" s="340"/>
      <c r="AM34" s="342"/>
      <c r="AN34" s="288"/>
      <c r="AO34" s="311"/>
    </row>
    <row r="35" spans="1:41" s="305" customFormat="1" ht="78.95" customHeight="1" x14ac:dyDescent="0.2">
      <c r="A35" s="286">
        <v>10</v>
      </c>
      <c r="B35" s="351" t="s">
        <v>125</v>
      </c>
      <c r="C35" s="317" t="s">
        <v>155</v>
      </c>
      <c r="D35" s="331" t="s">
        <v>178</v>
      </c>
      <c r="E35" s="331" t="s">
        <v>179</v>
      </c>
      <c r="F35" s="363" t="s">
        <v>79</v>
      </c>
      <c r="G35" s="364" t="s">
        <v>180</v>
      </c>
      <c r="H35" s="344" t="s">
        <v>81</v>
      </c>
      <c r="I35" s="319">
        <v>25</v>
      </c>
      <c r="J35" s="320" t="s">
        <v>54</v>
      </c>
      <c r="K35" s="321">
        <v>0.6</v>
      </c>
      <c r="L35" s="321" t="s">
        <v>145</v>
      </c>
      <c r="M35" s="322" t="s">
        <v>145</v>
      </c>
      <c r="N35" s="320" t="s">
        <v>146</v>
      </c>
      <c r="O35" s="321">
        <v>0.8</v>
      </c>
      <c r="P35" s="323" t="s">
        <v>147</v>
      </c>
      <c r="Q35" s="324">
        <v>1</v>
      </c>
      <c r="R35" s="325" t="s">
        <v>176</v>
      </c>
      <c r="S35" s="324" t="s">
        <v>59</v>
      </c>
      <c r="T35" s="326" t="s">
        <v>60</v>
      </c>
      <c r="U35" s="326" t="s">
        <v>61</v>
      </c>
      <c r="V35" s="327" t="s">
        <v>62</v>
      </c>
      <c r="W35" s="326" t="s">
        <v>63</v>
      </c>
      <c r="X35" s="326" t="s">
        <v>75</v>
      </c>
      <c r="Y35" s="326" t="s">
        <v>65</v>
      </c>
      <c r="Z35" s="121">
        <f t="shared" ref="Z35" si="12">IFERROR(IF(S35="Probabilidad",(K35-(+K35*V35)),IF(S35="Impacto",K35,"")),"")</f>
        <v>0.36</v>
      </c>
      <c r="AA35" s="328" t="s">
        <v>66</v>
      </c>
      <c r="AB35" s="327">
        <v>0.36</v>
      </c>
      <c r="AC35" s="328" t="s">
        <v>146</v>
      </c>
      <c r="AD35" s="327">
        <v>0.8</v>
      </c>
      <c r="AE35" s="329" t="s">
        <v>147</v>
      </c>
      <c r="AF35" s="330" t="s">
        <v>67</v>
      </c>
      <c r="AG35" s="331" t="s">
        <v>181</v>
      </c>
      <c r="AH35" s="332" t="s">
        <v>182</v>
      </c>
      <c r="AI35" s="333" t="s">
        <v>183</v>
      </c>
      <c r="AJ35" s="333" t="s">
        <v>184</v>
      </c>
      <c r="AK35" s="332" t="s">
        <v>136</v>
      </c>
      <c r="AL35" s="331" t="s">
        <v>137</v>
      </c>
      <c r="AM35" s="334" t="s">
        <v>1035</v>
      </c>
      <c r="AN35" s="288"/>
      <c r="AO35" s="311"/>
    </row>
    <row r="36" spans="1:41" s="305" customFormat="1" ht="78.95" customHeight="1" x14ac:dyDescent="0.2">
      <c r="A36" s="286"/>
      <c r="B36" s="351"/>
      <c r="C36" s="317"/>
      <c r="D36" s="345"/>
      <c r="E36" s="345"/>
      <c r="F36" s="365"/>
      <c r="G36" s="366"/>
      <c r="H36" s="344"/>
      <c r="I36" s="319"/>
      <c r="J36" s="320"/>
      <c r="K36" s="321"/>
      <c r="L36" s="321"/>
      <c r="M36" s="322">
        <v>0</v>
      </c>
      <c r="N36" s="320"/>
      <c r="O36" s="321"/>
      <c r="P36" s="323"/>
      <c r="Q36" s="324">
        <v>2</v>
      </c>
      <c r="R36" s="325" t="s">
        <v>185</v>
      </c>
      <c r="S36" s="324" t="s">
        <v>59</v>
      </c>
      <c r="T36" s="326" t="s">
        <v>60</v>
      </c>
      <c r="U36" s="326" t="s">
        <v>61</v>
      </c>
      <c r="V36" s="327" t="s">
        <v>62</v>
      </c>
      <c r="W36" s="326" t="s">
        <v>63</v>
      </c>
      <c r="X36" s="326" t="s">
        <v>64</v>
      </c>
      <c r="Y36" s="326" t="s">
        <v>65</v>
      </c>
      <c r="Z36" s="121">
        <f t="shared" ref="Z36" si="13">IFERROR(IF(AND(S35="Probabilidad",S36="Probabilidad"),(AB35-(+AB35*V36)),IF(S36="Probabilidad",(K35-(+K35*V36)),IF(S36="Impacto",AB35,""))),"")</f>
        <v>0.216</v>
      </c>
      <c r="AA36" s="328" t="s">
        <v>66</v>
      </c>
      <c r="AB36" s="327">
        <v>0.216</v>
      </c>
      <c r="AC36" s="328" t="s">
        <v>146</v>
      </c>
      <c r="AD36" s="327">
        <v>0.8</v>
      </c>
      <c r="AE36" s="329" t="s">
        <v>147</v>
      </c>
      <c r="AF36" s="335"/>
      <c r="AG36" s="336"/>
      <c r="AH36" s="337"/>
      <c r="AI36" s="336"/>
      <c r="AJ36" s="336"/>
      <c r="AK36" s="337"/>
      <c r="AL36" s="336"/>
      <c r="AM36" s="338"/>
      <c r="AN36" s="288"/>
      <c r="AO36" s="311"/>
    </row>
    <row r="37" spans="1:41" s="305" customFormat="1" ht="78.95" customHeight="1" x14ac:dyDescent="0.2">
      <c r="A37" s="286"/>
      <c r="B37" s="351"/>
      <c r="C37" s="317"/>
      <c r="D37" s="367"/>
      <c r="E37" s="367"/>
      <c r="F37" s="368"/>
      <c r="G37" s="369"/>
      <c r="H37" s="344"/>
      <c r="I37" s="319"/>
      <c r="J37" s="320"/>
      <c r="K37" s="321"/>
      <c r="L37" s="321"/>
      <c r="M37" s="322">
        <v>0</v>
      </c>
      <c r="N37" s="320"/>
      <c r="O37" s="321"/>
      <c r="P37" s="323"/>
      <c r="Q37" s="324">
        <v>3</v>
      </c>
      <c r="R37" s="325" t="s">
        <v>186</v>
      </c>
      <c r="S37" s="324" t="s">
        <v>59</v>
      </c>
      <c r="T37" s="326" t="s">
        <v>60</v>
      </c>
      <c r="U37" s="326" t="s">
        <v>61</v>
      </c>
      <c r="V37" s="327" t="s">
        <v>62</v>
      </c>
      <c r="W37" s="326" t="s">
        <v>63</v>
      </c>
      <c r="X37" s="326" t="s">
        <v>75</v>
      </c>
      <c r="Y37" s="326" t="s">
        <v>65</v>
      </c>
      <c r="Z37" s="121">
        <f t="shared" ref="Z37" si="14">IFERROR(IF(AND(S36="Probabilidad",S37="Probabilidad"),(AB36-(+AB36*V37)),IF(AND(S36="Impacto",S37="Probabilidad"),(AB35-(+AB35*V37)),IF(S37="Impacto",AB36,""))),"")</f>
        <v>0.12959999999999999</v>
      </c>
      <c r="AA37" s="328" t="s">
        <v>141</v>
      </c>
      <c r="AB37" s="327">
        <v>0.12959999999999999</v>
      </c>
      <c r="AC37" s="328" t="s">
        <v>146</v>
      </c>
      <c r="AD37" s="327">
        <v>0.8</v>
      </c>
      <c r="AE37" s="329" t="s">
        <v>147</v>
      </c>
      <c r="AF37" s="339"/>
      <c r="AG37" s="340"/>
      <c r="AH37" s="341"/>
      <c r="AI37" s="340"/>
      <c r="AJ37" s="340"/>
      <c r="AK37" s="341"/>
      <c r="AL37" s="340"/>
      <c r="AM37" s="342"/>
      <c r="AN37" s="288"/>
      <c r="AO37" s="311"/>
    </row>
    <row r="38" spans="1:41" s="305" customFormat="1" ht="70.5" customHeight="1" x14ac:dyDescent="0.2">
      <c r="A38" s="286">
        <v>11</v>
      </c>
      <c r="B38" s="351" t="s">
        <v>125</v>
      </c>
      <c r="C38" s="317" t="s">
        <v>155</v>
      </c>
      <c r="D38" s="331" t="s">
        <v>187</v>
      </c>
      <c r="E38" s="331" t="s">
        <v>188</v>
      </c>
      <c r="F38" s="370" t="s">
        <v>79</v>
      </c>
      <c r="G38" s="312" t="s">
        <v>189</v>
      </c>
      <c r="H38" s="344" t="s">
        <v>81</v>
      </c>
      <c r="I38" s="319">
        <v>25</v>
      </c>
      <c r="J38" s="320" t="s">
        <v>54</v>
      </c>
      <c r="K38" s="321">
        <v>0.6</v>
      </c>
      <c r="L38" s="321" t="s">
        <v>145</v>
      </c>
      <c r="M38" s="322" t="s">
        <v>145</v>
      </c>
      <c r="N38" s="320" t="s">
        <v>146</v>
      </c>
      <c r="O38" s="321">
        <v>0.8</v>
      </c>
      <c r="P38" s="323" t="s">
        <v>147</v>
      </c>
      <c r="Q38" s="324">
        <v>1</v>
      </c>
      <c r="R38" s="325" t="s">
        <v>190</v>
      </c>
      <c r="S38" s="324" t="s">
        <v>59</v>
      </c>
      <c r="T38" s="326" t="s">
        <v>60</v>
      </c>
      <c r="U38" s="326" t="s">
        <v>61</v>
      </c>
      <c r="V38" s="327" t="s">
        <v>62</v>
      </c>
      <c r="W38" s="326" t="s">
        <v>63</v>
      </c>
      <c r="X38" s="326" t="s">
        <v>64</v>
      </c>
      <c r="Y38" s="326" t="s">
        <v>65</v>
      </c>
      <c r="Z38" s="121">
        <f t="shared" ref="Z38" si="15">IFERROR(IF(S38="Probabilidad",(K38-(+K38*V38)),IF(S38="Impacto",K38,"")),"")</f>
        <v>0.36</v>
      </c>
      <c r="AA38" s="328" t="s">
        <v>66</v>
      </c>
      <c r="AB38" s="327">
        <v>0.36</v>
      </c>
      <c r="AC38" s="328" t="s">
        <v>146</v>
      </c>
      <c r="AD38" s="327">
        <v>0.8</v>
      </c>
      <c r="AE38" s="329" t="s">
        <v>147</v>
      </c>
      <c r="AF38" s="330" t="s">
        <v>67</v>
      </c>
      <c r="AG38" s="288" t="s">
        <v>191</v>
      </c>
      <c r="AH38" s="332" t="s">
        <v>150</v>
      </c>
      <c r="AI38" s="333" t="s">
        <v>192</v>
      </c>
      <c r="AJ38" s="333" t="s">
        <v>193</v>
      </c>
      <c r="AK38" s="332" t="s">
        <v>136</v>
      </c>
      <c r="AL38" s="331" t="s">
        <v>137</v>
      </c>
      <c r="AM38" s="333" t="s">
        <v>1036</v>
      </c>
      <c r="AN38" s="288"/>
      <c r="AO38" s="311"/>
    </row>
    <row r="39" spans="1:41" s="305" customFormat="1" ht="72" customHeight="1" x14ac:dyDescent="0.2">
      <c r="A39" s="286"/>
      <c r="B39" s="351"/>
      <c r="C39" s="317"/>
      <c r="D39" s="345"/>
      <c r="E39" s="345"/>
      <c r="F39" s="365"/>
      <c r="G39" s="314"/>
      <c r="H39" s="344"/>
      <c r="I39" s="319"/>
      <c r="J39" s="320"/>
      <c r="K39" s="321"/>
      <c r="L39" s="321"/>
      <c r="M39" s="322">
        <v>0</v>
      </c>
      <c r="N39" s="320"/>
      <c r="O39" s="321"/>
      <c r="P39" s="323"/>
      <c r="Q39" s="324">
        <v>2</v>
      </c>
      <c r="R39" s="325" t="s">
        <v>194</v>
      </c>
      <c r="S39" s="324" t="s">
        <v>59</v>
      </c>
      <c r="T39" s="326" t="s">
        <v>60</v>
      </c>
      <c r="U39" s="326" t="s">
        <v>61</v>
      </c>
      <c r="V39" s="327" t="s">
        <v>62</v>
      </c>
      <c r="W39" s="326" t="s">
        <v>63</v>
      </c>
      <c r="X39" s="326" t="s">
        <v>75</v>
      </c>
      <c r="Y39" s="326" t="s">
        <v>65</v>
      </c>
      <c r="Z39" s="121">
        <f t="shared" ref="Z39" si="16">IFERROR(IF(AND(S38="Probabilidad",S39="Probabilidad"),(AB38-(+AB38*V39)),IF(S39="Probabilidad",(K38-(+K38*V39)),IF(S39="Impacto",AB38,""))),"")</f>
        <v>0.216</v>
      </c>
      <c r="AA39" s="328" t="s">
        <v>66</v>
      </c>
      <c r="AB39" s="327">
        <v>0.216</v>
      </c>
      <c r="AC39" s="328" t="s">
        <v>146</v>
      </c>
      <c r="AD39" s="327">
        <v>0.8</v>
      </c>
      <c r="AE39" s="329" t="s">
        <v>147</v>
      </c>
      <c r="AF39" s="335"/>
      <c r="AG39" s="288"/>
      <c r="AH39" s="337"/>
      <c r="AI39" s="336"/>
      <c r="AJ39" s="336"/>
      <c r="AK39" s="337"/>
      <c r="AL39" s="336"/>
      <c r="AM39" s="336"/>
      <c r="AN39" s="288"/>
      <c r="AO39" s="311"/>
    </row>
    <row r="40" spans="1:41" s="305" customFormat="1" ht="39" customHeight="1" x14ac:dyDescent="0.2">
      <c r="A40" s="286"/>
      <c r="B40" s="351"/>
      <c r="C40" s="317"/>
      <c r="D40" s="367"/>
      <c r="E40" s="367"/>
      <c r="F40" s="368"/>
      <c r="G40" s="315"/>
      <c r="H40" s="344"/>
      <c r="I40" s="319"/>
      <c r="J40" s="320"/>
      <c r="K40" s="321"/>
      <c r="L40" s="321"/>
      <c r="M40" s="322">
        <v>0</v>
      </c>
      <c r="N40" s="320"/>
      <c r="O40" s="321"/>
      <c r="P40" s="323"/>
      <c r="Q40" s="324">
        <v>3</v>
      </c>
      <c r="R40" s="325" t="s">
        <v>195</v>
      </c>
      <c r="S40" s="324" t="s">
        <v>59</v>
      </c>
      <c r="T40" s="326" t="s">
        <v>60</v>
      </c>
      <c r="U40" s="326" t="s">
        <v>61</v>
      </c>
      <c r="V40" s="327" t="s">
        <v>62</v>
      </c>
      <c r="W40" s="326" t="s">
        <v>63</v>
      </c>
      <c r="X40" s="326" t="s">
        <v>75</v>
      </c>
      <c r="Y40" s="326" t="s">
        <v>65</v>
      </c>
      <c r="Z40" s="121">
        <f t="shared" ref="Z40" si="17">IFERROR(IF(AND(S39="Probabilidad",S40="Probabilidad"),(AB39-(+AB39*V40)),IF(AND(S39="Impacto",S40="Probabilidad"),(AB38-(+AB38*V40)),IF(S40="Impacto",AB39,""))),"")</f>
        <v>0.12959999999999999</v>
      </c>
      <c r="AA40" s="328" t="s">
        <v>141</v>
      </c>
      <c r="AB40" s="327">
        <v>0.12959999999999999</v>
      </c>
      <c r="AC40" s="328" t="s">
        <v>146</v>
      </c>
      <c r="AD40" s="327">
        <v>0.8</v>
      </c>
      <c r="AE40" s="329" t="s">
        <v>147</v>
      </c>
      <c r="AF40" s="339"/>
      <c r="AG40" s="288"/>
      <c r="AH40" s="341"/>
      <c r="AI40" s="340"/>
      <c r="AJ40" s="340"/>
      <c r="AK40" s="341"/>
      <c r="AL40" s="340"/>
      <c r="AM40" s="340"/>
      <c r="AN40" s="288"/>
      <c r="AO40" s="311"/>
    </row>
    <row r="41" spans="1:41" s="304" customFormat="1" ht="202.5" customHeight="1" x14ac:dyDescent="0.25">
      <c r="A41" s="371">
        <v>12</v>
      </c>
      <c r="B41" s="372" t="s">
        <v>196</v>
      </c>
      <c r="C41" s="373" t="s">
        <v>48</v>
      </c>
      <c r="D41" s="373" t="s">
        <v>197</v>
      </c>
      <c r="E41" s="373" t="s">
        <v>198</v>
      </c>
      <c r="F41" s="374" t="s">
        <v>51</v>
      </c>
      <c r="G41" s="375" t="s">
        <v>199</v>
      </c>
      <c r="H41" s="374" t="s">
        <v>200</v>
      </c>
      <c r="I41" s="324">
        <v>110</v>
      </c>
      <c r="J41" s="376" t="s">
        <v>54</v>
      </c>
      <c r="K41" s="377">
        <v>0.6</v>
      </c>
      <c r="L41" s="377" t="s">
        <v>55</v>
      </c>
      <c r="M41" s="378" t="s">
        <v>55</v>
      </c>
      <c r="N41" s="376" t="s">
        <v>56</v>
      </c>
      <c r="O41" s="377">
        <v>0.4</v>
      </c>
      <c r="P41" s="379" t="s">
        <v>57</v>
      </c>
      <c r="Q41" s="324">
        <v>1</v>
      </c>
      <c r="R41" s="325" t="s">
        <v>201</v>
      </c>
      <c r="S41" s="324" t="s">
        <v>59</v>
      </c>
      <c r="T41" s="326" t="s">
        <v>60</v>
      </c>
      <c r="U41" s="326" t="s">
        <v>61</v>
      </c>
      <c r="V41" s="327" t="s">
        <v>62</v>
      </c>
      <c r="W41" s="326" t="s">
        <v>63</v>
      </c>
      <c r="X41" s="326" t="s">
        <v>64</v>
      </c>
      <c r="Y41" s="326" t="s">
        <v>166</v>
      </c>
      <c r="Z41" s="121">
        <f>IFERROR(IF(S41="Probabilidad",(K41-(+K41*V41)),IF(S41="Impacto",K41,"")),"")</f>
        <v>0.36</v>
      </c>
      <c r="AA41" s="328" t="s">
        <v>66</v>
      </c>
      <c r="AB41" s="327">
        <v>0.36</v>
      </c>
      <c r="AC41" s="328" t="s">
        <v>56</v>
      </c>
      <c r="AD41" s="327">
        <v>0.4</v>
      </c>
      <c r="AE41" s="329" t="s">
        <v>57</v>
      </c>
      <c r="AF41" s="380" t="s">
        <v>67</v>
      </c>
      <c r="AG41" s="381" t="s">
        <v>202</v>
      </c>
      <c r="AH41" s="382" t="s">
        <v>203</v>
      </c>
      <c r="AI41" s="383" t="s">
        <v>204</v>
      </c>
      <c r="AJ41" s="383" t="s">
        <v>205</v>
      </c>
      <c r="AK41" s="382" t="s">
        <v>115</v>
      </c>
      <c r="AL41" s="381" t="s">
        <v>206</v>
      </c>
      <c r="AM41" s="383" t="s">
        <v>1037</v>
      </c>
      <c r="AN41" s="382"/>
      <c r="AO41" s="382"/>
    </row>
    <row r="42" spans="1:41" s="305" customFormat="1" ht="50.1" customHeight="1" x14ac:dyDescent="0.2">
      <c r="A42" s="286">
        <v>13</v>
      </c>
      <c r="B42" s="384" t="s">
        <v>196</v>
      </c>
      <c r="C42" s="288" t="s">
        <v>48</v>
      </c>
      <c r="D42" s="312" t="s">
        <v>197</v>
      </c>
      <c r="E42" s="312" t="s">
        <v>207</v>
      </c>
      <c r="F42" s="352" t="s">
        <v>108</v>
      </c>
      <c r="G42" s="385" t="s">
        <v>208</v>
      </c>
      <c r="H42" s="288" t="s">
        <v>200</v>
      </c>
      <c r="I42" s="290">
        <v>900</v>
      </c>
      <c r="J42" s="291" t="s">
        <v>209</v>
      </c>
      <c r="K42" s="292">
        <v>0.8</v>
      </c>
      <c r="L42" s="292" t="s">
        <v>55</v>
      </c>
      <c r="M42" s="293" t="s">
        <v>55</v>
      </c>
      <c r="N42" s="291" t="s">
        <v>56</v>
      </c>
      <c r="O42" s="294">
        <v>0.4</v>
      </c>
      <c r="P42" s="286" t="s">
        <v>57</v>
      </c>
      <c r="Q42" s="295">
        <v>1</v>
      </c>
      <c r="R42" s="296" t="s">
        <v>210</v>
      </c>
      <c r="S42" s="295" t="s">
        <v>59</v>
      </c>
      <c r="T42" s="297" t="s">
        <v>60</v>
      </c>
      <c r="U42" s="297" t="s">
        <v>61</v>
      </c>
      <c r="V42" s="298" t="s">
        <v>62</v>
      </c>
      <c r="W42" s="297" t="s">
        <v>63</v>
      </c>
      <c r="X42" s="297" t="s">
        <v>64</v>
      </c>
      <c r="Y42" s="297" t="s">
        <v>65</v>
      </c>
      <c r="Z42" s="79">
        <f>IFERROR(IF(S42="Probabilidad",(K42-(+K42*V42)),IF(S42="Impacto",K42,"")),"")</f>
        <v>0.48</v>
      </c>
      <c r="AA42" s="299" t="s">
        <v>54</v>
      </c>
      <c r="AB42" s="298">
        <v>0.48</v>
      </c>
      <c r="AC42" s="299" t="s">
        <v>56</v>
      </c>
      <c r="AD42" s="298">
        <v>0.4</v>
      </c>
      <c r="AE42" s="300" t="s">
        <v>57</v>
      </c>
      <c r="AF42" s="301" t="s">
        <v>67</v>
      </c>
      <c r="AG42" s="288" t="s">
        <v>211</v>
      </c>
      <c r="AH42" s="282" t="s">
        <v>203</v>
      </c>
      <c r="AI42" s="310" t="s">
        <v>212</v>
      </c>
      <c r="AJ42" s="310" t="s">
        <v>213</v>
      </c>
      <c r="AK42" s="282" t="s">
        <v>115</v>
      </c>
      <c r="AL42" s="288" t="s">
        <v>214</v>
      </c>
      <c r="AM42" s="310" t="s">
        <v>1038</v>
      </c>
      <c r="AN42" s="386"/>
      <c r="AO42" s="311"/>
    </row>
    <row r="43" spans="1:41" s="305" customFormat="1" ht="115.5" customHeight="1" x14ac:dyDescent="0.2">
      <c r="A43" s="286"/>
      <c r="B43" s="384"/>
      <c r="C43" s="288"/>
      <c r="D43" s="314"/>
      <c r="E43" s="314"/>
      <c r="F43" s="353"/>
      <c r="G43" s="387"/>
      <c r="H43" s="288"/>
      <c r="I43" s="290"/>
      <c r="J43" s="291"/>
      <c r="K43" s="292"/>
      <c r="L43" s="292"/>
      <c r="M43" s="293">
        <v>0</v>
      </c>
      <c r="N43" s="291"/>
      <c r="O43" s="294"/>
      <c r="P43" s="286"/>
      <c r="Q43" s="295">
        <v>2</v>
      </c>
      <c r="R43" s="296" t="s">
        <v>215</v>
      </c>
      <c r="S43" s="295" t="s">
        <v>59</v>
      </c>
      <c r="T43" s="297" t="s">
        <v>60</v>
      </c>
      <c r="U43" s="297" t="s">
        <v>61</v>
      </c>
      <c r="V43" s="298" t="s">
        <v>62</v>
      </c>
      <c r="W43" s="297" t="s">
        <v>63</v>
      </c>
      <c r="X43" s="297" t="s">
        <v>64</v>
      </c>
      <c r="Y43" s="297" t="s">
        <v>65</v>
      </c>
      <c r="Z43" s="79">
        <f>IFERROR(IF(AND(S42="Probabilidad",S43="Probabilidad"),(AB42-(+AB42*V43)),IF(S43="Probabilidad",(K42-(+K42*V43)),IF(S43="Impacto",AB42,""))),"")</f>
        <v>0.28799999999999998</v>
      </c>
      <c r="AA43" s="299" t="s">
        <v>66</v>
      </c>
      <c r="AB43" s="298">
        <v>0.28799999999999998</v>
      </c>
      <c r="AC43" s="299" t="s">
        <v>56</v>
      </c>
      <c r="AD43" s="298">
        <v>0.4</v>
      </c>
      <c r="AE43" s="300" t="s">
        <v>57</v>
      </c>
      <c r="AF43" s="301"/>
      <c r="AG43" s="288"/>
      <c r="AH43" s="282"/>
      <c r="AI43" s="288"/>
      <c r="AJ43" s="288"/>
      <c r="AK43" s="282"/>
      <c r="AL43" s="288"/>
      <c r="AM43" s="288"/>
      <c r="AN43" s="288"/>
      <c r="AO43" s="311"/>
    </row>
    <row r="44" spans="1:41" s="305" customFormat="1" ht="115.5" customHeight="1" x14ac:dyDescent="0.2">
      <c r="A44" s="286"/>
      <c r="B44" s="384"/>
      <c r="C44" s="288"/>
      <c r="D44" s="315"/>
      <c r="E44" s="315"/>
      <c r="F44" s="354"/>
      <c r="G44" s="388"/>
      <c r="H44" s="288"/>
      <c r="I44" s="290"/>
      <c r="J44" s="291"/>
      <c r="K44" s="292"/>
      <c r="L44" s="292"/>
      <c r="M44" s="293">
        <v>0</v>
      </c>
      <c r="N44" s="291"/>
      <c r="O44" s="294"/>
      <c r="P44" s="286"/>
      <c r="Q44" s="295">
        <v>3</v>
      </c>
      <c r="R44" s="296" t="s">
        <v>216</v>
      </c>
      <c r="S44" s="295" t="s">
        <v>59</v>
      </c>
      <c r="T44" s="297" t="s">
        <v>60</v>
      </c>
      <c r="U44" s="297" t="s">
        <v>61</v>
      </c>
      <c r="V44" s="298" t="s">
        <v>62</v>
      </c>
      <c r="W44" s="297" t="s">
        <v>63</v>
      </c>
      <c r="X44" s="297" t="s">
        <v>64</v>
      </c>
      <c r="Y44" s="297" t="s">
        <v>65</v>
      </c>
      <c r="Z44" s="79">
        <f>IFERROR(IF(AND(S43="Probabilidad",S44="Probabilidad"),(AB43-(+AB43*V44)),IF(AND(S43="Impacto",S44="Probabilidad"),(AB42-(+AB42*V44)),IF(S44="Impacto",AB43,""))),"")</f>
        <v>0.17279999999999998</v>
      </c>
      <c r="AA44" s="299" t="s">
        <v>141</v>
      </c>
      <c r="AB44" s="298">
        <v>0.17279999999999998</v>
      </c>
      <c r="AC44" s="299" t="s">
        <v>56</v>
      </c>
      <c r="AD44" s="298">
        <v>0.4</v>
      </c>
      <c r="AE44" s="300" t="s">
        <v>86</v>
      </c>
      <c r="AF44" s="301"/>
      <c r="AG44" s="288"/>
      <c r="AH44" s="282"/>
      <c r="AI44" s="288"/>
      <c r="AJ44" s="288"/>
      <c r="AK44" s="282"/>
      <c r="AL44" s="288"/>
      <c r="AM44" s="288"/>
      <c r="AN44" s="288"/>
      <c r="AO44" s="311"/>
    </row>
    <row r="45" spans="1:41" s="305" customFormat="1" ht="50.1" customHeight="1" x14ac:dyDescent="0.2">
      <c r="A45" s="286">
        <v>14</v>
      </c>
      <c r="B45" s="384" t="s">
        <v>196</v>
      </c>
      <c r="C45" s="288" t="s">
        <v>48</v>
      </c>
      <c r="D45" s="312" t="s">
        <v>197</v>
      </c>
      <c r="E45" s="312" t="s">
        <v>217</v>
      </c>
      <c r="F45" s="352" t="s">
        <v>79</v>
      </c>
      <c r="G45" s="385" t="s">
        <v>218</v>
      </c>
      <c r="H45" s="288" t="s">
        <v>97</v>
      </c>
      <c r="I45" s="290">
        <v>110</v>
      </c>
      <c r="J45" s="291" t="s">
        <v>54</v>
      </c>
      <c r="K45" s="292">
        <v>0.6</v>
      </c>
      <c r="L45" s="292" t="s">
        <v>82</v>
      </c>
      <c r="M45" s="293" t="s">
        <v>82</v>
      </c>
      <c r="N45" s="291" t="s">
        <v>83</v>
      </c>
      <c r="O45" s="294">
        <v>0.2</v>
      </c>
      <c r="P45" s="286" t="s">
        <v>57</v>
      </c>
      <c r="Q45" s="295">
        <v>1</v>
      </c>
      <c r="R45" s="296" t="s">
        <v>219</v>
      </c>
      <c r="S45" s="295" t="s">
        <v>59</v>
      </c>
      <c r="T45" s="297" t="s">
        <v>60</v>
      </c>
      <c r="U45" s="297" t="s">
        <v>61</v>
      </c>
      <c r="V45" s="298" t="s">
        <v>62</v>
      </c>
      <c r="W45" s="297" t="s">
        <v>85</v>
      </c>
      <c r="X45" s="297" t="s">
        <v>64</v>
      </c>
      <c r="Y45" s="297" t="s">
        <v>65</v>
      </c>
      <c r="Z45" s="79">
        <f>IFERROR(IF(S45="Probabilidad",(K45-(+K45*V45)),IF(S45="Impacto",K45,"")),"")</f>
        <v>0.36</v>
      </c>
      <c r="AA45" s="299" t="s">
        <v>66</v>
      </c>
      <c r="AB45" s="298">
        <v>0.36</v>
      </c>
      <c r="AC45" s="299" t="s">
        <v>83</v>
      </c>
      <c r="AD45" s="298">
        <v>0.2</v>
      </c>
      <c r="AE45" s="300" t="s">
        <v>86</v>
      </c>
      <c r="AF45" s="301" t="s">
        <v>87</v>
      </c>
      <c r="AG45" s="288" t="s">
        <v>220</v>
      </c>
      <c r="AH45" s="282" t="s">
        <v>203</v>
      </c>
      <c r="AI45" s="310" t="s">
        <v>221</v>
      </c>
      <c r="AJ45" s="310" t="s">
        <v>222</v>
      </c>
      <c r="AK45" s="282" t="s">
        <v>223</v>
      </c>
      <c r="AL45" s="288" t="s">
        <v>224</v>
      </c>
      <c r="AM45" s="310" t="s">
        <v>1039</v>
      </c>
      <c r="AN45" s="288"/>
      <c r="AO45" s="311"/>
    </row>
    <row r="46" spans="1:41" s="305" customFormat="1" ht="67.5" customHeight="1" x14ac:dyDescent="0.2">
      <c r="A46" s="286"/>
      <c r="B46" s="384"/>
      <c r="C46" s="288"/>
      <c r="D46" s="314"/>
      <c r="E46" s="314"/>
      <c r="F46" s="353"/>
      <c r="G46" s="387"/>
      <c r="H46" s="288"/>
      <c r="I46" s="290"/>
      <c r="J46" s="291"/>
      <c r="K46" s="292"/>
      <c r="L46" s="292"/>
      <c r="M46" s="293">
        <v>0</v>
      </c>
      <c r="N46" s="291"/>
      <c r="O46" s="294"/>
      <c r="P46" s="286"/>
      <c r="Q46" s="295">
        <v>2</v>
      </c>
      <c r="R46" s="296"/>
      <c r="S46" s="295" t="s">
        <v>76</v>
      </c>
      <c r="T46" s="297"/>
      <c r="U46" s="297"/>
      <c r="V46" s="298" t="s">
        <v>76</v>
      </c>
      <c r="W46" s="297"/>
      <c r="X46" s="297"/>
      <c r="Y46" s="297"/>
      <c r="Z46" s="79" t="str">
        <f>IFERROR(IF(AND(S45="Probabilidad",S46="Probabilidad"),(AB45-(+AB45*V46)),IF(S46="Probabilidad",(K45-(+K45*V46)),IF(S46="Impacto",AB45,""))),"")</f>
        <v/>
      </c>
      <c r="AA46" s="299" t="s">
        <v>76</v>
      </c>
      <c r="AB46" s="298" t="s">
        <v>76</v>
      </c>
      <c r="AC46" s="299" t="s">
        <v>76</v>
      </c>
      <c r="AD46" s="298" t="s">
        <v>76</v>
      </c>
      <c r="AE46" s="300" t="s">
        <v>76</v>
      </c>
      <c r="AF46" s="301"/>
      <c r="AG46" s="288"/>
      <c r="AH46" s="282"/>
      <c r="AI46" s="288"/>
      <c r="AJ46" s="288"/>
      <c r="AK46" s="282"/>
      <c r="AL46" s="288"/>
      <c r="AM46" s="288"/>
      <c r="AN46" s="288"/>
      <c r="AO46" s="311"/>
    </row>
    <row r="47" spans="1:41" s="305" customFormat="1" ht="67.5" customHeight="1" x14ac:dyDescent="0.2">
      <c r="A47" s="286"/>
      <c r="B47" s="384"/>
      <c r="C47" s="288"/>
      <c r="D47" s="315"/>
      <c r="E47" s="315"/>
      <c r="F47" s="354"/>
      <c r="G47" s="388"/>
      <c r="H47" s="288"/>
      <c r="I47" s="290"/>
      <c r="J47" s="291"/>
      <c r="K47" s="292"/>
      <c r="L47" s="292"/>
      <c r="M47" s="293">
        <v>0</v>
      </c>
      <c r="N47" s="291"/>
      <c r="O47" s="294"/>
      <c r="P47" s="286"/>
      <c r="Q47" s="295">
        <v>3</v>
      </c>
      <c r="R47" s="296"/>
      <c r="S47" s="295" t="s">
        <v>76</v>
      </c>
      <c r="T47" s="297"/>
      <c r="U47" s="297"/>
      <c r="V47" s="298" t="s">
        <v>76</v>
      </c>
      <c r="W47" s="297"/>
      <c r="X47" s="297"/>
      <c r="Y47" s="297"/>
      <c r="Z47" s="79" t="str">
        <f>IFERROR(IF(AND(S46="Probabilidad",S47="Probabilidad"),(AB46-(+AB46*V47)),IF(AND(S46="Impacto",S47="Probabilidad"),(AB45-(+AB45*V47)),IF(S47="Impacto",AB46,""))),"")</f>
        <v/>
      </c>
      <c r="AA47" s="299" t="s">
        <v>76</v>
      </c>
      <c r="AB47" s="298" t="s">
        <v>76</v>
      </c>
      <c r="AC47" s="299" t="s">
        <v>76</v>
      </c>
      <c r="AD47" s="298" t="s">
        <v>76</v>
      </c>
      <c r="AE47" s="300" t="s">
        <v>76</v>
      </c>
      <c r="AF47" s="301"/>
      <c r="AG47" s="288"/>
      <c r="AH47" s="282"/>
      <c r="AI47" s="288"/>
      <c r="AJ47" s="288"/>
      <c r="AK47" s="282"/>
      <c r="AL47" s="288"/>
      <c r="AM47" s="288"/>
      <c r="AN47" s="288"/>
      <c r="AO47" s="311"/>
    </row>
    <row r="48" spans="1:41" s="305" customFormat="1" ht="50.1" customHeight="1" x14ac:dyDescent="0.2">
      <c r="A48" s="286">
        <v>15</v>
      </c>
      <c r="B48" s="384" t="s">
        <v>196</v>
      </c>
      <c r="C48" s="288" t="s">
        <v>155</v>
      </c>
      <c r="D48" s="312" t="s">
        <v>225</v>
      </c>
      <c r="E48" s="312" t="s">
        <v>226</v>
      </c>
      <c r="F48" s="352" t="s">
        <v>79</v>
      </c>
      <c r="G48" s="385" t="s">
        <v>227</v>
      </c>
      <c r="H48" s="288" t="s">
        <v>200</v>
      </c>
      <c r="I48" s="290">
        <v>12</v>
      </c>
      <c r="J48" s="291" t="s">
        <v>66</v>
      </c>
      <c r="K48" s="292">
        <v>0.4</v>
      </c>
      <c r="L48" s="292" t="s">
        <v>82</v>
      </c>
      <c r="M48" s="293" t="s">
        <v>82</v>
      </c>
      <c r="N48" s="291" t="s">
        <v>83</v>
      </c>
      <c r="O48" s="294">
        <v>0.2</v>
      </c>
      <c r="P48" s="286" t="s">
        <v>86</v>
      </c>
      <c r="Q48" s="295">
        <v>1</v>
      </c>
      <c r="R48" s="296" t="s">
        <v>228</v>
      </c>
      <c r="S48" s="295" t="s">
        <v>59</v>
      </c>
      <c r="T48" s="297" t="s">
        <v>60</v>
      </c>
      <c r="U48" s="297" t="s">
        <v>61</v>
      </c>
      <c r="V48" s="298" t="s">
        <v>62</v>
      </c>
      <c r="W48" s="297" t="s">
        <v>85</v>
      </c>
      <c r="X48" s="297" t="s">
        <v>64</v>
      </c>
      <c r="Y48" s="297" t="s">
        <v>166</v>
      </c>
      <c r="Z48" s="79">
        <f>IFERROR(IF(S48="Probabilidad",(K48-(+K48*V48)),IF(S48="Impacto",K48,"")),"")</f>
        <v>0.24</v>
      </c>
      <c r="AA48" s="299" t="s">
        <v>66</v>
      </c>
      <c r="AB48" s="298">
        <v>0.24</v>
      </c>
      <c r="AC48" s="299" t="s">
        <v>83</v>
      </c>
      <c r="AD48" s="298">
        <v>0.2</v>
      </c>
      <c r="AE48" s="300" t="s">
        <v>86</v>
      </c>
      <c r="AF48" s="301" t="s">
        <v>87</v>
      </c>
      <c r="AG48" s="288" t="s">
        <v>229</v>
      </c>
      <c r="AH48" s="282" t="s">
        <v>203</v>
      </c>
      <c r="AI48" s="310" t="s">
        <v>230</v>
      </c>
      <c r="AJ48" s="310" t="s">
        <v>231</v>
      </c>
      <c r="AK48" s="282" t="s">
        <v>232</v>
      </c>
      <c r="AL48" s="288" t="s">
        <v>233</v>
      </c>
      <c r="AM48" s="310" t="s">
        <v>1040</v>
      </c>
      <c r="AN48" s="288"/>
      <c r="AO48" s="311"/>
    </row>
    <row r="49" spans="1:41" s="305" customFormat="1" ht="63" customHeight="1" x14ac:dyDescent="0.2">
      <c r="A49" s="286"/>
      <c r="B49" s="384"/>
      <c r="C49" s="288"/>
      <c r="D49" s="314"/>
      <c r="E49" s="314"/>
      <c r="F49" s="353"/>
      <c r="G49" s="387"/>
      <c r="H49" s="288"/>
      <c r="I49" s="290"/>
      <c r="J49" s="291"/>
      <c r="K49" s="292"/>
      <c r="L49" s="292"/>
      <c r="M49" s="293">
        <v>0</v>
      </c>
      <c r="N49" s="291"/>
      <c r="O49" s="294"/>
      <c r="P49" s="286"/>
      <c r="Q49" s="295">
        <v>2</v>
      </c>
      <c r="R49" s="296" t="s">
        <v>234</v>
      </c>
      <c r="S49" s="295" t="s">
        <v>59</v>
      </c>
      <c r="T49" s="297" t="s">
        <v>60</v>
      </c>
      <c r="U49" s="297" t="s">
        <v>61</v>
      </c>
      <c r="V49" s="298" t="s">
        <v>62</v>
      </c>
      <c r="W49" s="297" t="s">
        <v>63</v>
      </c>
      <c r="X49" s="297" t="s">
        <v>64</v>
      </c>
      <c r="Y49" s="297" t="s">
        <v>65</v>
      </c>
      <c r="Z49" s="79">
        <f>IFERROR(IF(AND(S48="Probabilidad",S49="Probabilidad"),(AB48-(+AB48*V49)),IF(S49="Probabilidad",(K48-(+K48*V49)),IF(S49="Impacto",AB48,""))),"")</f>
        <v>0.14399999999999999</v>
      </c>
      <c r="AA49" s="299" t="s">
        <v>141</v>
      </c>
      <c r="AB49" s="298">
        <v>0.14399999999999999</v>
      </c>
      <c r="AC49" s="299" t="s">
        <v>83</v>
      </c>
      <c r="AD49" s="298">
        <v>0.2</v>
      </c>
      <c r="AE49" s="300" t="s">
        <v>86</v>
      </c>
      <c r="AF49" s="301"/>
      <c r="AG49" s="288"/>
      <c r="AH49" s="282"/>
      <c r="AI49" s="288"/>
      <c r="AJ49" s="288"/>
      <c r="AK49" s="282"/>
      <c r="AL49" s="288"/>
      <c r="AM49" s="288"/>
      <c r="AN49" s="288"/>
      <c r="AO49" s="311"/>
    </row>
    <row r="50" spans="1:41" s="305" customFormat="1" ht="63" customHeight="1" x14ac:dyDescent="0.2">
      <c r="A50" s="286"/>
      <c r="B50" s="384"/>
      <c r="C50" s="288"/>
      <c r="D50" s="315"/>
      <c r="E50" s="315"/>
      <c r="F50" s="354"/>
      <c r="G50" s="388"/>
      <c r="H50" s="288"/>
      <c r="I50" s="290"/>
      <c r="J50" s="291"/>
      <c r="K50" s="292"/>
      <c r="L50" s="292"/>
      <c r="M50" s="293">
        <v>0</v>
      </c>
      <c r="N50" s="291"/>
      <c r="O50" s="294"/>
      <c r="P50" s="286"/>
      <c r="Q50" s="295">
        <v>3</v>
      </c>
      <c r="R50" s="296"/>
      <c r="S50" s="295" t="s">
        <v>76</v>
      </c>
      <c r="T50" s="297"/>
      <c r="U50" s="297"/>
      <c r="V50" s="298" t="s">
        <v>76</v>
      </c>
      <c r="W50" s="297"/>
      <c r="X50" s="297"/>
      <c r="Y50" s="297"/>
      <c r="Z50" s="79" t="str">
        <f>IFERROR(IF(AND(S49="Probabilidad",S50="Probabilidad"),(AB49-(+AB49*V50)),IF(AND(S49="Impacto",S50="Probabilidad"),(AB48-(+AB48*V50)),IF(S50="Impacto",AB49,""))),"")</f>
        <v/>
      </c>
      <c r="AA50" s="299" t="s">
        <v>76</v>
      </c>
      <c r="AB50" s="298" t="s">
        <v>76</v>
      </c>
      <c r="AC50" s="299" t="s">
        <v>76</v>
      </c>
      <c r="AD50" s="298" t="s">
        <v>76</v>
      </c>
      <c r="AE50" s="300" t="s">
        <v>76</v>
      </c>
      <c r="AF50" s="301"/>
      <c r="AG50" s="288"/>
      <c r="AH50" s="282"/>
      <c r="AI50" s="288"/>
      <c r="AJ50" s="288"/>
      <c r="AK50" s="282"/>
      <c r="AL50" s="288"/>
      <c r="AM50" s="288"/>
      <c r="AN50" s="288"/>
      <c r="AO50" s="311"/>
    </row>
    <row r="51" spans="1:41" s="305" customFormat="1" ht="129.94999999999999" customHeight="1" x14ac:dyDescent="0.2">
      <c r="A51" s="286">
        <v>16</v>
      </c>
      <c r="B51" s="389" t="s">
        <v>235</v>
      </c>
      <c r="C51" s="288" t="s">
        <v>48</v>
      </c>
      <c r="D51" s="312" t="s">
        <v>236</v>
      </c>
      <c r="E51" s="312" t="s">
        <v>237</v>
      </c>
      <c r="F51" s="352" t="s">
        <v>108</v>
      </c>
      <c r="G51" s="385" t="s">
        <v>238</v>
      </c>
      <c r="H51" s="288" t="s">
        <v>53</v>
      </c>
      <c r="I51" s="290">
        <v>9600</v>
      </c>
      <c r="J51" s="291" t="s">
        <v>239</v>
      </c>
      <c r="K51" s="292">
        <v>1</v>
      </c>
      <c r="L51" s="292" t="s">
        <v>145</v>
      </c>
      <c r="M51" s="293" t="s">
        <v>145</v>
      </c>
      <c r="N51" s="291" t="s">
        <v>146</v>
      </c>
      <c r="O51" s="294">
        <v>0.8</v>
      </c>
      <c r="P51" s="286" t="s">
        <v>147</v>
      </c>
      <c r="Q51" s="295">
        <v>1</v>
      </c>
      <c r="R51" s="390" t="s">
        <v>240</v>
      </c>
      <c r="S51" s="295" t="s">
        <v>10</v>
      </c>
      <c r="T51" s="297" t="s">
        <v>241</v>
      </c>
      <c r="U51" s="297" t="s">
        <v>61</v>
      </c>
      <c r="V51" s="298" t="s">
        <v>242</v>
      </c>
      <c r="W51" s="297" t="s">
        <v>63</v>
      </c>
      <c r="X51" s="297" t="s">
        <v>64</v>
      </c>
      <c r="Y51" s="297" t="s">
        <v>65</v>
      </c>
      <c r="Z51" s="79">
        <f>IFERROR(IF(S51="Probabilidad",(K51-(+K51*V51)),IF(S51="Impacto",K51,"")),"")</f>
        <v>1</v>
      </c>
      <c r="AA51" s="299" t="s">
        <v>239</v>
      </c>
      <c r="AB51" s="298">
        <v>1</v>
      </c>
      <c r="AC51" s="299" t="s">
        <v>57</v>
      </c>
      <c r="AD51" s="298">
        <v>0.60000000000000009</v>
      </c>
      <c r="AE51" s="300" t="s">
        <v>147</v>
      </c>
      <c r="AF51" s="301" t="s">
        <v>67</v>
      </c>
      <c r="AG51" s="288" t="s">
        <v>243</v>
      </c>
      <c r="AH51" s="391">
        <v>45291</v>
      </c>
      <c r="AI51" s="310" t="s">
        <v>244</v>
      </c>
      <c r="AJ51" s="310" t="s">
        <v>245</v>
      </c>
      <c r="AK51" s="282" t="s">
        <v>246</v>
      </c>
      <c r="AL51" s="288" t="s">
        <v>247</v>
      </c>
      <c r="AM51" s="310" t="s">
        <v>1041</v>
      </c>
      <c r="AN51" s="386"/>
      <c r="AO51" s="311"/>
    </row>
    <row r="52" spans="1:41" s="305" customFormat="1" ht="75" customHeight="1" x14ac:dyDescent="0.2">
      <c r="A52" s="286"/>
      <c r="B52" s="389"/>
      <c r="C52" s="288"/>
      <c r="D52" s="314"/>
      <c r="E52" s="314"/>
      <c r="F52" s="353"/>
      <c r="G52" s="387"/>
      <c r="H52" s="288"/>
      <c r="I52" s="290"/>
      <c r="J52" s="291"/>
      <c r="K52" s="292"/>
      <c r="L52" s="292"/>
      <c r="M52" s="293">
        <v>0</v>
      </c>
      <c r="N52" s="291"/>
      <c r="O52" s="294"/>
      <c r="P52" s="286"/>
      <c r="Q52" s="295">
        <v>2</v>
      </c>
      <c r="R52" s="296"/>
      <c r="S52" s="295" t="s">
        <v>76</v>
      </c>
      <c r="T52" s="297"/>
      <c r="U52" s="297"/>
      <c r="V52" s="298" t="s">
        <v>76</v>
      </c>
      <c r="W52" s="297"/>
      <c r="X52" s="297"/>
      <c r="Y52" s="297"/>
      <c r="Z52" s="79" t="str">
        <f>IFERROR(IF(AND(S51="Probabilidad",S52="Probabilidad"),(AB51-(+AB51*V52)),IF(S52="Probabilidad",(K51-(+K51*V52)),IF(S52="Impacto",AB51,""))),"")</f>
        <v/>
      </c>
      <c r="AA52" s="299" t="s">
        <v>76</v>
      </c>
      <c r="AB52" s="298" t="s">
        <v>76</v>
      </c>
      <c r="AC52" s="299" t="s">
        <v>76</v>
      </c>
      <c r="AD52" s="298" t="s">
        <v>76</v>
      </c>
      <c r="AE52" s="300" t="s">
        <v>76</v>
      </c>
      <c r="AF52" s="301"/>
      <c r="AG52" s="288"/>
      <c r="AH52" s="337"/>
      <c r="AI52" s="288"/>
      <c r="AJ52" s="288"/>
      <c r="AK52" s="282"/>
      <c r="AL52" s="288"/>
      <c r="AM52" s="288"/>
      <c r="AN52" s="288"/>
      <c r="AO52" s="311"/>
    </row>
    <row r="53" spans="1:41" s="305" customFormat="1" ht="75" customHeight="1" x14ac:dyDescent="0.2">
      <c r="A53" s="286"/>
      <c r="B53" s="389"/>
      <c r="C53" s="288"/>
      <c r="D53" s="315"/>
      <c r="E53" s="315"/>
      <c r="F53" s="354"/>
      <c r="G53" s="388"/>
      <c r="H53" s="288"/>
      <c r="I53" s="290"/>
      <c r="J53" s="291"/>
      <c r="K53" s="292"/>
      <c r="L53" s="292"/>
      <c r="M53" s="293">
        <v>0</v>
      </c>
      <c r="N53" s="291"/>
      <c r="O53" s="294"/>
      <c r="P53" s="286"/>
      <c r="Q53" s="295">
        <v>3</v>
      </c>
      <c r="R53" s="296"/>
      <c r="S53" s="295" t="s">
        <v>76</v>
      </c>
      <c r="T53" s="297"/>
      <c r="U53" s="297"/>
      <c r="V53" s="298" t="s">
        <v>76</v>
      </c>
      <c r="W53" s="297"/>
      <c r="X53" s="297"/>
      <c r="Y53" s="297"/>
      <c r="Z53" s="79" t="str">
        <f>IFERROR(IF(AND(S52="Probabilidad",S53="Probabilidad"),(AB52-(+AB52*V53)),IF(AND(S52="Impacto",S53="Probabilidad"),(AB51-(+AB51*V53)),IF(S53="Impacto",AB52,""))),"")</f>
        <v/>
      </c>
      <c r="AA53" s="299" t="s">
        <v>76</v>
      </c>
      <c r="AB53" s="298" t="s">
        <v>76</v>
      </c>
      <c r="AC53" s="299" t="s">
        <v>76</v>
      </c>
      <c r="AD53" s="298" t="s">
        <v>76</v>
      </c>
      <c r="AE53" s="300" t="s">
        <v>76</v>
      </c>
      <c r="AF53" s="301"/>
      <c r="AG53" s="288"/>
      <c r="AH53" s="341"/>
      <c r="AI53" s="288"/>
      <c r="AJ53" s="288"/>
      <c r="AK53" s="282"/>
      <c r="AL53" s="288"/>
      <c r="AM53" s="288"/>
      <c r="AN53" s="288"/>
      <c r="AO53" s="311"/>
    </row>
    <row r="54" spans="1:41" s="305" customFormat="1" ht="126" customHeight="1" x14ac:dyDescent="0.2">
      <c r="A54" s="286">
        <v>17</v>
      </c>
      <c r="B54" s="389" t="s">
        <v>235</v>
      </c>
      <c r="C54" s="288" t="s">
        <v>155</v>
      </c>
      <c r="D54" s="312" t="s">
        <v>248</v>
      </c>
      <c r="E54" s="312" t="s">
        <v>249</v>
      </c>
      <c r="F54" s="352" t="s">
        <v>51</v>
      </c>
      <c r="G54" s="385" t="s">
        <v>250</v>
      </c>
      <c r="H54" s="288" t="s">
        <v>53</v>
      </c>
      <c r="I54" s="290">
        <v>264</v>
      </c>
      <c r="J54" s="291" t="s">
        <v>54</v>
      </c>
      <c r="K54" s="292">
        <v>0.6</v>
      </c>
      <c r="L54" s="292" t="s">
        <v>145</v>
      </c>
      <c r="M54" s="293" t="s">
        <v>145</v>
      </c>
      <c r="N54" s="291" t="s">
        <v>146</v>
      </c>
      <c r="O54" s="294">
        <v>0.8</v>
      </c>
      <c r="P54" s="286" t="s">
        <v>147</v>
      </c>
      <c r="Q54" s="295">
        <v>1</v>
      </c>
      <c r="R54" s="296" t="s">
        <v>251</v>
      </c>
      <c r="S54" s="295" t="s">
        <v>59</v>
      </c>
      <c r="T54" s="297" t="s">
        <v>60</v>
      </c>
      <c r="U54" s="297" t="s">
        <v>61</v>
      </c>
      <c r="V54" s="298" t="s">
        <v>62</v>
      </c>
      <c r="W54" s="297" t="s">
        <v>85</v>
      </c>
      <c r="X54" s="297" t="s">
        <v>75</v>
      </c>
      <c r="Y54" s="297" t="s">
        <v>65</v>
      </c>
      <c r="Z54" s="79">
        <f>IFERROR(IF(S54="Probabilidad",(K54-(+K54*V54)),IF(S54="Impacto",K54,"")),"")</f>
        <v>0.36</v>
      </c>
      <c r="AA54" s="299" t="s">
        <v>66</v>
      </c>
      <c r="AB54" s="298">
        <v>0.36</v>
      </c>
      <c r="AC54" s="299" t="s">
        <v>146</v>
      </c>
      <c r="AD54" s="298">
        <v>0.8</v>
      </c>
      <c r="AE54" s="300" t="s">
        <v>147</v>
      </c>
      <c r="AF54" s="301" t="s">
        <v>67</v>
      </c>
      <c r="AG54" s="288" t="s">
        <v>252</v>
      </c>
      <c r="AH54" s="391">
        <v>45291</v>
      </c>
      <c r="AI54" s="310" t="s">
        <v>244</v>
      </c>
      <c r="AJ54" s="310" t="s">
        <v>245</v>
      </c>
      <c r="AK54" s="282" t="s">
        <v>246</v>
      </c>
      <c r="AL54" s="288" t="s">
        <v>253</v>
      </c>
      <c r="AM54" s="310" t="s">
        <v>1042</v>
      </c>
      <c r="AN54" s="386"/>
      <c r="AO54" s="311"/>
    </row>
    <row r="55" spans="1:41" s="305" customFormat="1" ht="81" customHeight="1" x14ac:dyDescent="0.2">
      <c r="A55" s="286"/>
      <c r="B55" s="389"/>
      <c r="C55" s="288"/>
      <c r="D55" s="314"/>
      <c r="E55" s="314"/>
      <c r="F55" s="353"/>
      <c r="G55" s="387"/>
      <c r="H55" s="288"/>
      <c r="I55" s="290"/>
      <c r="J55" s="291"/>
      <c r="K55" s="292"/>
      <c r="L55" s="292"/>
      <c r="M55" s="293">
        <v>0</v>
      </c>
      <c r="N55" s="291"/>
      <c r="O55" s="294"/>
      <c r="P55" s="286"/>
      <c r="Q55" s="295">
        <v>2</v>
      </c>
      <c r="R55" s="296"/>
      <c r="S55" s="295" t="s">
        <v>76</v>
      </c>
      <c r="T55" s="297"/>
      <c r="U55" s="297"/>
      <c r="V55" s="298" t="s">
        <v>76</v>
      </c>
      <c r="W55" s="297"/>
      <c r="X55" s="297"/>
      <c r="Y55" s="297"/>
      <c r="Z55" s="79" t="str">
        <f>IFERROR(IF(AND(S54="Probabilidad",S55="Probabilidad"),(AB54-(+AB54*V55)),IF(S55="Probabilidad",(K54-(+K54*V55)),IF(S55="Impacto",AB54,""))),"")</f>
        <v/>
      </c>
      <c r="AA55" s="299" t="s">
        <v>76</v>
      </c>
      <c r="AB55" s="298" t="s">
        <v>76</v>
      </c>
      <c r="AC55" s="299" t="s">
        <v>76</v>
      </c>
      <c r="AD55" s="298" t="s">
        <v>76</v>
      </c>
      <c r="AE55" s="300" t="s">
        <v>76</v>
      </c>
      <c r="AF55" s="301"/>
      <c r="AG55" s="288"/>
      <c r="AH55" s="337"/>
      <c r="AI55" s="288"/>
      <c r="AJ55" s="288"/>
      <c r="AK55" s="282"/>
      <c r="AL55" s="288"/>
      <c r="AM55" s="288"/>
      <c r="AN55" s="288"/>
      <c r="AO55" s="311"/>
    </row>
    <row r="56" spans="1:41" s="305" customFormat="1" ht="81" customHeight="1" x14ac:dyDescent="0.2">
      <c r="A56" s="286"/>
      <c r="B56" s="389"/>
      <c r="C56" s="288"/>
      <c r="D56" s="315"/>
      <c r="E56" s="315"/>
      <c r="F56" s="354"/>
      <c r="G56" s="388"/>
      <c r="H56" s="288"/>
      <c r="I56" s="290"/>
      <c r="J56" s="291"/>
      <c r="K56" s="292"/>
      <c r="L56" s="292"/>
      <c r="M56" s="293">
        <v>0</v>
      </c>
      <c r="N56" s="291"/>
      <c r="O56" s="294"/>
      <c r="P56" s="286"/>
      <c r="Q56" s="295">
        <v>3</v>
      </c>
      <c r="R56" s="296"/>
      <c r="S56" s="295" t="s">
        <v>76</v>
      </c>
      <c r="T56" s="297"/>
      <c r="U56" s="297"/>
      <c r="V56" s="298" t="s">
        <v>76</v>
      </c>
      <c r="W56" s="297"/>
      <c r="X56" s="297"/>
      <c r="Y56" s="297"/>
      <c r="Z56" s="79" t="str">
        <f>IFERROR(IF(AND(S55="Probabilidad",S56="Probabilidad"),(AB55-(+AB55*V56)),IF(AND(S55="Impacto",S56="Probabilidad"),(AB54-(+AB54*V56)),IF(S56="Impacto",AB55,""))),"")</f>
        <v/>
      </c>
      <c r="AA56" s="299" t="s">
        <v>76</v>
      </c>
      <c r="AB56" s="298" t="s">
        <v>76</v>
      </c>
      <c r="AC56" s="299" t="s">
        <v>76</v>
      </c>
      <c r="AD56" s="298" t="s">
        <v>76</v>
      </c>
      <c r="AE56" s="300" t="s">
        <v>76</v>
      </c>
      <c r="AF56" s="301"/>
      <c r="AG56" s="288"/>
      <c r="AH56" s="341"/>
      <c r="AI56" s="288"/>
      <c r="AJ56" s="288"/>
      <c r="AK56" s="282"/>
      <c r="AL56" s="288"/>
      <c r="AM56" s="288"/>
      <c r="AN56" s="288"/>
      <c r="AO56" s="311"/>
    </row>
    <row r="57" spans="1:41" s="305" customFormat="1" ht="104.45" customHeight="1" x14ac:dyDescent="0.2">
      <c r="A57" s="286">
        <v>18</v>
      </c>
      <c r="B57" s="389" t="s">
        <v>235</v>
      </c>
      <c r="C57" s="288" t="s">
        <v>155</v>
      </c>
      <c r="D57" s="312" t="s">
        <v>254</v>
      </c>
      <c r="E57" s="312" t="s">
        <v>255</v>
      </c>
      <c r="F57" s="352" t="s">
        <v>108</v>
      </c>
      <c r="G57" s="385" t="s">
        <v>256</v>
      </c>
      <c r="H57" s="288" t="s">
        <v>53</v>
      </c>
      <c r="I57" s="290">
        <v>2640</v>
      </c>
      <c r="J57" s="291" t="s">
        <v>209</v>
      </c>
      <c r="K57" s="292">
        <v>0.8</v>
      </c>
      <c r="L57" s="292" t="s">
        <v>159</v>
      </c>
      <c r="M57" s="293" t="s">
        <v>159</v>
      </c>
      <c r="N57" s="291" t="s">
        <v>57</v>
      </c>
      <c r="O57" s="294">
        <v>0.6</v>
      </c>
      <c r="P57" s="286" t="s">
        <v>147</v>
      </c>
      <c r="Q57" s="295">
        <v>1</v>
      </c>
      <c r="R57" s="296" t="s">
        <v>257</v>
      </c>
      <c r="S57" s="295" t="s">
        <v>59</v>
      </c>
      <c r="T57" s="297" t="s">
        <v>60</v>
      </c>
      <c r="U57" s="297" t="s">
        <v>61</v>
      </c>
      <c r="V57" s="298" t="s">
        <v>62</v>
      </c>
      <c r="W57" s="297" t="s">
        <v>85</v>
      </c>
      <c r="X57" s="297" t="s">
        <v>64</v>
      </c>
      <c r="Y57" s="297" t="s">
        <v>65</v>
      </c>
      <c r="Z57" s="79">
        <f>IFERROR(IF(S57="Probabilidad",(K57-(+K57*V57)),IF(S57="Impacto",K57,"")),"")</f>
        <v>0.48</v>
      </c>
      <c r="AA57" s="299" t="s">
        <v>54</v>
      </c>
      <c r="AB57" s="298">
        <v>0.48</v>
      </c>
      <c r="AC57" s="299" t="s">
        <v>57</v>
      </c>
      <c r="AD57" s="298">
        <v>0.6</v>
      </c>
      <c r="AE57" s="300" t="s">
        <v>57</v>
      </c>
      <c r="AF57" s="301" t="s">
        <v>67</v>
      </c>
      <c r="AG57" s="288" t="s">
        <v>258</v>
      </c>
      <c r="AH57" s="391">
        <v>45291</v>
      </c>
      <c r="AI57" s="310" t="s">
        <v>244</v>
      </c>
      <c r="AJ57" s="310" t="s">
        <v>245</v>
      </c>
      <c r="AK57" s="282" t="s">
        <v>246</v>
      </c>
      <c r="AL57" s="288" t="s">
        <v>247</v>
      </c>
      <c r="AM57" s="310" t="s">
        <v>1043</v>
      </c>
      <c r="AN57" s="386"/>
      <c r="AO57" s="311"/>
    </row>
    <row r="58" spans="1:41" s="305" customFormat="1" ht="107.45" customHeight="1" x14ac:dyDescent="0.2">
      <c r="A58" s="286"/>
      <c r="B58" s="389"/>
      <c r="C58" s="288"/>
      <c r="D58" s="314"/>
      <c r="E58" s="314"/>
      <c r="F58" s="353"/>
      <c r="G58" s="387"/>
      <c r="H58" s="288"/>
      <c r="I58" s="290"/>
      <c r="J58" s="291"/>
      <c r="K58" s="292"/>
      <c r="L58" s="292"/>
      <c r="M58" s="293">
        <v>0</v>
      </c>
      <c r="N58" s="291"/>
      <c r="O58" s="294"/>
      <c r="P58" s="286"/>
      <c r="Q58" s="295">
        <v>2</v>
      </c>
      <c r="R58" s="296"/>
      <c r="S58" s="295" t="s">
        <v>76</v>
      </c>
      <c r="T58" s="297"/>
      <c r="U58" s="297"/>
      <c r="V58" s="298" t="s">
        <v>76</v>
      </c>
      <c r="W58" s="297"/>
      <c r="X58" s="297"/>
      <c r="Y58" s="297"/>
      <c r="Z58" s="79" t="str">
        <f>IFERROR(IF(AND(S57="Probabilidad",S58="Probabilidad"),(AB57-(+AB57*V58)),IF(S58="Probabilidad",(K57-(+K57*V58)),IF(S58="Impacto",AB57,""))),"")</f>
        <v/>
      </c>
      <c r="AA58" s="299" t="s">
        <v>76</v>
      </c>
      <c r="AB58" s="298" t="s">
        <v>76</v>
      </c>
      <c r="AC58" s="299" t="s">
        <v>76</v>
      </c>
      <c r="AD58" s="298" t="s">
        <v>76</v>
      </c>
      <c r="AE58" s="300" t="s">
        <v>76</v>
      </c>
      <c r="AF58" s="301"/>
      <c r="AG58" s="288"/>
      <c r="AH58" s="337"/>
      <c r="AI58" s="288"/>
      <c r="AJ58" s="288"/>
      <c r="AK58" s="282"/>
      <c r="AL58" s="288"/>
      <c r="AM58" s="288"/>
      <c r="AN58" s="288"/>
      <c r="AO58" s="311"/>
    </row>
    <row r="59" spans="1:41" s="305" customFormat="1" ht="107.45" customHeight="1" x14ac:dyDescent="0.2">
      <c r="A59" s="286"/>
      <c r="B59" s="389"/>
      <c r="C59" s="288"/>
      <c r="D59" s="315"/>
      <c r="E59" s="315"/>
      <c r="F59" s="354"/>
      <c r="G59" s="388"/>
      <c r="H59" s="288"/>
      <c r="I59" s="290"/>
      <c r="J59" s="291"/>
      <c r="K59" s="292"/>
      <c r="L59" s="292"/>
      <c r="M59" s="293">
        <v>0</v>
      </c>
      <c r="N59" s="291"/>
      <c r="O59" s="294"/>
      <c r="P59" s="286"/>
      <c r="Q59" s="295">
        <v>3</v>
      </c>
      <c r="R59" s="296"/>
      <c r="S59" s="295" t="s">
        <v>76</v>
      </c>
      <c r="T59" s="297"/>
      <c r="U59" s="297"/>
      <c r="V59" s="298" t="s">
        <v>76</v>
      </c>
      <c r="W59" s="297"/>
      <c r="X59" s="297"/>
      <c r="Y59" s="297"/>
      <c r="Z59" s="79" t="str">
        <f>IFERROR(IF(AND(S58="Probabilidad",S59="Probabilidad"),(AB58-(+AB58*V59)),IF(AND(S58="Impacto",S59="Probabilidad"),(AB57-(+AB57*V59)),IF(S59="Impacto",AB58,""))),"")</f>
        <v/>
      </c>
      <c r="AA59" s="299" t="s">
        <v>76</v>
      </c>
      <c r="AB59" s="298" t="s">
        <v>76</v>
      </c>
      <c r="AC59" s="299" t="s">
        <v>76</v>
      </c>
      <c r="AD59" s="298" t="s">
        <v>76</v>
      </c>
      <c r="AE59" s="300" t="s">
        <v>76</v>
      </c>
      <c r="AF59" s="301"/>
      <c r="AG59" s="288"/>
      <c r="AH59" s="341"/>
      <c r="AI59" s="288"/>
      <c r="AJ59" s="288"/>
      <c r="AK59" s="282"/>
      <c r="AL59" s="288"/>
      <c r="AM59" s="288"/>
      <c r="AN59" s="288"/>
      <c r="AO59" s="311"/>
    </row>
    <row r="60" spans="1:41" s="305" customFormat="1" ht="196.5" customHeight="1" x14ac:dyDescent="0.2">
      <c r="A60" s="286">
        <v>19</v>
      </c>
      <c r="B60" s="389" t="s">
        <v>235</v>
      </c>
      <c r="C60" s="288" t="s">
        <v>155</v>
      </c>
      <c r="D60" s="312" t="s">
        <v>259</v>
      </c>
      <c r="E60" s="312" t="s">
        <v>260</v>
      </c>
      <c r="F60" s="352" t="s">
        <v>108</v>
      </c>
      <c r="G60" s="385" t="s">
        <v>261</v>
      </c>
      <c r="H60" s="288" t="s">
        <v>53</v>
      </c>
      <c r="I60" s="290">
        <v>1338</v>
      </c>
      <c r="J60" s="291" t="s">
        <v>209</v>
      </c>
      <c r="K60" s="292">
        <v>0.8</v>
      </c>
      <c r="L60" s="292" t="s">
        <v>145</v>
      </c>
      <c r="M60" s="293" t="s">
        <v>145</v>
      </c>
      <c r="N60" s="291" t="s">
        <v>146</v>
      </c>
      <c r="O60" s="294">
        <v>0.8</v>
      </c>
      <c r="P60" s="286" t="s">
        <v>147</v>
      </c>
      <c r="Q60" s="295">
        <v>1</v>
      </c>
      <c r="R60" s="296" t="s">
        <v>262</v>
      </c>
      <c r="S60" s="295" t="s">
        <v>59</v>
      </c>
      <c r="T60" s="297" t="s">
        <v>263</v>
      </c>
      <c r="U60" s="297" t="s">
        <v>61</v>
      </c>
      <c r="V60" s="298" t="s">
        <v>264</v>
      </c>
      <c r="W60" s="297" t="s">
        <v>85</v>
      </c>
      <c r="X60" s="297" t="s">
        <v>64</v>
      </c>
      <c r="Y60" s="297" t="s">
        <v>65</v>
      </c>
      <c r="Z60" s="79">
        <f>IFERROR(IF(S60="Probabilidad",(K60-(+K60*V60)),IF(S60="Impacto",K60,"")),"")</f>
        <v>0.56000000000000005</v>
      </c>
      <c r="AA60" s="299" t="s">
        <v>54</v>
      </c>
      <c r="AB60" s="298">
        <v>0.56000000000000005</v>
      </c>
      <c r="AC60" s="299" t="s">
        <v>146</v>
      </c>
      <c r="AD60" s="298">
        <v>0.8</v>
      </c>
      <c r="AE60" s="300" t="s">
        <v>147</v>
      </c>
      <c r="AF60" s="301" t="s">
        <v>67</v>
      </c>
      <c r="AG60" s="288" t="s">
        <v>265</v>
      </c>
      <c r="AH60" s="391">
        <v>45291</v>
      </c>
      <c r="AI60" s="310" t="s">
        <v>244</v>
      </c>
      <c r="AJ60" s="310" t="s">
        <v>245</v>
      </c>
      <c r="AK60" s="282" t="s">
        <v>246</v>
      </c>
      <c r="AL60" s="288" t="s">
        <v>247</v>
      </c>
      <c r="AM60" s="310" t="s">
        <v>1044</v>
      </c>
      <c r="AN60" s="386"/>
      <c r="AO60" s="311"/>
    </row>
    <row r="61" spans="1:41" s="305" customFormat="1" ht="37.5" customHeight="1" x14ac:dyDescent="0.2">
      <c r="A61" s="286"/>
      <c r="B61" s="389"/>
      <c r="C61" s="288"/>
      <c r="D61" s="314"/>
      <c r="E61" s="314"/>
      <c r="F61" s="353"/>
      <c r="G61" s="387"/>
      <c r="H61" s="288"/>
      <c r="I61" s="290"/>
      <c r="J61" s="291"/>
      <c r="K61" s="292"/>
      <c r="L61" s="292"/>
      <c r="M61" s="293">
        <v>0</v>
      </c>
      <c r="N61" s="291"/>
      <c r="O61" s="294"/>
      <c r="P61" s="286"/>
      <c r="Q61" s="295">
        <v>2</v>
      </c>
      <c r="R61" s="296"/>
      <c r="S61" s="295" t="s">
        <v>76</v>
      </c>
      <c r="T61" s="297"/>
      <c r="U61" s="297"/>
      <c r="V61" s="298" t="s">
        <v>76</v>
      </c>
      <c r="W61" s="297"/>
      <c r="X61" s="297"/>
      <c r="Y61" s="297"/>
      <c r="Z61" s="79" t="str">
        <f>IFERROR(IF(AND(S60="Probabilidad",S61="Probabilidad"),(AB60-(+AB60*V61)),IF(S61="Probabilidad",(K60-(+K60*V61)),IF(S61="Impacto",AB60,""))),"")</f>
        <v/>
      </c>
      <c r="AA61" s="299" t="s">
        <v>76</v>
      </c>
      <c r="AB61" s="298" t="s">
        <v>76</v>
      </c>
      <c r="AC61" s="299" t="s">
        <v>76</v>
      </c>
      <c r="AD61" s="298" t="s">
        <v>76</v>
      </c>
      <c r="AE61" s="300" t="s">
        <v>76</v>
      </c>
      <c r="AF61" s="301"/>
      <c r="AG61" s="288"/>
      <c r="AH61" s="337"/>
      <c r="AI61" s="288"/>
      <c r="AJ61" s="288"/>
      <c r="AK61" s="282"/>
      <c r="AL61" s="288"/>
      <c r="AM61" s="288"/>
      <c r="AN61" s="288"/>
      <c r="AO61" s="311"/>
    </row>
    <row r="62" spans="1:41" s="305" customFormat="1" ht="37.5" customHeight="1" x14ac:dyDescent="0.2">
      <c r="A62" s="286"/>
      <c r="B62" s="389"/>
      <c r="C62" s="288"/>
      <c r="D62" s="315"/>
      <c r="E62" s="315"/>
      <c r="F62" s="354"/>
      <c r="G62" s="388"/>
      <c r="H62" s="288"/>
      <c r="I62" s="290"/>
      <c r="J62" s="291"/>
      <c r="K62" s="292"/>
      <c r="L62" s="292"/>
      <c r="M62" s="293">
        <v>0</v>
      </c>
      <c r="N62" s="291"/>
      <c r="O62" s="294"/>
      <c r="P62" s="286"/>
      <c r="Q62" s="295">
        <v>3</v>
      </c>
      <c r="R62" s="296"/>
      <c r="S62" s="295" t="s">
        <v>76</v>
      </c>
      <c r="T62" s="297"/>
      <c r="U62" s="297"/>
      <c r="V62" s="298" t="s">
        <v>76</v>
      </c>
      <c r="W62" s="297"/>
      <c r="X62" s="297"/>
      <c r="Y62" s="297"/>
      <c r="Z62" s="79" t="str">
        <f>IFERROR(IF(AND(S61="Probabilidad",S62="Probabilidad"),(AB61-(+AB61*V62)),IF(AND(S61="Impacto",S62="Probabilidad"),(AB60-(+AB60*V62)),IF(S62="Impacto",AB61,""))),"")</f>
        <v/>
      </c>
      <c r="AA62" s="299" t="s">
        <v>76</v>
      </c>
      <c r="AB62" s="298" t="s">
        <v>76</v>
      </c>
      <c r="AC62" s="299" t="s">
        <v>76</v>
      </c>
      <c r="AD62" s="298" t="s">
        <v>76</v>
      </c>
      <c r="AE62" s="300" t="s">
        <v>76</v>
      </c>
      <c r="AF62" s="301"/>
      <c r="AG62" s="288"/>
      <c r="AH62" s="341"/>
      <c r="AI62" s="288"/>
      <c r="AJ62" s="288"/>
      <c r="AK62" s="282"/>
      <c r="AL62" s="288"/>
      <c r="AM62" s="288"/>
      <c r="AN62" s="288"/>
      <c r="AO62" s="311"/>
    </row>
    <row r="63" spans="1:41" s="305" customFormat="1" ht="118.5" customHeight="1" x14ac:dyDescent="0.2">
      <c r="A63" s="286">
        <v>20</v>
      </c>
      <c r="B63" s="389" t="s">
        <v>235</v>
      </c>
      <c r="C63" s="288" t="s">
        <v>266</v>
      </c>
      <c r="D63" s="312" t="s">
        <v>94</v>
      </c>
      <c r="E63" s="312" t="s">
        <v>95</v>
      </c>
      <c r="F63" s="352" t="s">
        <v>79</v>
      </c>
      <c r="G63" s="385" t="s">
        <v>267</v>
      </c>
      <c r="H63" s="288" t="s">
        <v>53</v>
      </c>
      <c r="I63" s="290">
        <v>2640</v>
      </c>
      <c r="J63" s="291" t="s">
        <v>209</v>
      </c>
      <c r="K63" s="292">
        <v>0.8</v>
      </c>
      <c r="L63" s="292" t="s">
        <v>159</v>
      </c>
      <c r="M63" s="293" t="s">
        <v>159</v>
      </c>
      <c r="N63" s="291" t="s">
        <v>57</v>
      </c>
      <c r="O63" s="294">
        <v>0.6</v>
      </c>
      <c r="P63" s="286" t="s">
        <v>147</v>
      </c>
      <c r="Q63" s="295">
        <v>1</v>
      </c>
      <c r="R63" s="296" t="s">
        <v>268</v>
      </c>
      <c r="S63" s="295" t="s">
        <v>59</v>
      </c>
      <c r="T63" s="297" t="s">
        <v>60</v>
      </c>
      <c r="U63" s="297" t="s">
        <v>61</v>
      </c>
      <c r="V63" s="298" t="s">
        <v>62</v>
      </c>
      <c r="W63" s="297" t="s">
        <v>85</v>
      </c>
      <c r="X63" s="297" t="s">
        <v>64</v>
      </c>
      <c r="Y63" s="297" t="s">
        <v>65</v>
      </c>
      <c r="Z63" s="79">
        <f>IFERROR(IF(S63="Probabilidad",(K63-(+K63*V63)),IF(S63="Impacto",K63,"")),"")</f>
        <v>0.48</v>
      </c>
      <c r="AA63" s="299" t="s">
        <v>54</v>
      </c>
      <c r="AB63" s="298">
        <v>0.48</v>
      </c>
      <c r="AC63" s="299" t="s">
        <v>57</v>
      </c>
      <c r="AD63" s="298">
        <v>0.6</v>
      </c>
      <c r="AE63" s="300" t="s">
        <v>57</v>
      </c>
      <c r="AF63" s="301" t="s">
        <v>67</v>
      </c>
      <c r="AG63" s="288" t="s">
        <v>269</v>
      </c>
      <c r="AH63" s="391">
        <v>45291</v>
      </c>
      <c r="AI63" s="310" t="s">
        <v>244</v>
      </c>
      <c r="AJ63" s="310" t="s">
        <v>245</v>
      </c>
      <c r="AK63" s="282" t="s">
        <v>246</v>
      </c>
      <c r="AL63" s="288" t="s">
        <v>247</v>
      </c>
      <c r="AM63" s="310" t="s">
        <v>1045</v>
      </c>
      <c r="AN63" s="386"/>
      <c r="AO63" s="311"/>
    </row>
    <row r="64" spans="1:41" s="305" customFormat="1" ht="76.5" customHeight="1" x14ac:dyDescent="0.2">
      <c r="A64" s="286"/>
      <c r="B64" s="389"/>
      <c r="C64" s="288"/>
      <c r="D64" s="314"/>
      <c r="E64" s="314"/>
      <c r="F64" s="353"/>
      <c r="G64" s="387"/>
      <c r="H64" s="288"/>
      <c r="I64" s="290"/>
      <c r="J64" s="291"/>
      <c r="K64" s="292"/>
      <c r="L64" s="292"/>
      <c r="M64" s="293">
        <v>0</v>
      </c>
      <c r="N64" s="291"/>
      <c r="O64" s="294"/>
      <c r="P64" s="286"/>
      <c r="Q64" s="295">
        <v>2</v>
      </c>
      <c r="R64" s="296"/>
      <c r="S64" s="295" t="s">
        <v>76</v>
      </c>
      <c r="T64" s="297"/>
      <c r="U64" s="297"/>
      <c r="V64" s="298" t="s">
        <v>76</v>
      </c>
      <c r="W64" s="297"/>
      <c r="X64" s="297"/>
      <c r="Y64" s="297"/>
      <c r="Z64" s="79" t="str">
        <f>IFERROR(IF(AND(S63="Probabilidad",S64="Probabilidad"),(AB63-(+AB63*V64)),IF(S64="Probabilidad",(K63-(+K63*V64)),IF(S64="Impacto",AB63,""))),"")</f>
        <v/>
      </c>
      <c r="AA64" s="299" t="s">
        <v>76</v>
      </c>
      <c r="AB64" s="298" t="s">
        <v>76</v>
      </c>
      <c r="AC64" s="299" t="s">
        <v>76</v>
      </c>
      <c r="AD64" s="298" t="s">
        <v>76</v>
      </c>
      <c r="AE64" s="300" t="s">
        <v>76</v>
      </c>
      <c r="AF64" s="301"/>
      <c r="AG64" s="288"/>
      <c r="AH64" s="337"/>
      <c r="AI64" s="288"/>
      <c r="AJ64" s="288"/>
      <c r="AK64" s="282"/>
      <c r="AL64" s="288"/>
      <c r="AM64" s="288"/>
      <c r="AN64" s="288"/>
      <c r="AO64" s="311"/>
    </row>
    <row r="65" spans="1:41" s="305" customFormat="1" ht="90" customHeight="1" x14ac:dyDescent="0.2">
      <c r="A65" s="286"/>
      <c r="B65" s="389"/>
      <c r="C65" s="288"/>
      <c r="D65" s="315"/>
      <c r="E65" s="315"/>
      <c r="F65" s="354"/>
      <c r="G65" s="388"/>
      <c r="H65" s="288"/>
      <c r="I65" s="290"/>
      <c r="J65" s="291"/>
      <c r="K65" s="292"/>
      <c r="L65" s="292"/>
      <c r="M65" s="293">
        <v>0</v>
      </c>
      <c r="N65" s="291"/>
      <c r="O65" s="294"/>
      <c r="P65" s="286"/>
      <c r="Q65" s="295">
        <v>3</v>
      </c>
      <c r="R65" s="296"/>
      <c r="S65" s="295" t="s">
        <v>76</v>
      </c>
      <c r="T65" s="297"/>
      <c r="U65" s="297"/>
      <c r="V65" s="298" t="s">
        <v>76</v>
      </c>
      <c r="W65" s="297"/>
      <c r="X65" s="297"/>
      <c r="Y65" s="297"/>
      <c r="Z65" s="79" t="str">
        <f>IFERROR(IF(AND(S64="Probabilidad",S65="Probabilidad"),(AB64-(+AB64*V65)),IF(AND(S64="Impacto",S65="Probabilidad"),(AB63-(+AB63*V65)),IF(S65="Impacto",AB64,""))),"")</f>
        <v/>
      </c>
      <c r="AA65" s="299" t="s">
        <v>76</v>
      </c>
      <c r="AB65" s="298" t="s">
        <v>76</v>
      </c>
      <c r="AC65" s="299" t="s">
        <v>76</v>
      </c>
      <c r="AD65" s="298" t="s">
        <v>76</v>
      </c>
      <c r="AE65" s="300" t="s">
        <v>76</v>
      </c>
      <c r="AF65" s="301"/>
      <c r="AG65" s="288"/>
      <c r="AH65" s="341"/>
      <c r="AI65" s="288"/>
      <c r="AJ65" s="288"/>
      <c r="AK65" s="282"/>
      <c r="AL65" s="288"/>
      <c r="AM65" s="288"/>
      <c r="AN65" s="288"/>
      <c r="AO65" s="311"/>
    </row>
    <row r="66" spans="1:41" s="305" customFormat="1" ht="123" customHeight="1" x14ac:dyDescent="0.2">
      <c r="A66" s="286">
        <v>21</v>
      </c>
      <c r="B66" s="389" t="s">
        <v>235</v>
      </c>
      <c r="C66" s="288" t="s">
        <v>266</v>
      </c>
      <c r="D66" s="312" t="s">
        <v>270</v>
      </c>
      <c r="E66" s="312" t="s">
        <v>271</v>
      </c>
      <c r="F66" s="352" t="s">
        <v>79</v>
      </c>
      <c r="G66" s="385" t="s">
        <v>272</v>
      </c>
      <c r="H66" s="288" t="s">
        <v>81</v>
      </c>
      <c r="I66" s="290">
        <v>2640</v>
      </c>
      <c r="J66" s="291" t="s">
        <v>209</v>
      </c>
      <c r="K66" s="292">
        <v>0.8</v>
      </c>
      <c r="L66" s="292" t="s">
        <v>159</v>
      </c>
      <c r="M66" s="293" t="s">
        <v>159</v>
      </c>
      <c r="N66" s="291" t="s">
        <v>57</v>
      </c>
      <c r="O66" s="294">
        <v>0.6</v>
      </c>
      <c r="P66" s="286" t="s">
        <v>147</v>
      </c>
      <c r="Q66" s="295">
        <v>1</v>
      </c>
      <c r="R66" s="296" t="s">
        <v>273</v>
      </c>
      <c r="S66" s="295" t="s">
        <v>59</v>
      </c>
      <c r="T66" s="297" t="s">
        <v>60</v>
      </c>
      <c r="U66" s="297" t="s">
        <v>61</v>
      </c>
      <c r="V66" s="298" t="s">
        <v>62</v>
      </c>
      <c r="W66" s="297" t="s">
        <v>85</v>
      </c>
      <c r="X66" s="297" t="s">
        <v>64</v>
      </c>
      <c r="Y66" s="297" t="s">
        <v>65</v>
      </c>
      <c r="Z66" s="79">
        <f>IFERROR(IF(S66="Probabilidad",(K66-(+K66*V66)),IF(S66="Impacto",K66,"")),"")</f>
        <v>0.48</v>
      </c>
      <c r="AA66" s="299" t="s">
        <v>54</v>
      </c>
      <c r="AB66" s="298">
        <v>0.48</v>
      </c>
      <c r="AC66" s="299" t="s">
        <v>57</v>
      </c>
      <c r="AD66" s="298">
        <v>0.6</v>
      </c>
      <c r="AE66" s="300" t="s">
        <v>57</v>
      </c>
      <c r="AF66" s="301" t="s">
        <v>67</v>
      </c>
      <c r="AG66" s="288" t="s">
        <v>274</v>
      </c>
      <c r="AH66" s="391">
        <v>45291</v>
      </c>
      <c r="AI66" s="310" t="s">
        <v>244</v>
      </c>
      <c r="AJ66" s="310" t="s">
        <v>245</v>
      </c>
      <c r="AK66" s="282" t="s">
        <v>246</v>
      </c>
      <c r="AL66" s="288" t="s">
        <v>247</v>
      </c>
      <c r="AM66" s="310" t="s">
        <v>1046</v>
      </c>
      <c r="AN66" s="386"/>
      <c r="AO66" s="311"/>
    </row>
    <row r="67" spans="1:41" s="305" customFormat="1" ht="45.95" customHeight="1" x14ac:dyDescent="0.2">
      <c r="A67" s="286"/>
      <c r="B67" s="389"/>
      <c r="C67" s="288"/>
      <c r="D67" s="314"/>
      <c r="E67" s="314"/>
      <c r="F67" s="353"/>
      <c r="G67" s="387"/>
      <c r="H67" s="288"/>
      <c r="I67" s="290"/>
      <c r="J67" s="291"/>
      <c r="K67" s="292"/>
      <c r="L67" s="292"/>
      <c r="M67" s="293">
        <v>0</v>
      </c>
      <c r="N67" s="291"/>
      <c r="O67" s="294"/>
      <c r="P67" s="286"/>
      <c r="Q67" s="295">
        <v>2</v>
      </c>
      <c r="R67" s="296"/>
      <c r="S67" s="295" t="s">
        <v>76</v>
      </c>
      <c r="T67" s="297"/>
      <c r="U67" s="297"/>
      <c r="V67" s="298" t="s">
        <v>76</v>
      </c>
      <c r="W67" s="297"/>
      <c r="X67" s="297"/>
      <c r="Y67" s="297"/>
      <c r="Z67" s="79" t="str">
        <f>IFERROR(IF(AND(S66="Probabilidad",S67="Probabilidad"),(AB66-(+AB66*V67)),IF(S67="Probabilidad",(K66-(+K66*V67)),IF(S67="Impacto",AB66,""))),"")</f>
        <v/>
      </c>
      <c r="AA67" s="299" t="s">
        <v>76</v>
      </c>
      <c r="AB67" s="298" t="s">
        <v>76</v>
      </c>
      <c r="AC67" s="299" t="s">
        <v>76</v>
      </c>
      <c r="AD67" s="298" t="s">
        <v>76</v>
      </c>
      <c r="AE67" s="300" t="s">
        <v>76</v>
      </c>
      <c r="AF67" s="301"/>
      <c r="AG67" s="288"/>
      <c r="AH67" s="337"/>
      <c r="AI67" s="288"/>
      <c r="AJ67" s="288"/>
      <c r="AK67" s="282"/>
      <c r="AL67" s="288"/>
      <c r="AM67" s="288"/>
      <c r="AN67" s="288"/>
      <c r="AO67" s="311"/>
    </row>
    <row r="68" spans="1:41" s="305" customFormat="1" ht="55.5" customHeight="1" x14ac:dyDescent="0.2">
      <c r="A68" s="286"/>
      <c r="B68" s="389"/>
      <c r="C68" s="288"/>
      <c r="D68" s="315"/>
      <c r="E68" s="315"/>
      <c r="F68" s="354"/>
      <c r="G68" s="388"/>
      <c r="H68" s="288"/>
      <c r="I68" s="290"/>
      <c r="J68" s="291"/>
      <c r="K68" s="292"/>
      <c r="L68" s="292"/>
      <c r="M68" s="293">
        <v>0</v>
      </c>
      <c r="N68" s="291"/>
      <c r="O68" s="294"/>
      <c r="P68" s="286"/>
      <c r="Q68" s="295">
        <v>3</v>
      </c>
      <c r="R68" s="296"/>
      <c r="S68" s="295" t="s">
        <v>76</v>
      </c>
      <c r="T68" s="297"/>
      <c r="U68" s="297"/>
      <c r="V68" s="298" t="s">
        <v>76</v>
      </c>
      <c r="W68" s="297"/>
      <c r="X68" s="297"/>
      <c r="Y68" s="297"/>
      <c r="Z68" s="79" t="str">
        <f>IFERROR(IF(AND(S67="Probabilidad",S68="Probabilidad"),(AB67-(+AB67*V68)),IF(AND(S67="Impacto",S68="Probabilidad"),(AB66-(+AB66*V68)),IF(S68="Impacto",AB67,""))),"")</f>
        <v/>
      </c>
      <c r="AA68" s="299" t="s">
        <v>76</v>
      </c>
      <c r="AB68" s="298" t="s">
        <v>76</v>
      </c>
      <c r="AC68" s="299" t="s">
        <v>76</v>
      </c>
      <c r="AD68" s="298" t="s">
        <v>76</v>
      </c>
      <c r="AE68" s="300" t="s">
        <v>76</v>
      </c>
      <c r="AF68" s="301"/>
      <c r="AG68" s="288"/>
      <c r="AH68" s="341"/>
      <c r="AI68" s="288"/>
      <c r="AJ68" s="288"/>
      <c r="AK68" s="282"/>
      <c r="AL68" s="288"/>
      <c r="AM68" s="288"/>
      <c r="AN68" s="288"/>
      <c r="AO68" s="311"/>
    </row>
    <row r="69" spans="1:41" s="305" customFormat="1" ht="84" customHeight="1" x14ac:dyDescent="0.2">
      <c r="A69" s="286">
        <v>22</v>
      </c>
      <c r="B69" s="389" t="s">
        <v>235</v>
      </c>
      <c r="C69" s="288" t="s">
        <v>155</v>
      </c>
      <c r="D69" s="312" t="s">
        <v>275</v>
      </c>
      <c r="E69" s="312" t="s">
        <v>276</v>
      </c>
      <c r="F69" s="352" t="s">
        <v>79</v>
      </c>
      <c r="G69" s="385" t="s">
        <v>277</v>
      </c>
      <c r="H69" s="288" t="s">
        <v>53</v>
      </c>
      <c r="I69" s="290">
        <v>9600</v>
      </c>
      <c r="J69" s="291" t="s">
        <v>239</v>
      </c>
      <c r="K69" s="292">
        <v>1</v>
      </c>
      <c r="L69" s="292" t="s">
        <v>145</v>
      </c>
      <c r="M69" s="293" t="s">
        <v>145</v>
      </c>
      <c r="N69" s="291" t="s">
        <v>146</v>
      </c>
      <c r="O69" s="294">
        <v>0.8</v>
      </c>
      <c r="P69" s="286" t="s">
        <v>147</v>
      </c>
      <c r="Q69" s="295">
        <v>1</v>
      </c>
      <c r="R69" s="296" t="s">
        <v>278</v>
      </c>
      <c r="S69" s="295" t="s">
        <v>59</v>
      </c>
      <c r="T69" s="297" t="s">
        <v>60</v>
      </c>
      <c r="U69" s="297" t="s">
        <v>61</v>
      </c>
      <c r="V69" s="298" t="s">
        <v>62</v>
      </c>
      <c r="W69" s="297" t="s">
        <v>85</v>
      </c>
      <c r="X69" s="297" t="s">
        <v>75</v>
      </c>
      <c r="Y69" s="297" t="s">
        <v>166</v>
      </c>
      <c r="Z69" s="79">
        <f>IFERROR(IF(S69="Probabilidad",(K69-(+K69*V69)),IF(S69="Impacto",K69,"")),"")</f>
        <v>0.6</v>
      </c>
      <c r="AA69" s="299" t="s">
        <v>54</v>
      </c>
      <c r="AB69" s="298">
        <v>0.6</v>
      </c>
      <c r="AC69" s="299" t="s">
        <v>146</v>
      </c>
      <c r="AD69" s="298">
        <v>0.8</v>
      </c>
      <c r="AE69" s="300" t="s">
        <v>147</v>
      </c>
      <c r="AF69" s="301" t="s">
        <v>67</v>
      </c>
      <c r="AG69" s="288" t="s">
        <v>279</v>
      </c>
      <c r="AH69" s="391">
        <v>45291</v>
      </c>
      <c r="AI69" s="310" t="s">
        <v>244</v>
      </c>
      <c r="AJ69" s="310" t="s">
        <v>245</v>
      </c>
      <c r="AK69" s="282" t="s">
        <v>246</v>
      </c>
      <c r="AL69" s="288" t="s">
        <v>247</v>
      </c>
      <c r="AM69" s="310" t="s">
        <v>1047</v>
      </c>
      <c r="AN69" s="386"/>
      <c r="AO69" s="311"/>
    </row>
    <row r="70" spans="1:41" s="305" customFormat="1" ht="51" customHeight="1" x14ac:dyDescent="0.2">
      <c r="A70" s="286"/>
      <c r="B70" s="389"/>
      <c r="C70" s="288"/>
      <c r="D70" s="314"/>
      <c r="E70" s="314"/>
      <c r="F70" s="353"/>
      <c r="G70" s="387"/>
      <c r="H70" s="288"/>
      <c r="I70" s="290"/>
      <c r="J70" s="291"/>
      <c r="K70" s="292"/>
      <c r="L70" s="292"/>
      <c r="M70" s="293">
        <v>0</v>
      </c>
      <c r="N70" s="291"/>
      <c r="O70" s="294"/>
      <c r="P70" s="286"/>
      <c r="Q70" s="295">
        <v>2</v>
      </c>
      <c r="R70" s="296"/>
      <c r="S70" s="295" t="s">
        <v>76</v>
      </c>
      <c r="T70" s="297"/>
      <c r="U70" s="297"/>
      <c r="V70" s="298" t="s">
        <v>76</v>
      </c>
      <c r="W70" s="297"/>
      <c r="X70" s="297"/>
      <c r="Y70" s="297"/>
      <c r="Z70" s="79" t="str">
        <f>IFERROR(IF(AND(S69="Probabilidad",S70="Probabilidad"),(AB69-(+AB69*V70)),IF(S70="Probabilidad",(K69-(+K69*V70)),IF(S70="Impacto",AB69,""))),"")</f>
        <v/>
      </c>
      <c r="AA70" s="299" t="s">
        <v>76</v>
      </c>
      <c r="AB70" s="298" t="s">
        <v>76</v>
      </c>
      <c r="AC70" s="299" t="s">
        <v>76</v>
      </c>
      <c r="AD70" s="298" t="s">
        <v>76</v>
      </c>
      <c r="AE70" s="300" t="s">
        <v>76</v>
      </c>
      <c r="AF70" s="301"/>
      <c r="AG70" s="288"/>
      <c r="AH70" s="337"/>
      <c r="AI70" s="288"/>
      <c r="AJ70" s="288"/>
      <c r="AK70" s="282"/>
      <c r="AL70" s="288"/>
      <c r="AM70" s="288"/>
      <c r="AN70" s="288"/>
      <c r="AO70" s="311"/>
    </row>
    <row r="71" spans="1:41" s="305" customFormat="1" ht="51" customHeight="1" x14ac:dyDescent="0.2">
      <c r="A71" s="286"/>
      <c r="B71" s="389"/>
      <c r="C71" s="288"/>
      <c r="D71" s="315"/>
      <c r="E71" s="315"/>
      <c r="F71" s="354"/>
      <c r="G71" s="388"/>
      <c r="H71" s="288"/>
      <c r="I71" s="290"/>
      <c r="J71" s="291"/>
      <c r="K71" s="292"/>
      <c r="L71" s="292"/>
      <c r="M71" s="293">
        <v>0</v>
      </c>
      <c r="N71" s="291"/>
      <c r="O71" s="294"/>
      <c r="P71" s="286"/>
      <c r="Q71" s="295">
        <v>3</v>
      </c>
      <c r="R71" s="296"/>
      <c r="S71" s="295" t="s">
        <v>76</v>
      </c>
      <c r="T71" s="297"/>
      <c r="U71" s="297"/>
      <c r="V71" s="298" t="s">
        <v>76</v>
      </c>
      <c r="W71" s="297"/>
      <c r="X71" s="297"/>
      <c r="Y71" s="297"/>
      <c r="Z71" s="79" t="str">
        <f>IFERROR(IF(AND(S70="Probabilidad",S71="Probabilidad"),(AB70-(+AB70*V71)),IF(AND(S70="Impacto",S71="Probabilidad"),(AB69-(+AB69*V71)),IF(S71="Impacto",AB70,""))),"")</f>
        <v/>
      </c>
      <c r="AA71" s="299" t="s">
        <v>76</v>
      </c>
      <c r="AB71" s="298" t="s">
        <v>76</v>
      </c>
      <c r="AC71" s="299" t="s">
        <v>76</v>
      </c>
      <c r="AD71" s="298" t="s">
        <v>76</v>
      </c>
      <c r="AE71" s="300" t="s">
        <v>76</v>
      </c>
      <c r="AF71" s="301"/>
      <c r="AG71" s="288"/>
      <c r="AH71" s="341"/>
      <c r="AI71" s="288"/>
      <c r="AJ71" s="288"/>
      <c r="AK71" s="282"/>
      <c r="AL71" s="288"/>
      <c r="AM71" s="288"/>
      <c r="AN71" s="288"/>
      <c r="AO71" s="311"/>
    </row>
    <row r="72" spans="1:41" s="305" customFormat="1" ht="90" customHeight="1" x14ac:dyDescent="0.2">
      <c r="A72" s="286">
        <v>23</v>
      </c>
      <c r="B72" s="389" t="s">
        <v>235</v>
      </c>
      <c r="C72" s="288" t="s">
        <v>48</v>
      </c>
      <c r="D72" s="312" t="s">
        <v>280</v>
      </c>
      <c r="E72" s="312" t="s">
        <v>281</v>
      </c>
      <c r="F72" s="352" t="s">
        <v>108</v>
      </c>
      <c r="G72" s="385" t="s">
        <v>282</v>
      </c>
      <c r="H72" s="288" t="s">
        <v>53</v>
      </c>
      <c r="I72" s="290">
        <v>99060</v>
      </c>
      <c r="J72" s="291" t="s">
        <v>239</v>
      </c>
      <c r="K72" s="292">
        <v>1</v>
      </c>
      <c r="L72" s="292" t="s">
        <v>145</v>
      </c>
      <c r="M72" s="293" t="s">
        <v>145</v>
      </c>
      <c r="N72" s="291" t="s">
        <v>146</v>
      </c>
      <c r="O72" s="294">
        <v>0.8</v>
      </c>
      <c r="P72" s="286" t="s">
        <v>147</v>
      </c>
      <c r="Q72" s="295">
        <v>1</v>
      </c>
      <c r="R72" s="296" t="s">
        <v>283</v>
      </c>
      <c r="S72" s="295" t="s">
        <v>59</v>
      </c>
      <c r="T72" s="297" t="s">
        <v>60</v>
      </c>
      <c r="U72" s="297" t="s">
        <v>61</v>
      </c>
      <c r="V72" s="298" t="s">
        <v>62</v>
      </c>
      <c r="W72" s="297" t="s">
        <v>85</v>
      </c>
      <c r="X72" s="297" t="s">
        <v>75</v>
      </c>
      <c r="Y72" s="297" t="s">
        <v>166</v>
      </c>
      <c r="Z72" s="79">
        <f>IFERROR(IF(S72="Probabilidad",(K72-(+K72*V72)),IF(S72="Impacto",K72,"")),"")</f>
        <v>0.6</v>
      </c>
      <c r="AA72" s="299" t="s">
        <v>54</v>
      </c>
      <c r="AB72" s="298">
        <v>0.6</v>
      </c>
      <c r="AC72" s="299" t="s">
        <v>146</v>
      </c>
      <c r="AD72" s="298">
        <v>0.8</v>
      </c>
      <c r="AE72" s="300" t="s">
        <v>147</v>
      </c>
      <c r="AF72" s="301" t="s">
        <v>67</v>
      </c>
      <c r="AG72" s="288" t="s">
        <v>284</v>
      </c>
      <c r="AH72" s="391">
        <v>45291</v>
      </c>
      <c r="AI72" s="310" t="s">
        <v>244</v>
      </c>
      <c r="AJ72" s="310" t="s">
        <v>245</v>
      </c>
      <c r="AK72" s="282" t="s">
        <v>246</v>
      </c>
      <c r="AL72" s="288" t="s">
        <v>285</v>
      </c>
      <c r="AM72" s="310" t="s">
        <v>1048</v>
      </c>
      <c r="AN72" s="386"/>
      <c r="AO72" s="311"/>
    </row>
    <row r="73" spans="1:41" s="305" customFormat="1" ht="69.75" customHeight="1" x14ac:dyDescent="0.2">
      <c r="A73" s="286"/>
      <c r="B73" s="389"/>
      <c r="C73" s="288"/>
      <c r="D73" s="314"/>
      <c r="E73" s="314"/>
      <c r="F73" s="353"/>
      <c r="G73" s="387"/>
      <c r="H73" s="288"/>
      <c r="I73" s="290"/>
      <c r="J73" s="291"/>
      <c r="K73" s="292"/>
      <c r="L73" s="292"/>
      <c r="M73" s="293">
        <v>0</v>
      </c>
      <c r="N73" s="291"/>
      <c r="O73" s="294"/>
      <c r="P73" s="286"/>
      <c r="Q73" s="295">
        <v>2</v>
      </c>
      <c r="R73" s="296"/>
      <c r="S73" s="295" t="s">
        <v>76</v>
      </c>
      <c r="T73" s="297"/>
      <c r="U73" s="297"/>
      <c r="V73" s="298" t="s">
        <v>76</v>
      </c>
      <c r="W73" s="297"/>
      <c r="X73" s="297"/>
      <c r="Y73" s="297"/>
      <c r="Z73" s="79" t="str">
        <f>IFERROR(IF(AND(S72="Probabilidad",S73="Probabilidad"),(AB72-(+AB72*V73)),IF(S73="Probabilidad",(K72-(+K72*V73)),IF(S73="Impacto",AB72,""))),"")</f>
        <v/>
      </c>
      <c r="AA73" s="299" t="s">
        <v>76</v>
      </c>
      <c r="AB73" s="298" t="s">
        <v>76</v>
      </c>
      <c r="AC73" s="299" t="s">
        <v>76</v>
      </c>
      <c r="AD73" s="298" t="s">
        <v>76</v>
      </c>
      <c r="AE73" s="300" t="s">
        <v>76</v>
      </c>
      <c r="AF73" s="301"/>
      <c r="AG73" s="288"/>
      <c r="AH73" s="337"/>
      <c r="AI73" s="288"/>
      <c r="AJ73" s="288"/>
      <c r="AK73" s="282"/>
      <c r="AL73" s="288"/>
      <c r="AM73" s="288"/>
      <c r="AN73" s="288"/>
      <c r="AO73" s="311"/>
    </row>
    <row r="74" spans="1:41" s="305" customFormat="1" ht="90" customHeight="1" x14ac:dyDescent="0.2">
      <c r="A74" s="286"/>
      <c r="B74" s="389"/>
      <c r="C74" s="288"/>
      <c r="D74" s="315"/>
      <c r="E74" s="315"/>
      <c r="F74" s="354"/>
      <c r="G74" s="388"/>
      <c r="H74" s="288"/>
      <c r="I74" s="290"/>
      <c r="J74" s="291"/>
      <c r="K74" s="292"/>
      <c r="L74" s="292"/>
      <c r="M74" s="293">
        <v>0</v>
      </c>
      <c r="N74" s="291"/>
      <c r="O74" s="294"/>
      <c r="P74" s="286"/>
      <c r="Q74" s="295">
        <v>3</v>
      </c>
      <c r="R74" s="296"/>
      <c r="S74" s="295" t="s">
        <v>76</v>
      </c>
      <c r="T74" s="297"/>
      <c r="U74" s="297"/>
      <c r="V74" s="298" t="s">
        <v>76</v>
      </c>
      <c r="W74" s="297"/>
      <c r="X74" s="297"/>
      <c r="Y74" s="297"/>
      <c r="Z74" s="79" t="str">
        <f>IFERROR(IF(AND(S73="Probabilidad",S74="Probabilidad"),(AB73-(+AB73*V74)),IF(AND(S73="Impacto",S74="Probabilidad"),(AB72-(+AB72*V74)),IF(S74="Impacto",AB73,""))),"")</f>
        <v/>
      </c>
      <c r="AA74" s="299" t="s">
        <v>76</v>
      </c>
      <c r="AB74" s="298" t="s">
        <v>76</v>
      </c>
      <c r="AC74" s="299" t="s">
        <v>76</v>
      </c>
      <c r="AD74" s="298" t="s">
        <v>76</v>
      </c>
      <c r="AE74" s="300" t="s">
        <v>76</v>
      </c>
      <c r="AF74" s="301"/>
      <c r="AG74" s="288"/>
      <c r="AH74" s="341"/>
      <c r="AI74" s="288"/>
      <c r="AJ74" s="288"/>
      <c r="AK74" s="282"/>
      <c r="AL74" s="288"/>
      <c r="AM74" s="288"/>
      <c r="AN74" s="288"/>
      <c r="AO74" s="311"/>
    </row>
    <row r="75" spans="1:41" s="305" customFormat="1" ht="96.95" customHeight="1" x14ac:dyDescent="0.2">
      <c r="A75" s="286">
        <v>24</v>
      </c>
      <c r="B75" s="392" t="s">
        <v>286</v>
      </c>
      <c r="C75" s="288" t="s">
        <v>48</v>
      </c>
      <c r="D75" s="312" t="s">
        <v>287</v>
      </c>
      <c r="E75" s="312" t="s">
        <v>288</v>
      </c>
      <c r="F75" s="352" t="s">
        <v>51</v>
      </c>
      <c r="G75" s="385" t="s">
        <v>289</v>
      </c>
      <c r="H75" s="288" t="s">
        <v>53</v>
      </c>
      <c r="I75" s="290">
        <v>291</v>
      </c>
      <c r="J75" s="291" t="s">
        <v>54</v>
      </c>
      <c r="K75" s="292">
        <v>0.6</v>
      </c>
      <c r="L75" s="292" t="s">
        <v>55</v>
      </c>
      <c r="M75" s="293" t="s">
        <v>55</v>
      </c>
      <c r="N75" s="291" t="s">
        <v>56</v>
      </c>
      <c r="O75" s="294">
        <v>0.4</v>
      </c>
      <c r="P75" s="286" t="s">
        <v>57</v>
      </c>
      <c r="Q75" s="295">
        <v>1</v>
      </c>
      <c r="R75" s="296" t="s">
        <v>290</v>
      </c>
      <c r="S75" s="295" t="s">
        <v>59</v>
      </c>
      <c r="T75" s="297" t="s">
        <v>60</v>
      </c>
      <c r="U75" s="297" t="s">
        <v>61</v>
      </c>
      <c r="V75" s="298" t="s">
        <v>62</v>
      </c>
      <c r="W75" s="297" t="s">
        <v>85</v>
      </c>
      <c r="X75" s="297" t="s">
        <v>64</v>
      </c>
      <c r="Y75" s="297" t="s">
        <v>65</v>
      </c>
      <c r="Z75" s="79">
        <f>IFERROR(IF(S75="Probabilidad",(K75-(+K75*V75)),IF(S75="Impacto",K75,"")),"")</f>
        <v>0.36</v>
      </c>
      <c r="AA75" s="299" t="s">
        <v>66</v>
      </c>
      <c r="AB75" s="298">
        <v>0.36</v>
      </c>
      <c r="AC75" s="299" t="s">
        <v>56</v>
      </c>
      <c r="AD75" s="298">
        <v>0.4</v>
      </c>
      <c r="AE75" s="300" t="s">
        <v>57</v>
      </c>
      <c r="AF75" s="301" t="s">
        <v>67</v>
      </c>
      <c r="AG75" s="288" t="s">
        <v>291</v>
      </c>
      <c r="AH75" s="282" t="s">
        <v>292</v>
      </c>
      <c r="AI75" s="310" t="s">
        <v>293</v>
      </c>
      <c r="AJ75" s="310" t="s">
        <v>294</v>
      </c>
      <c r="AK75" s="282" t="s">
        <v>295</v>
      </c>
      <c r="AL75" s="288" t="s">
        <v>296</v>
      </c>
      <c r="AM75" s="310" t="s">
        <v>1049</v>
      </c>
      <c r="AN75" s="288"/>
      <c r="AO75" s="311"/>
    </row>
    <row r="76" spans="1:41" s="305" customFormat="1" ht="42" customHeight="1" x14ac:dyDescent="0.2">
      <c r="A76" s="286"/>
      <c r="B76" s="392"/>
      <c r="C76" s="288"/>
      <c r="D76" s="314"/>
      <c r="E76" s="314"/>
      <c r="F76" s="353"/>
      <c r="G76" s="387"/>
      <c r="H76" s="288"/>
      <c r="I76" s="290"/>
      <c r="J76" s="291"/>
      <c r="K76" s="292"/>
      <c r="L76" s="292"/>
      <c r="M76" s="293">
        <v>0</v>
      </c>
      <c r="N76" s="291"/>
      <c r="O76" s="294"/>
      <c r="P76" s="286"/>
      <c r="Q76" s="295">
        <v>2</v>
      </c>
      <c r="R76" s="296"/>
      <c r="S76" s="295" t="s">
        <v>76</v>
      </c>
      <c r="T76" s="297"/>
      <c r="U76" s="297"/>
      <c r="V76" s="298" t="s">
        <v>76</v>
      </c>
      <c r="W76" s="297"/>
      <c r="X76" s="297"/>
      <c r="Y76" s="297"/>
      <c r="Z76" s="79" t="str">
        <f>IFERROR(IF(AND(S75="Probabilidad",S76="Probabilidad"),(AB75-(+AB75*V76)),IF(S76="Probabilidad",(K75-(+K75*V76)),IF(S76="Impacto",AB75,""))),"")</f>
        <v/>
      </c>
      <c r="AA76" s="299" t="s">
        <v>76</v>
      </c>
      <c r="AB76" s="298" t="s">
        <v>76</v>
      </c>
      <c r="AC76" s="299" t="s">
        <v>76</v>
      </c>
      <c r="AD76" s="298" t="s">
        <v>76</v>
      </c>
      <c r="AE76" s="300" t="s">
        <v>76</v>
      </c>
      <c r="AF76" s="301"/>
      <c r="AG76" s="288"/>
      <c r="AH76" s="282"/>
      <c r="AI76" s="288"/>
      <c r="AJ76" s="288"/>
      <c r="AK76" s="282"/>
      <c r="AL76" s="288"/>
      <c r="AM76" s="288"/>
      <c r="AN76" s="288"/>
      <c r="AO76" s="311"/>
    </row>
    <row r="77" spans="1:41" s="305" customFormat="1" ht="42" customHeight="1" x14ac:dyDescent="0.2">
      <c r="A77" s="286"/>
      <c r="B77" s="392"/>
      <c r="C77" s="288"/>
      <c r="D77" s="315"/>
      <c r="E77" s="315"/>
      <c r="F77" s="354"/>
      <c r="G77" s="388"/>
      <c r="H77" s="288"/>
      <c r="I77" s="290"/>
      <c r="J77" s="291"/>
      <c r="K77" s="292"/>
      <c r="L77" s="292"/>
      <c r="M77" s="293">
        <v>0</v>
      </c>
      <c r="N77" s="291"/>
      <c r="O77" s="294"/>
      <c r="P77" s="286"/>
      <c r="Q77" s="295">
        <v>3</v>
      </c>
      <c r="R77" s="296"/>
      <c r="S77" s="295" t="s">
        <v>76</v>
      </c>
      <c r="T77" s="297"/>
      <c r="U77" s="297"/>
      <c r="V77" s="298" t="s">
        <v>76</v>
      </c>
      <c r="W77" s="297"/>
      <c r="X77" s="297"/>
      <c r="Y77" s="297"/>
      <c r="Z77" s="79" t="str">
        <f>IFERROR(IF(AND(S76="Probabilidad",S77="Probabilidad"),(AB76-(+AB76*V77)),IF(AND(S76="Impacto",S77="Probabilidad"),(AB75-(+AB75*V77)),IF(S77="Impacto",AB76,""))),"")</f>
        <v/>
      </c>
      <c r="AA77" s="299" t="s">
        <v>76</v>
      </c>
      <c r="AB77" s="298" t="s">
        <v>76</v>
      </c>
      <c r="AC77" s="299" t="s">
        <v>76</v>
      </c>
      <c r="AD77" s="298" t="s">
        <v>76</v>
      </c>
      <c r="AE77" s="300" t="s">
        <v>76</v>
      </c>
      <c r="AF77" s="301"/>
      <c r="AG77" s="288"/>
      <c r="AH77" s="282"/>
      <c r="AI77" s="288"/>
      <c r="AJ77" s="288"/>
      <c r="AK77" s="282"/>
      <c r="AL77" s="288"/>
      <c r="AM77" s="288"/>
      <c r="AN77" s="288"/>
      <c r="AO77" s="311"/>
    </row>
    <row r="78" spans="1:41" s="305" customFormat="1" ht="76.5" customHeight="1" x14ac:dyDescent="0.2">
      <c r="A78" s="286">
        <v>25</v>
      </c>
      <c r="B78" s="392" t="s">
        <v>286</v>
      </c>
      <c r="C78" s="288" t="s">
        <v>48</v>
      </c>
      <c r="D78" s="312" t="s">
        <v>297</v>
      </c>
      <c r="E78" s="312" t="s">
        <v>298</v>
      </c>
      <c r="F78" s="352" t="s">
        <v>79</v>
      </c>
      <c r="G78" s="385" t="s">
        <v>299</v>
      </c>
      <c r="H78" s="288" t="s">
        <v>97</v>
      </c>
      <c r="I78" s="290">
        <v>291</v>
      </c>
      <c r="J78" s="291" t="s">
        <v>54</v>
      </c>
      <c r="K78" s="292">
        <v>0.6</v>
      </c>
      <c r="L78" s="292" t="s">
        <v>159</v>
      </c>
      <c r="M78" s="293" t="s">
        <v>159</v>
      </c>
      <c r="N78" s="291" t="s">
        <v>57</v>
      </c>
      <c r="O78" s="294">
        <v>0.6</v>
      </c>
      <c r="P78" s="286" t="s">
        <v>57</v>
      </c>
      <c r="Q78" s="295">
        <v>1</v>
      </c>
      <c r="R78" s="296" t="s">
        <v>300</v>
      </c>
      <c r="S78" s="295" t="s">
        <v>59</v>
      </c>
      <c r="T78" s="297" t="s">
        <v>60</v>
      </c>
      <c r="U78" s="297" t="s">
        <v>61</v>
      </c>
      <c r="V78" s="298" t="s">
        <v>62</v>
      </c>
      <c r="W78" s="297" t="s">
        <v>85</v>
      </c>
      <c r="X78" s="297" t="s">
        <v>64</v>
      </c>
      <c r="Y78" s="297" t="s">
        <v>166</v>
      </c>
      <c r="Z78" s="79">
        <f>IFERROR(IF(S78="Probabilidad",(K78-(+K78*V78)),IF(S78="Impacto",K78,"")),"")</f>
        <v>0.36</v>
      </c>
      <c r="AA78" s="299" t="s">
        <v>66</v>
      </c>
      <c r="AB78" s="298">
        <v>0.36</v>
      </c>
      <c r="AC78" s="299" t="s">
        <v>57</v>
      </c>
      <c r="AD78" s="298">
        <v>0.6</v>
      </c>
      <c r="AE78" s="300" t="s">
        <v>57</v>
      </c>
      <c r="AF78" s="301" t="s">
        <v>67</v>
      </c>
      <c r="AG78" s="288" t="s">
        <v>301</v>
      </c>
      <c r="AH78" s="282" t="s">
        <v>292</v>
      </c>
      <c r="AI78" s="310" t="s">
        <v>302</v>
      </c>
      <c r="AJ78" s="310" t="s">
        <v>303</v>
      </c>
      <c r="AK78" s="282" t="s">
        <v>295</v>
      </c>
      <c r="AL78" s="288" t="s">
        <v>304</v>
      </c>
      <c r="AM78" s="310" t="s">
        <v>1050</v>
      </c>
      <c r="AN78" s="288"/>
      <c r="AO78" s="311"/>
    </row>
    <row r="79" spans="1:41" s="305" customFormat="1" ht="49.5" customHeight="1" x14ac:dyDescent="0.2">
      <c r="A79" s="286"/>
      <c r="B79" s="392"/>
      <c r="C79" s="288"/>
      <c r="D79" s="314"/>
      <c r="E79" s="314"/>
      <c r="F79" s="353"/>
      <c r="G79" s="387"/>
      <c r="H79" s="288"/>
      <c r="I79" s="290"/>
      <c r="J79" s="291"/>
      <c r="K79" s="292"/>
      <c r="L79" s="292"/>
      <c r="M79" s="293">
        <v>0</v>
      </c>
      <c r="N79" s="291"/>
      <c r="O79" s="294"/>
      <c r="P79" s="286"/>
      <c r="Q79" s="295">
        <v>2</v>
      </c>
      <c r="R79" s="296"/>
      <c r="S79" s="295" t="s">
        <v>76</v>
      </c>
      <c r="T79" s="297"/>
      <c r="U79" s="297"/>
      <c r="V79" s="298" t="s">
        <v>76</v>
      </c>
      <c r="W79" s="297"/>
      <c r="X79" s="297"/>
      <c r="Y79" s="297"/>
      <c r="Z79" s="79" t="str">
        <f>IFERROR(IF(AND(S78="Probabilidad",S79="Probabilidad"),(AB78-(+AB78*V79)),IF(S79="Probabilidad",(K78-(+K78*V79)),IF(S79="Impacto",AB78,""))),"")</f>
        <v/>
      </c>
      <c r="AA79" s="299" t="s">
        <v>76</v>
      </c>
      <c r="AB79" s="298" t="s">
        <v>76</v>
      </c>
      <c r="AC79" s="299" t="s">
        <v>76</v>
      </c>
      <c r="AD79" s="298" t="s">
        <v>76</v>
      </c>
      <c r="AE79" s="300" t="s">
        <v>76</v>
      </c>
      <c r="AF79" s="301"/>
      <c r="AG79" s="288"/>
      <c r="AH79" s="282"/>
      <c r="AI79" s="288"/>
      <c r="AJ79" s="288"/>
      <c r="AK79" s="282"/>
      <c r="AL79" s="288"/>
      <c r="AM79" s="288"/>
      <c r="AN79" s="288"/>
      <c r="AO79" s="311"/>
    </row>
    <row r="80" spans="1:41" s="305" customFormat="1" ht="97.5" customHeight="1" x14ac:dyDescent="0.2">
      <c r="A80" s="286"/>
      <c r="B80" s="392"/>
      <c r="C80" s="288"/>
      <c r="D80" s="315"/>
      <c r="E80" s="315"/>
      <c r="F80" s="354"/>
      <c r="G80" s="388"/>
      <c r="H80" s="288"/>
      <c r="I80" s="290"/>
      <c r="J80" s="291"/>
      <c r="K80" s="292"/>
      <c r="L80" s="292"/>
      <c r="M80" s="293">
        <v>0</v>
      </c>
      <c r="N80" s="291"/>
      <c r="O80" s="294"/>
      <c r="P80" s="286"/>
      <c r="Q80" s="295">
        <v>3</v>
      </c>
      <c r="R80" s="296"/>
      <c r="S80" s="295" t="s">
        <v>76</v>
      </c>
      <c r="T80" s="297"/>
      <c r="U80" s="297"/>
      <c r="V80" s="298" t="s">
        <v>76</v>
      </c>
      <c r="W80" s="297"/>
      <c r="X80" s="297"/>
      <c r="Y80" s="297"/>
      <c r="Z80" s="79" t="str">
        <f>IFERROR(IF(AND(S79="Probabilidad",S80="Probabilidad"),(AB79-(+AB79*V80)),IF(AND(S79="Impacto",S80="Probabilidad"),(AB78-(+AB78*V80)),IF(S80="Impacto",AB79,""))),"")</f>
        <v/>
      </c>
      <c r="AA80" s="299" t="s">
        <v>76</v>
      </c>
      <c r="AB80" s="298" t="s">
        <v>76</v>
      </c>
      <c r="AC80" s="299" t="s">
        <v>76</v>
      </c>
      <c r="AD80" s="298" t="s">
        <v>76</v>
      </c>
      <c r="AE80" s="300" t="s">
        <v>76</v>
      </c>
      <c r="AF80" s="301"/>
      <c r="AG80" s="288"/>
      <c r="AH80" s="282"/>
      <c r="AI80" s="288"/>
      <c r="AJ80" s="288"/>
      <c r="AK80" s="282"/>
      <c r="AL80" s="288"/>
      <c r="AM80" s="288"/>
      <c r="AN80" s="288"/>
      <c r="AO80" s="311"/>
    </row>
    <row r="81" spans="1:41" s="305" customFormat="1" ht="258" customHeight="1" x14ac:dyDescent="0.2">
      <c r="A81" s="393">
        <v>26</v>
      </c>
      <c r="B81" s="394" t="s">
        <v>286</v>
      </c>
      <c r="C81" s="312" t="s">
        <v>48</v>
      </c>
      <c r="D81" s="312" t="s">
        <v>305</v>
      </c>
      <c r="E81" s="312" t="s">
        <v>306</v>
      </c>
      <c r="F81" s="352" t="s">
        <v>108</v>
      </c>
      <c r="G81" s="385" t="s">
        <v>307</v>
      </c>
      <c r="H81" s="352" t="s">
        <v>53</v>
      </c>
      <c r="I81" s="319">
        <v>291</v>
      </c>
      <c r="J81" s="320" t="s">
        <v>54</v>
      </c>
      <c r="K81" s="321">
        <v>0.6</v>
      </c>
      <c r="L81" s="321" t="s">
        <v>159</v>
      </c>
      <c r="M81" s="322" t="s">
        <v>159</v>
      </c>
      <c r="N81" s="320" t="s">
        <v>57</v>
      </c>
      <c r="O81" s="321">
        <v>0.6</v>
      </c>
      <c r="P81" s="323" t="s">
        <v>57</v>
      </c>
      <c r="Q81" s="324">
        <v>1</v>
      </c>
      <c r="R81" s="325" t="s">
        <v>308</v>
      </c>
      <c r="S81" s="324" t="s">
        <v>59</v>
      </c>
      <c r="T81" s="326" t="s">
        <v>60</v>
      </c>
      <c r="U81" s="326" t="s">
        <v>61</v>
      </c>
      <c r="V81" s="327" t="s">
        <v>62</v>
      </c>
      <c r="W81" s="326" t="s">
        <v>85</v>
      </c>
      <c r="X81" s="326" t="s">
        <v>64</v>
      </c>
      <c r="Y81" s="326" t="s">
        <v>65</v>
      </c>
      <c r="Z81" s="121">
        <f t="shared" ref="Z81" si="18">IFERROR(IF(S81="Probabilidad",(K81-(+K81*V81)),IF(S81="Impacto",K81,"")),"")</f>
        <v>0.36</v>
      </c>
      <c r="AA81" s="328" t="s">
        <v>66</v>
      </c>
      <c r="AB81" s="327">
        <v>0.36</v>
      </c>
      <c r="AC81" s="328" t="s">
        <v>57</v>
      </c>
      <c r="AD81" s="327">
        <v>0.6</v>
      </c>
      <c r="AE81" s="329" t="s">
        <v>57</v>
      </c>
      <c r="AF81" s="313" t="s">
        <v>67</v>
      </c>
      <c r="AG81" s="296" t="s">
        <v>309</v>
      </c>
      <c r="AH81" s="395" t="s">
        <v>292</v>
      </c>
      <c r="AI81" s="296" t="s">
        <v>310</v>
      </c>
      <c r="AJ81" s="296" t="s">
        <v>311</v>
      </c>
      <c r="AK81" s="395" t="s">
        <v>295</v>
      </c>
      <c r="AL81" s="296" t="s">
        <v>312</v>
      </c>
      <c r="AM81" s="296" t="s">
        <v>1051</v>
      </c>
      <c r="AN81" s="296"/>
      <c r="AO81" s="396"/>
    </row>
    <row r="82" spans="1:41" s="305" customFormat="1" ht="97.5" customHeight="1" x14ac:dyDescent="0.2">
      <c r="A82" s="397"/>
      <c r="B82" s="398"/>
      <c r="C82" s="314"/>
      <c r="D82" s="314"/>
      <c r="E82" s="314"/>
      <c r="F82" s="353"/>
      <c r="G82" s="387"/>
      <c r="H82" s="353"/>
      <c r="I82" s="319"/>
      <c r="J82" s="320"/>
      <c r="K82" s="321"/>
      <c r="L82" s="321"/>
      <c r="M82" s="322">
        <v>0</v>
      </c>
      <c r="N82" s="320"/>
      <c r="O82" s="321"/>
      <c r="P82" s="323"/>
      <c r="Q82" s="324">
        <v>2</v>
      </c>
      <c r="R82" s="325"/>
      <c r="S82" s="324" t="s">
        <v>76</v>
      </c>
      <c r="T82" s="326"/>
      <c r="U82" s="326"/>
      <c r="V82" s="327" t="s">
        <v>76</v>
      </c>
      <c r="W82" s="326"/>
      <c r="X82" s="326"/>
      <c r="Y82" s="326"/>
      <c r="Z82" s="121" t="str">
        <f t="shared" ref="Z82" si="19">IFERROR(IF(AND(S81="Probabilidad",S82="Probabilidad"),(AB81-(+AB81*V82)),IF(S82="Probabilidad",(K81-(+K81*V82)),IF(S82="Impacto",AB81,""))),"")</f>
        <v/>
      </c>
      <c r="AA82" s="328" t="s">
        <v>76</v>
      </c>
      <c r="AB82" s="327" t="s">
        <v>76</v>
      </c>
      <c r="AC82" s="328" t="s">
        <v>76</v>
      </c>
      <c r="AD82" s="327" t="s">
        <v>76</v>
      </c>
      <c r="AE82" s="329" t="s">
        <v>76</v>
      </c>
      <c r="AF82" s="313"/>
      <c r="AG82" s="296"/>
      <c r="AH82" s="395"/>
      <c r="AI82" s="296"/>
      <c r="AJ82" s="296"/>
      <c r="AK82" s="395"/>
      <c r="AL82" s="296"/>
      <c r="AM82" s="296"/>
      <c r="AN82" s="296"/>
      <c r="AO82" s="396"/>
    </row>
    <row r="83" spans="1:41" s="305" customFormat="1" ht="97.5" customHeight="1" x14ac:dyDescent="0.2">
      <c r="A83" s="399"/>
      <c r="B83" s="400"/>
      <c r="C83" s="315"/>
      <c r="D83" s="315"/>
      <c r="E83" s="315"/>
      <c r="F83" s="354"/>
      <c r="G83" s="388"/>
      <c r="H83" s="354"/>
      <c r="I83" s="319"/>
      <c r="J83" s="320"/>
      <c r="K83" s="321"/>
      <c r="L83" s="321"/>
      <c r="M83" s="322">
        <v>0</v>
      </c>
      <c r="N83" s="320"/>
      <c r="O83" s="321"/>
      <c r="P83" s="323"/>
      <c r="Q83" s="324">
        <v>3</v>
      </c>
      <c r="R83" s="325"/>
      <c r="S83" s="324" t="s">
        <v>76</v>
      </c>
      <c r="T83" s="326"/>
      <c r="U83" s="326"/>
      <c r="V83" s="327" t="s">
        <v>76</v>
      </c>
      <c r="W83" s="326"/>
      <c r="X83" s="326"/>
      <c r="Y83" s="326"/>
      <c r="Z83" s="121" t="str">
        <f t="shared" ref="Z83" si="20">IFERROR(IF(AND(S82="Probabilidad",S83="Probabilidad"),(AB82-(+AB82*V83)),IF(AND(S82="Impacto",S83="Probabilidad"),(AB81-(+AB81*V83)),IF(S83="Impacto",AB82,""))),"")</f>
        <v/>
      </c>
      <c r="AA83" s="328" t="s">
        <v>76</v>
      </c>
      <c r="AB83" s="327" t="s">
        <v>76</v>
      </c>
      <c r="AC83" s="328" t="s">
        <v>76</v>
      </c>
      <c r="AD83" s="327" t="s">
        <v>76</v>
      </c>
      <c r="AE83" s="329" t="s">
        <v>76</v>
      </c>
      <c r="AF83" s="313"/>
      <c r="AG83" s="296"/>
      <c r="AH83" s="395"/>
      <c r="AI83" s="296"/>
      <c r="AJ83" s="296"/>
      <c r="AK83" s="395"/>
      <c r="AL83" s="296"/>
      <c r="AM83" s="296"/>
      <c r="AN83" s="296"/>
      <c r="AO83" s="396"/>
    </row>
    <row r="84" spans="1:41" s="305" customFormat="1" ht="90" customHeight="1" x14ac:dyDescent="0.2">
      <c r="A84" s="286">
        <v>27</v>
      </c>
      <c r="B84" s="401" t="s">
        <v>313</v>
      </c>
      <c r="C84" s="317" t="s">
        <v>48</v>
      </c>
      <c r="D84" s="402" t="s">
        <v>314</v>
      </c>
      <c r="E84" s="402" t="s">
        <v>315</v>
      </c>
      <c r="F84" s="403" t="s">
        <v>108</v>
      </c>
      <c r="G84" s="402" t="s">
        <v>316</v>
      </c>
      <c r="H84" s="344" t="s">
        <v>53</v>
      </c>
      <c r="I84" s="319">
        <v>180</v>
      </c>
      <c r="J84" s="320" t="s">
        <v>54</v>
      </c>
      <c r="K84" s="321">
        <v>0.6</v>
      </c>
      <c r="L84" s="321" t="s">
        <v>55</v>
      </c>
      <c r="M84" s="322" t="s">
        <v>55</v>
      </c>
      <c r="N84" s="320" t="s">
        <v>56</v>
      </c>
      <c r="O84" s="321">
        <v>0.4</v>
      </c>
      <c r="P84" s="323" t="s">
        <v>57</v>
      </c>
      <c r="Q84" s="324">
        <v>1</v>
      </c>
      <c r="R84" s="325" t="s">
        <v>317</v>
      </c>
      <c r="S84" s="324" t="s">
        <v>59</v>
      </c>
      <c r="T84" s="326" t="s">
        <v>60</v>
      </c>
      <c r="U84" s="326" t="s">
        <v>61</v>
      </c>
      <c r="V84" s="327" t="s">
        <v>62</v>
      </c>
      <c r="W84" s="326" t="s">
        <v>63</v>
      </c>
      <c r="X84" s="326" t="s">
        <v>64</v>
      </c>
      <c r="Y84" s="326" t="s">
        <v>65</v>
      </c>
      <c r="Z84" s="121">
        <f>IFERROR(IF(S84="Probabilidad",(K84-(+K84*V84)),IF(S84="Impacto",K84,"")),"")</f>
        <v>0.36</v>
      </c>
      <c r="AA84" s="328" t="s">
        <v>66</v>
      </c>
      <c r="AB84" s="327">
        <v>0.36</v>
      </c>
      <c r="AC84" s="328" t="s">
        <v>56</v>
      </c>
      <c r="AD84" s="327">
        <v>0.4</v>
      </c>
      <c r="AE84" s="329" t="s">
        <v>57</v>
      </c>
      <c r="AF84" s="330" t="s">
        <v>67</v>
      </c>
      <c r="AG84" s="331" t="s">
        <v>318</v>
      </c>
      <c r="AH84" s="391">
        <v>45291</v>
      </c>
      <c r="AI84" s="333" t="s">
        <v>319</v>
      </c>
      <c r="AJ84" s="333" t="s">
        <v>320</v>
      </c>
      <c r="AK84" s="332" t="s">
        <v>321</v>
      </c>
      <c r="AL84" s="331" t="s">
        <v>322</v>
      </c>
      <c r="AM84" s="334" t="s">
        <v>1052</v>
      </c>
      <c r="AN84" s="332"/>
      <c r="AO84" s="332"/>
    </row>
    <row r="85" spans="1:41" s="305" customFormat="1" ht="97.5" customHeight="1" x14ac:dyDescent="0.2">
      <c r="A85" s="286"/>
      <c r="B85" s="401"/>
      <c r="C85" s="317"/>
      <c r="D85" s="345"/>
      <c r="E85" s="345"/>
      <c r="F85" s="346"/>
      <c r="G85" s="345"/>
      <c r="H85" s="344"/>
      <c r="I85" s="319"/>
      <c r="J85" s="320"/>
      <c r="K85" s="321"/>
      <c r="L85" s="321"/>
      <c r="M85" s="322">
        <v>0</v>
      </c>
      <c r="N85" s="320"/>
      <c r="O85" s="321"/>
      <c r="P85" s="323"/>
      <c r="Q85" s="324">
        <v>2</v>
      </c>
      <c r="R85" s="325" t="s">
        <v>323</v>
      </c>
      <c r="S85" s="324" t="s">
        <v>59</v>
      </c>
      <c r="T85" s="326" t="s">
        <v>60</v>
      </c>
      <c r="U85" s="326" t="s">
        <v>61</v>
      </c>
      <c r="V85" s="327" t="s">
        <v>62</v>
      </c>
      <c r="W85" s="326" t="s">
        <v>63</v>
      </c>
      <c r="X85" s="326" t="s">
        <v>64</v>
      </c>
      <c r="Y85" s="326" t="s">
        <v>65</v>
      </c>
      <c r="Z85" s="121">
        <f>IFERROR(IF(AND(S84="Probabilidad",S85="Probabilidad"),(AB84-(+AB84*V85)),IF(S85="Probabilidad",(K84-(+K84*V85)),IF(S85="Impacto",AB84,""))),"")</f>
        <v>0.216</v>
      </c>
      <c r="AA85" s="328" t="s">
        <v>66</v>
      </c>
      <c r="AB85" s="327">
        <v>0.216</v>
      </c>
      <c r="AC85" s="328" t="s">
        <v>56</v>
      </c>
      <c r="AD85" s="327">
        <v>0.4</v>
      </c>
      <c r="AE85" s="329" t="s">
        <v>57</v>
      </c>
      <c r="AF85" s="335"/>
      <c r="AG85" s="336"/>
      <c r="AH85" s="404"/>
      <c r="AI85" s="336"/>
      <c r="AJ85" s="336"/>
      <c r="AK85" s="337"/>
      <c r="AL85" s="336"/>
      <c r="AM85" s="338"/>
      <c r="AN85" s="337"/>
      <c r="AO85" s="337"/>
    </row>
    <row r="86" spans="1:41" s="305" customFormat="1" ht="97.5" customHeight="1" x14ac:dyDescent="0.2">
      <c r="A86" s="286"/>
      <c r="B86" s="401"/>
      <c r="C86" s="317"/>
      <c r="D86" s="348"/>
      <c r="E86" s="348"/>
      <c r="F86" s="349"/>
      <c r="G86" s="348"/>
      <c r="H86" s="344"/>
      <c r="I86" s="319"/>
      <c r="J86" s="320"/>
      <c r="K86" s="321"/>
      <c r="L86" s="321"/>
      <c r="M86" s="322">
        <v>0</v>
      </c>
      <c r="N86" s="320"/>
      <c r="O86" s="321"/>
      <c r="P86" s="323"/>
      <c r="Q86" s="324">
        <v>3</v>
      </c>
      <c r="R86" s="325" t="s">
        <v>324</v>
      </c>
      <c r="S86" s="324" t="s">
        <v>59</v>
      </c>
      <c r="T86" s="326" t="s">
        <v>60</v>
      </c>
      <c r="U86" s="326" t="s">
        <v>61</v>
      </c>
      <c r="V86" s="327" t="s">
        <v>62</v>
      </c>
      <c r="W86" s="326" t="s">
        <v>63</v>
      </c>
      <c r="X86" s="326" t="s">
        <v>64</v>
      </c>
      <c r="Y86" s="326" t="s">
        <v>65</v>
      </c>
      <c r="Z86" s="121">
        <f>IFERROR(IF(AND(S85="Probabilidad",S86="Probabilidad"),(AB85-(+AB85*V86)),IF(AND(S85="Impacto",S86="Probabilidad"),(AB84-(+AB84*V86)),IF(S86="Impacto",AB85,""))),"")</f>
        <v>0.12959999999999999</v>
      </c>
      <c r="AA86" s="328" t="s">
        <v>141</v>
      </c>
      <c r="AB86" s="327">
        <v>0.12959999999999999</v>
      </c>
      <c r="AC86" s="328" t="s">
        <v>56</v>
      </c>
      <c r="AD86" s="327">
        <v>0.4</v>
      </c>
      <c r="AE86" s="329" t="s">
        <v>86</v>
      </c>
      <c r="AF86" s="339"/>
      <c r="AG86" s="340"/>
      <c r="AH86" s="405"/>
      <c r="AI86" s="340"/>
      <c r="AJ86" s="340"/>
      <c r="AK86" s="341"/>
      <c r="AL86" s="340"/>
      <c r="AM86" s="342"/>
      <c r="AN86" s="341"/>
      <c r="AO86" s="341"/>
    </row>
    <row r="87" spans="1:41" s="305" customFormat="1" ht="118.5" customHeight="1" x14ac:dyDescent="0.2">
      <c r="A87" s="286">
        <v>28</v>
      </c>
      <c r="B87" s="401" t="s">
        <v>313</v>
      </c>
      <c r="C87" s="288" t="s">
        <v>48</v>
      </c>
      <c r="D87" s="312" t="s">
        <v>325</v>
      </c>
      <c r="E87" s="312" t="s">
        <v>326</v>
      </c>
      <c r="F87" s="352" t="s">
        <v>108</v>
      </c>
      <c r="G87" s="385" t="s">
        <v>327</v>
      </c>
      <c r="H87" s="288" t="s">
        <v>53</v>
      </c>
      <c r="I87" s="290">
        <v>480</v>
      </c>
      <c r="J87" s="291" t="s">
        <v>54</v>
      </c>
      <c r="K87" s="292">
        <v>0.6</v>
      </c>
      <c r="L87" s="292" t="s">
        <v>159</v>
      </c>
      <c r="M87" s="293" t="s">
        <v>159</v>
      </c>
      <c r="N87" s="291" t="s">
        <v>57</v>
      </c>
      <c r="O87" s="294">
        <v>0.6</v>
      </c>
      <c r="P87" s="286" t="s">
        <v>57</v>
      </c>
      <c r="Q87" s="295">
        <v>1</v>
      </c>
      <c r="R87" s="296" t="s">
        <v>328</v>
      </c>
      <c r="S87" s="295" t="s">
        <v>59</v>
      </c>
      <c r="T87" s="297" t="s">
        <v>60</v>
      </c>
      <c r="U87" s="297" t="s">
        <v>139</v>
      </c>
      <c r="V87" s="298" t="s">
        <v>140</v>
      </c>
      <c r="W87" s="297" t="s">
        <v>63</v>
      </c>
      <c r="X87" s="297" t="s">
        <v>64</v>
      </c>
      <c r="Y87" s="297" t="s">
        <v>65</v>
      </c>
      <c r="Z87" s="79">
        <f>IFERROR(IF(S87="Probabilidad",(K87-(+K87*V87)),IF(S87="Impacto",K87,"")),"")</f>
        <v>0.3</v>
      </c>
      <c r="AA87" s="299" t="s">
        <v>66</v>
      </c>
      <c r="AB87" s="298">
        <v>0.3</v>
      </c>
      <c r="AC87" s="299" t="s">
        <v>57</v>
      </c>
      <c r="AD87" s="298">
        <v>0.6</v>
      </c>
      <c r="AE87" s="300" t="s">
        <v>57</v>
      </c>
      <c r="AF87" s="301" t="s">
        <v>67</v>
      </c>
      <c r="AG87" s="288" t="s">
        <v>329</v>
      </c>
      <c r="AH87" s="309">
        <v>44926</v>
      </c>
      <c r="AI87" s="310" t="s">
        <v>330</v>
      </c>
      <c r="AJ87" s="310" t="s">
        <v>331</v>
      </c>
      <c r="AK87" s="282" t="str">
        <f>+AK84</f>
        <v>Fisiicos, humanos, técnologicos</v>
      </c>
      <c r="AL87" s="288" t="str">
        <f>+AL84</f>
        <v>PD Coordinación de Potestad Disciplinaria, PD Disciplinarios I,II,III, IV , DIE y Secretaria comun</v>
      </c>
      <c r="AM87" s="310" t="s">
        <v>1053</v>
      </c>
      <c r="AN87" s="386"/>
      <c r="AO87" s="311"/>
    </row>
    <row r="88" spans="1:41" s="305" customFormat="1" ht="118.5" customHeight="1" x14ac:dyDescent="0.2">
      <c r="A88" s="286"/>
      <c r="B88" s="401"/>
      <c r="C88" s="288"/>
      <c r="D88" s="314"/>
      <c r="E88" s="314"/>
      <c r="F88" s="353"/>
      <c r="G88" s="387"/>
      <c r="H88" s="288"/>
      <c r="I88" s="290"/>
      <c r="J88" s="291"/>
      <c r="K88" s="292"/>
      <c r="L88" s="292"/>
      <c r="M88" s="293">
        <v>0</v>
      </c>
      <c r="N88" s="291"/>
      <c r="O88" s="294"/>
      <c r="P88" s="286"/>
      <c r="Q88" s="295">
        <v>2</v>
      </c>
      <c r="R88" s="296" t="s">
        <v>332</v>
      </c>
      <c r="S88" s="295" t="s">
        <v>59</v>
      </c>
      <c r="T88" s="297" t="s">
        <v>60</v>
      </c>
      <c r="U88" s="297" t="s">
        <v>139</v>
      </c>
      <c r="V88" s="298" t="s">
        <v>140</v>
      </c>
      <c r="W88" s="297" t="s">
        <v>63</v>
      </c>
      <c r="X88" s="297" t="s">
        <v>64</v>
      </c>
      <c r="Y88" s="297" t="s">
        <v>65</v>
      </c>
      <c r="Z88" s="79">
        <f>IFERROR(IF(AND(S87="Probabilidad",S88="Probabilidad"),(AB87-(+AB87*V88)),IF(S88="Probabilidad",(K87-(+K87*V88)),IF(S88="Impacto",AB87,""))),"")</f>
        <v>0.15</v>
      </c>
      <c r="AA88" s="299" t="s">
        <v>141</v>
      </c>
      <c r="AB88" s="298">
        <v>0.15</v>
      </c>
      <c r="AC88" s="299" t="s">
        <v>57</v>
      </c>
      <c r="AD88" s="298">
        <v>0.6</v>
      </c>
      <c r="AE88" s="300" t="s">
        <v>57</v>
      </c>
      <c r="AF88" s="301"/>
      <c r="AG88" s="288"/>
      <c r="AH88" s="282"/>
      <c r="AI88" s="288"/>
      <c r="AJ88" s="288"/>
      <c r="AK88" s="282"/>
      <c r="AL88" s="288"/>
      <c r="AM88" s="288"/>
      <c r="AN88" s="288"/>
      <c r="AO88" s="311"/>
    </row>
    <row r="89" spans="1:41" s="305" customFormat="1" ht="118.5" customHeight="1" x14ac:dyDescent="0.2">
      <c r="A89" s="286"/>
      <c r="B89" s="401"/>
      <c r="C89" s="288"/>
      <c r="D89" s="315"/>
      <c r="E89" s="315"/>
      <c r="F89" s="354"/>
      <c r="G89" s="388"/>
      <c r="H89" s="288"/>
      <c r="I89" s="290"/>
      <c r="J89" s="291"/>
      <c r="K89" s="292"/>
      <c r="L89" s="292"/>
      <c r="M89" s="293">
        <v>0</v>
      </c>
      <c r="N89" s="291"/>
      <c r="O89" s="294"/>
      <c r="P89" s="286"/>
      <c r="Q89" s="295">
        <v>3</v>
      </c>
      <c r="R89" s="296" t="s">
        <v>333</v>
      </c>
      <c r="S89" s="295" t="s">
        <v>59</v>
      </c>
      <c r="T89" s="297" t="s">
        <v>60</v>
      </c>
      <c r="U89" s="297" t="s">
        <v>139</v>
      </c>
      <c r="V89" s="298" t="s">
        <v>140</v>
      </c>
      <c r="W89" s="297" t="s">
        <v>63</v>
      </c>
      <c r="X89" s="297" t="s">
        <v>64</v>
      </c>
      <c r="Y89" s="297" t="s">
        <v>65</v>
      </c>
      <c r="Z89" s="79">
        <f>IFERROR(IF(AND(S88="Probabilidad",S89="Probabilidad"),(AB88-(+AB88*V89)),IF(AND(S88="Impacto",S89="Probabilidad"),(AB87-(+AB87*V89)),IF(S89="Impacto",AB88,""))),"")</f>
        <v>7.4999999999999997E-2</v>
      </c>
      <c r="AA89" s="299" t="s">
        <v>141</v>
      </c>
      <c r="AB89" s="298">
        <v>7.4999999999999997E-2</v>
      </c>
      <c r="AC89" s="299" t="s">
        <v>57</v>
      </c>
      <c r="AD89" s="298">
        <v>0.6</v>
      </c>
      <c r="AE89" s="300" t="s">
        <v>57</v>
      </c>
      <c r="AF89" s="301"/>
      <c r="AG89" s="288"/>
      <c r="AH89" s="282"/>
      <c r="AI89" s="288"/>
      <c r="AJ89" s="288"/>
      <c r="AK89" s="282"/>
      <c r="AL89" s="288"/>
      <c r="AM89" s="288"/>
      <c r="AN89" s="288"/>
      <c r="AO89" s="311"/>
    </row>
    <row r="90" spans="1:41" s="305" customFormat="1" ht="138.75" customHeight="1" x14ac:dyDescent="0.2">
      <c r="A90" s="286">
        <v>29</v>
      </c>
      <c r="B90" s="401" t="s">
        <v>313</v>
      </c>
      <c r="C90" s="288" t="s">
        <v>48</v>
      </c>
      <c r="D90" s="312" t="s">
        <v>334</v>
      </c>
      <c r="E90" s="312" t="s">
        <v>335</v>
      </c>
      <c r="F90" s="352" t="s">
        <v>79</v>
      </c>
      <c r="G90" s="385" t="s">
        <v>336</v>
      </c>
      <c r="H90" s="288" t="s">
        <v>200</v>
      </c>
      <c r="I90" s="290">
        <v>200</v>
      </c>
      <c r="J90" s="291" t="s">
        <v>54</v>
      </c>
      <c r="K90" s="292">
        <v>0.6</v>
      </c>
      <c r="L90" s="292" t="s">
        <v>82</v>
      </c>
      <c r="M90" s="293" t="s">
        <v>82</v>
      </c>
      <c r="N90" s="291" t="s">
        <v>83</v>
      </c>
      <c r="O90" s="294">
        <v>0.2</v>
      </c>
      <c r="P90" s="286" t="s">
        <v>57</v>
      </c>
      <c r="Q90" s="295">
        <v>1</v>
      </c>
      <c r="R90" s="296" t="s">
        <v>337</v>
      </c>
      <c r="S90" s="295" t="s">
        <v>59</v>
      </c>
      <c r="T90" s="297" t="s">
        <v>263</v>
      </c>
      <c r="U90" s="297" t="s">
        <v>61</v>
      </c>
      <c r="V90" s="298" t="s">
        <v>264</v>
      </c>
      <c r="W90" s="297" t="s">
        <v>63</v>
      </c>
      <c r="X90" s="297" t="s">
        <v>64</v>
      </c>
      <c r="Y90" s="297" t="s">
        <v>65</v>
      </c>
      <c r="Z90" s="79">
        <f>IFERROR(IF(S90="Probabilidad",(K90-(+K90*V90)),IF(S90="Impacto",K90,"")),"")</f>
        <v>0.42</v>
      </c>
      <c r="AA90" s="299" t="s">
        <v>54</v>
      </c>
      <c r="AB90" s="298">
        <v>0.42</v>
      </c>
      <c r="AC90" s="299" t="s">
        <v>83</v>
      </c>
      <c r="AD90" s="298">
        <v>0.2</v>
      </c>
      <c r="AE90" s="300" t="s">
        <v>57</v>
      </c>
      <c r="AF90" s="301" t="s">
        <v>87</v>
      </c>
      <c r="AG90" s="288" t="s">
        <v>338</v>
      </c>
      <c r="AH90" s="282" t="s">
        <v>338</v>
      </c>
      <c r="AI90" s="288" t="s">
        <v>338</v>
      </c>
      <c r="AJ90" s="288" t="s">
        <v>338</v>
      </c>
      <c r="AK90" s="282" t="s">
        <v>338</v>
      </c>
      <c r="AL90" s="288" t="s">
        <v>338</v>
      </c>
      <c r="AM90" s="310" t="s">
        <v>1054</v>
      </c>
      <c r="AN90" s="386"/>
      <c r="AO90" s="311"/>
    </row>
    <row r="91" spans="1:41" s="305" customFormat="1" ht="98.25" customHeight="1" x14ac:dyDescent="0.2">
      <c r="A91" s="286"/>
      <c r="B91" s="401"/>
      <c r="C91" s="288"/>
      <c r="D91" s="314"/>
      <c r="E91" s="314"/>
      <c r="F91" s="353"/>
      <c r="G91" s="387"/>
      <c r="H91" s="288"/>
      <c r="I91" s="290"/>
      <c r="J91" s="291"/>
      <c r="K91" s="292"/>
      <c r="L91" s="292"/>
      <c r="M91" s="293">
        <v>0</v>
      </c>
      <c r="N91" s="291"/>
      <c r="O91" s="294"/>
      <c r="P91" s="286"/>
      <c r="Q91" s="295">
        <v>2</v>
      </c>
      <c r="R91" s="296" t="s">
        <v>339</v>
      </c>
      <c r="S91" s="295" t="s">
        <v>59</v>
      </c>
      <c r="T91" s="297" t="s">
        <v>263</v>
      </c>
      <c r="U91" s="297" t="s">
        <v>61</v>
      </c>
      <c r="V91" s="298" t="s">
        <v>264</v>
      </c>
      <c r="W91" s="297" t="s">
        <v>63</v>
      </c>
      <c r="X91" s="297" t="s">
        <v>64</v>
      </c>
      <c r="Y91" s="297" t="s">
        <v>65</v>
      </c>
      <c r="Z91" s="79">
        <f>IFERROR(IF(AND(S90="Probabilidad",S91="Probabilidad"),(AB90-(+AB90*V91)),IF(S91="Probabilidad",(K90-(+K90*V91)),IF(S91="Impacto",AB90,""))),"")</f>
        <v>0.29399999999999998</v>
      </c>
      <c r="AA91" s="299" t="s">
        <v>66</v>
      </c>
      <c r="AB91" s="298">
        <v>0.29399999999999998</v>
      </c>
      <c r="AC91" s="299" t="s">
        <v>83</v>
      </c>
      <c r="AD91" s="298">
        <v>0.2</v>
      </c>
      <c r="AE91" s="300" t="s">
        <v>86</v>
      </c>
      <c r="AF91" s="301"/>
      <c r="AG91" s="288"/>
      <c r="AH91" s="282"/>
      <c r="AI91" s="288"/>
      <c r="AJ91" s="288"/>
      <c r="AK91" s="282"/>
      <c r="AL91" s="288"/>
      <c r="AM91" s="288"/>
      <c r="AN91" s="288"/>
      <c r="AO91" s="311"/>
    </row>
    <row r="92" spans="1:41" s="305" customFormat="1" ht="100.5" customHeight="1" x14ac:dyDescent="0.2">
      <c r="A92" s="286"/>
      <c r="B92" s="401"/>
      <c r="C92" s="288"/>
      <c r="D92" s="315"/>
      <c r="E92" s="315"/>
      <c r="F92" s="354"/>
      <c r="G92" s="388"/>
      <c r="H92" s="288"/>
      <c r="I92" s="290"/>
      <c r="J92" s="291"/>
      <c r="K92" s="292"/>
      <c r="L92" s="292"/>
      <c r="M92" s="293">
        <v>0</v>
      </c>
      <c r="N92" s="291"/>
      <c r="O92" s="294"/>
      <c r="P92" s="286"/>
      <c r="Q92" s="295">
        <v>3</v>
      </c>
      <c r="R92" s="296" t="s">
        <v>340</v>
      </c>
      <c r="S92" s="295" t="s">
        <v>59</v>
      </c>
      <c r="T92" s="297" t="s">
        <v>263</v>
      </c>
      <c r="U92" s="297" t="s">
        <v>61</v>
      </c>
      <c r="V92" s="298" t="s">
        <v>264</v>
      </c>
      <c r="W92" s="297" t="s">
        <v>63</v>
      </c>
      <c r="X92" s="297" t="s">
        <v>64</v>
      </c>
      <c r="Y92" s="297" t="s">
        <v>65</v>
      </c>
      <c r="Z92" s="79">
        <f>IFERROR(IF(AND(S91="Probabilidad",S92="Probabilidad"),(AB91-(+AB91*V92)),IF(AND(S91="Impacto",S92="Probabilidad"),(AB90-(+AB90*V92)),IF(S92="Impacto",AB91,""))),"")</f>
        <v>0.20579999999999998</v>
      </c>
      <c r="AA92" s="299" t="s">
        <v>66</v>
      </c>
      <c r="AB92" s="298">
        <v>0.20579999999999998</v>
      </c>
      <c r="AC92" s="299" t="s">
        <v>83</v>
      </c>
      <c r="AD92" s="298">
        <v>0.2</v>
      </c>
      <c r="AE92" s="300" t="s">
        <v>86</v>
      </c>
      <c r="AF92" s="301"/>
      <c r="AG92" s="288"/>
      <c r="AH92" s="282"/>
      <c r="AI92" s="288"/>
      <c r="AJ92" s="288"/>
      <c r="AK92" s="282"/>
      <c r="AL92" s="288"/>
      <c r="AM92" s="288"/>
      <c r="AN92" s="288"/>
      <c r="AO92" s="311"/>
    </row>
    <row r="93" spans="1:41" s="305" customFormat="1" ht="66" customHeight="1" x14ac:dyDescent="0.2">
      <c r="A93" s="286">
        <v>30</v>
      </c>
      <c r="B93" s="401" t="s">
        <v>313</v>
      </c>
      <c r="C93" s="288" t="s">
        <v>266</v>
      </c>
      <c r="D93" s="312" t="s">
        <v>341</v>
      </c>
      <c r="E93" s="312" t="s">
        <v>342</v>
      </c>
      <c r="F93" s="352" t="s">
        <v>108</v>
      </c>
      <c r="G93" s="385" t="s">
        <v>343</v>
      </c>
      <c r="H93" s="288" t="s">
        <v>53</v>
      </c>
      <c r="I93" s="290">
        <v>70</v>
      </c>
      <c r="J93" s="291" t="s">
        <v>54</v>
      </c>
      <c r="K93" s="292">
        <v>0.6</v>
      </c>
      <c r="L93" s="292" t="s">
        <v>159</v>
      </c>
      <c r="M93" s="293" t="s">
        <v>159</v>
      </c>
      <c r="N93" s="291" t="s">
        <v>57</v>
      </c>
      <c r="O93" s="294">
        <v>0.6</v>
      </c>
      <c r="P93" s="286" t="s">
        <v>57</v>
      </c>
      <c r="Q93" s="295">
        <v>1</v>
      </c>
      <c r="R93" s="296" t="s">
        <v>344</v>
      </c>
      <c r="S93" s="295" t="s">
        <v>59</v>
      </c>
      <c r="T93" s="297" t="s">
        <v>60</v>
      </c>
      <c r="U93" s="297" t="s">
        <v>61</v>
      </c>
      <c r="V93" s="298" t="s">
        <v>62</v>
      </c>
      <c r="W93" s="297" t="s">
        <v>63</v>
      </c>
      <c r="X93" s="297" t="s">
        <v>64</v>
      </c>
      <c r="Y93" s="297" t="s">
        <v>65</v>
      </c>
      <c r="Z93" s="79">
        <f>IFERROR(IF(S93="Probabilidad",(K93-(+K93*V93)),IF(S93="Impacto",K93,"")),"")</f>
        <v>0.36</v>
      </c>
      <c r="AA93" s="299" t="s">
        <v>66</v>
      </c>
      <c r="AB93" s="298">
        <v>0.36</v>
      </c>
      <c r="AC93" s="299" t="s">
        <v>57</v>
      </c>
      <c r="AD93" s="298">
        <v>0.6</v>
      </c>
      <c r="AE93" s="300" t="s">
        <v>57</v>
      </c>
      <c r="AF93" s="301" t="s">
        <v>67</v>
      </c>
      <c r="AG93" s="288" t="s">
        <v>345</v>
      </c>
      <c r="AH93" s="309">
        <v>45291</v>
      </c>
      <c r="AI93" s="333" t="s">
        <v>346</v>
      </c>
      <c r="AJ93" s="333" t="s">
        <v>347</v>
      </c>
      <c r="AK93" s="282" t="s">
        <v>321</v>
      </c>
      <c r="AL93" s="288" t="s">
        <v>322</v>
      </c>
      <c r="AM93" s="310" t="s">
        <v>1055</v>
      </c>
      <c r="AN93" s="386"/>
      <c r="AO93" s="311"/>
    </row>
    <row r="94" spans="1:41" s="305" customFormat="1" ht="66" customHeight="1" x14ac:dyDescent="0.2">
      <c r="A94" s="286"/>
      <c r="B94" s="401"/>
      <c r="C94" s="288"/>
      <c r="D94" s="314"/>
      <c r="E94" s="314"/>
      <c r="F94" s="353"/>
      <c r="G94" s="387"/>
      <c r="H94" s="288"/>
      <c r="I94" s="290"/>
      <c r="J94" s="291"/>
      <c r="K94" s="292"/>
      <c r="L94" s="292"/>
      <c r="M94" s="293">
        <v>0</v>
      </c>
      <c r="N94" s="291"/>
      <c r="O94" s="294"/>
      <c r="P94" s="286"/>
      <c r="Q94" s="295">
        <v>2</v>
      </c>
      <c r="R94" s="296" t="s">
        <v>348</v>
      </c>
      <c r="S94" s="295" t="s">
        <v>59</v>
      </c>
      <c r="T94" s="297" t="s">
        <v>263</v>
      </c>
      <c r="U94" s="297" t="s">
        <v>61</v>
      </c>
      <c r="V94" s="298" t="s">
        <v>264</v>
      </c>
      <c r="W94" s="297" t="s">
        <v>63</v>
      </c>
      <c r="X94" s="297" t="s">
        <v>64</v>
      </c>
      <c r="Y94" s="297" t="s">
        <v>65</v>
      </c>
      <c r="Z94" s="79">
        <f>IFERROR(IF(AND(S93="Probabilidad",S94="Probabilidad"),(AB93-(+AB93*V94)),IF(S94="Probabilidad",(K93-(+K93*V94)),IF(S94="Impacto",AB93,""))),"")</f>
        <v>0.252</v>
      </c>
      <c r="AA94" s="299" t="s">
        <v>66</v>
      </c>
      <c r="AB94" s="298">
        <v>0.252</v>
      </c>
      <c r="AC94" s="299" t="s">
        <v>57</v>
      </c>
      <c r="AD94" s="298">
        <v>0.6</v>
      </c>
      <c r="AE94" s="300" t="s">
        <v>57</v>
      </c>
      <c r="AF94" s="301"/>
      <c r="AG94" s="288"/>
      <c r="AH94" s="282"/>
      <c r="AI94" s="336"/>
      <c r="AJ94" s="336"/>
      <c r="AK94" s="282"/>
      <c r="AL94" s="288"/>
      <c r="AM94" s="288"/>
      <c r="AN94" s="288"/>
      <c r="AO94" s="311"/>
    </row>
    <row r="95" spans="1:41" s="305" customFormat="1" ht="66" customHeight="1" x14ac:dyDescent="0.2">
      <c r="A95" s="286"/>
      <c r="B95" s="401"/>
      <c r="C95" s="288"/>
      <c r="D95" s="315"/>
      <c r="E95" s="315"/>
      <c r="F95" s="354"/>
      <c r="G95" s="388"/>
      <c r="H95" s="288"/>
      <c r="I95" s="290"/>
      <c r="J95" s="291"/>
      <c r="K95" s="292"/>
      <c r="L95" s="292"/>
      <c r="M95" s="293">
        <v>0</v>
      </c>
      <c r="N95" s="291"/>
      <c r="O95" s="294"/>
      <c r="P95" s="286"/>
      <c r="Q95" s="295">
        <v>3</v>
      </c>
      <c r="R95" s="296" t="s">
        <v>349</v>
      </c>
      <c r="S95" s="295" t="s">
        <v>10</v>
      </c>
      <c r="T95" s="297" t="s">
        <v>241</v>
      </c>
      <c r="U95" s="297" t="s">
        <v>61</v>
      </c>
      <c r="V95" s="298" t="s">
        <v>242</v>
      </c>
      <c r="W95" s="297" t="s">
        <v>63</v>
      </c>
      <c r="X95" s="297" t="s">
        <v>64</v>
      </c>
      <c r="Y95" s="297" t="s">
        <v>65</v>
      </c>
      <c r="Z95" s="79">
        <f>IFERROR(IF(AND(S94="Probabilidad",S95="Probabilidad"),(AB94-(+AB94*V95)),IF(AND(S94="Impacto",S95="Probabilidad"),(AB93-(+AB93*V95)),IF(S95="Impacto",AB94,""))),"")</f>
        <v>0.252</v>
      </c>
      <c r="AA95" s="299" t="s">
        <v>66</v>
      </c>
      <c r="AB95" s="298">
        <v>0.252</v>
      </c>
      <c r="AC95" s="299" t="s">
        <v>56</v>
      </c>
      <c r="AD95" s="298">
        <v>0.30000000000000004</v>
      </c>
      <c r="AE95" s="300" t="s">
        <v>57</v>
      </c>
      <c r="AF95" s="301"/>
      <c r="AG95" s="288"/>
      <c r="AH95" s="282"/>
      <c r="AI95" s="340"/>
      <c r="AJ95" s="340"/>
      <c r="AK95" s="282"/>
      <c r="AL95" s="288"/>
      <c r="AM95" s="288"/>
      <c r="AN95" s="288"/>
      <c r="AO95" s="311"/>
    </row>
    <row r="96" spans="1:41" s="305" customFormat="1" ht="148.5" customHeight="1" x14ac:dyDescent="0.2">
      <c r="A96" s="286">
        <v>31</v>
      </c>
      <c r="B96" s="406" t="s">
        <v>350</v>
      </c>
      <c r="C96" s="288" t="s">
        <v>266</v>
      </c>
      <c r="D96" s="312" t="s">
        <v>351</v>
      </c>
      <c r="E96" s="407" t="s">
        <v>352</v>
      </c>
      <c r="F96" s="352" t="s">
        <v>108</v>
      </c>
      <c r="G96" s="312" t="s">
        <v>353</v>
      </c>
      <c r="H96" s="288" t="s">
        <v>53</v>
      </c>
      <c r="I96" s="290">
        <v>18</v>
      </c>
      <c r="J96" s="291" t="s">
        <v>66</v>
      </c>
      <c r="K96" s="292">
        <v>0.4</v>
      </c>
      <c r="L96" s="292" t="s">
        <v>354</v>
      </c>
      <c r="M96" s="293" t="s">
        <v>354</v>
      </c>
      <c r="N96" s="408" t="s">
        <v>56</v>
      </c>
      <c r="O96" s="292">
        <v>0.4</v>
      </c>
      <c r="P96" s="409" t="s">
        <v>57</v>
      </c>
      <c r="Q96" s="295">
        <v>1</v>
      </c>
      <c r="R96" s="296" t="s">
        <v>355</v>
      </c>
      <c r="S96" s="295" t="s">
        <v>59</v>
      </c>
      <c r="T96" s="297" t="s">
        <v>60</v>
      </c>
      <c r="U96" s="297" t="s">
        <v>61</v>
      </c>
      <c r="V96" s="298" t="s">
        <v>62</v>
      </c>
      <c r="W96" s="297" t="s">
        <v>63</v>
      </c>
      <c r="X96" s="297" t="s">
        <v>64</v>
      </c>
      <c r="Y96" s="297" t="s">
        <v>65</v>
      </c>
      <c r="Z96" s="79">
        <f>IFERROR(IF(S96="Probabilidad",(K96-(+K96*V96)),IF(S96="Impacto",K96,"")),"")</f>
        <v>0.24</v>
      </c>
      <c r="AA96" s="299" t="s">
        <v>66</v>
      </c>
      <c r="AB96" s="298">
        <v>0.24</v>
      </c>
      <c r="AC96" s="299" t="s">
        <v>56</v>
      </c>
      <c r="AD96" s="298">
        <v>0.4</v>
      </c>
      <c r="AE96" s="300" t="s">
        <v>57</v>
      </c>
      <c r="AF96" s="301" t="s">
        <v>67</v>
      </c>
      <c r="AG96" s="288" t="s">
        <v>356</v>
      </c>
      <c r="AH96" s="282" t="s">
        <v>357</v>
      </c>
      <c r="AI96" s="310" t="s">
        <v>358</v>
      </c>
      <c r="AJ96" s="310" t="s">
        <v>359</v>
      </c>
      <c r="AK96" s="410" t="s">
        <v>72</v>
      </c>
      <c r="AL96" s="288" t="s">
        <v>360</v>
      </c>
      <c r="AM96" s="302" t="s">
        <v>1056</v>
      </c>
      <c r="AN96" s="288"/>
      <c r="AO96" s="311"/>
    </row>
    <row r="97" spans="1:41" s="305" customFormat="1" ht="73.5" customHeight="1" x14ac:dyDescent="0.2">
      <c r="A97" s="286"/>
      <c r="B97" s="406"/>
      <c r="C97" s="288"/>
      <c r="D97" s="314"/>
      <c r="E97" s="411"/>
      <c r="F97" s="353"/>
      <c r="G97" s="314"/>
      <c r="H97" s="288"/>
      <c r="I97" s="290"/>
      <c r="J97" s="291"/>
      <c r="K97" s="292"/>
      <c r="L97" s="292"/>
      <c r="M97" s="293">
        <v>0</v>
      </c>
      <c r="N97" s="408"/>
      <c r="O97" s="292"/>
      <c r="P97" s="409"/>
      <c r="Q97" s="295">
        <v>2</v>
      </c>
      <c r="R97" s="296" t="s">
        <v>361</v>
      </c>
      <c r="S97" s="295" t="s">
        <v>59</v>
      </c>
      <c r="T97" s="297" t="s">
        <v>60</v>
      </c>
      <c r="U97" s="297" t="s">
        <v>61</v>
      </c>
      <c r="V97" s="298" t="s">
        <v>62</v>
      </c>
      <c r="W97" s="297" t="s">
        <v>63</v>
      </c>
      <c r="X97" s="297" t="s">
        <v>64</v>
      </c>
      <c r="Y97" s="297" t="s">
        <v>65</v>
      </c>
      <c r="Z97" s="79">
        <f>IFERROR(IF(AND(S96="Probabilidad",S97="Probabilidad"),(AB96-(+AB96*V97)),IF(S97="Probabilidad",(K96-(+K96*V97)),IF(S97="Impacto",AB96,""))),"")</f>
        <v>0.14399999999999999</v>
      </c>
      <c r="AA97" s="299" t="s">
        <v>141</v>
      </c>
      <c r="AB97" s="298">
        <v>0.14399999999999999</v>
      </c>
      <c r="AC97" s="299" t="s">
        <v>56</v>
      </c>
      <c r="AD97" s="298">
        <v>0.4</v>
      </c>
      <c r="AE97" s="300" t="s">
        <v>86</v>
      </c>
      <c r="AF97" s="301"/>
      <c r="AG97" s="288"/>
      <c r="AH97" s="282"/>
      <c r="AI97" s="288"/>
      <c r="AJ97" s="288"/>
      <c r="AK97" s="282"/>
      <c r="AL97" s="288"/>
      <c r="AM97" s="306"/>
      <c r="AN97" s="288"/>
      <c r="AO97" s="311"/>
    </row>
    <row r="98" spans="1:41" s="305" customFormat="1" ht="73.5" customHeight="1" x14ac:dyDescent="0.2">
      <c r="A98" s="286"/>
      <c r="B98" s="406"/>
      <c r="C98" s="288"/>
      <c r="D98" s="315"/>
      <c r="E98" s="412"/>
      <c r="F98" s="354"/>
      <c r="G98" s="315"/>
      <c r="H98" s="288"/>
      <c r="I98" s="290"/>
      <c r="J98" s="291"/>
      <c r="K98" s="292"/>
      <c r="L98" s="292"/>
      <c r="M98" s="293">
        <v>0</v>
      </c>
      <c r="N98" s="408"/>
      <c r="O98" s="292"/>
      <c r="P98" s="409"/>
      <c r="Q98" s="295">
        <v>3</v>
      </c>
      <c r="R98" s="296"/>
      <c r="S98" s="295" t="s">
        <v>76</v>
      </c>
      <c r="T98" s="297"/>
      <c r="U98" s="297"/>
      <c r="V98" s="298" t="s">
        <v>76</v>
      </c>
      <c r="W98" s="297"/>
      <c r="X98" s="297"/>
      <c r="Y98" s="297"/>
      <c r="Z98" s="79" t="str">
        <f>IFERROR(IF(AND(S97="Probabilidad",S98="Probabilidad"),(AB97-(+AB97*V98)),IF(AND(S97="Impacto",S98="Probabilidad"),(AB96-(+AB96*V98)),IF(S98="Impacto",AB97,""))),"")</f>
        <v/>
      </c>
      <c r="AA98" s="299" t="s">
        <v>76</v>
      </c>
      <c r="AB98" s="298" t="s">
        <v>76</v>
      </c>
      <c r="AC98" s="299" t="s">
        <v>76</v>
      </c>
      <c r="AD98" s="298" t="s">
        <v>76</v>
      </c>
      <c r="AE98" s="300" t="s">
        <v>76</v>
      </c>
      <c r="AF98" s="301"/>
      <c r="AG98" s="288"/>
      <c r="AH98" s="282"/>
      <c r="AI98" s="288"/>
      <c r="AJ98" s="288"/>
      <c r="AK98" s="282"/>
      <c r="AL98" s="288"/>
      <c r="AM98" s="308"/>
      <c r="AN98" s="288"/>
      <c r="AO98" s="311"/>
    </row>
    <row r="99" spans="1:41" s="305" customFormat="1" ht="120.75" customHeight="1" x14ac:dyDescent="0.2">
      <c r="A99" s="286">
        <v>32</v>
      </c>
      <c r="B99" s="406" t="s">
        <v>350</v>
      </c>
      <c r="C99" s="288" t="s">
        <v>155</v>
      </c>
      <c r="D99" s="312" t="s">
        <v>362</v>
      </c>
      <c r="E99" s="312" t="s">
        <v>363</v>
      </c>
      <c r="F99" s="352" t="s">
        <v>108</v>
      </c>
      <c r="G99" s="385" t="s">
        <v>364</v>
      </c>
      <c r="H99" s="288" t="s">
        <v>53</v>
      </c>
      <c r="I99" s="290">
        <v>51</v>
      </c>
      <c r="J99" s="291" t="s">
        <v>54</v>
      </c>
      <c r="K99" s="292">
        <v>0.6</v>
      </c>
      <c r="L99" s="292" t="s">
        <v>159</v>
      </c>
      <c r="M99" s="293" t="s">
        <v>159</v>
      </c>
      <c r="N99" s="291" t="s">
        <v>57</v>
      </c>
      <c r="O99" s="294">
        <v>0.6</v>
      </c>
      <c r="P99" s="286" t="s">
        <v>57</v>
      </c>
      <c r="Q99" s="295">
        <v>1</v>
      </c>
      <c r="R99" s="296" t="s">
        <v>365</v>
      </c>
      <c r="S99" s="295" t="s">
        <v>59</v>
      </c>
      <c r="T99" s="297" t="s">
        <v>60</v>
      </c>
      <c r="U99" s="297" t="s">
        <v>61</v>
      </c>
      <c r="V99" s="298" t="s">
        <v>62</v>
      </c>
      <c r="W99" s="297" t="s">
        <v>63</v>
      </c>
      <c r="X99" s="297" t="s">
        <v>64</v>
      </c>
      <c r="Y99" s="297" t="s">
        <v>65</v>
      </c>
      <c r="Z99" s="79">
        <f>IFERROR(IF(S99="Probabilidad",(K99-(+K99*V99)),IF(S99="Impacto",K99,"")),"")</f>
        <v>0.36</v>
      </c>
      <c r="AA99" s="299" t="s">
        <v>66</v>
      </c>
      <c r="AB99" s="298">
        <v>0.36</v>
      </c>
      <c r="AC99" s="299" t="s">
        <v>57</v>
      </c>
      <c r="AD99" s="298">
        <v>0.6</v>
      </c>
      <c r="AE99" s="300" t="s">
        <v>57</v>
      </c>
      <c r="AF99" s="301" t="s">
        <v>67</v>
      </c>
      <c r="AG99" s="288" t="s">
        <v>366</v>
      </c>
      <c r="AH99" s="282" t="s">
        <v>367</v>
      </c>
      <c r="AI99" s="310" t="s">
        <v>368</v>
      </c>
      <c r="AJ99" s="310" t="s">
        <v>369</v>
      </c>
      <c r="AK99" s="410" t="s">
        <v>370</v>
      </c>
      <c r="AL99" s="288" t="s">
        <v>371</v>
      </c>
      <c r="AM99" s="310" t="s">
        <v>1057</v>
      </c>
      <c r="AN99" s="288"/>
      <c r="AO99" s="311"/>
    </row>
    <row r="100" spans="1:41" s="305" customFormat="1" ht="56.45" customHeight="1" x14ac:dyDescent="0.2">
      <c r="A100" s="286"/>
      <c r="B100" s="406"/>
      <c r="C100" s="288"/>
      <c r="D100" s="314"/>
      <c r="E100" s="314"/>
      <c r="F100" s="353"/>
      <c r="G100" s="387"/>
      <c r="H100" s="288"/>
      <c r="I100" s="290"/>
      <c r="J100" s="291"/>
      <c r="K100" s="292"/>
      <c r="L100" s="292"/>
      <c r="M100" s="293">
        <v>0</v>
      </c>
      <c r="N100" s="291"/>
      <c r="O100" s="294"/>
      <c r="P100" s="286"/>
      <c r="Q100" s="295">
        <v>2</v>
      </c>
      <c r="R100" s="296"/>
      <c r="S100" s="295" t="s">
        <v>76</v>
      </c>
      <c r="T100" s="297"/>
      <c r="U100" s="297"/>
      <c r="V100" s="298" t="s">
        <v>76</v>
      </c>
      <c r="W100" s="297"/>
      <c r="X100" s="297"/>
      <c r="Y100" s="297"/>
      <c r="Z100" s="79" t="str">
        <f>IFERROR(IF(AND(S99="Probabilidad",S100="Probabilidad"),(AB99-(+AB99*V100)),IF(S100="Probabilidad",(K99-(+K99*V100)),IF(S100="Impacto",AB99,""))),"")</f>
        <v/>
      </c>
      <c r="AA100" s="299" t="s">
        <v>76</v>
      </c>
      <c r="AB100" s="298" t="s">
        <v>76</v>
      </c>
      <c r="AC100" s="299" t="s">
        <v>76</v>
      </c>
      <c r="AD100" s="298" t="s">
        <v>76</v>
      </c>
      <c r="AE100" s="300" t="s">
        <v>76</v>
      </c>
      <c r="AF100" s="301"/>
      <c r="AG100" s="288"/>
      <c r="AH100" s="282"/>
      <c r="AI100" s="288"/>
      <c r="AJ100" s="288"/>
      <c r="AK100" s="282"/>
      <c r="AL100" s="288"/>
      <c r="AM100" s="288"/>
      <c r="AN100" s="288"/>
      <c r="AO100" s="311"/>
    </row>
    <row r="101" spans="1:41" s="305" customFormat="1" ht="56.45" customHeight="1" x14ac:dyDescent="0.2">
      <c r="A101" s="286"/>
      <c r="B101" s="406"/>
      <c r="C101" s="288"/>
      <c r="D101" s="315"/>
      <c r="E101" s="315"/>
      <c r="F101" s="354"/>
      <c r="G101" s="388"/>
      <c r="H101" s="288"/>
      <c r="I101" s="290"/>
      <c r="J101" s="291"/>
      <c r="K101" s="292"/>
      <c r="L101" s="292"/>
      <c r="M101" s="293">
        <v>0</v>
      </c>
      <c r="N101" s="291"/>
      <c r="O101" s="294"/>
      <c r="P101" s="286"/>
      <c r="Q101" s="295">
        <v>3</v>
      </c>
      <c r="R101" s="296"/>
      <c r="S101" s="295" t="s">
        <v>76</v>
      </c>
      <c r="T101" s="297"/>
      <c r="U101" s="297"/>
      <c r="V101" s="298" t="s">
        <v>76</v>
      </c>
      <c r="W101" s="297"/>
      <c r="X101" s="297"/>
      <c r="Y101" s="297"/>
      <c r="Z101" s="79" t="str">
        <f>IFERROR(IF(AND(S100="Probabilidad",S101="Probabilidad"),(AB100-(+AB100*V101)),IF(AND(S100="Impacto",S101="Probabilidad"),(AB99-(+AB99*V101)),IF(S101="Impacto",AB100,""))),"")</f>
        <v/>
      </c>
      <c r="AA101" s="299" t="s">
        <v>76</v>
      </c>
      <c r="AB101" s="298" t="s">
        <v>76</v>
      </c>
      <c r="AC101" s="299" t="s">
        <v>76</v>
      </c>
      <c r="AD101" s="298" t="s">
        <v>76</v>
      </c>
      <c r="AE101" s="300" t="s">
        <v>76</v>
      </c>
      <c r="AF101" s="301"/>
      <c r="AG101" s="288"/>
      <c r="AH101" s="282"/>
      <c r="AI101" s="288"/>
      <c r="AJ101" s="288"/>
      <c r="AK101" s="282"/>
      <c r="AL101" s="288"/>
      <c r="AM101" s="288"/>
      <c r="AN101" s="288"/>
      <c r="AO101" s="311"/>
    </row>
    <row r="102" spans="1:41" s="305" customFormat="1" ht="121.5" customHeight="1" x14ac:dyDescent="0.2">
      <c r="A102" s="286">
        <v>33</v>
      </c>
      <c r="B102" s="406" t="s">
        <v>350</v>
      </c>
      <c r="C102" s="288" t="s">
        <v>155</v>
      </c>
      <c r="D102" s="312" t="s">
        <v>372</v>
      </c>
      <c r="E102" s="312" t="s">
        <v>373</v>
      </c>
      <c r="F102" s="352" t="s">
        <v>108</v>
      </c>
      <c r="G102" s="385" t="s">
        <v>374</v>
      </c>
      <c r="H102" s="288" t="s">
        <v>53</v>
      </c>
      <c r="I102" s="290">
        <v>600</v>
      </c>
      <c r="J102" s="291" t="s">
        <v>209</v>
      </c>
      <c r="K102" s="292">
        <v>0.8</v>
      </c>
      <c r="L102" s="292" t="s">
        <v>354</v>
      </c>
      <c r="M102" s="293" t="s">
        <v>354</v>
      </c>
      <c r="N102" s="291" t="s">
        <v>56</v>
      </c>
      <c r="O102" s="294">
        <v>0.4</v>
      </c>
      <c r="P102" s="286" t="s">
        <v>57</v>
      </c>
      <c r="Q102" s="295">
        <v>1</v>
      </c>
      <c r="R102" s="296" t="s">
        <v>375</v>
      </c>
      <c r="S102" s="295" t="s">
        <v>59</v>
      </c>
      <c r="T102" s="297" t="s">
        <v>60</v>
      </c>
      <c r="U102" s="297" t="s">
        <v>61</v>
      </c>
      <c r="V102" s="298" t="s">
        <v>62</v>
      </c>
      <c r="W102" s="297" t="s">
        <v>63</v>
      </c>
      <c r="X102" s="297" t="s">
        <v>64</v>
      </c>
      <c r="Y102" s="297" t="s">
        <v>65</v>
      </c>
      <c r="Z102" s="79">
        <f>IFERROR(IF(S102="Probabilidad",(K102-(+K102*V102)),IF(S102="Impacto",K102,"")),"")</f>
        <v>0.48</v>
      </c>
      <c r="AA102" s="299" t="s">
        <v>54</v>
      </c>
      <c r="AB102" s="298">
        <v>0.48</v>
      </c>
      <c r="AC102" s="299" t="s">
        <v>56</v>
      </c>
      <c r="AD102" s="298">
        <v>0.4</v>
      </c>
      <c r="AE102" s="300" t="s">
        <v>57</v>
      </c>
      <c r="AF102" s="301" t="s">
        <v>67</v>
      </c>
      <c r="AG102" s="288" t="s">
        <v>376</v>
      </c>
      <c r="AH102" s="282" t="s">
        <v>203</v>
      </c>
      <c r="AI102" s="413" t="s">
        <v>377</v>
      </c>
      <c r="AJ102" s="413" t="s">
        <v>378</v>
      </c>
      <c r="AK102" s="410" t="s">
        <v>72</v>
      </c>
      <c r="AL102" s="414" t="s">
        <v>379</v>
      </c>
      <c r="AM102" s="310" t="s">
        <v>1058</v>
      </c>
      <c r="AN102" s="288"/>
      <c r="AO102" s="311"/>
    </row>
    <row r="103" spans="1:41" s="305" customFormat="1" ht="48" customHeight="1" x14ac:dyDescent="0.2">
      <c r="A103" s="286"/>
      <c r="B103" s="406"/>
      <c r="C103" s="288"/>
      <c r="D103" s="314"/>
      <c r="E103" s="314"/>
      <c r="F103" s="353"/>
      <c r="G103" s="387"/>
      <c r="H103" s="288"/>
      <c r="I103" s="290"/>
      <c r="J103" s="291"/>
      <c r="K103" s="292"/>
      <c r="L103" s="292"/>
      <c r="M103" s="293">
        <v>0</v>
      </c>
      <c r="N103" s="291"/>
      <c r="O103" s="294"/>
      <c r="P103" s="286"/>
      <c r="Q103" s="295">
        <v>2</v>
      </c>
      <c r="R103" s="296"/>
      <c r="S103" s="295" t="s">
        <v>76</v>
      </c>
      <c r="T103" s="297"/>
      <c r="U103" s="297"/>
      <c r="V103" s="298" t="s">
        <v>76</v>
      </c>
      <c r="W103" s="297"/>
      <c r="X103" s="297"/>
      <c r="Y103" s="297"/>
      <c r="Z103" s="79" t="str">
        <f>IFERROR(IF(AND(S102="Probabilidad",S103="Probabilidad"),(AB102-(+AB102*V103)),IF(S103="Probabilidad",(K102-(+K102*V103)),IF(S103="Impacto",AB102,""))),"")</f>
        <v/>
      </c>
      <c r="AA103" s="299" t="s">
        <v>76</v>
      </c>
      <c r="AB103" s="298" t="s">
        <v>76</v>
      </c>
      <c r="AC103" s="299" t="s">
        <v>76</v>
      </c>
      <c r="AD103" s="298" t="s">
        <v>76</v>
      </c>
      <c r="AE103" s="300" t="s">
        <v>76</v>
      </c>
      <c r="AF103" s="301"/>
      <c r="AG103" s="288"/>
      <c r="AH103" s="282"/>
      <c r="AI103" s="288"/>
      <c r="AJ103" s="288"/>
      <c r="AK103" s="282"/>
      <c r="AL103" s="288"/>
      <c r="AM103" s="288"/>
      <c r="AN103" s="288"/>
      <c r="AO103" s="311"/>
    </row>
    <row r="104" spans="1:41" s="305" customFormat="1" ht="48" customHeight="1" x14ac:dyDescent="0.2">
      <c r="A104" s="286"/>
      <c r="B104" s="406"/>
      <c r="C104" s="288"/>
      <c r="D104" s="315"/>
      <c r="E104" s="315"/>
      <c r="F104" s="354"/>
      <c r="G104" s="388"/>
      <c r="H104" s="288"/>
      <c r="I104" s="290"/>
      <c r="J104" s="291"/>
      <c r="K104" s="292"/>
      <c r="L104" s="292"/>
      <c r="M104" s="293">
        <v>0</v>
      </c>
      <c r="N104" s="291"/>
      <c r="O104" s="294"/>
      <c r="P104" s="286"/>
      <c r="Q104" s="295">
        <v>3</v>
      </c>
      <c r="R104" s="296"/>
      <c r="S104" s="295" t="s">
        <v>76</v>
      </c>
      <c r="T104" s="297"/>
      <c r="U104" s="297"/>
      <c r="V104" s="298" t="s">
        <v>76</v>
      </c>
      <c r="W104" s="297"/>
      <c r="X104" s="297"/>
      <c r="Y104" s="297"/>
      <c r="Z104" s="79" t="str">
        <f>IFERROR(IF(AND(S103="Probabilidad",S104="Probabilidad"),(AB103-(+AB103*V104)),IF(AND(S103="Impacto",S104="Probabilidad"),(AB102-(+AB102*V104)),IF(S104="Impacto",AB103,""))),"")</f>
        <v/>
      </c>
      <c r="AA104" s="299" t="s">
        <v>76</v>
      </c>
      <c r="AB104" s="298" t="s">
        <v>76</v>
      </c>
      <c r="AC104" s="299" t="s">
        <v>76</v>
      </c>
      <c r="AD104" s="298" t="s">
        <v>76</v>
      </c>
      <c r="AE104" s="300" t="s">
        <v>76</v>
      </c>
      <c r="AF104" s="301"/>
      <c r="AG104" s="288"/>
      <c r="AH104" s="282"/>
      <c r="AI104" s="288"/>
      <c r="AJ104" s="288"/>
      <c r="AK104" s="282"/>
      <c r="AL104" s="288"/>
      <c r="AM104" s="288"/>
      <c r="AN104" s="288"/>
      <c r="AO104" s="311"/>
    </row>
    <row r="105" spans="1:41" s="305" customFormat="1" ht="126.95" customHeight="1" x14ac:dyDescent="0.2">
      <c r="A105" s="286">
        <v>34</v>
      </c>
      <c r="B105" s="406" t="s">
        <v>350</v>
      </c>
      <c r="C105" s="288" t="s">
        <v>155</v>
      </c>
      <c r="D105" s="312" t="s">
        <v>380</v>
      </c>
      <c r="E105" s="312" t="s">
        <v>381</v>
      </c>
      <c r="F105" s="352" t="s">
        <v>79</v>
      </c>
      <c r="G105" s="385" t="s">
        <v>382</v>
      </c>
      <c r="H105" s="288" t="s">
        <v>97</v>
      </c>
      <c r="I105" s="290">
        <v>365</v>
      </c>
      <c r="J105" s="291" t="s">
        <v>54</v>
      </c>
      <c r="K105" s="292">
        <v>0.6</v>
      </c>
      <c r="L105" s="292" t="s">
        <v>383</v>
      </c>
      <c r="M105" s="293" t="s">
        <v>383</v>
      </c>
      <c r="N105" s="291" t="s">
        <v>57</v>
      </c>
      <c r="O105" s="294">
        <v>0.6</v>
      </c>
      <c r="P105" s="286" t="s">
        <v>57</v>
      </c>
      <c r="Q105" s="295">
        <v>1</v>
      </c>
      <c r="R105" s="296" t="s">
        <v>384</v>
      </c>
      <c r="S105" s="295" t="s">
        <v>59</v>
      </c>
      <c r="T105" s="297" t="s">
        <v>60</v>
      </c>
      <c r="U105" s="297" t="s">
        <v>61</v>
      </c>
      <c r="V105" s="298" t="s">
        <v>62</v>
      </c>
      <c r="W105" s="297" t="s">
        <v>63</v>
      </c>
      <c r="X105" s="297" t="s">
        <v>64</v>
      </c>
      <c r="Y105" s="297" t="s">
        <v>166</v>
      </c>
      <c r="Z105" s="79">
        <f>IFERROR(IF(S105="Probabilidad",(K105-(+K105*V105)),IF(S105="Impacto",K105,"")),"")</f>
        <v>0.36</v>
      </c>
      <c r="AA105" s="299" t="s">
        <v>66</v>
      </c>
      <c r="AB105" s="298">
        <v>0.36</v>
      </c>
      <c r="AC105" s="299" t="s">
        <v>57</v>
      </c>
      <c r="AD105" s="298">
        <v>0.6</v>
      </c>
      <c r="AE105" s="300" t="s">
        <v>57</v>
      </c>
      <c r="AF105" s="301" t="s">
        <v>67</v>
      </c>
      <c r="AG105" s="288" t="s">
        <v>385</v>
      </c>
      <c r="AH105" s="282" t="s">
        <v>386</v>
      </c>
      <c r="AI105" s="310" t="s">
        <v>387</v>
      </c>
      <c r="AJ105" s="310" t="s">
        <v>388</v>
      </c>
      <c r="AK105" s="410" t="s">
        <v>370</v>
      </c>
      <c r="AL105" s="288" t="s">
        <v>389</v>
      </c>
      <c r="AM105" s="310" t="s">
        <v>1059</v>
      </c>
      <c r="AN105" s="288"/>
      <c r="AO105" s="311"/>
    </row>
    <row r="106" spans="1:41" s="305" customFormat="1" ht="105" customHeight="1" x14ac:dyDescent="0.2">
      <c r="A106" s="286"/>
      <c r="B106" s="406"/>
      <c r="C106" s="288"/>
      <c r="D106" s="314"/>
      <c r="E106" s="314"/>
      <c r="F106" s="353"/>
      <c r="G106" s="387"/>
      <c r="H106" s="288"/>
      <c r="I106" s="290"/>
      <c r="J106" s="291"/>
      <c r="K106" s="292"/>
      <c r="L106" s="292"/>
      <c r="M106" s="293">
        <v>0</v>
      </c>
      <c r="N106" s="291"/>
      <c r="O106" s="294"/>
      <c r="P106" s="286"/>
      <c r="Q106" s="295">
        <v>2</v>
      </c>
      <c r="R106" s="296" t="s">
        <v>390</v>
      </c>
      <c r="S106" s="295" t="s">
        <v>59</v>
      </c>
      <c r="T106" s="297" t="s">
        <v>60</v>
      </c>
      <c r="U106" s="297" t="s">
        <v>61</v>
      </c>
      <c r="V106" s="298" t="s">
        <v>62</v>
      </c>
      <c r="W106" s="297" t="s">
        <v>63</v>
      </c>
      <c r="X106" s="297" t="s">
        <v>64</v>
      </c>
      <c r="Y106" s="297" t="s">
        <v>65</v>
      </c>
      <c r="Z106" s="79">
        <f>IFERROR(IF(AND(S105="Probabilidad",S106="Probabilidad"),(AB105-(+AB105*V106)),IF(S106="Probabilidad",(K105-(+K105*V106)),IF(S106="Impacto",AB105,""))),"")</f>
        <v>0.216</v>
      </c>
      <c r="AA106" s="299" t="s">
        <v>66</v>
      </c>
      <c r="AB106" s="298">
        <v>0.216</v>
      </c>
      <c r="AC106" s="299" t="s">
        <v>57</v>
      </c>
      <c r="AD106" s="298">
        <v>0.6</v>
      </c>
      <c r="AE106" s="300" t="s">
        <v>57</v>
      </c>
      <c r="AF106" s="301"/>
      <c r="AG106" s="288"/>
      <c r="AH106" s="282"/>
      <c r="AI106" s="288"/>
      <c r="AJ106" s="288"/>
      <c r="AK106" s="282"/>
      <c r="AL106" s="288"/>
      <c r="AM106" s="288"/>
      <c r="AN106" s="288"/>
      <c r="AO106" s="311"/>
    </row>
    <row r="107" spans="1:41" s="305" customFormat="1" ht="126.95" customHeight="1" x14ac:dyDescent="0.2">
      <c r="A107" s="286"/>
      <c r="B107" s="406"/>
      <c r="C107" s="288"/>
      <c r="D107" s="315"/>
      <c r="E107" s="315"/>
      <c r="F107" s="354"/>
      <c r="G107" s="388"/>
      <c r="H107" s="288"/>
      <c r="I107" s="290"/>
      <c r="J107" s="291"/>
      <c r="K107" s="292"/>
      <c r="L107" s="292"/>
      <c r="M107" s="293">
        <v>0</v>
      </c>
      <c r="N107" s="291"/>
      <c r="O107" s="294"/>
      <c r="P107" s="286"/>
      <c r="Q107" s="295">
        <v>3</v>
      </c>
      <c r="R107" s="296" t="s">
        <v>391</v>
      </c>
      <c r="S107" s="295" t="s">
        <v>59</v>
      </c>
      <c r="T107" s="297" t="s">
        <v>60</v>
      </c>
      <c r="U107" s="297" t="s">
        <v>61</v>
      </c>
      <c r="V107" s="298" t="s">
        <v>62</v>
      </c>
      <c r="W107" s="297" t="s">
        <v>63</v>
      </c>
      <c r="X107" s="297" t="s">
        <v>64</v>
      </c>
      <c r="Y107" s="297" t="s">
        <v>65</v>
      </c>
      <c r="Z107" s="79">
        <f>IFERROR(IF(AND(S106="Probabilidad",S107="Probabilidad"),(AB106-(+AB106*V107)),IF(AND(S106="Impacto",S107="Probabilidad"),(AB105-(+AB105*V107)),IF(S107="Impacto",AB106,""))),"")</f>
        <v>0.12959999999999999</v>
      </c>
      <c r="AA107" s="299" t="s">
        <v>141</v>
      </c>
      <c r="AB107" s="298">
        <v>0.12959999999999999</v>
      </c>
      <c r="AC107" s="299" t="s">
        <v>57</v>
      </c>
      <c r="AD107" s="298">
        <v>0.6</v>
      </c>
      <c r="AE107" s="300" t="s">
        <v>57</v>
      </c>
      <c r="AF107" s="301"/>
      <c r="AG107" s="288"/>
      <c r="AH107" s="282"/>
      <c r="AI107" s="288"/>
      <c r="AJ107" s="288"/>
      <c r="AK107" s="282"/>
      <c r="AL107" s="288"/>
      <c r="AM107" s="288"/>
      <c r="AN107" s="288"/>
      <c r="AO107" s="311"/>
    </row>
    <row r="108" spans="1:41" s="305" customFormat="1" ht="126.95" customHeight="1" x14ac:dyDescent="0.2">
      <c r="A108" s="286">
        <v>35</v>
      </c>
      <c r="B108" s="406" t="s">
        <v>350</v>
      </c>
      <c r="C108" s="288" t="s">
        <v>155</v>
      </c>
      <c r="D108" s="312" t="s">
        <v>392</v>
      </c>
      <c r="E108" s="312" t="s">
        <v>393</v>
      </c>
      <c r="F108" s="352" t="s">
        <v>79</v>
      </c>
      <c r="G108" s="385" t="s">
        <v>394</v>
      </c>
      <c r="H108" s="288" t="s">
        <v>53</v>
      </c>
      <c r="I108" s="290">
        <v>365</v>
      </c>
      <c r="J108" s="291" t="s">
        <v>54</v>
      </c>
      <c r="K108" s="292">
        <v>0.6</v>
      </c>
      <c r="L108" s="292" t="s">
        <v>395</v>
      </c>
      <c r="M108" s="293" t="s">
        <v>395</v>
      </c>
      <c r="N108" s="291" t="s">
        <v>146</v>
      </c>
      <c r="O108" s="294">
        <v>0.8</v>
      </c>
      <c r="P108" s="286" t="s">
        <v>147</v>
      </c>
      <c r="Q108" s="295">
        <v>1</v>
      </c>
      <c r="R108" s="296" t="s">
        <v>384</v>
      </c>
      <c r="S108" s="295" t="s">
        <v>59</v>
      </c>
      <c r="T108" s="297" t="s">
        <v>60</v>
      </c>
      <c r="U108" s="297" t="s">
        <v>61</v>
      </c>
      <c r="V108" s="298" t="s">
        <v>62</v>
      </c>
      <c r="W108" s="297" t="s">
        <v>63</v>
      </c>
      <c r="X108" s="297" t="s">
        <v>64</v>
      </c>
      <c r="Y108" s="297" t="s">
        <v>166</v>
      </c>
      <c r="Z108" s="79">
        <f>IFERROR(IF(S108="Probabilidad",(K108-(+K108*V108)),IF(S108="Impacto",K108,"")),"")</f>
        <v>0.36</v>
      </c>
      <c r="AA108" s="299" t="s">
        <v>66</v>
      </c>
      <c r="AB108" s="298">
        <v>0.36</v>
      </c>
      <c r="AC108" s="299" t="s">
        <v>146</v>
      </c>
      <c r="AD108" s="298">
        <v>0.8</v>
      </c>
      <c r="AE108" s="300" t="s">
        <v>147</v>
      </c>
      <c r="AF108" s="301" t="s">
        <v>67</v>
      </c>
      <c r="AG108" s="288" t="s">
        <v>396</v>
      </c>
      <c r="AH108" s="282" t="s">
        <v>386</v>
      </c>
      <c r="AI108" s="310" t="s">
        <v>397</v>
      </c>
      <c r="AJ108" s="310" t="s">
        <v>398</v>
      </c>
      <c r="AK108" s="410" t="s">
        <v>370</v>
      </c>
      <c r="AL108" s="288" t="s">
        <v>389</v>
      </c>
      <c r="AM108" s="310" t="s">
        <v>1060</v>
      </c>
      <c r="AN108" s="288"/>
      <c r="AO108" s="311"/>
    </row>
    <row r="109" spans="1:41" s="305" customFormat="1" ht="96" customHeight="1" x14ac:dyDescent="0.2">
      <c r="A109" s="286"/>
      <c r="B109" s="406"/>
      <c r="C109" s="288"/>
      <c r="D109" s="314"/>
      <c r="E109" s="314"/>
      <c r="F109" s="353"/>
      <c r="G109" s="387"/>
      <c r="H109" s="288"/>
      <c r="I109" s="290"/>
      <c r="J109" s="291"/>
      <c r="K109" s="292"/>
      <c r="L109" s="292"/>
      <c r="M109" s="293">
        <v>0</v>
      </c>
      <c r="N109" s="291"/>
      <c r="O109" s="294"/>
      <c r="P109" s="286"/>
      <c r="Q109" s="295">
        <v>2</v>
      </c>
      <c r="R109" s="296" t="s">
        <v>390</v>
      </c>
      <c r="S109" s="295" t="s">
        <v>59</v>
      </c>
      <c r="T109" s="297" t="s">
        <v>60</v>
      </c>
      <c r="U109" s="297" t="s">
        <v>61</v>
      </c>
      <c r="V109" s="298" t="s">
        <v>62</v>
      </c>
      <c r="W109" s="297" t="s">
        <v>63</v>
      </c>
      <c r="X109" s="297" t="s">
        <v>64</v>
      </c>
      <c r="Y109" s="297" t="s">
        <v>65</v>
      </c>
      <c r="Z109" s="79">
        <f>IFERROR(IF(AND(S108="Probabilidad",S109="Probabilidad"),(AB108-(+AB108*V109)),IF(S109="Probabilidad",(K108-(+K108*V109)),IF(S109="Impacto",AB108,""))),"")</f>
        <v>0.216</v>
      </c>
      <c r="AA109" s="299" t="s">
        <v>66</v>
      </c>
      <c r="AB109" s="298">
        <v>0.216</v>
      </c>
      <c r="AC109" s="299" t="s">
        <v>146</v>
      </c>
      <c r="AD109" s="298">
        <v>0.8</v>
      </c>
      <c r="AE109" s="300" t="s">
        <v>147</v>
      </c>
      <c r="AF109" s="301"/>
      <c r="AG109" s="288"/>
      <c r="AH109" s="282"/>
      <c r="AI109" s="288"/>
      <c r="AJ109" s="288"/>
      <c r="AK109" s="282"/>
      <c r="AL109" s="288"/>
      <c r="AM109" s="288"/>
      <c r="AN109" s="288"/>
      <c r="AO109" s="311"/>
    </row>
    <row r="110" spans="1:41" s="305" customFormat="1" ht="124.5" customHeight="1" x14ac:dyDescent="0.2">
      <c r="A110" s="286"/>
      <c r="B110" s="406"/>
      <c r="C110" s="288"/>
      <c r="D110" s="315"/>
      <c r="E110" s="315"/>
      <c r="F110" s="354"/>
      <c r="G110" s="388"/>
      <c r="H110" s="288"/>
      <c r="I110" s="290"/>
      <c r="J110" s="291"/>
      <c r="K110" s="292"/>
      <c r="L110" s="292"/>
      <c r="M110" s="293">
        <v>0</v>
      </c>
      <c r="N110" s="291"/>
      <c r="O110" s="294"/>
      <c r="P110" s="286"/>
      <c r="Q110" s="295">
        <v>3</v>
      </c>
      <c r="R110" s="296" t="s">
        <v>391</v>
      </c>
      <c r="S110" s="295" t="s">
        <v>59</v>
      </c>
      <c r="T110" s="297" t="s">
        <v>60</v>
      </c>
      <c r="U110" s="297" t="s">
        <v>61</v>
      </c>
      <c r="V110" s="298" t="s">
        <v>62</v>
      </c>
      <c r="W110" s="297" t="s">
        <v>63</v>
      </c>
      <c r="X110" s="297" t="s">
        <v>64</v>
      </c>
      <c r="Y110" s="297" t="s">
        <v>65</v>
      </c>
      <c r="Z110" s="79">
        <f>IFERROR(IF(AND(S109="Probabilidad",S110="Probabilidad"),(AB109-(+AB109*V110)),IF(AND(S109="Impacto",S110="Probabilidad"),(AB108-(+AB108*V110)),IF(S110="Impacto",AB109,""))),"")</f>
        <v>0.12959999999999999</v>
      </c>
      <c r="AA110" s="299" t="s">
        <v>141</v>
      </c>
      <c r="AB110" s="298">
        <v>0.12959999999999999</v>
      </c>
      <c r="AC110" s="299" t="s">
        <v>146</v>
      </c>
      <c r="AD110" s="298">
        <v>0.8</v>
      </c>
      <c r="AE110" s="300" t="s">
        <v>147</v>
      </c>
      <c r="AF110" s="301"/>
      <c r="AG110" s="288"/>
      <c r="AH110" s="282"/>
      <c r="AI110" s="288"/>
      <c r="AJ110" s="288"/>
      <c r="AK110" s="282"/>
      <c r="AL110" s="288"/>
      <c r="AM110" s="288"/>
      <c r="AN110" s="288"/>
      <c r="AO110" s="311"/>
    </row>
    <row r="111" spans="1:41" s="305" customFormat="1" ht="129" customHeight="1" x14ac:dyDescent="0.2">
      <c r="A111" s="286">
        <v>36</v>
      </c>
      <c r="B111" s="406" t="s">
        <v>350</v>
      </c>
      <c r="C111" s="288" t="s">
        <v>155</v>
      </c>
      <c r="D111" s="312" t="s">
        <v>399</v>
      </c>
      <c r="E111" s="312" t="s">
        <v>400</v>
      </c>
      <c r="F111" s="352" t="s">
        <v>108</v>
      </c>
      <c r="G111" s="385" t="s">
        <v>1061</v>
      </c>
      <c r="H111" s="288" t="s">
        <v>200</v>
      </c>
      <c r="I111" s="290">
        <v>12</v>
      </c>
      <c r="J111" s="291" t="s">
        <v>66</v>
      </c>
      <c r="K111" s="292">
        <v>0.4</v>
      </c>
      <c r="L111" s="292" t="s">
        <v>159</v>
      </c>
      <c r="M111" s="293" t="s">
        <v>159</v>
      </c>
      <c r="N111" s="291" t="s">
        <v>57</v>
      </c>
      <c r="O111" s="294">
        <v>0.6</v>
      </c>
      <c r="P111" s="286" t="s">
        <v>57</v>
      </c>
      <c r="Q111" s="295">
        <v>1</v>
      </c>
      <c r="R111" s="296" t="s">
        <v>402</v>
      </c>
      <c r="S111" s="295" t="s">
        <v>59</v>
      </c>
      <c r="T111" s="297" t="s">
        <v>60</v>
      </c>
      <c r="U111" s="297" t="s">
        <v>61</v>
      </c>
      <c r="V111" s="298" t="s">
        <v>62</v>
      </c>
      <c r="W111" s="297" t="s">
        <v>63</v>
      </c>
      <c r="X111" s="297" t="s">
        <v>64</v>
      </c>
      <c r="Y111" s="297" t="s">
        <v>65</v>
      </c>
      <c r="Z111" s="79">
        <f>IFERROR(IF(S111="Probabilidad",(K111-(+K111*V111)),IF(S111="Impacto",K111,"")),"")</f>
        <v>0.24</v>
      </c>
      <c r="AA111" s="299" t="s">
        <v>66</v>
      </c>
      <c r="AB111" s="298">
        <v>0.24</v>
      </c>
      <c r="AC111" s="299" t="s">
        <v>57</v>
      </c>
      <c r="AD111" s="298">
        <v>0.6</v>
      </c>
      <c r="AE111" s="300" t="s">
        <v>57</v>
      </c>
      <c r="AF111" s="301" t="s">
        <v>67</v>
      </c>
      <c r="AG111" s="288" t="s">
        <v>403</v>
      </c>
      <c r="AH111" s="309">
        <v>45291</v>
      </c>
      <c r="AI111" s="310" t="s">
        <v>404</v>
      </c>
      <c r="AJ111" s="310" t="s">
        <v>405</v>
      </c>
      <c r="AK111" s="282" t="s">
        <v>406</v>
      </c>
      <c r="AL111" s="288" t="s">
        <v>407</v>
      </c>
      <c r="AM111" s="310" t="s">
        <v>1062</v>
      </c>
      <c r="AN111" s="288"/>
      <c r="AO111" s="311"/>
    </row>
    <row r="112" spans="1:41" s="305" customFormat="1" ht="51" customHeight="1" x14ac:dyDescent="0.2">
      <c r="A112" s="286"/>
      <c r="B112" s="406"/>
      <c r="C112" s="288"/>
      <c r="D112" s="314"/>
      <c r="E112" s="314"/>
      <c r="F112" s="353"/>
      <c r="G112" s="387"/>
      <c r="H112" s="288"/>
      <c r="I112" s="290"/>
      <c r="J112" s="291"/>
      <c r="K112" s="292"/>
      <c r="L112" s="292"/>
      <c r="M112" s="293">
        <v>0</v>
      </c>
      <c r="N112" s="291"/>
      <c r="O112" s="294"/>
      <c r="P112" s="286"/>
      <c r="Q112" s="295">
        <v>2</v>
      </c>
      <c r="R112" s="296"/>
      <c r="S112" s="295" t="s">
        <v>76</v>
      </c>
      <c r="T112" s="297"/>
      <c r="U112" s="297"/>
      <c r="V112" s="298" t="s">
        <v>76</v>
      </c>
      <c r="W112" s="297"/>
      <c r="X112" s="297"/>
      <c r="Y112" s="297"/>
      <c r="Z112" s="79" t="str">
        <f>IFERROR(IF(AND(S111="Probabilidad",S112="Probabilidad"),(AB111-(+AB111*V112)),IF(S112="Probabilidad",(K111-(+K111*V112)),IF(S112="Impacto",AB111,""))),"")</f>
        <v/>
      </c>
      <c r="AA112" s="299" t="s">
        <v>76</v>
      </c>
      <c r="AB112" s="298" t="s">
        <v>76</v>
      </c>
      <c r="AC112" s="299" t="s">
        <v>76</v>
      </c>
      <c r="AD112" s="298" t="s">
        <v>76</v>
      </c>
      <c r="AE112" s="300" t="s">
        <v>76</v>
      </c>
      <c r="AF112" s="301"/>
      <c r="AG112" s="288"/>
      <c r="AH112" s="282"/>
      <c r="AI112" s="288"/>
      <c r="AJ112" s="288"/>
      <c r="AK112" s="282"/>
      <c r="AL112" s="288"/>
      <c r="AM112" s="288"/>
      <c r="AN112" s="288"/>
      <c r="AO112" s="311"/>
    </row>
    <row r="113" spans="1:41" s="305" customFormat="1" ht="51" customHeight="1" x14ac:dyDescent="0.2">
      <c r="A113" s="286"/>
      <c r="B113" s="406"/>
      <c r="C113" s="288"/>
      <c r="D113" s="315"/>
      <c r="E113" s="315"/>
      <c r="F113" s="354"/>
      <c r="G113" s="388"/>
      <c r="H113" s="288"/>
      <c r="I113" s="290"/>
      <c r="J113" s="291"/>
      <c r="K113" s="292"/>
      <c r="L113" s="292"/>
      <c r="M113" s="293">
        <v>0</v>
      </c>
      <c r="N113" s="291"/>
      <c r="O113" s="294"/>
      <c r="P113" s="286"/>
      <c r="Q113" s="295">
        <v>3</v>
      </c>
      <c r="R113" s="296"/>
      <c r="S113" s="295" t="s">
        <v>76</v>
      </c>
      <c r="T113" s="297"/>
      <c r="U113" s="297"/>
      <c r="V113" s="298" t="s">
        <v>76</v>
      </c>
      <c r="W113" s="297"/>
      <c r="X113" s="297"/>
      <c r="Y113" s="297"/>
      <c r="Z113" s="79" t="str">
        <f>IFERROR(IF(AND(S112="Probabilidad",S113="Probabilidad"),(AB112-(+AB112*V113)),IF(AND(S112="Impacto",S113="Probabilidad"),(AB111-(+AB111*V113)),IF(S113="Impacto",AB112,""))),"")</f>
        <v/>
      </c>
      <c r="AA113" s="299" t="s">
        <v>76</v>
      </c>
      <c r="AB113" s="298" t="s">
        <v>76</v>
      </c>
      <c r="AC113" s="299" t="s">
        <v>76</v>
      </c>
      <c r="AD113" s="298" t="s">
        <v>76</v>
      </c>
      <c r="AE113" s="300" t="s">
        <v>76</v>
      </c>
      <c r="AF113" s="301"/>
      <c r="AG113" s="288"/>
      <c r="AH113" s="282"/>
      <c r="AI113" s="288"/>
      <c r="AJ113" s="288"/>
      <c r="AK113" s="282"/>
      <c r="AL113" s="288"/>
      <c r="AM113" s="288"/>
      <c r="AN113" s="288"/>
      <c r="AO113" s="311"/>
    </row>
    <row r="114" spans="1:41" s="305" customFormat="1" ht="96.95" customHeight="1" x14ac:dyDescent="0.2">
      <c r="A114" s="286">
        <v>37</v>
      </c>
      <c r="B114" s="406" t="s">
        <v>350</v>
      </c>
      <c r="C114" s="288" t="s">
        <v>155</v>
      </c>
      <c r="D114" s="312" t="s">
        <v>408</v>
      </c>
      <c r="E114" s="312" t="s">
        <v>409</v>
      </c>
      <c r="F114" s="352" t="s">
        <v>108</v>
      </c>
      <c r="G114" s="385" t="s">
        <v>410</v>
      </c>
      <c r="H114" s="288" t="s">
        <v>200</v>
      </c>
      <c r="I114" s="290">
        <v>12</v>
      </c>
      <c r="J114" s="291" t="s">
        <v>66</v>
      </c>
      <c r="K114" s="292">
        <v>0.4</v>
      </c>
      <c r="L114" s="292" t="s">
        <v>159</v>
      </c>
      <c r="M114" s="293" t="s">
        <v>159</v>
      </c>
      <c r="N114" s="291" t="s">
        <v>57</v>
      </c>
      <c r="O114" s="294">
        <v>0.6</v>
      </c>
      <c r="P114" s="286" t="s">
        <v>57</v>
      </c>
      <c r="Q114" s="295">
        <v>1</v>
      </c>
      <c r="R114" s="296" t="s">
        <v>411</v>
      </c>
      <c r="S114" s="295" t="s">
        <v>59</v>
      </c>
      <c r="T114" s="297" t="s">
        <v>60</v>
      </c>
      <c r="U114" s="297" t="s">
        <v>61</v>
      </c>
      <c r="V114" s="298" t="s">
        <v>62</v>
      </c>
      <c r="W114" s="297" t="s">
        <v>63</v>
      </c>
      <c r="X114" s="297" t="s">
        <v>64</v>
      </c>
      <c r="Y114" s="297" t="s">
        <v>65</v>
      </c>
      <c r="Z114" s="79">
        <f>IFERROR(IF(S114="Probabilidad",(K114-(+K114*V114)),IF(S114="Impacto",K114,"")),"")</f>
        <v>0.24</v>
      </c>
      <c r="AA114" s="299" t="s">
        <v>66</v>
      </c>
      <c r="AB114" s="298">
        <v>0.24</v>
      </c>
      <c r="AC114" s="299" t="s">
        <v>57</v>
      </c>
      <c r="AD114" s="298">
        <v>0.6</v>
      </c>
      <c r="AE114" s="300" t="s">
        <v>57</v>
      </c>
      <c r="AF114" s="301" t="s">
        <v>67</v>
      </c>
      <c r="AG114" s="288" t="s">
        <v>412</v>
      </c>
      <c r="AH114" s="309">
        <v>45291</v>
      </c>
      <c r="AI114" s="310" t="s">
        <v>413</v>
      </c>
      <c r="AJ114" s="310" t="s">
        <v>414</v>
      </c>
      <c r="AK114" s="282" t="s">
        <v>406</v>
      </c>
      <c r="AL114" s="288" t="s">
        <v>407</v>
      </c>
      <c r="AM114" s="310" t="s">
        <v>1063</v>
      </c>
      <c r="AN114" s="288"/>
      <c r="AO114" s="311"/>
    </row>
    <row r="115" spans="1:41" s="305" customFormat="1" ht="68.45" customHeight="1" x14ac:dyDescent="0.2">
      <c r="A115" s="286"/>
      <c r="B115" s="406"/>
      <c r="C115" s="288"/>
      <c r="D115" s="314"/>
      <c r="E115" s="314"/>
      <c r="F115" s="353"/>
      <c r="G115" s="387"/>
      <c r="H115" s="288"/>
      <c r="I115" s="290"/>
      <c r="J115" s="291"/>
      <c r="K115" s="292"/>
      <c r="L115" s="292"/>
      <c r="M115" s="293">
        <v>0</v>
      </c>
      <c r="N115" s="291"/>
      <c r="O115" s="294"/>
      <c r="P115" s="286"/>
      <c r="Q115" s="295">
        <v>2</v>
      </c>
      <c r="R115" s="296" t="s">
        <v>415</v>
      </c>
      <c r="S115" s="295" t="s">
        <v>59</v>
      </c>
      <c r="T115" s="297" t="s">
        <v>60</v>
      </c>
      <c r="U115" s="297" t="s">
        <v>61</v>
      </c>
      <c r="V115" s="298" t="s">
        <v>62</v>
      </c>
      <c r="W115" s="297" t="s">
        <v>63</v>
      </c>
      <c r="X115" s="297" t="s">
        <v>75</v>
      </c>
      <c r="Y115" s="297" t="s">
        <v>65</v>
      </c>
      <c r="Z115" s="79">
        <f>IFERROR(IF(AND(S114="Probabilidad",S115="Probabilidad"),(AB114-(+AB114*V115)),IF(S115="Probabilidad",(K114-(+K114*V115)),IF(S115="Impacto",AB114,""))),"")</f>
        <v>0.14399999999999999</v>
      </c>
      <c r="AA115" s="299" t="s">
        <v>141</v>
      </c>
      <c r="AB115" s="298">
        <v>0.14399999999999999</v>
      </c>
      <c r="AC115" s="299" t="s">
        <v>57</v>
      </c>
      <c r="AD115" s="298">
        <v>0.6</v>
      </c>
      <c r="AE115" s="300" t="s">
        <v>57</v>
      </c>
      <c r="AF115" s="301"/>
      <c r="AG115" s="288"/>
      <c r="AH115" s="282"/>
      <c r="AI115" s="288"/>
      <c r="AJ115" s="288"/>
      <c r="AK115" s="282"/>
      <c r="AL115" s="288"/>
      <c r="AM115" s="288"/>
      <c r="AN115" s="288"/>
      <c r="AO115" s="311"/>
    </row>
    <row r="116" spans="1:41" s="305" customFormat="1" ht="68.45" customHeight="1" x14ac:dyDescent="0.2">
      <c r="A116" s="286"/>
      <c r="B116" s="406"/>
      <c r="C116" s="288"/>
      <c r="D116" s="315"/>
      <c r="E116" s="315"/>
      <c r="F116" s="354"/>
      <c r="G116" s="388"/>
      <c r="H116" s="288"/>
      <c r="I116" s="290"/>
      <c r="J116" s="291"/>
      <c r="K116" s="292"/>
      <c r="L116" s="292"/>
      <c r="M116" s="293">
        <v>0</v>
      </c>
      <c r="N116" s="291"/>
      <c r="O116" s="294"/>
      <c r="P116" s="286"/>
      <c r="Q116" s="295">
        <v>3</v>
      </c>
      <c r="R116" s="296" t="s">
        <v>416</v>
      </c>
      <c r="S116" s="295" t="s">
        <v>59</v>
      </c>
      <c r="T116" s="297" t="s">
        <v>60</v>
      </c>
      <c r="U116" s="297" t="s">
        <v>61</v>
      </c>
      <c r="V116" s="298" t="s">
        <v>62</v>
      </c>
      <c r="W116" s="297" t="s">
        <v>63</v>
      </c>
      <c r="X116" s="297" t="s">
        <v>75</v>
      </c>
      <c r="Y116" s="297" t="s">
        <v>65</v>
      </c>
      <c r="Z116" s="79">
        <f>IFERROR(IF(AND(S115="Probabilidad",S116="Probabilidad"),(AB115-(+AB115*V116)),IF(AND(S115="Impacto",S116="Probabilidad"),(AB114-(+AB114*V116)),IF(S116="Impacto",AB115,""))),"")</f>
        <v>8.6399999999999991E-2</v>
      </c>
      <c r="AA116" s="299" t="s">
        <v>141</v>
      </c>
      <c r="AB116" s="298">
        <v>8.6399999999999991E-2</v>
      </c>
      <c r="AC116" s="299" t="s">
        <v>57</v>
      </c>
      <c r="AD116" s="298">
        <v>0.6</v>
      </c>
      <c r="AE116" s="300" t="s">
        <v>57</v>
      </c>
      <c r="AF116" s="301"/>
      <c r="AG116" s="288"/>
      <c r="AH116" s="282"/>
      <c r="AI116" s="288"/>
      <c r="AJ116" s="288"/>
      <c r="AK116" s="282"/>
      <c r="AL116" s="288"/>
      <c r="AM116" s="288"/>
      <c r="AN116" s="288"/>
      <c r="AO116" s="311"/>
    </row>
    <row r="117" spans="1:41" s="305" customFormat="1" ht="87" customHeight="1" x14ac:dyDescent="0.2">
      <c r="A117" s="286">
        <v>38</v>
      </c>
      <c r="B117" s="406" t="s">
        <v>350</v>
      </c>
      <c r="C117" s="288" t="s">
        <v>155</v>
      </c>
      <c r="D117" s="312" t="s">
        <v>417</v>
      </c>
      <c r="E117" s="312" t="s">
        <v>418</v>
      </c>
      <c r="F117" s="352" t="s">
        <v>51</v>
      </c>
      <c r="G117" s="385" t="s">
        <v>419</v>
      </c>
      <c r="H117" s="288" t="s">
        <v>200</v>
      </c>
      <c r="I117" s="290">
        <v>12</v>
      </c>
      <c r="J117" s="291" t="s">
        <v>66</v>
      </c>
      <c r="K117" s="292">
        <v>0.4</v>
      </c>
      <c r="L117" s="292" t="s">
        <v>159</v>
      </c>
      <c r="M117" s="293" t="s">
        <v>159</v>
      </c>
      <c r="N117" s="291" t="s">
        <v>57</v>
      </c>
      <c r="O117" s="294">
        <v>0.6</v>
      </c>
      <c r="P117" s="286" t="s">
        <v>57</v>
      </c>
      <c r="Q117" s="295">
        <v>1</v>
      </c>
      <c r="R117" s="296" t="s">
        <v>420</v>
      </c>
      <c r="S117" s="295" t="s">
        <v>10</v>
      </c>
      <c r="T117" s="297" t="s">
        <v>241</v>
      </c>
      <c r="U117" s="297" t="s">
        <v>61</v>
      </c>
      <c r="V117" s="298" t="s">
        <v>242</v>
      </c>
      <c r="W117" s="297" t="s">
        <v>63</v>
      </c>
      <c r="X117" s="297" t="s">
        <v>64</v>
      </c>
      <c r="Y117" s="297" t="s">
        <v>65</v>
      </c>
      <c r="Z117" s="79">
        <f>IFERROR(IF(S117="Probabilidad",(K117-(+K117*V117)),IF(S117="Impacto",K117,"")),"")</f>
        <v>0.4</v>
      </c>
      <c r="AA117" s="299" t="s">
        <v>66</v>
      </c>
      <c r="AB117" s="298">
        <v>0.4</v>
      </c>
      <c r="AC117" s="299" t="s">
        <v>57</v>
      </c>
      <c r="AD117" s="298">
        <v>0.6</v>
      </c>
      <c r="AE117" s="300" t="s">
        <v>57</v>
      </c>
      <c r="AF117" s="301" t="s">
        <v>67</v>
      </c>
      <c r="AG117" s="288" t="s">
        <v>421</v>
      </c>
      <c r="AH117" s="309">
        <v>45291</v>
      </c>
      <c r="AI117" s="310" t="s">
        <v>422</v>
      </c>
      <c r="AJ117" s="310" t="s">
        <v>423</v>
      </c>
      <c r="AK117" s="282" t="s">
        <v>406</v>
      </c>
      <c r="AL117" s="288" t="s">
        <v>407</v>
      </c>
      <c r="AM117" s="310" t="s">
        <v>1064</v>
      </c>
      <c r="AN117" s="288"/>
      <c r="AO117" s="311"/>
    </row>
    <row r="118" spans="1:41" s="305" customFormat="1" ht="51" customHeight="1" x14ac:dyDescent="0.2">
      <c r="A118" s="286"/>
      <c r="B118" s="406"/>
      <c r="C118" s="288"/>
      <c r="D118" s="314"/>
      <c r="E118" s="314"/>
      <c r="F118" s="353"/>
      <c r="G118" s="387"/>
      <c r="H118" s="288"/>
      <c r="I118" s="290"/>
      <c r="J118" s="291"/>
      <c r="K118" s="292"/>
      <c r="L118" s="292"/>
      <c r="M118" s="293">
        <v>0</v>
      </c>
      <c r="N118" s="291"/>
      <c r="O118" s="294"/>
      <c r="P118" s="286"/>
      <c r="Q118" s="295">
        <v>2</v>
      </c>
      <c r="R118" s="296"/>
      <c r="S118" s="295" t="s">
        <v>76</v>
      </c>
      <c r="T118" s="297"/>
      <c r="U118" s="297"/>
      <c r="V118" s="298" t="s">
        <v>76</v>
      </c>
      <c r="W118" s="297"/>
      <c r="X118" s="297"/>
      <c r="Y118" s="297"/>
      <c r="Z118" s="79" t="str">
        <f>IFERROR(IF(AND(S117="Probabilidad",S118="Probabilidad"),(AB117-(+AB117*V118)),IF(S118="Probabilidad",(K117-(+K117*V118)),IF(S118="Impacto",AB117,""))),"")</f>
        <v/>
      </c>
      <c r="AA118" s="299" t="s">
        <v>76</v>
      </c>
      <c r="AB118" s="298" t="s">
        <v>76</v>
      </c>
      <c r="AC118" s="299" t="s">
        <v>76</v>
      </c>
      <c r="AD118" s="298" t="s">
        <v>76</v>
      </c>
      <c r="AE118" s="300" t="s">
        <v>76</v>
      </c>
      <c r="AF118" s="301"/>
      <c r="AG118" s="288"/>
      <c r="AH118" s="282"/>
      <c r="AI118" s="288"/>
      <c r="AJ118" s="288"/>
      <c r="AK118" s="282"/>
      <c r="AL118" s="288"/>
      <c r="AM118" s="288"/>
      <c r="AN118" s="288"/>
      <c r="AO118" s="311"/>
    </row>
    <row r="119" spans="1:41" s="305" customFormat="1" ht="51" customHeight="1" x14ac:dyDescent="0.2">
      <c r="A119" s="286"/>
      <c r="B119" s="406"/>
      <c r="C119" s="288"/>
      <c r="D119" s="315"/>
      <c r="E119" s="315"/>
      <c r="F119" s="354"/>
      <c r="G119" s="388"/>
      <c r="H119" s="288"/>
      <c r="I119" s="290"/>
      <c r="J119" s="291"/>
      <c r="K119" s="292"/>
      <c r="L119" s="292"/>
      <c r="M119" s="293">
        <v>0</v>
      </c>
      <c r="N119" s="291"/>
      <c r="O119" s="294"/>
      <c r="P119" s="286"/>
      <c r="Q119" s="295">
        <v>3</v>
      </c>
      <c r="R119" s="296"/>
      <c r="S119" s="295" t="s">
        <v>76</v>
      </c>
      <c r="T119" s="297"/>
      <c r="U119" s="297"/>
      <c r="V119" s="298" t="s">
        <v>76</v>
      </c>
      <c r="W119" s="297"/>
      <c r="X119" s="297"/>
      <c r="Y119" s="297"/>
      <c r="Z119" s="79" t="str">
        <f>IFERROR(IF(AND(S118="Probabilidad",S119="Probabilidad"),(AB118-(+AB118*V119)),IF(AND(S118="Impacto",S119="Probabilidad"),(AB117-(+AB117*V119)),IF(S119="Impacto",AB118,""))),"")</f>
        <v/>
      </c>
      <c r="AA119" s="299" t="s">
        <v>76</v>
      </c>
      <c r="AB119" s="298" t="s">
        <v>76</v>
      </c>
      <c r="AC119" s="299" t="s">
        <v>76</v>
      </c>
      <c r="AD119" s="298" t="s">
        <v>76</v>
      </c>
      <c r="AE119" s="300" t="s">
        <v>76</v>
      </c>
      <c r="AF119" s="301"/>
      <c r="AG119" s="288"/>
      <c r="AH119" s="282"/>
      <c r="AI119" s="288"/>
      <c r="AJ119" s="288"/>
      <c r="AK119" s="282"/>
      <c r="AL119" s="288"/>
      <c r="AM119" s="288"/>
      <c r="AN119" s="288"/>
      <c r="AO119" s="311"/>
    </row>
    <row r="120" spans="1:41" s="305" customFormat="1" ht="92.45" customHeight="1" x14ac:dyDescent="0.2">
      <c r="A120" s="286">
        <v>39</v>
      </c>
      <c r="B120" s="415" t="s">
        <v>424</v>
      </c>
      <c r="C120" s="288" t="s">
        <v>266</v>
      </c>
      <c r="D120" s="312" t="s">
        <v>425</v>
      </c>
      <c r="E120" s="312" t="s">
        <v>426</v>
      </c>
      <c r="F120" s="352" t="s">
        <v>108</v>
      </c>
      <c r="G120" s="385" t="s">
        <v>427</v>
      </c>
      <c r="H120" s="288" t="s">
        <v>428</v>
      </c>
      <c r="I120" s="290">
        <v>100</v>
      </c>
      <c r="J120" s="291" t="s">
        <v>54</v>
      </c>
      <c r="K120" s="292">
        <v>0.6</v>
      </c>
      <c r="L120" s="292" t="s">
        <v>383</v>
      </c>
      <c r="M120" s="293" t="s">
        <v>383</v>
      </c>
      <c r="N120" s="291" t="s">
        <v>57</v>
      </c>
      <c r="O120" s="294">
        <v>0.6</v>
      </c>
      <c r="P120" s="286" t="s">
        <v>57</v>
      </c>
      <c r="Q120" s="295">
        <v>1</v>
      </c>
      <c r="R120" s="296" t="s">
        <v>429</v>
      </c>
      <c r="S120" s="295" t="s">
        <v>59</v>
      </c>
      <c r="T120" s="297" t="s">
        <v>60</v>
      </c>
      <c r="U120" s="297" t="s">
        <v>139</v>
      </c>
      <c r="V120" s="298" t="s">
        <v>62</v>
      </c>
      <c r="W120" s="297" t="s">
        <v>63</v>
      </c>
      <c r="X120" s="297" t="s">
        <v>64</v>
      </c>
      <c r="Y120" s="297" t="s">
        <v>65</v>
      </c>
      <c r="Z120" s="79">
        <f>IFERROR(IF(S120="Probabilidad",(K120-(+K120*V120)),IF(S120="Impacto",K120,"")),"")</f>
        <v>0.36</v>
      </c>
      <c r="AA120" s="299" t="s">
        <v>66</v>
      </c>
      <c r="AB120" s="298">
        <v>0.36</v>
      </c>
      <c r="AC120" s="299" t="s">
        <v>57</v>
      </c>
      <c r="AD120" s="298">
        <v>0.6</v>
      </c>
      <c r="AE120" s="300" t="s">
        <v>57</v>
      </c>
      <c r="AF120" s="301" t="s">
        <v>67</v>
      </c>
      <c r="AG120" s="288" t="s">
        <v>430</v>
      </c>
      <c r="AH120" s="282" t="s">
        <v>431</v>
      </c>
      <c r="AI120" s="310" t="s">
        <v>432</v>
      </c>
      <c r="AJ120" s="310" t="s">
        <v>433</v>
      </c>
      <c r="AK120" s="282" t="s">
        <v>434</v>
      </c>
      <c r="AL120" s="288" t="s">
        <v>435</v>
      </c>
      <c r="AM120" s="310" t="s">
        <v>1065</v>
      </c>
      <c r="AN120" s="288"/>
      <c r="AO120" s="352"/>
    </row>
    <row r="121" spans="1:41" s="305" customFormat="1" ht="92.45" customHeight="1" x14ac:dyDescent="0.2">
      <c r="A121" s="286"/>
      <c r="B121" s="415"/>
      <c r="C121" s="288"/>
      <c r="D121" s="314"/>
      <c r="E121" s="314"/>
      <c r="F121" s="353"/>
      <c r="G121" s="387"/>
      <c r="H121" s="288"/>
      <c r="I121" s="290"/>
      <c r="J121" s="291"/>
      <c r="K121" s="292"/>
      <c r="L121" s="292"/>
      <c r="M121" s="293">
        <v>0</v>
      </c>
      <c r="N121" s="291"/>
      <c r="O121" s="294"/>
      <c r="P121" s="286"/>
      <c r="Q121" s="295">
        <v>2</v>
      </c>
      <c r="R121" s="296" t="s">
        <v>436</v>
      </c>
      <c r="S121" s="295" t="s">
        <v>59</v>
      </c>
      <c r="T121" s="297" t="s">
        <v>60</v>
      </c>
      <c r="U121" s="297" t="s">
        <v>139</v>
      </c>
      <c r="V121" s="298">
        <v>0.4</v>
      </c>
      <c r="W121" s="297" t="s">
        <v>63</v>
      </c>
      <c r="X121" s="297" t="s">
        <v>64</v>
      </c>
      <c r="Y121" s="297" t="s">
        <v>65</v>
      </c>
      <c r="Z121" s="79">
        <f>IFERROR(IF(AND(S120="Probabilidad",S121="Probabilidad"),(AB120-(+AB120*V121)),IF(S121="Probabilidad",(K120-(+K120*V121)),IF(S121="Impacto",AB120,""))),"")</f>
        <v>0.216</v>
      </c>
      <c r="AA121" s="299" t="s">
        <v>66</v>
      </c>
      <c r="AB121" s="298">
        <v>0.216</v>
      </c>
      <c r="AC121" s="299" t="s">
        <v>57</v>
      </c>
      <c r="AD121" s="298">
        <v>0.6</v>
      </c>
      <c r="AE121" s="300" t="s">
        <v>57</v>
      </c>
      <c r="AF121" s="301"/>
      <c r="AG121" s="288"/>
      <c r="AH121" s="282"/>
      <c r="AI121" s="288"/>
      <c r="AJ121" s="288"/>
      <c r="AK121" s="282"/>
      <c r="AL121" s="288"/>
      <c r="AM121" s="288"/>
      <c r="AN121" s="288"/>
      <c r="AO121" s="353"/>
    </row>
    <row r="122" spans="1:41" s="305" customFormat="1" ht="81" customHeight="1" x14ac:dyDescent="0.2">
      <c r="A122" s="286"/>
      <c r="B122" s="415"/>
      <c r="C122" s="288"/>
      <c r="D122" s="315"/>
      <c r="E122" s="315"/>
      <c r="F122" s="354"/>
      <c r="G122" s="388"/>
      <c r="H122" s="288"/>
      <c r="I122" s="290"/>
      <c r="J122" s="291"/>
      <c r="K122" s="292"/>
      <c r="L122" s="292"/>
      <c r="M122" s="293">
        <v>0</v>
      </c>
      <c r="N122" s="291"/>
      <c r="O122" s="294"/>
      <c r="P122" s="286"/>
      <c r="Q122" s="295">
        <v>3</v>
      </c>
      <c r="R122" s="296"/>
      <c r="S122" s="295" t="s">
        <v>76</v>
      </c>
      <c r="T122" s="297"/>
      <c r="U122" s="297"/>
      <c r="V122" s="298" t="s">
        <v>76</v>
      </c>
      <c r="W122" s="297"/>
      <c r="X122" s="297"/>
      <c r="Y122" s="297"/>
      <c r="Z122" s="79" t="str">
        <f>IFERROR(IF(AND(S121="Probabilidad",S122="Probabilidad"),(AB121-(+AB121*V122)),IF(AND(S121="Impacto",S122="Probabilidad"),(AB120-(+AB120*V122)),IF(S122="Impacto",AB121,""))),"")</f>
        <v/>
      </c>
      <c r="AA122" s="299" t="s">
        <v>76</v>
      </c>
      <c r="AB122" s="298" t="s">
        <v>76</v>
      </c>
      <c r="AC122" s="299" t="s">
        <v>76</v>
      </c>
      <c r="AD122" s="298" t="s">
        <v>76</v>
      </c>
      <c r="AE122" s="300" t="s">
        <v>76</v>
      </c>
      <c r="AF122" s="301"/>
      <c r="AG122" s="288"/>
      <c r="AH122" s="282"/>
      <c r="AI122" s="288"/>
      <c r="AJ122" s="288"/>
      <c r="AK122" s="282"/>
      <c r="AL122" s="288"/>
      <c r="AM122" s="288"/>
      <c r="AN122" s="288"/>
      <c r="AO122" s="354"/>
    </row>
    <row r="123" spans="1:41" s="305" customFormat="1" ht="128.85" customHeight="1" x14ac:dyDescent="0.2">
      <c r="A123" s="286">
        <v>40</v>
      </c>
      <c r="B123" s="415" t="s">
        <v>424</v>
      </c>
      <c r="C123" s="288" t="s">
        <v>48</v>
      </c>
      <c r="D123" s="312" t="s">
        <v>437</v>
      </c>
      <c r="E123" s="312" t="s">
        <v>438</v>
      </c>
      <c r="F123" s="352" t="s">
        <v>108</v>
      </c>
      <c r="G123" s="385" t="s">
        <v>439</v>
      </c>
      <c r="H123" s="288" t="s">
        <v>428</v>
      </c>
      <c r="I123" s="290">
        <v>150</v>
      </c>
      <c r="J123" s="291" t="s">
        <v>54</v>
      </c>
      <c r="K123" s="292">
        <v>0.6</v>
      </c>
      <c r="L123" s="292" t="s">
        <v>159</v>
      </c>
      <c r="M123" s="293" t="s">
        <v>159</v>
      </c>
      <c r="N123" s="291" t="s">
        <v>57</v>
      </c>
      <c r="O123" s="294">
        <v>0.6</v>
      </c>
      <c r="P123" s="291" t="s">
        <v>57</v>
      </c>
      <c r="Q123" s="295">
        <v>1</v>
      </c>
      <c r="R123" s="296" t="s">
        <v>440</v>
      </c>
      <c r="S123" s="295" t="s">
        <v>59</v>
      </c>
      <c r="T123" s="297" t="s">
        <v>263</v>
      </c>
      <c r="U123" s="297" t="s">
        <v>139</v>
      </c>
      <c r="V123" s="298" t="s">
        <v>62</v>
      </c>
      <c r="W123" s="297" t="s">
        <v>63</v>
      </c>
      <c r="X123" s="297" t="s">
        <v>64</v>
      </c>
      <c r="Y123" s="297" t="s">
        <v>65</v>
      </c>
      <c r="Z123" s="79">
        <f>IFERROR(IF(S123="Probabilidad",(K123-(+K123*V123)),IF(S123="Impacto",K123,"")),"")</f>
        <v>0.36</v>
      </c>
      <c r="AA123" s="299" t="s">
        <v>66</v>
      </c>
      <c r="AB123" s="298">
        <v>0.48</v>
      </c>
      <c r="AC123" s="299" t="s">
        <v>57</v>
      </c>
      <c r="AD123" s="298">
        <v>0.6</v>
      </c>
      <c r="AE123" s="300" t="s">
        <v>57</v>
      </c>
      <c r="AF123" s="301" t="s">
        <v>67</v>
      </c>
      <c r="AG123" s="288" t="s">
        <v>441</v>
      </c>
      <c r="AH123" s="282" t="s">
        <v>431</v>
      </c>
      <c r="AI123" s="310" t="s">
        <v>442</v>
      </c>
      <c r="AJ123" s="310" t="s">
        <v>443</v>
      </c>
      <c r="AK123" s="282" t="s">
        <v>434</v>
      </c>
      <c r="AL123" s="288" t="s">
        <v>435</v>
      </c>
      <c r="AM123" s="310" t="s">
        <v>1066</v>
      </c>
      <c r="AN123" s="288"/>
      <c r="AO123" s="352"/>
    </row>
    <row r="124" spans="1:41" s="305" customFormat="1" ht="128.85" customHeight="1" x14ac:dyDescent="0.2">
      <c r="A124" s="286"/>
      <c r="B124" s="415"/>
      <c r="C124" s="288"/>
      <c r="D124" s="314"/>
      <c r="E124" s="314"/>
      <c r="F124" s="353"/>
      <c r="G124" s="387"/>
      <c r="H124" s="288"/>
      <c r="I124" s="290"/>
      <c r="J124" s="291"/>
      <c r="K124" s="292"/>
      <c r="L124" s="292"/>
      <c r="M124" s="293">
        <v>0</v>
      </c>
      <c r="N124" s="291"/>
      <c r="O124" s="294"/>
      <c r="P124" s="291"/>
      <c r="Q124" s="295">
        <v>2</v>
      </c>
      <c r="R124" s="296" t="s">
        <v>444</v>
      </c>
      <c r="S124" s="295" t="s">
        <v>59</v>
      </c>
      <c r="T124" s="297" t="s">
        <v>60</v>
      </c>
      <c r="U124" s="297" t="s">
        <v>139</v>
      </c>
      <c r="V124" s="298" t="s">
        <v>140</v>
      </c>
      <c r="W124" s="297" t="s">
        <v>63</v>
      </c>
      <c r="X124" s="297" t="s">
        <v>64</v>
      </c>
      <c r="Y124" s="297" t="s">
        <v>65</v>
      </c>
      <c r="Z124" s="79">
        <v>0.18</v>
      </c>
      <c r="AA124" s="299" t="s">
        <v>141</v>
      </c>
      <c r="AB124" s="298">
        <v>0.18</v>
      </c>
      <c r="AC124" s="299" t="s">
        <v>57</v>
      </c>
      <c r="AD124" s="298">
        <v>0.6</v>
      </c>
      <c r="AE124" s="300" t="s">
        <v>57</v>
      </c>
      <c r="AF124" s="301"/>
      <c r="AG124" s="288"/>
      <c r="AH124" s="282"/>
      <c r="AI124" s="288"/>
      <c r="AJ124" s="288"/>
      <c r="AK124" s="282"/>
      <c r="AL124" s="288"/>
      <c r="AM124" s="288"/>
      <c r="AN124" s="288"/>
      <c r="AO124" s="353"/>
    </row>
    <row r="125" spans="1:41" s="305" customFormat="1" ht="128.85" customHeight="1" x14ac:dyDescent="0.2">
      <c r="A125" s="286"/>
      <c r="B125" s="415"/>
      <c r="C125" s="288"/>
      <c r="D125" s="315"/>
      <c r="E125" s="315"/>
      <c r="F125" s="354"/>
      <c r="G125" s="388"/>
      <c r="H125" s="288"/>
      <c r="I125" s="290"/>
      <c r="J125" s="291"/>
      <c r="K125" s="292"/>
      <c r="L125" s="292"/>
      <c r="M125" s="293">
        <v>0</v>
      </c>
      <c r="N125" s="291"/>
      <c r="O125" s="294"/>
      <c r="P125" s="291"/>
      <c r="Q125" s="295">
        <v>3</v>
      </c>
      <c r="R125" s="296"/>
      <c r="S125" s="295"/>
      <c r="T125" s="297"/>
      <c r="U125" s="297"/>
      <c r="V125" s="298"/>
      <c r="W125" s="297"/>
      <c r="X125" s="297"/>
      <c r="Y125" s="297"/>
      <c r="Z125" s="79"/>
      <c r="AA125" s="299"/>
      <c r="AB125" s="298"/>
      <c r="AC125" s="299"/>
      <c r="AD125" s="298"/>
      <c r="AE125" s="300"/>
      <c r="AF125" s="301"/>
      <c r="AG125" s="288"/>
      <c r="AH125" s="282"/>
      <c r="AI125" s="288"/>
      <c r="AJ125" s="288"/>
      <c r="AK125" s="282"/>
      <c r="AL125" s="288"/>
      <c r="AM125" s="288"/>
      <c r="AN125" s="288"/>
      <c r="AO125" s="354"/>
    </row>
    <row r="126" spans="1:41" s="305" customFormat="1" ht="121.5" customHeight="1" x14ac:dyDescent="0.2">
      <c r="A126" s="286">
        <v>41</v>
      </c>
      <c r="B126" s="415" t="s">
        <v>424</v>
      </c>
      <c r="C126" s="288" t="s">
        <v>155</v>
      </c>
      <c r="D126" s="312" t="s">
        <v>445</v>
      </c>
      <c r="E126" s="312" t="s">
        <v>446</v>
      </c>
      <c r="F126" s="352" t="s">
        <v>79</v>
      </c>
      <c r="G126" s="385" t="s">
        <v>447</v>
      </c>
      <c r="H126" s="288" t="s">
        <v>428</v>
      </c>
      <c r="I126" s="290">
        <v>120</v>
      </c>
      <c r="J126" s="291" t="s">
        <v>54</v>
      </c>
      <c r="K126" s="292">
        <v>0.6</v>
      </c>
      <c r="L126" s="292" t="s">
        <v>383</v>
      </c>
      <c r="M126" s="293" t="s">
        <v>383</v>
      </c>
      <c r="N126" s="291" t="s">
        <v>57</v>
      </c>
      <c r="O126" s="294">
        <v>0.6</v>
      </c>
      <c r="P126" s="291" t="s">
        <v>57</v>
      </c>
      <c r="Q126" s="295">
        <v>1</v>
      </c>
      <c r="R126" s="296" t="s">
        <v>448</v>
      </c>
      <c r="S126" s="295" t="s">
        <v>59</v>
      </c>
      <c r="T126" s="297" t="s">
        <v>60</v>
      </c>
      <c r="U126" s="297" t="s">
        <v>61</v>
      </c>
      <c r="V126" s="298" t="s">
        <v>62</v>
      </c>
      <c r="W126" s="297" t="s">
        <v>63</v>
      </c>
      <c r="X126" s="297" t="s">
        <v>64</v>
      </c>
      <c r="Y126" s="297" t="s">
        <v>65</v>
      </c>
      <c r="Z126" s="79">
        <f>IFERROR(IF(S126="Probabilidad",(K126-(+K126*V126)),IF(S126="Impacto",K126,"")),"")</f>
        <v>0.36</v>
      </c>
      <c r="AA126" s="299" t="s">
        <v>66</v>
      </c>
      <c r="AB126" s="298">
        <v>0.36</v>
      </c>
      <c r="AC126" s="299" t="s">
        <v>57</v>
      </c>
      <c r="AD126" s="298">
        <v>0.6</v>
      </c>
      <c r="AE126" s="300" t="s">
        <v>57</v>
      </c>
      <c r="AF126" s="301" t="s">
        <v>67</v>
      </c>
      <c r="AG126" s="288" t="s">
        <v>449</v>
      </c>
      <c r="AH126" s="282" t="s">
        <v>450</v>
      </c>
      <c r="AI126" s="310" t="s">
        <v>451</v>
      </c>
      <c r="AJ126" s="310" t="s">
        <v>452</v>
      </c>
      <c r="AK126" s="282" t="s">
        <v>434</v>
      </c>
      <c r="AL126" s="288" t="s">
        <v>435</v>
      </c>
      <c r="AM126" s="310" t="s">
        <v>1067</v>
      </c>
      <c r="AN126" s="288"/>
      <c r="AO126" s="288"/>
    </row>
    <row r="127" spans="1:41" s="305" customFormat="1" ht="84" customHeight="1" x14ac:dyDescent="0.2">
      <c r="A127" s="286"/>
      <c r="B127" s="415"/>
      <c r="C127" s="288"/>
      <c r="D127" s="314"/>
      <c r="E127" s="314"/>
      <c r="F127" s="353"/>
      <c r="G127" s="387"/>
      <c r="H127" s="288"/>
      <c r="I127" s="290"/>
      <c r="J127" s="291"/>
      <c r="K127" s="292"/>
      <c r="L127" s="292"/>
      <c r="M127" s="293">
        <v>0</v>
      </c>
      <c r="N127" s="291"/>
      <c r="O127" s="294"/>
      <c r="P127" s="291"/>
      <c r="Q127" s="295">
        <v>2</v>
      </c>
      <c r="R127" s="296" t="s">
        <v>453</v>
      </c>
      <c r="S127" s="295" t="s">
        <v>59</v>
      </c>
      <c r="T127" s="297" t="s">
        <v>60</v>
      </c>
      <c r="U127" s="297" t="s">
        <v>61</v>
      </c>
      <c r="V127" s="298" t="s">
        <v>62</v>
      </c>
      <c r="W127" s="297" t="s">
        <v>63</v>
      </c>
      <c r="X127" s="297" t="s">
        <v>64</v>
      </c>
      <c r="Y127" s="297" t="s">
        <v>65</v>
      </c>
      <c r="Z127" s="79">
        <f>IFERROR(IF(AND(S126="Probabilidad",S127="Probabilidad"),(AB126-(+AB126*V127)),IF(S127="Probabilidad",(K126-(+K126*V127)),IF(S127="Impacto",AB126,""))),"")</f>
        <v>0.216</v>
      </c>
      <c r="AA127" s="299" t="s">
        <v>66</v>
      </c>
      <c r="AB127" s="298">
        <v>0.216</v>
      </c>
      <c r="AC127" s="299" t="s">
        <v>57</v>
      </c>
      <c r="AD127" s="298">
        <v>0.6</v>
      </c>
      <c r="AE127" s="300" t="s">
        <v>57</v>
      </c>
      <c r="AF127" s="301"/>
      <c r="AG127" s="288"/>
      <c r="AH127" s="282"/>
      <c r="AI127" s="288"/>
      <c r="AJ127" s="288"/>
      <c r="AK127" s="282"/>
      <c r="AL127" s="288"/>
      <c r="AM127" s="288"/>
      <c r="AN127" s="288"/>
      <c r="AO127" s="288"/>
    </row>
    <row r="128" spans="1:41" s="305" customFormat="1" ht="90" customHeight="1" x14ac:dyDescent="0.2">
      <c r="A128" s="286"/>
      <c r="B128" s="415"/>
      <c r="C128" s="288"/>
      <c r="D128" s="315"/>
      <c r="E128" s="315"/>
      <c r="F128" s="354"/>
      <c r="G128" s="388"/>
      <c r="H128" s="288"/>
      <c r="I128" s="290"/>
      <c r="J128" s="291"/>
      <c r="K128" s="292"/>
      <c r="L128" s="292"/>
      <c r="M128" s="293">
        <v>0</v>
      </c>
      <c r="N128" s="291"/>
      <c r="O128" s="294"/>
      <c r="P128" s="291"/>
      <c r="Q128" s="295">
        <v>3</v>
      </c>
      <c r="R128" s="296"/>
      <c r="S128" s="295" t="s">
        <v>76</v>
      </c>
      <c r="T128" s="297"/>
      <c r="U128" s="297"/>
      <c r="V128" s="298" t="s">
        <v>76</v>
      </c>
      <c r="W128" s="297"/>
      <c r="X128" s="297"/>
      <c r="Y128" s="297"/>
      <c r="Z128" s="79" t="str">
        <f>IFERROR(IF(AND(S127="Probabilidad",S128="Probabilidad"),(AB127-(+AB127*V128)),IF(AND(S127="Impacto",S128="Probabilidad"),(AB126-(+AB126*V128)),IF(S128="Impacto",AB127,""))),"")</f>
        <v/>
      </c>
      <c r="AA128" s="299" t="s">
        <v>76</v>
      </c>
      <c r="AB128" s="298" t="s">
        <v>76</v>
      </c>
      <c r="AC128" s="299" t="s">
        <v>76</v>
      </c>
      <c r="AD128" s="298" t="s">
        <v>76</v>
      </c>
      <c r="AE128" s="300" t="s">
        <v>76</v>
      </c>
      <c r="AF128" s="301"/>
      <c r="AG128" s="288"/>
      <c r="AH128" s="282"/>
      <c r="AI128" s="288"/>
      <c r="AJ128" s="288"/>
      <c r="AK128" s="282"/>
      <c r="AL128" s="288"/>
      <c r="AM128" s="288"/>
      <c r="AN128" s="288"/>
      <c r="AO128" s="288"/>
    </row>
    <row r="129" spans="1:41" s="305" customFormat="1" ht="67.900000000000006" customHeight="1" x14ac:dyDescent="0.2">
      <c r="A129" s="286">
        <v>42</v>
      </c>
      <c r="B129" s="416" t="s">
        <v>454</v>
      </c>
      <c r="C129" s="288" t="s">
        <v>155</v>
      </c>
      <c r="D129" s="312" t="s">
        <v>455</v>
      </c>
      <c r="E129" s="312" t="s">
        <v>456</v>
      </c>
      <c r="F129" s="352" t="s">
        <v>108</v>
      </c>
      <c r="G129" s="385" t="s">
        <v>457</v>
      </c>
      <c r="H129" s="288" t="s">
        <v>200</v>
      </c>
      <c r="I129" s="290">
        <v>5000</v>
      </c>
      <c r="J129" s="291" t="s">
        <v>209</v>
      </c>
      <c r="K129" s="292">
        <v>0.8</v>
      </c>
      <c r="L129" s="292" t="s">
        <v>55</v>
      </c>
      <c r="M129" s="293" t="s">
        <v>55</v>
      </c>
      <c r="N129" s="291" t="s">
        <v>56</v>
      </c>
      <c r="O129" s="294">
        <v>0.4</v>
      </c>
      <c r="P129" s="291" t="s">
        <v>57</v>
      </c>
      <c r="Q129" s="295">
        <v>1</v>
      </c>
      <c r="R129" s="296" t="s">
        <v>458</v>
      </c>
      <c r="S129" s="295" t="s">
        <v>59</v>
      </c>
      <c r="T129" s="297" t="s">
        <v>60</v>
      </c>
      <c r="U129" s="297" t="s">
        <v>61</v>
      </c>
      <c r="V129" s="298" t="s">
        <v>62</v>
      </c>
      <c r="W129" s="297" t="s">
        <v>63</v>
      </c>
      <c r="X129" s="297" t="s">
        <v>64</v>
      </c>
      <c r="Y129" s="297" t="s">
        <v>65</v>
      </c>
      <c r="Z129" s="79">
        <f>IFERROR(IF(S129="Probabilidad",(K129-(+K129*V129)),IF(S129="Impacto",K129,"")),"")</f>
        <v>0.48</v>
      </c>
      <c r="AA129" s="299" t="s">
        <v>54</v>
      </c>
      <c r="AB129" s="298">
        <v>0.48</v>
      </c>
      <c r="AC129" s="299" t="s">
        <v>56</v>
      </c>
      <c r="AD129" s="298">
        <v>0.4</v>
      </c>
      <c r="AE129" s="300" t="s">
        <v>57</v>
      </c>
      <c r="AF129" s="301" t="s">
        <v>67</v>
      </c>
      <c r="AG129" s="288" t="s">
        <v>459</v>
      </c>
      <c r="AH129" s="282" t="s">
        <v>460</v>
      </c>
      <c r="AI129" s="310" t="s">
        <v>461</v>
      </c>
      <c r="AJ129" s="310" t="s">
        <v>462</v>
      </c>
      <c r="AK129" s="282" t="s">
        <v>463</v>
      </c>
      <c r="AL129" s="288" t="s">
        <v>464</v>
      </c>
      <c r="AM129" s="417" t="s">
        <v>1068</v>
      </c>
      <c r="AN129" s="288"/>
      <c r="AO129" s="311"/>
    </row>
    <row r="130" spans="1:41" s="305" customFormat="1" ht="88.9" customHeight="1" x14ac:dyDescent="0.2">
      <c r="A130" s="286"/>
      <c r="B130" s="416"/>
      <c r="C130" s="288"/>
      <c r="D130" s="314"/>
      <c r="E130" s="314"/>
      <c r="F130" s="353"/>
      <c r="G130" s="387"/>
      <c r="H130" s="288"/>
      <c r="I130" s="290"/>
      <c r="J130" s="291"/>
      <c r="K130" s="292"/>
      <c r="L130" s="292"/>
      <c r="M130" s="293">
        <v>0</v>
      </c>
      <c r="N130" s="291"/>
      <c r="O130" s="294"/>
      <c r="P130" s="291"/>
      <c r="Q130" s="295">
        <v>2</v>
      </c>
      <c r="R130" s="296" t="s">
        <v>465</v>
      </c>
      <c r="S130" s="295" t="s">
        <v>59</v>
      </c>
      <c r="T130" s="297" t="s">
        <v>263</v>
      </c>
      <c r="U130" s="297" t="s">
        <v>61</v>
      </c>
      <c r="V130" s="298" t="s">
        <v>264</v>
      </c>
      <c r="W130" s="297" t="s">
        <v>63</v>
      </c>
      <c r="X130" s="297" t="s">
        <v>64</v>
      </c>
      <c r="Y130" s="297" t="s">
        <v>65</v>
      </c>
      <c r="Z130" s="79">
        <f>IFERROR(IF(AND(S129="Probabilidad",S130="Probabilidad"),(AB129-(+AB129*V130)),IF(S130="Probabilidad",(K129-(+K129*V130)),IF(S130="Impacto",AB129,""))),"")</f>
        <v>0.33599999999999997</v>
      </c>
      <c r="AA130" s="299" t="s">
        <v>66</v>
      </c>
      <c r="AB130" s="298">
        <v>0.33599999999999997</v>
      </c>
      <c r="AC130" s="299" t="s">
        <v>56</v>
      </c>
      <c r="AD130" s="298">
        <v>0.4</v>
      </c>
      <c r="AE130" s="300" t="s">
        <v>57</v>
      </c>
      <c r="AF130" s="301"/>
      <c r="AG130" s="288"/>
      <c r="AH130" s="282"/>
      <c r="AI130" s="288"/>
      <c r="AJ130" s="288"/>
      <c r="AK130" s="282"/>
      <c r="AL130" s="288"/>
      <c r="AM130" s="417"/>
      <c r="AN130" s="288"/>
      <c r="AO130" s="311"/>
    </row>
    <row r="131" spans="1:41" s="305" customFormat="1" ht="40.5" customHeight="1" x14ac:dyDescent="0.2">
      <c r="A131" s="286"/>
      <c r="B131" s="416"/>
      <c r="C131" s="288"/>
      <c r="D131" s="315"/>
      <c r="E131" s="315"/>
      <c r="F131" s="354"/>
      <c r="G131" s="388"/>
      <c r="H131" s="288"/>
      <c r="I131" s="290"/>
      <c r="J131" s="291"/>
      <c r="K131" s="292"/>
      <c r="L131" s="292"/>
      <c r="M131" s="293">
        <v>0</v>
      </c>
      <c r="N131" s="291"/>
      <c r="O131" s="294"/>
      <c r="P131" s="291"/>
      <c r="Q131" s="295">
        <v>3</v>
      </c>
      <c r="R131" s="296"/>
      <c r="S131" s="295" t="s">
        <v>76</v>
      </c>
      <c r="T131" s="297"/>
      <c r="U131" s="297"/>
      <c r="V131" s="298" t="s">
        <v>76</v>
      </c>
      <c r="W131" s="297"/>
      <c r="X131" s="297"/>
      <c r="Y131" s="297"/>
      <c r="Z131" s="79" t="str">
        <f>IFERROR(IF(AND(S130="Probabilidad",S131="Probabilidad"),(AB130-(+AB130*V131)),IF(AND(S130="Impacto",S131="Probabilidad"),(AB129-(+AB129*V131)),IF(S131="Impacto",AB130,""))),"")</f>
        <v/>
      </c>
      <c r="AA131" s="299" t="s">
        <v>76</v>
      </c>
      <c r="AB131" s="298" t="s">
        <v>76</v>
      </c>
      <c r="AC131" s="299" t="s">
        <v>76</v>
      </c>
      <c r="AD131" s="298" t="s">
        <v>76</v>
      </c>
      <c r="AE131" s="300" t="s">
        <v>76</v>
      </c>
      <c r="AF131" s="301"/>
      <c r="AG131" s="288"/>
      <c r="AH131" s="282"/>
      <c r="AI131" s="288"/>
      <c r="AJ131" s="288"/>
      <c r="AK131" s="282"/>
      <c r="AL131" s="288"/>
      <c r="AM131" s="417"/>
      <c r="AN131" s="288"/>
      <c r="AO131" s="311"/>
    </row>
    <row r="132" spans="1:41" s="305" customFormat="1" ht="70.5" customHeight="1" x14ac:dyDescent="0.2">
      <c r="A132" s="286">
        <v>43</v>
      </c>
      <c r="B132" s="416" t="s">
        <v>454</v>
      </c>
      <c r="C132" s="288" t="s">
        <v>48</v>
      </c>
      <c r="D132" s="312" t="s">
        <v>466</v>
      </c>
      <c r="E132" s="312" t="s">
        <v>467</v>
      </c>
      <c r="F132" s="352" t="s">
        <v>108</v>
      </c>
      <c r="G132" s="385" t="s">
        <v>468</v>
      </c>
      <c r="H132" s="288" t="s">
        <v>53</v>
      </c>
      <c r="I132" s="290">
        <v>120</v>
      </c>
      <c r="J132" s="291" t="s">
        <v>54</v>
      </c>
      <c r="K132" s="292">
        <v>0.6</v>
      </c>
      <c r="L132" s="292" t="s">
        <v>55</v>
      </c>
      <c r="M132" s="293" t="s">
        <v>55</v>
      </c>
      <c r="N132" s="291" t="s">
        <v>56</v>
      </c>
      <c r="O132" s="294">
        <v>0.4</v>
      </c>
      <c r="P132" s="291" t="s">
        <v>57</v>
      </c>
      <c r="Q132" s="295">
        <v>1</v>
      </c>
      <c r="R132" s="296" t="s">
        <v>469</v>
      </c>
      <c r="S132" s="295" t="s">
        <v>59</v>
      </c>
      <c r="T132" s="297" t="s">
        <v>60</v>
      </c>
      <c r="U132" s="297" t="s">
        <v>61</v>
      </c>
      <c r="V132" s="298" t="s">
        <v>62</v>
      </c>
      <c r="W132" s="297" t="s">
        <v>63</v>
      </c>
      <c r="X132" s="297" t="s">
        <v>64</v>
      </c>
      <c r="Y132" s="297" t="s">
        <v>65</v>
      </c>
      <c r="Z132" s="79">
        <f>IFERROR(IF(S132="Probabilidad",(K132-(+K132*V132)),IF(S132="Impacto",K132,"")),"")</f>
        <v>0.36</v>
      </c>
      <c r="AA132" s="299" t="s">
        <v>66</v>
      </c>
      <c r="AB132" s="298">
        <v>0.36</v>
      </c>
      <c r="AC132" s="299" t="s">
        <v>56</v>
      </c>
      <c r="AD132" s="298">
        <v>0.4</v>
      </c>
      <c r="AE132" s="300" t="s">
        <v>57</v>
      </c>
      <c r="AF132" s="301" t="s">
        <v>67</v>
      </c>
      <c r="AG132" s="288" t="s">
        <v>470</v>
      </c>
      <c r="AH132" s="282" t="s">
        <v>460</v>
      </c>
      <c r="AI132" s="310" t="s">
        <v>471</v>
      </c>
      <c r="AJ132" s="310" t="s">
        <v>472</v>
      </c>
      <c r="AK132" s="282" t="s">
        <v>463</v>
      </c>
      <c r="AL132" s="288" t="s">
        <v>473</v>
      </c>
      <c r="AM132" s="310" t="s">
        <v>1069</v>
      </c>
      <c r="AN132" s="288"/>
      <c r="AO132" s="311"/>
    </row>
    <row r="133" spans="1:41" s="305" customFormat="1" ht="74.45" customHeight="1" x14ac:dyDescent="0.2">
      <c r="A133" s="286"/>
      <c r="B133" s="416"/>
      <c r="C133" s="288"/>
      <c r="D133" s="314"/>
      <c r="E133" s="314"/>
      <c r="F133" s="353"/>
      <c r="G133" s="387"/>
      <c r="H133" s="288"/>
      <c r="I133" s="290"/>
      <c r="J133" s="291"/>
      <c r="K133" s="292"/>
      <c r="L133" s="292"/>
      <c r="M133" s="293">
        <v>0</v>
      </c>
      <c r="N133" s="291"/>
      <c r="O133" s="294"/>
      <c r="P133" s="291"/>
      <c r="Q133" s="295">
        <v>2</v>
      </c>
      <c r="R133" s="296" t="s">
        <v>474</v>
      </c>
      <c r="S133" s="295" t="s">
        <v>59</v>
      </c>
      <c r="T133" s="297" t="s">
        <v>263</v>
      </c>
      <c r="U133" s="297" t="s">
        <v>61</v>
      </c>
      <c r="V133" s="298" t="s">
        <v>264</v>
      </c>
      <c r="W133" s="297" t="s">
        <v>63</v>
      </c>
      <c r="X133" s="297" t="s">
        <v>64</v>
      </c>
      <c r="Y133" s="297" t="s">
        <v>65</v>
      </c>
      <c r="Z133" s="79">
        <f>IFERROR(IF(AND(S132="Probabilidad",S133="Probabilidad"),(AB132-(+AB132*V133)),IF(S133="Probabilidad",(K132-(+K132*V133)),IF(S133="Impacto",AB132,""))),"")</f>
        <v>0.252</v>
      </c>
      <c r="AA133" s="299" t="s">
        <v>66</v>
      </c>
      <c r="AB133" s="298">
        <v>0.252</v>
      </c>
      <c r="AC133" s="299" t="s">
        <v>56</v>
      </c>
      <c r="AD133" s="298">
        <v>0.4</v>
      </c>
      <c r="AE133" s="300" t="s">
        <v>57</v>
      </c>
      <c r="AF133" s="301"/>
      <c r="AG133" s="288"/>
      <c r="AH133" s="282"/>
      <c r="AI133" s="288"/>
      <c r="AJ133" s="288"/>
      <c r="AK133" s="282"/>
      <c r="AL133" s="288"/>
      <c r="AM133" s="288"/>
      <c r="AN133" s="288"/>
      <c r="AO133" s="311"/>
    </row>
    <row r="134" spans="1:41" s="305" customFormat="1" ht="40.35" customHeight="1" x14ac:dyDescent="0.2">
      <c r="A134" s="286"/>
      <c r="B134" s="416"/>
      <c r="C134" s="288"/>
      <c r="D134" s="315"/>
      <c r="E134" s="315"/>
      <c r="F134" s="354"/>
      <c r="G134" s="388"/>
      <c r="H134" s="288"/>
      <c r="I134" s="290"/>
      <c r="J134" s="291"/>
      <c r="K134" s="292"/>
      <c r="L134" s="292"/>
      <c r="M134" s="293">
        <v>0</v>
      </c>
      <c r="N134" s="291"/>
      <c r="O134" s="294"/>
      <c r="P134" s="291"/>
      <c r="Q134" s="295">
        <v>3</v>
      </c>
      <c r="R134" s="296"/>
      <c r="S134" s="295" t="s">
        <v>76</v>
      </c>
      <c r="T134" s="297"/>
      <c r="U134" s="297"/>
      <c r="V134" s="298" t="s">
        <v>76</v>
      </c>
      <c r="W134" s="297"/>
      <c r="X134" s="297"/>
      <c r="Y134" s="297"/>
      <c r="Z134" s="79" t="str">
        <f>IFERROR(IF(AND(S133="Probabilidad",S134="Probabilidad"),(AB133-(+AB133*V134)),IF(AND(S133="Impacto",S134="Probabilidad"),(AB132-(+AB132*V134)),IF(S134="Impacto",AB133,""))),"")</f>
        <v/>
      </c>
      <c r="AA134" s="299" t="s">
        <v>76</v>
      </c>
      <c r="AB134" s="298" t="s">
        <v>76</v>
      </c>
      <c r="AC134" s="299" t="s">
        <v>76</v>
      </c>
      <c r="AD134" s="298" t="s">
        <v>76</v>
      </c>
      <c r="AE134" s="300" t="s">
        <v>76</v>
      </c>
      <c r="AF134" s="301"/>
      <c r="AG134" s="288"/>
      <c r="AH134" s="282"/>
      <c r="AI134" s="288"/>
      <c r="AJ134" s="288"/>
      <c r="AK134" s="282"/>
      <c r="AL134" s="288"/>
      <c r="AM134" s="288"/>
      <c r="AN134" s="288"/>
      <c r="AO134" s="311"/>
    </row>
    <row r="135" spans="1:41" s="305" customFormat="1" ht="72.400000000000006" customHeight="1" x14ac:dyDescent="0.2">
      <c r="A135" s="286">
        <v>44</v>
      </c>
      <c r="B135" s="416" t="s">
        <v>454</v>
      </c>
      <c r="C135" s="288" t="s">
        <v>48</v>
      </c>
      <c r="D135" s="312" t="s">
        <v>475</v>
      </c>
      <c r="E135" s="312" t="s">
        <v>476</v>
      </c>
      <c r="F135" s="352" t="s">
        <v>79</v>
      </c>
      <c r="G135" s="385" t="s">
        <v>477</v>
      </c>
      <c r="H135" s="288" t="s">
        <v>53</v>
      </c>
      <c r="I135" s="290">
        <v>5000</v>
      </c>
      <c r="J135" s="291" t="s">
        <v>209</v>
      </c>
      <c r="K135" s="292">
        <v>0.8</v>
      </c>
      <c r="L135" s="292" t="s">
        <v>159</v>
      </c>
      <c r="M135" s="293" t="s">
        <v>159</v>
      </c>
      <c r="N135" s="418" t="s">
        <v>57</v>
      </c>
      <c r="O135" s="294">
        <v>0.6</v>
      </c>
      <c r="P135" s="286" t="s">
        <v>147</v>
      </c>
      <c r="Q135" s="295">
        <v>1</v>
      </c>
      <c r="R135" s="296" t="s">
        <v>478</v>
      </c>
      <c r="S135" s="295" t="s">
        <v>59</v>
      </c>
      <c r="T135" s="297" t="s">
        <v>60</v>
      </c>
      <c r="U135" s="297" t="s">
        <v>61</v>
      </c>
      <c r="V135" s="298" t="s">
        <v>62</v>
      </c>
      <c r="W135" s="297" t="s">
        <v>85</v>
      </c>
      <c r="X135" s="297" t="s">
        <v>64</v>
      </c>
      <c r="Y135" s="297" t="s">
        <v>166</v>
      </c>
      <c r="Z135" s="79">
        <f>IFERROR(IF(S135="Probabilidad",(K135-(+K135*V135)),IF(S135="Impacto",K135,"")),"")</f>
        <v>0.48</v>
      </c>
      <c r="AA135" s="299" t="s">
        <v>54</v>
      </c>
      <c r="AB135" s="298">
        <v>0.48</v>
      </c>
      <c r="AC135" s="299" t="s">
        <v>57</v>
      </c>
      <c r="AD135" s="298">
        <v>0.6</v>
      </c>
      <c r="AE135" s="300" t="s">
        <v>57</v>
      </c>
      <c r="AF135" s="301" t="s">
        <v>67</v>
      </c>
      <c r="AG135" s="288" t="s">
        <v>1070</v>
      </c>
      <c r="AH135" s="282" t="s">
        <v>460</v>
      </c>
      <c r="AI135" s="310" t="s">
        <v>471</v>
      </c>
      <c r="AJ135" s="310" t="s">
        <v>472</v>
      </c>
      <c r="AK135" s="282" t="s">
        <v>463</v>
      </c>
      <c r="AL135" s="288" t="s">
        <v>480</v>
      </c>
      <c r="AM135" s="419" t="s">
        <v>1071</v>
      </c>
      <c r="AN135" s="288"/>
      <c r="AO135" s="311"/>
    </row>
    <row r="136" spans="1:41" s="305" customFormat="1" ht="72.400000000000006" customHeight="1" x14ac:dyDescent="0.2">
      <c r="A136" s="286"/>
      <c r="B136" s="416"/>
      <c r="C136" s="288"/>
      <c r="D136" s="314"/>
      <c r="E136" s="314"/>
      <c r="F136" s="353"/>
      <c r="G136" s="387"/>
      <c r="H136" s="288"/>
      <c r="I136" s="290"/>
      <c r="J136" s="291"/>
      <c r="K136" s="292"/>
      <c r="L136" s="292"/>
      <c r="M136" s="293">
        <v>0</v>
      </c>
      <c r="N136" s="418"/>
      <c r="O136" s="294"/>
      <c r="P136" s="286"/>
      <c r="Q136" s="295">
        <v>2</v>
      </c>
      <c r="R136" s="296" t="s">
        <v>481</v>
      </c>
      <c r="S136" s="295" t="s">
        <v>59</v>
      </c>
      <c r="T136" s="297" t="s">
        <v>263</v>
      </c>
      <c r="U136" s="297" t="s">
        <v>61</v>
      </c>
      <c r="V136" s="298" t="s">
        <v>264</v>
      </c>
      <c r="W136" s="297" t="s">
        <v>63</v>
      </c>
      <c r="X136" s="297" t="s">
        <v>64</v>
      </c>
      <c r="Y136" s="297" t="s">
        <v>65</v>
      </c>
      <c r="Z136" s="79">
        <f>IFERROR(IF(AND(S135="Probabilidad",S136="Probabilidad"),(AB135-(+AB135*V136)),IF(S136="Probabilidad",(K135-(+K135*V136)),IF(S136="Impacto",AB135,""))),"")</f>
        <v>0.33599999999999997</v>
      </c>
      <c r="AA136" s="299" t="s">
        <v>66</v>
      </c>
      <c r="AB136" s="298">
        <v>0.33599999999999997</v>
      </c>
      <c r="AC136" s="299" t="s">
        <v>57</v>
      </c>
      <c r="AD136" s="298">
        <v>0.6</v>
      </c>
      <c r="AE136" s="300" t="s">
        <v>57</v>
      </c>
      <c r="AF136" s="301"/>
      <c r="AG136" s="288"/>
      <c r="AH136" s="282"/>
      <c r="AI136" s="288"/>
      <c r="AJ136" s="288"/>
      <c r="AK136" s="282"/>
      <c r="AL136" s="288"/>
      <c r="AM136" s="419"/>
      <c r="AN136" s="288"/>
      <c r="AO136" s="311"/>
    </row>
    <row r="137" spans="1:41" s="305" customFormat="1" ht="72.400000000000006" customHeight="1" x14ac:dyDescent="0.2">
      <c r="A137" s="286"/>
      <c r="B137" s="416"/>
      <c r="C137" s="288"/>
      <c r="D137" s="315"/>
      <c r="E137" s="315"/>
      <c r="F137" s="354"/>
      <c r="G137" s="388"/>
      <c r="H137" s="288"/>
      <c r="I137" s="290"/>
      <c r="J137" s="291"/>
      <c r="K137" s="292"/>
      <c r="L137" s="292"/>
      <c r="M137" s="293">
        <v>0</v>
      </c>
      <c r="N137" s="418"/>
      <c r="O137" s="294"/>
      <c r="P137" s="286"/>
      <c r="Q137" s="295">
        <v>3</v>
      </c>
      <c r="R137" s="296" t="s">
        <v>482</v>
      </c>
      <c r="S137" s="295" t="s">
        <v>59</v>
      </c>
      <c r="T137" s="297" t="s">
        <v>60</v>
      </c>
      <c r="U137" s="297" t="s">
        <v>61</v>
      </c>
      <c r="V137" s="298" t="s">
        <v>62</v>
      </c>
      <c r="W137" s="297" t="s">
        <v>63</v>
      </c>
      <c r="X137" s="297" t="s">
        <v>64</v>
      </c>
      <c r="Y137" s="297" t="s">
        <v>65</v>
      </c>
      <c r="Z137" s="79">
        <f>IFERROR(IF(AND(S136="Probabilidad",S137="Probabilidad"),(AB136-(+AB136*V137)),IF(AND(S136="Impacto",S137="Probabilidad"),(AB135-(+AB135*V137)),IF(S137="Impacto",AB136,""))),"")</f>
        <v>0.20159999999999997</v>
      </c>
      <c r="AA137" s="299" t="s">
        <v>66</v>
      </c>
      <c r="AB137" s="298">
        <v>0.20159999999999997</v>
      </c>
      <c r="AC137" s="299" t="s">
        <v>57</v>
      </c>
      <c r="AD137" s="298">
        <v>0.6</v>
      </c>
      <c r="AE137" s="300" t="s">
        <v>57</v>
      </c>
      <c r="AF137" s="301"/>
      <c r="AG137" s="288"/>
      <c r="AH137" s="282"/>
      <c r="AI137" s="288"/>
      <c r="AJ137" s="288"/>
      <c r="AK137" s="282"/>
      <c r="AL137" s="288"/>
      <c r="AM137" s="419"/>
      <c r="AN137" s="288"/>
      <c r="AO137" s="311"/>
    </row>
    <row r="138" spans="1:41" s="305" customFormat="1" ht="133.5" customHeight="1" x14ac:dyDescent="0.2">
      <c r="A138" s="420">
        <v>45</v>
      </c>
      <c r="B138" s="421" t="s">
        <v>454</v>
      </c>
      <c r="C138" s="296" t="s">
        <v>48</v>
      </c>
      <c r="D138" s="296" t="s">
        <v>483</v>
      </c>
      <c r="E138" s="296" t="s">
        <v>484</v>
      </c>
      <c r="F138" s="395" t="s">
        <v>108</v>
      </c>
      <c r="G138" s="422" t="s">
        <v>485</v>
      </c>
      <c r="H138" s="296" t="s">
        <v>53</v>
      </c>
      <c r="I138" s="423">
        <v>500</v>
      </c>
      <c r="J138" s="424" t="s">
        <v>54</v>
      </c>
      <c r="K138" s="425">
        <v>0.6</v>
      </c>
      <c r="L138" s="425" t="s">
        <v>159</v>
      </c>
      <c r="M138" s="426" t="s">
        <v>159</v>
      </c>
      <c r="N138" s="424" t="s">
        <v>57</v>
      </c>
      <c r="O138" s="427">
        <v>0.6</v>
      </c>
      <c r="P138" s="424" t="s">
        <v>57</v>
      </c>
      <c r="Q138" s="295">
        <v>1</v>
      </c>
      <c r="R138" s="296" t="s">
        <v>486</v>
      </c>
      <c r="S138" s="295" t="s">
        <v>59</v>
      </c>
      <c r="T138" s="297" t="s">
        <v>60</v>
      </c>
      <c r="U138" s="297" t="s">
        <v>61</v>
      </c>
      <c r="V138" s="298" t="s">
        <v>62</v>
      </c>
      <c r="W138" s="297" t="s">
        <v>63</v>
      </c>
      <c r="X138" s="297" t="s">
        <v>64</v>
      </c>
      <c r="Y138" s="297" t="s">
        <v>166</v>
      </c>
      <c r="Z138" s="79">
        <f>IFERROR(IF(S138="Probabilidad",(K138-(+K138*V138)),IF(S138="Impacto",K138,"")),"")</f>
        <v>0.36</v>
      </c>
      <c r="AA138" s="299" t="s">
        <v>66</v>
      </c>
      <c r="AB138" s="298">
        <v>0.36</v>
      </c>
      <c r="AC138" s="299" t="s">
        <v>57</v>
      </c>
      <c r="AD138" s="298">
        <v>0.6</v>
      </c>
      <c r="AE138" s="300" t="s">
        <v>57</v>
      </c>
      <c r="AF138" s="313" t="s">
        <v>67</v>
      </c>
      <c r="AG138" s="296" t="s">
        <v>487</v>
      </c>
      <c r="AH138" s="395" t="s">
        <v>460</v>
      </c>
      <c r="AI138" s="296" t="s">
        <v>488</v>
      </c>
      <c r="AJ138" s="296" t="s">
        <v>489</v>
      </c>
      <c r="AK138" s="395" t="s">
        <v>434</v>
      </c>
      <c r="AL138" s="296" t="s">
        <v>490</v>
      </c>
      <c r="AM138" s="296" t="s">
        <v>1072</v>
      </c>
      <c r="AN138" s="296"/>
      <c r="AO138" s="396"/>
    </row>
    <row r="139" spans="1:41" s="305" customFormat="1" ht="151.5" customHeight="1" x14ac:dyDescent="0.2">
      <c r="A139" s="286">
        <v>46</v>
      </c>
      <c r="B139" s="428" t="s">
        <v>491</v>
      </c>
      <c r="C139" s="288" t="s">
        <v>155</v>
      </c>
      <c r="D139" s="312" t="s">
        <v>492</v>
      </c>
      <c r="E139" s="312" t="s">
        <v>493</v>
      </c>
      <c r="F139" s="352" t="s">
        <v>108</v>
      </c>
      <c r="G139" s="385" t="s">
        <v>494</v>
      </c>
      <c r="H139" s="288" t="s">
        <v>53</v>
      </c>
      <c r="I139" s="290">
        <v>1400</v>
      </c>
      <c r="J139" s="291" t="s">
        <v>209</v>
      </c>
      <c r="K139" s="292">
        <v>0.8</v>
      </c>
      <c r="L139" s="292" t="s">
        <v>145</v>
      </c>
      <c r="M139" s="293" t="s">
        <v>145</v>
      </c>
      <c r="N139" s="291" t="s">
        <v>146</v>
      </c>
      <c r="O139" s="294">
        <v>0.8</v>
      </c>
      <c r="P139" s="286" t="s">
        <v>147</v>
      </c>
      <c r="Q139" s="295">
        <v>1</v>
      </c>
      <c r="R139" s="296" t="s">
        <v>495</v>
      </c>
      <c r="S139" s="295" t="s">
        <v>59</v>
      </c>
      <c r="T139" s="297" t="s">
        <v>60</v>
      </c>
      <c r="U139" s="297" t="s">
        <v>61</v>
      </c>
      <c r="V139" s="298" t="s">
        <v>62</v>
      </c>
      <c r="W139" s="297" t="s">
        <v>63</v>
      </c>
      <c r="X139" s="297" t="s">
        <v>64</v>
      </c>
      <c r="Y139" s="297" t="s">
        <v>65</v>
      </c>
      <c r="Z139" s="79">
        <f>IFERROR(IF(S139="Probabilidad",(K139-(+K139*V139)),IF(S139="Impacto",K139,"")),"")</f>
        <v>0.48</v>
      </c>
      <c r="AA139" s="299" t="s">
        <v>54</v>
      </c>
      <c r="AB139" s="298">
        <v>0.48</v>
      </c>
      <c r="AC139" s="299" t="s">
        <v>146</v>
      </c>
      <c r="AD139" s="298">
        <v>0.8</v>
      </c>
      <c r="AE139" s="300" t="s">
        <v>147</v>
      </c>
      <c r="AF139" s="301" t="s">
        <v>67</v>
      </c>
      <c r="AG139" s="288" t="s">
        <v>496</v>
      </c>
      <c r="AH139" s="282" t="s">
        <v>497</v>
      </c>
      <c r="AI139" s="310" t="s">
        <v>498</v>
      </c>
      <c r="AJ139" s="310" t="s">
        <v>499</v>
      </c>
      <c r="AK139" s="282" t="s">
        <v>500</v>
      </c>
      <c r="AL139" s="288" t="s">
        <v>501</v>
      </c>
      <c r="AM139" s="310" t="s">
        <v>1075</v>
      </c>
      <c r="AN139" s="288"/>
      <c r="AO139" s="311"/>
    </row>
    <row r="140" spans="1:41" s="305" customFormat="1" ht="72.400000000000006" customHeight="1" x14ac:dyDescent="0.2">
      <c r="A140" s="286"/>
      <c r="B140" s="428"/>
      <c r="C140" s="288"/>
      <c r="D140" s="314"/>
      <c r="E140" s="314"/>
      <c r="F140" s="353"/>
      <c r="G140" s="387"/>
      <c r="H140" s="288"/>
      <c r="I140" s="290"/>
      <c r="J140" s="291"/>
      <c r="K140" s="292"/>
      <c r="L140" s="292"/>
      <c r="M140" s="293">
        <v>0</v>
      </c>
      <c r="N140" s="291"/>
      <c r="O140" s="294"/>
      <c r="P140" s="286"/>
      <c r="Q140" s="295">
        <v>2</v>
      </c>
      <c r="R140" s="296" t="s">
        <v>502</v>
      </c>
      <c r="S140" s="295" t="s">
        <v>59</v>
      </c>
      <c r="T140" s="297" t="s">
        <v>60</v>
      </c>
      <c r="U140" s="297" t="s">
        <v>61</v>
      </c>
      <c r="V140" s="298" t="s">
        <v>62</v>
      </c>
      <c r="W140" s="297" t="s">
        <v>63</v>
      </c>
      <c r="X140" s="297" t="s">
        <v>64</v>
      </c>
      <c r="Y140" s="297" t="s">
        <v>65</v>
      </c>
      <c r="Z140" s="79">
        <f>IFERROR(IF(AND(S139="Probabilidad",S140="Probabilidad"),(AB139-(+AB139*V140)),IF(S140="Probabilidad",(K139-(+K139*V140)),IF(S140="Impacto",AB139,""))),"")</f>
        <v>0.28799999999999998</v>
      </c>
      <c r="AA140" s="299" t="s">
        <v>66</v>
      </c>
      <c r="AB140" s="298">
        <v>0.28799999999999998</v>
      </c>
      <c r="AC140" s="299" t="s">
        <v>146</v>
      </c>
      <c r="AD140" s="298">
        <v>0.8</v>
      </c>
      <c r="AE140" s="300" t="s">
        <v>147</v>
      </c>
      <c r="AF140" s="301"/>
      <c r="AG140" s="288"/>
      <c r="AH140" s="282"/>
      <c r="AI140" s="288"/>
      <c r="AJ140" s="288"/>
      <c r="AK140" s="282"/>
      <c r="AL140" s="288"/>
      <c r="AM140" s="288"/>
      <c r="AN140" s="288"/>
      <c r="AO140" s="311"/>
    </row>
    <row r="141" spans="1:41" s="305" customFormat="1" ht="54.75" customHeight="1" x14ac:dyDescent="0.2">
      <c r="A141" s="286"/>
      <c r="B141" s="428"/>
      <c r="C141" s="288"/>
      <c r="D141" s="315"/>
      <c r="E141" s="315"/>
      <c r="F141" s="354"/>
      <c r="G141" s="388"/>
      <c r="H141" s="288"/>
      <c r="I141" s="290"/>
      <c r="J141" s="291"/>
      <c r="K141" s="292"/>
      <c r="L141" s="292"/>
      <c r="M141" s="293">
        <v>0</v>
      </c>
      <c r="N141" s="291"/>
      <c r="O141" s="294"/>
      <c r="P141" s="286"/>
      <c r="Q141" s="295">
        <v>3</v>
      </c>
      <c r="R141" s="296"/>
      <c r="S141" s="295" t="s">
        <v>76</v>
      </c>
      <c r="T141" s="297"/>
      <c r="U141" s="297"/>
      <c r="V141" s="298" t="s">
        <v>76</v>
      </c>
      <c r="W141" s="297"/>
      <c r="X141" s="297"/>
      <c r="Y141" s="297"/>
      <c r="Z141" s="79" t="str">
        <f>IFERROR(IF(AND(S140="Probabilidad",S141="Probabilidad"),(AB140-(+AB140*V141)),IF(AND(S140="Impacto",S141="Probabilidad"),(AB139-(+AB139*V141)),IF(S141="Impacto",AB140,""))),"")</f>
        <v/>
      </c>
      <c r="AA141" s="299" t="s">
        <v>76</v>
      </c>
      <c r="AB141" s="298" t="s">
        <v>76</v>
      </c>
      <c r="AC141" s="299" t="s">
        <v>76</v>
      </c>
      <c r="AD141" s="298" t="s">
        <v>76</v>
      </c>
      <c r="AE141" s="300" t="s">
        <v>76</v>
      </c>
      <c r="AF141" s="301"/>
      <c r="AG141" s="288"/>
      <c r="AH141" s="282"/>
      <c r="AI141" s="288"/>
      <c r="AJ141" s="288"/>
      <c r="AK141" s="282"/>
      <c r="AL141" s="288"/>
      <c r="AM141" s="288"/>
      <c r="AN141" s="288"/>
      <c r="AO141" s="311"/>
    </row>
    <row r="142" spans="1:41" s="305" customFormat="1" ht="233.25" customHeight="1" x14ac:dyDescent="0.2">
      <c r="A142" s="286">
        <v>47</v>
      </c>
      <c r="B142" s="429" t="s">
        <v>503</v>
      </c>
      <c r="C142" s="317" t="s">
        <v>48</v>
      </c>
      <c r="D142" s="402" t="s">
        <v>504</v>
      </c>
      <c r="E142" s="402" t="s">
        <v>505</v>
      </c>
      <c r="F142" s="403" t="s">
        <v>79</v>
      </c>
      <c r="G142" s="402" t="s">
        <v>506</v>
      </c>
      <c r="H142" s="344" t="s">
        <v>97</v>
      </c>
      <c r="I142" s="319">
        <v>2000</v>
      </c>
      <c r="J142" s="430" t="s">
        <v>209</v>
      </c>
      <c r="K142" s="321">
        <v>0.8</v>
      </c>
      <c r="L142" s="321" t="s">
        <v>55</v>
      </c>
      <c r="M142" s="321" t="s">
        <v>55</v>
      </c>
      <c r="N142" s="430" t="s">
        <v>56</v>
      </c>
      <c r="O142" s="321">
        <v>0.4</v>
      </c>
      <c r="P142" s="323" t="s">
        <v>57</v>
      </c>
      <c r="Q142" s="324">
        <v>1</v>
      </c>
      <c r="R142" s="325" t="s">
        <v>507</v>
      </c>
      <c r="S142" s="324" t="s">
        <v>59</v>
      </c>
      <c r="T142" s="326" t="s">
        <v>60</v>
      </c>
      <c r="U142" s="326" t="s">
        <v>61</v>
      </c>
      <c r="V142" s="327" t="s">
        <v>62</v>
      </c>
      <c r="W142" s="326" t="s">
        <v>63</v>
      </c>
      <c r="X142" s="326" t="s">
        <v>75</v>
      </c>
      <c r="Y142" s="326" t="s">
        <v>65</v>
      </c>
      <c r="Z142" s="122">
        <v>0.48</v>
      </c>
      <c r="AA142" s="431" t="s">
        <v>54</v>
      </c>
      <c r="AB142" s="327">
        <v>0.48</v>
      </c>
      <c r="AC142" s="431" t="s">
        <v>56</v>
      </c>
      <c r="AD142" s="327">
        <v>0.4</v>
      </c>
      <c r="AE142" s="432" t="s">
        <v>57</v>
      </c>
      <c r="AF142" s="330" t="s">
        <v>67</v>
      </c>
      <c r="AG142" s="331" t="s">
        <v>1073</v>
      </c>
      <c r="AH142" s="332" t="s">
        <v>292</v>
      </c>
      <c r="AI142" s="333" t="s">
        <v>509</v>
      </c>
      <c r="AJ142" s="333" t="s">
        <v>510</v>
      </c>
      <c r="AK142" s="332" t="s">
        <v>102</v>
      </c>
      <c r="AL142" s="331" t="s">
        <v>511</v>
      </c>
      <c r="AM142" s="310" t="s">
        <v>1074</v>
      </c>
      <c r="AN142" s="332"/>
      <c r="AO142" s="332"/>
    </row>
    <row r="143" spans="1:41" s="305" customFormat="1" ht="99.4" customHeight="1" x14ac:dyDescent="0.2">
      <c r="A143" s="286"/>
      <c r="B143" s="429"/>
      <c r="C143" s="317"/>
      <c r="D143" s="345"/>
      <c r="E143" s="345"/>
      <c r="F143" s="346"/>
      <c r="G143" s="345"/>
      <c r="H143" s="344"/>
      <c r="I143" s="319"/>
      <c r="J143" s="430"/>
      <c r="K143" s="321"/>
      <c r="L143" s="321"/>
      <c r="M143" s="321">
        <v>0</v>
      </c>
      <c r="N143" s="430"/>
      <c r="O143" s="321"/>
      <c r="P143" s="323"/>
      <c r="Q143" s="324">
        <v>2</v>
      </c>
      <c r="R143" s="325" t="s">
        <v>512</v>
      </c>
      <c r="S143" s="324" t="s">
        <v>59</v>
      </c>
      <c r="T143" s="326" t="s">
        <v>60</v>
      </c>
      <c r="U143" s="326" t="s">
        <v>61</v>
      </c>
      <c r="V143" s="327" t="s">
        <v>62</v>
      </c>
      <c r="W143" s="326" t="s">
        <v>85</v>
      </c>
      <c r="X143" s="326" t="s">
        <v>64</v>
      </c>
      <c r="Y143" s="326" t="s">
        <v>65</v>
      </c>
      <c r="Z143" s="122">
        <v>0.28799999999999998</v>
      </c>
      <c r="AA143" s="431" t="s">
        <v>66</v>
      </c>
      <c r="AB143" s="327">
        <v>0.28799999999999998</v>
      </c>
      <c r="AC143" s="431" t="s">
        <v>56</v>
      </c>
      <c r="AD143" s="327">
        <v>0.4</v>
      </c>
      <c r="AE143" s="432" t="s">
        <v>57</v>
      </c>
      <c r="AF143" s="335"/>
      <c r="AG143" s="336"/>
      <c r="AH143" s="337"/>
      <c r="AI143" s="336"/>
      <c r="AJ143" s="336"/>
      <c r="AK143" s="337"/>
      <c r="AL143" s="336"/>
      <c r="AM143" s="288"/>
      <c r="AN143" s="337"/>
      <c r="AO143" s="337"/>
    </row>
    <row r="144" spans="1:41" s="305" customFormat="1" ht="61.35" customHeight="1" x14ac:dyDescent="0.2">
      <c r="A144" s="286"/>
      <c r="B144" s="429"/>
      <c r="C144" s="317"/>
      <c r="D144" s="367"/>
      <c r="E144" s="367"/>
      <c r="F144" s="433"/>
      <c r="G144" s="367"/>
      <c r="H144" s="344"/>
      <c r="I144" s="319"/>
      <c r="J144" s="430"/>
      <c r="K144" s="321"/>
      <c r="L144" s="321"/>
      <c r="M144" s="321">
        <v>0</v>
      </c>
      <c r="N144" s="430"/>
      <c r="O144" s="321"/>
      <c r="P144" s="323"/>
      <c r="Q144" s="324">
        <v>3</v>
      </c>
      <c r="R144" s="325" t="s">
        <v>513</v>
      </c>
      <c r="S144" s="324" t="s">
        <v>59</v>
      </c>
      <c r="T144" s="326" t="s">
        <v>60</v>
      </c>
      <c r="U144" s="326" t="s">
        <v>61</v>
      </c>
      <c r="V144" s="327" t="s">
        <v>62</v>
      </c>
      <c r="W144" s="326" t="s">
        <v>63</v>
      </c>
      <c r="X144" s="326" t="s">
        <v>64</v>
      </c>
      <c r="Y144" s="326" t="s">
        <v>65</v>
      </c>
      <c r="Z144" s="122">
        <v>0.17279999999999998</v>
      </c>
      <c r="AA144" s="431" t="s">
        <v>141</v>
      </c>
      <c r="AB144" s="327">
        <v>0.17279999999999998</v>
      </c>
      <c r="AC144" s="431" t="s">
        <v>56</v>
      </c>
      <c r="AD144" s="327">
        <v>0.4</v>
      </c>
      <c r="AE144" s="432" t="s">
        <v>86</v>
      </c>
      <c r="AF144" s="339"/>
      <c r="AG144" s="340"/>
      <c r="AH144" s="341"/>
      <c r="AI144" s="340"/>
      <c r="AJ144" s="340"/>
      <c r="AK144" s="341"/>
      <c r="AL144" s="340"/>
      <c r="AM144" s="288"/>
      <c r="AN144" s="341"/>
      <c r="AO144" s="341"/>
    </row>
    <row r="145" spans="1:70" s="305" customFormat="1" ht="113.85" customHeight="1" x14ac:dyDescent="0.2">
      <c r="A145" s="286">
        <v>48</v>
      </c>
      <c r="B145" s="429" t="s">
        <v>503</v>
      </c>
      <c r="C145" s="317" t="s">
        <v>48</v>
      </c>
      <c r="D145" s="331" t="s">
        <v>514</v>
      </c>
      <c r="E145" s="331" t="s">
        <v>515</v>
      </c>
      <c r="F145" s="332" t="s">
        <v>108</v>
      </c>
      <c r="G145" s="331" t="s">
        <v>516</v>
      </c>
      <c r="H145" s="344" t="s">
        <v>53</v>
      </c>
      <c r="I145" s="319">
        <v>18000</v>
      </c>
      <c r="J145" s="320" t="s">
        <v>239</v>
      </c>
      <c r="K145" s="321">
        <v>1</v>
      </c>
      <c r="L145" s="321" t="s">
        <v>159</v>
      </c>
      <c r="M145" s="322" t="s">
        <v>159</v>
      </c>
      <c r="N145" s="320" t="s">
        <v>57</v>
      </c>
      <c r="O145" s="321">
        <v>0.6</v>
      </c>
      <c r="P145" s="323" t="s">
        <v>147</v>
      </c>
      <c r="Q145" s="324">
        <v>1</v>
      </c>
      <c r="R145" s="325" t="s">
        <v>517</v>
      </c>
      <c r="S145" s="324" t="s">
        <v>59</v>
      </c>
      <c r="T145" s="326" t="s">
        <v>60</v>
      </c>
      <c r="U145" s="326" t="s">
        <v>61</v>
      </c>
      <c r="V145" s="327" t="s">
        <v>62</v>
      </c>
      <c r="W145" s="326" t="s">
        <v>63</v>
      </c>
      <c r="X145" s="326" t="s">
        <v>64</v>
      </c>
      <c r="Y145" s="326" t="s">
        <v>65</v>
      </c>
      <c r="Z145" s="121">
        <v>0.6</v>
      </c>
      <c r="AA145" s="328" t="s">
        <v>54</v>
      </c>
      <c r="AB145" s="327">
        <v>0.6</v>
      </c>
      <c r="AC145" s="328" t="s">
        <v>57</v>
      </c>
      <c r="AD145" s="327">
        <v>0.6</v>
      </c>
      <c r="AE145" s="329" t="s">
        <v>57</v>
      </c>
      <c r="AF145" s="330" t="s">
        <v>67</v>
      </c>
      <c r="AG145" s="434" t="s">
        <v>518</v>
      </c>
      <c r="AH145" s="435" t="s">
        <v>519</v>
      </c>
      <c r="AI145" s="434" t="s">
        <v>520</v>
      </c>
      <c r="AJ145" s="434" t="s">
        <v>521</v>
      </c>
      <c r="AK145" s="332" t="s">
        <v>102</v>
      </c>
      <c r="AL145" s="331" t="s">
        <v>522</v>
      </c>
      <c r="AM145" s="310" t="s">
        <v>1076</v>
      </c>
      <c r="AN145" s="332"/>
      <c r="AO145" s="332"/>
    </row>
    <row r="146" spans="1:70" s="305" customFormat="1" ht="101.25" customHeight="1" x14ac:dyDescent="0.2">
      <c r="A146" s="286"/>
      <c r="B146" s="429"/>
      <c r="C146" s="317"/>
      <c r="D146" s="345"/>
      <c r="E146" s="345"/>
      <c r="F146" s="346"/>
      <c r="G146" s="345"/>
      <c r="H146" s="344"/>
      <c r="I146" s="319"/>
      <c r="J146" s="320"/>
      <c r="K146" s="321"/>
      <c r="L146" s="321"/>
      <c r="M146" s="322">
        <v>0</v>
      </c>
      <c r="N146" s="320"/>
      <c r="O146" s="321"/>
      <c r="P146" s="323"/>
      <c r="Q146" s="324">
        <v>2</v>
      </c>
      <c r="R146" s="325" t="s">
        <v>523</v>
      </c>
      <c r="S146" s="324" t="s">
        <v>10</v>
      </c>
      <c r="T146" s="326" t="s">
        <v>241</v>
      </c>
      <c r="U146" s="326" t="s">
        <v>61</v>
      </c>
      <c r="V146" s="327" t="s">
        <v>242</v>
      </c>
      <c r="W146" s="326" t="s">
        <v>63</v>
      </c>
      <c r="X146" s="326" t="s">
        <v>64</v>
      </c>
      <c r="Y146" s="326" t="s">
        <v>65</v>
      </c>
      <c r="Z146" s="121">
        <v>0.6</v>
      </c>
      <c r="AA146" s="328" t="s">
        <v>54</v>
      </c>
      <c r="AB146" s="327">
        <v>0.6</v>
      </c>
      <c r="AC146" s="328" t="s">
        <v>56</v>
      </c>
      <c r="AD146" s="327">
        <v>0.30000000000000004</v>
      </c>
      <c r="AE146" s="329" t="s">
        <v>57</v>
      </c>
      <c r="AF146" s="335"/>
      <c r="AG146" s="436"/>
      <c r="AH146" s="437"/>
      <c r="AI146" s="436"/>
      <c r="AJ146" s="436"/>
      <c r="AK146" s="337"/>
      <c r="AL146" s="336"/>
      <c r="AM146" s="288"/>
      <c r="AN146" s="337"/>
      <c r="AO146" s="337"/>
    </row>
    <row r="147" spans="1:70" s="305" customFormat="1" ht="103.5" customHeight="1" x14ac:dyDescent="0.2">
      <c r="A147" s="286"/>
      <c r="B147" s="429"/>
      <c r="C147" s="317"/>
      <c r="D147" s="367"/>
      <c r="E147" s="367"/>
      <c r="F147" s="433"/>
      <c r="G147" s="367"/>
      <c r="H147" s="344"/>
      <c r="I147" s="319"/>
      <c r="J147" s="320"/>
      <c r="K147" s="321"/>
      <c r="L147" s="321"/>
      <c r="M147" s="322">
        <v>0</v>
      </c>
      <c r="N147" s="320"/>
      <c r="O147" s="321"/>
      <c r="P147" s="323"/>
      <c r="Q147" s="324">
        <v>3</v>
      </c>
      <c r="R147" s="325"/>
      <c r="S147" s="324" t="s">
        <v>76</v>
      </c>
      <c r="T147" s="326"/>
      <c r="U147" s="326"/>
      <c r="V147" s="327" t="s">
        <v>76</v>
      </c>
      <c r="W147" s="326"/>
      <c r="X147" s="326"/>
      <c r="Y147" s="326"/>
      <c r="Z147" s="121" t="s">
        <v>76</v>
      </c>
      <c r="AA147" s="328" t="s">
        <v>76</v>
      </c>
      <c r="AB147" s="327" t="s">
        <v>76</v>
      </c>
      <c r="AC147" s="328" t="s">
        <v>76</v>
      </c>
      <c r="AD147" s="327" t="s">
        <v>76</v>
      </c>
      <c r="AE147" s="329" t="s">
        <v>76</v>
      </c>
      <c r="AF147" s="339"/>
      <c r="AG147" s="438"/>
      <c r="AH147" s="439"/>
      <c r="AI147" s="438"/>
      <c r="AJ147" s="438"/>
      <c r="AK147" s="341"/>
      <c r="AL147" s="340"/>
      <c r="AM147" s="288"/>
      <c r="AN147" s="341"/>
      <c r="AO147" s="341"/>
    </row>
    <row r="148" spans="1:70" s="305" customFormat="1" ht="66.400000000000006" customHeight="1" x14ac:dyDescent="0.2">
      <c r="A148" s="286">
        <v>49</v>
      </c>
      <c r="B148" s="429" t="s">
        <v>503</v>
      </c>
      <c r="C148" s="317" t="s">
        <v>48</v>
      </c>
      <c r="D148" s="331" t="s">
        <v>524</v>
      </c>
      <c r="E148" s="331" t="s">
        <v>525</v>
      </c>
      <c r="F148" s="332" t="s">
        <v>79</v>
      </c>
      <c r="G148" s="343" t="s">
        <v>526</v>
      </c>
      <c r="H148" s="344" t="s">
        <v>200</v>
      </c>
      <c r="I148" s="344" t="s">
        <v>527</v>
      </c>
      <c r="J148" s="320" t="s">
        <v>239</v>
      </c>
      <c r="K148" s="321">
        <v>1</v>
      </c>
      <c r="L148" s="321" t="s">
        <v>82</v>
      </c>
      <c r="M148" s="322" t="s">
        <v>82</v>
      </c>
      <c r="N148" s="320" t="s">
        <v>83</v>
      </c>
      <c r="O148" s="321">
        <v>0.2</v>
      </c>
      <c r="P148" s="323" t="s">
        <v>147</v>
      </c>
      <c r="Q148" s="324">
        <v>1</v>
      </c>
      <c r="R148" s="325" t="s">
        <v>528</v>
      </c>
      <c r="S148" s="324" t="s">
        <v>59</v>
      </c>
      <c r="T148" s="326" t="s">
        <v>60</v>
      </c>
      <c r="U148" s="326" t="s">
        <v>61</v>
      </c>
      <c r="V148" s="327" t="s">
        <v>62</v>
      </c>
      <c r="W148" s="326" t="s">
        <v>63</v>
      </c>
      <c r="X148" s="326" t="s">
        <v>64</v>
      </c>
      <c r="Y148" s="326" t="s">
        <v>65</v>
      </c>
      <c r="Z148" s="121">
        <v>0.6</v>
      </c>
      <c r="AA148" s="328" t="s">
        <v>54</v>
      </c>
      <c r="AB148" s="327">
        <v>0.6</v>
      </c>
      <c r="AC148" s="328" t="s">
        <v>83</v>
      </c>
      <c r="AD148" s="327">
        <v>0.2</v>
      </c>
      <c r="AE148" s="329" t="s">
        <v>57</v>
      </c>
      <c r="AF148" s="330" t="s">
        <v>67</v>
      </c>
      <c r="AG148" s="434" t="s">
        <v>529</v>
      </c>
      <c r="AH148" s="435" t="s">
        <v>530</v>
      </c>
      <c r="AI148" s="434" t="s">
        <v>531</v>
      </c>
      <c r="AJ148" s="434" t="s">
        <v>532</v>
      </c>
      <c r="AK148" s="332" t="s">
        <v>102</v>
      </c>
      <c r="AL148" s="331" t="s">
        <v>511</v>
      </c>
      <c r="AM148" s="310" t="s">
        <v>1077</v>
      </c>
      <c r="AN148" s="332"/>
      <c r="AO148" s="332"/>
    </row>
    <row r="149" spans="1:70" s="305" customFormat="1" ht="76.5" customHeight="1" x14ac:dyDescent="0.2">
      <c r="A149" s="286"/>
      <c r="B149" s="429"/>
      <c r="C149" s="317"/>
      <c r="D149" s="345"/>
      <c r="E149" s="345"/>
      <c r="F149" s="346"/>
      <c r="G149" s="347"/>
      <c r="H149" s="344"/>
      <c r="I149" s="319"/>
      <c r="J149" s="320"/>
      <c r="K149" s="321"/>
      <c r="L149" s="321"/>
      <c r="M149" s="322">
        <v>0</v>
      </c>
      <c r="N149" s="320"/>
      <c r="O149" s="321"/>
      <c r="P149" s="323"/>
      <c r="Q149" s="324">
        <v>2</v>
      </c>
      <c r="R149" s="325" t="s">
        <v>533</v>
      </c>
      <c r="S149" s="324" t="s">
        <v>59</v>
      </c>
      <c r="T149" s="326" t="s">
        <v>60</v>
      </c>
      <c r="U149" s="326" t="s">
        <v>61</v>
      </c>
      <c r="V149" s="327" t="s">
        <v>62</v>
      </c>
      <c r="W149" s="326" t="s">
        <v>85</v>
      </c>
      <c r="X149" s="326" t="s">
        <v>64</v>
      </c>
      <c r="Y149" s="326" t="s">
        <v>166</v>
      </c>
      <c r="Z149" s="121">
        <v>0.36</v>
      </c>
      <c r="AA149" s="328" t="s">
        <v>66</v>
      </c>
      <c r="AB149" s="327">
        <v>0.36</v>
      </c>
      <c r="AC149" s="328" t="s">
        <v>83</v>
      </c>
      <c r="AD149" s="327">
        <v>0.2</v>
      </c>
      <c r="AE149" s="329" t="s">
        <v>86</v>
      </c>
      <c r="AF149" s="335"/>
      <c r="AG149" s="436"/>
      <c r="AH149" s="437"/>
      <c r="AI149" s="436"/>
      <c r="AJ149" s="436"/>
      <c r="AK149" s="337"/>
      <c r="AL149" s="336"/>
      <c r="AM149" s="288"/>
      <c r="AN149" s="337"/>
      <c r="AO149" s="337"/>
    </row>
    <row r="150" spans="1:70" s="305" customFormat="1" ht="65.45" customHeight="1" x14ac:dyDescent="0.2">
      <c r="A150" s="286"/>
      <c r="B150" s="429"/>
      <c r="C150" s="317"/>
      <c r="D150" s="348"/>
      <c r="E150" s="348"/>
      <c r="F150" s="349"/>
      <c r="G150" s="350"/>
      <c r="H150" s="344"/>
      <c r="I150" s="319"/>
      <c r="J150" s="320"/>
      <c r="K150" s="321"/>
      <c r="L150" s="321"/>
      <c r="M150" s="322">
        <v>0</v>
      </c>
      <c r="N150" s="320"/>
      <c r="O150" s="321"/>
      <c r="P150" s="323"/>
      <c r="Q150" s="440">
        <v>3</v>
      </c>
      <c r="R150" s="441" t="s">
        <v>534</v>
      </c>
      <c r="S150" s="440" t="s">
        <v>59</v>
      </c>
      <c r="T150" s="442" t="s">
        <v>60</v>
      </c>
      <c r="U150" s="442" t="s">
        <v>61</v>
      </c>
      <c r="V150" s="443" t="s">
        <v>62</v>
      </c>
      <c r="W150" s="442" t="s">
        <v>63</v>
      </c>
      <c r="X150" s="442" t="s">
        <v>64</v>
      </c>
      <c r="Y150" s="442" t="s">
        <v>65</v>
      </c>
      <c r="Z150" s="123">
        <v>0.216</v>
      </c>
      <c r="AA150" s="444" t="s">
        <v>66</v>
      </c>
      <c r="AB150" s="443">
        <v>0.216</v>
      </c>
      <c r="AC150" s="444" t="s">
        <v>83</v>
      </c>
      <c r="AD150" s="443">
        <v>0.2</v>
      </c>
      <c r="AE150" s="445" t="s">
        <v>86</v>
      </c>
      <c r="AF150" s="339"/>
      <c r="AG150" s="436"/>
      <c r="AH150" s="437"/>
      <c r="AI150" s="436"/>
      <c r="AJ150" s="436"/>
      <c r="AK150" s="337"/>
      <c r="AL150" s="336"/>
      <c r="AM150" s="288"/>
      <c r="AN150" s="341"/>
      <c r="AO150" s="341"/>
    </row>
    <row r="151" spans="1:70" s="459" customFormat="1" ht="116.25" customHeight="1" x14ac:dyDescent="0.2">
      <c r="A151" s="420">
        <v>50</v>
      </c>
      <c r="B151" s="446" t="s">
        <v>535</v>
      </c>
      <c r="C151" s="447" t="s">
        <v>48</v>
      </c>
      <c r="D151" s="447" t="s">
        <v>536</v>
      </c>
      <c r="E151" s="447" t="s">
        <v>537</v>
      </c>
      <c r="F151" s="448" t="s">
        <v>108</v>
      </c>
      <c r="G151" s="449" t="s">
        <v>538</v>
      </c>
      <c r="H151" s="447" t="s">
        <v>53</v>
      </c>
      <c r="I151" s="450">
        <v>800</v>
      </c>
      <c r="J151" s="451" t="s">
        <v>209</v>
      </c>
      <c r="K151" s="452">
        <v>0.8</v>
      </c>
      <c r="L151" s="452" t="s">
        <v>82</v>
      </c>
      <c r="M151" s="453" t="s">
        <v>82</v>
      </c>
      <c r="N151" s="451" t="s">
        <v>83</v>
      </c>
      <c r="O151" s="454">
        <v>0.2</v>
      </c>
      <c r="P151" s="455" t="s">
        <v>57</v>
      </c>
      <c r="Q151" s="295">
        <v>1</v>
      </c>
      <c r="R151" s="296" t="s">
        <v>539</v>
      </c>
      <c r="S151" s="295" t="s">
        <v>59</v>
      </c>
      <c r="T151" s="297" t="s">
        <v>60</v>
      </c>
      <c r="U151" s="297" t="s">
        <v>61</v>
      </c>
      <c r="V151" s="298" t="s">
        <v>62</v>
      </c>
      <c r="W151" s="297" t="s">
        <v>63</v>
      </c>
      <c r="X151" s="297" t="s">
        <v>64</v>
      </c>
      <c r="Y151" s="297" t="s">
        <v>65</v>
      </c>
      <c r="Z151" s="79">
        <f>IFERROR(IF(S151="Probabilidad",(K151-(+K151*V151)),IF(S151="Impacto",K151,"")),"")</f>
        <v>0.48</v>
      </c>
      <c r="AA151" s="299" t="s">
        <v>54</v>
      </c>
      <c r="AB151" s="298">
        <v>0.48</v>
      </c>
      <c r="AC151" s="299" t="s">
        <v>83</v>
      </c>
      <c r="AD151" s="298">
        <v>0.2</v>
      </c>
      <c r="AE151" s="300" t="s">
        <v>57</v>
      </c>
      <c r="AF151" s="456" t="s">
        <v>67</v>
      </c>
      <c r="AG151" s="296" t="s">
        <v>540</v>
      </c>
      <c r="AH151" s="395" t="s">
        <v>541</v>
      </c>
      <c r="AI151" s="383" t="s">
        <v>542</v>
      </c>
      <c r="AJ151" s="383" t="s">
        <v>543</v>
      </c>
      <c r="AK151" s="382" t="s">
        <v>544</v>
      </c>
      <c r="AL151" s="381" t="s">
        <v>545</v>
      </c>
      <c r="AM151" s="457" t="s">
        <v>1079</v>
      </c>
      <c r="AN151" s="296"/>
      <c r="AO151" s="396"/>
      <c r="AP151" s="458"/>
      <c r="AQ151" s="458"/>
      <c r="AR151" s="458"/>
      <c r="AS151" s="458"/>
      <c r="AT151" s="458"/>
      <c r="AU151" s="458"/>
      <c r="AV151" s="458"/>
      <c r="AW151" s="458"/>
      <c r="AX151" s="458"/>
      <c r="AY151" s="458"/>
      <c r="AZ151" s="458"/>
      <c r="BA151" s="458"/>
      <c r="BB151" s="458"/>
      <c r="BC151" s="458"/>
      <c r="BD151" s="458"/>
      <c r="BE151" s="458"/>
      <c r="BF151" s="458"/>
      <c r="BG151" s="458"/>
      <c r="BH151" s="458"/>
      <c r="BI151" s="458"/>
      <c r="BJ151" s="458"/>
      <c r="BK151" s="458"/>
      <c r="BL151" s="458"/>
      <c r="BM151" s="458"/>
      <c r="BN151" s="458"/>
      <c r="BO151" s="458"/>
      <c r="BP151" s="458"/>
      <c r="BQ151" s="458"/>
      <c r="BR151" s="458"/>
    </row>
    <row r="152" spans="1:70" s="305" customFormat="1" ht="70.900000000000006" customHeight="1" x14ac:dyDescent="0.2">
      <c r="A152" s="420">
        <v>51</v>
      </c>
      <c r="B152" s="460" t="s">
        <v>535</v>
      </c>
      <c r="C152" s="296" t="s">
        <v>48</v>
      </c>
      <c r="D152" s="296" t="s">
        <v>546</v>
      </c>
      <c r="E152" s="296" t="s">
        <v>547</v>
      </c>
      <c r="F152" s="395" t="s">
        <v>108</v>
      </c>
      <c r="G152" s="422" t="s">
        <v>548</v>
      </c>
      <c r="H152" s="296" t="s">
        <v>53</v>
      </c>
      <c r="I152" s="423">
        <v>12</v>
      </c>
      <c r="J152" s="461" t="s">
        <v>66</v>
      </c>
      <c r="K152" s="425">
        <v>0.4</v>
      </c>
      <c r="L152" s="425" t="s">
        <v>82</v>
      </c>
      <c r="M152" s="426" t="s">
        <v>82</v>
      </c>
      <c r="N152" s="461" t="s">
        <v>83</v>
      </c>
      <c r="O152" s="427">
        <v>0.2</v>
      </c>
      <c r="P152" s="420" t="s">
        <v>86</v>
      </c>
      <c r="Q152" s="295">
        <v>1</v>
      </c>
      <c r="R152" s="296" t="s">
        <v>549</v>
      </c>
      <c r="S152" s="295" t="s">
        <v>59</v>
      </c>
      <c r="T152" s="297" t="s">
        <v>60</v>
      </c>
      <c r="U152" s="297" t="s">
        <v>61</v>
      </c>
      <c r="V152" s="298" t="s">
        <v>62</v>
      </c>
      <c r="W152" s="297" t="s">
        <v>63</v>
      </c>
      <c r="X152" s="297" t="s">
        <v>64</v>
      </c>
      <c r="Y152" s="297" t="s">
        <v>65</v>
      </c>
      <c r="Z152" s="79">
        <f>IFERROR(IF(S152="Probabilidad",(K152-(+K152*V152)),IF(S152="Impacto",K152,"")),"")</f>
        <v>0.24</v>
      </c>
      <c r="AA152" s="299" t="s">
        <v>66</v>
      </c>
      <c r="AB152" s="298">
        <v>0.24</v>
      </c>
      <c r="AC152" s="299" t="s">
        <v>83</v>
      </c>
      <c r="AD152" s="298">
        <v>0.2</v>
      </c>
      <c r="AE152" s="462" t="s">
        <v>86</v>
      </c>
      <c r="AF152" s="463" t="s">
        <v>87</v>
      </c>
      <c r="AG152" s="296" t="s">
        <v>338</v>
      </c>
      <c r="AH152" s="395" t="s">
        <v>338</v>
      </c>
      <c r="AI152" s="296" t="s">
        <v>338</v>
      </c>
      <c r="AJ152" s="296" t="s">
        <v>338</v>
      </c>
      <c r="AK152" s="395" t="s">
        <v>338</v>
      </c>
      <c r="AL152" s="296" t="s">
        <v>338</v>
      </c>
      <c r="AM152" s="296" t="s">
        <v>1080</v>
      </c>
      <c r="AN152" s="296"/>
      <c r="AO152" s="396"/>
      <c r="AP152" s="304"/>
      <c r="AQ152" s="304"/>
      <c r="AR152" s="304"/>
      <c r="AS152" s="304"/>
      <c r="AT152" s="304"/>
      <c r="AU152" s="304"/>
      <c r="AV152" s="304"/>
      <c r="AW152" s="304"/>
      <c r="AX152" s="304"/>
      <c r="AY152" s="304"/>
      <c r="AZ152" s="304"/>
      <c r="BA152" s="304"/>
      <c r="BB152" s="304"/>
      <c r="BC152" s="304"/>
      <c r="BD152" s="304"/>
      <c r="BE152" s="304"/>
      <c r="BF152" s="304"/>
      <c r="BG152" s="304"/>
      <c r="BH152" s="304"/>
      <c r="BI152" s="304"/>
      <c r="BJ152" s="304"/>
      <c r="BK152" s="304"/>
      <c r="BL152" s="304"/>
      <c r="BM152" s="304"/>
      <c r="BN152" s="304"/>
      <c r="BO152" s="304"/>
      <c r="BP152" s="304"/>
      <c r="BQ152" s="304"/>
      <c r="BR152" s="304"/>
    </row>
    <row r="153" spans="1:70" s="305" customFormat="1" ht="119.25" customHeight="1" x14ac:dyDescent="0.2">
      <c r="A153" s="464">
        <v>52</v>
      </c>
      <c r="B153" s="465" t="s">
        <v>535</v>
      </c>
      <c r="C153" s="375" t="s">
        <v>48</v>
      </c>
      <c r="D153" s="375" t="s">
        <v>550</v>
      </c>
      <c r="E153" s="466" t="s">
        <v>551</v>
      </c>
      <c r="F153" s="467" t="s">
        <v>79</v>
      </c>
      <c r="G153" s="422" t="s">
        <v>552</v>
      </c>
      <c r="H153" s="467" t="s">
        <v>53</v>
      </c>
      <c r="I153" s="468">
        <v>12</v>
      </c>
      <c r="J153" s="469" t="s">
        <v>66</v>
      </c>
      <c r="K153" s="470">
        <v>0.4</v>
      </c>
      <c r="L153" s="425" t="s">
        <v>55</v>
      </c>
      <c r="M153" s="426" t="s">
        <v>55</v>
      </c>
      <c r="N153" s="469" t="s">
        <v>56</v>
      </c>
      <c r="O153" s="470">
        <v>0.4</v>
      </c>
      <c r="P153" s="468" t="s">
        <v>57</v>
      </c>
      <c r="Q153" s="471">
        <v>1</v>
      </c>
      <c r="R153" s="472" t="s">
        <v>553</v>
      </c>
      <c r="S153" s="471" t="s">
        <v>59</v>
      </c>
      <c r="T153" s="473" t="s">
        <v>60</v>
      </c>
      <c r="U153" s="473" t="s">
        <v>61</v>
      </c>
      <c r="V153" s="474" t="s">
        <v>62</v>
      </c>
      <c r="W153" s="473" t="s">
        <v>554</v>
      </c>
      <c r="X153" s="473" t="s">
        <v>64</v>
      </c>
      <c r="Y153" s="473" t="s">
        <v>166</v>
      </c>
      <c r="Z153" s="124">
        <f>IFERROR(IF(S153="Probabilidad",(K153-(+K153*V153)),IF(S153="Impacto",K153,"")),"")</f>
        <v>0.24</v>
      </c>
      <c r="AA153" s="475" t="s">
        <v>66</v>
      </c>
      <c r="AB153" s="474">
        <v>0.24</v>
      </c>
      <c r="AC153" s="328" t="s">
        <v>56</v>
      </c>
      <c r="AD153" s="474">
        <v>0.4</v>
      </c>
      <c r="AE153" s="329" t="s">
        <v>57</v>
      </c>
      <c r="AF153" s="476" t="s">
        <v>67</v>
      </c>
      <c r="AG153" s="466" t="s">
        <v>555</v>
      </c>
      <c r="AH153" s="477" t="s">
        <v>556</v>
      </c>
      <c r="AI153" s="478" t="s">
        <v>557</v>
      </c>
      <c r="AJ153" s="478" t="s">
        <v>558</v>
      </c>
      <c r="AK153" s="477" t="s">
        <v>559</v>
      </c>
      <c r="AL153" s="466" t="s">
        <v>545</v>
      </c>
      <c r="AM153" s="296" t="s">
        <v>1081</v>
      </c>
      <c r="AN153" s="296"/>
      <c r="AO153" s="396"/>
      <c r="AP153" s="304"/>
      <c r="AQ153" s="304"/>
      <c r="AR153" s="304"/>
      <c r="AS153" s="304"/>
      <c r="AT153" s="304"/>
      <c r="AU153" s="304"/>
      <c r="AV153" s="304"/>
      <c r="AW153" s="304"/>
      <c r="AX153" s="304"/>
      <c r="AY153" s="304"/>
      <c r="AZ153" s="304"/>
      <c r="BA153" s="304"/>
      <c r="BB153" s="304"/>
      <c r="BC153" s="304"/>
      <c r="BD153" s="304"/>
      <c r="BE153" s="304"/>
      <c r="BF153" s="304"/>
      <c r="BG153" s="304"/>
      <c r="BH153" s="304"/>
      <c r="BI153" s="304"/>
      <c r="BJ153" s="304"/>
      <c r="BK153" s="304"/>
      <c r="BL153" s="304"/>
      <c r="BM153" s="304"/>
      <c r="BN153" s="304"/>
      <c r="BO153" s="304"/>
      <c r="BP153" s="304"/>
      <c r="BQ153" s="304"/>
      <c r="BR153" s="304"/>
    </row>
    <row r="154" spans="1:70" s="305" customFormat="1" ht="61.9" customHeight="1" x14ac:dyDescent="0.2">
      <c r="A154" s="286">
        <v>53</v>
      </c>
      <c r="B154" s="479" t="s">
        <v>560</v>
      </c>
      <c r="C154" s="288" t="s">
        <v>48</v>
      </c>
      <c r="D154" s="312" t="s">
        <v>561</v>
      </c>
      <c r="E154" s="312" t="s">
        <v>562</v>
      </c>
      <c r="F154" s="352" t="s">
        <v>108</v>
      </c>
      <c r="G154" s="385" t="s">
        <v>563</v>
      </c>
      <c r="H154" s="288" t="s">
        <v>200</v>
      </c>
      <c r="I154" s="290">
        <v>68631</v>
      </c>
      <c r="J154" s="291" t="s">
        <v>239</v>
      </c>
      <c r="K154" s="292">
        <v>1</v>
      </c>
      <c r="L154" s="292" t="s">
        <v>82</v>
      </c>
      <c r="M154" s="293" t="s">
        <v>82</v>
      </c>
      <c r="N154" s="291" t="s">
        <v>83</v>
      </c>
      <c r="O154" s="294">
        <v>0.2</v>
      </c>
      <c r="P154" s="286" t="s">
        <v>147</v>
      </c>
      <c r="Q154" s="295">
        <v>1</v>
      </c>
      <c r="R154" s="296" t="s">
        <v>564</v>
      </c>
      <c r="S154" s="295" t="s">
        <v>59</v>
      </c>
      <c r="T154" s="297" t="s">
        <v>60</v>
      </c>
      <c r="U154" s="297" t="s">
        <v>139</v>
      </c>
      <c r="V154" s="298" t="s">
        <v>140</v>
      </c>
      <c r="W154" s="297" t="s">
        <v>63</v>
      </c>
      <c r="X154" s="297" t="s">
        <v>64</v>
      </c>
      <c r="Y154" s="297" t="s">
        <v>65</v>
      </c>
      <c r="Z154" s="79">
        <f>IFERROR(IF(S154="Probabilidad",(K154-(+K154*V154)),IF(S154="Impacto",K154,"")),"")</f>
        <v>0.5</v>
      </c>
      <c r="AA154" s="299" t="s">
        <v>54</v>
      </c>
      <c r="AB154" s="298">
        <v>0.5</v>
      </c>
      <c r="AC154" s="299" t="s">
        <v>83</v>
      </c>
      <c r="AD154" s="298">
        <v>0.2</v>
      </c>
      <c r="AE154" s="462" t="s">
        <v>57</v>
      </c>
      <c r="AF154" s="480" t="s">
        <v>67</v>
      </c>
      <c r="AG154" s="288" t="s">
        <v>565</v>
      </c>
      <c r="AH154" s="309">
        <v>45291</v>
      </c>
      <c r="AI154" s="310" t="s">
        <v>566</v>
      </c>
      <c r="AJ154" s="310" t="s">
        <v>567</v>
      </c>
      <c r="AK154" s="282" t="s">
        <v>568</v>
      </c>
      <c r="AL154" s="288" t="s">
        <v>569</v>
      </c>
      <c r="AM154" s="302" t="s">
        <v>1082</v>
      </c>
      <c r="AN154" s="288"/>
      <c r="AO154" s="311"/>
      <c r="AP154" s="304"/>
      <c r="AQ154" s="304"/>
      <c r="AR154" s="304"/>
      <c r="AS154" s="304"/>
      <c r="AT154" s="304"/>
      <c r="AU154" s="304"/>
      <c r="AV154" s="304"/>
      <c r="AW154" s="304"/>
      <c r="AX154" s="304"/>
      <c r="AY154" s="304"/>
      <c r="AZ154" s="304"/>
      <c r="BA154" s="304"/>
      <c r="BB154" s="304"/>
      <c r="BC154" s="304"/>
      <c r="BD154" s="304"/>
      <c r="BE154" s="304"/>
      <c r="BF154" s="304"/>
      <c r="BG154" s="304"/>
      <c r="BH154" s="304"/>
      <c r="BI154" s="304"/>
      <c r="BJ154" s="304"/>
      <c r="BK154" s="304"/>
      <c r="BL154" s="304"/>
      <c r="BM154" s="304"/>
      <c r="BN154" s="304"/>
      <c r="BO154" s="304"/>
      <c r="BP154" s="304"/>
      <c r="BQ154" s="304"/>
      <c r="BR154" s="304"/>
    </row>
    <row r="155" spans="1:70" s="305" customFormat="1" ht="61.9" customHeight="1" x14ac:dyDescent="0.2">
      <c r="A155" s="286"/>
      <c r="B155" s="479"/>
      <c r="C155" s="288"/>
      <c r="D155" s="314"/>
      <c r="E155" s="314"/>
      <c r="F155" s="353"/>
      <c r="G155" s="387"/>
      <c r="H155" s="288"/>
      <c r="I155" s="290"/>
      <c r="J155" s="291"/>
      <c r="K155" s="292"/>
      <c r="L155" s="292"/>
      <c r="M155" s="293">
        <v>0</v>
      </c>
      <c r="N155" s="291"/>
      <c r="O155" s="294"/>
      <c r="P155" s="286"/>
      <c r="Q155" s="295">
        <v>2</v>
      </c>
      <c r="R155" s="296" t="s">
        <v>570</v>
      </c>
      <c r="S155" s="295" t="s">
        <v>59</v>
      </c>
      <c r="T155" s="297" t="s">
        <v>60</v>
      </c>
      <c r="U155" s="297" t="s">
        <v>139</v>
      </c>
      <c r="V155" s="298" t="s">
        <v>140</v>
      </c>
      <c r="W155" s="297" t="s">
        <v>63</v>
      </c>
      <c r="X155" s="297" t="s">
        <v>64</v>
      </c>
      <c r="Y155" s="297" t="s">
        <v>65</v>
      </c>
      <c r="Z155" s="79">
        <f>IFERROR(IF(AND(S154="Probabilidad",S155="Probabilidad"),(AB154-(+AB154*V155)),IF(S155="Probabilidad",(K154-(+K154*V155)),IF(S155="Impacto",AB154,""))),"")</f>
        <v>0.25</v>
      </c>
      <c r="AA155" s="299" t="s">
        <v>66</v>
      </c>
      <c r="AB155" s="298">
        <v>0.25</v>
      </c>
      <c r="AC155" s="299" t="s">
        <v>83</v>
      </c>
      <c r="AD155" s="298">
        <v>0.2</v>
      </c>
      <c r="AE155" s="300" t="s">
        <v>86</v>
      </c>
      <c r="AF155" s="480"/>
      <c r="AG155" s="288"/>
      <c r="AH155" s="282"/>
      <c r="AI155" s="288"/>
      <c r="AJ155" s="288"/>
      <c r="AK155" s="282"/>
      <c r="AL155" s="288"/>
      <c r="AM155" s="314"/>
      <c r="AN155" s="288"/>
      <c r="AO155" s="311"/>
    </row>
    <row r="156" spans="1:70" s="305" customFormat="1" ht="104.25" customHeight="1" x14ac:dyDescent="0.2">
      <c r="A156" s="286"/>
      <c r="B156" s="479"/>
      <c r="C156" s="288"/>
      <c r="D156" s="315"/>
      <c r="E156" s="315"/>
      <c r="F156" s="354"/>
      <c r="G156" s="388"/>
      <c r="H156" s="288"/>
      <c r="I156" s="290"/>
      <c r="J156" s="291"/>
      <c r="K156" s="292"/>
      <c r="L156" s="292"/>
      <c r="M156" s="293">
        <v>0</v>
      </c>
      <c r="N156" s="291"/>
      <c r="O156" s="294"/>
      <c r="P156" s="286"/>
      <c r="Q156" s="295">
        <v>3</v>
      </c>
      <c r="R156" s="296"/>
      <c r="S156" s="295"/>
      <c r="T156" s="297"/>
      <c r="U156" s="297"/>
      <c r="V156" s="298"/>
      <c r="W156" s="297"/>
      <c r="X156" s="297"/>
      <c r="Y156" s="297"/>
      <c r="Z156" s="79"/>
      <c r="AA156" s="299"/>
      <c r="AB156" s="298"/>
      <c r="AC156" s="299"/>
      <c r="AD156" s="298"/>
      <c r="AE156" s="300"/>
      <c r="AF156" s="480"/>
      <c r="AG156" s="288"/>
      <c r="AH156" s="282"/>
      <c r="AI156" s="288"/>
      <c r="AJ156" s="288"/>
      <c r="AK156" s="282"/>
      <c r="AL156" s="288"/>
      <c r="AM156" s="315"/>
      <c r="AN156" s="288"/>
      <c r="AO156" s="311"/>
    </row>
    <row r="157" spans="1:70" s="305" customFormat="1" ht="104.25" customHeight="1" x14ac:dyDescent="0.2">
      <c r="A157" s="393">
        <v>54</v>
      </c>
      <c r="B157" s="481" t="s">
        <v>560</v>
      </c>
      <c r="C157" s="312" t="s">
        <v>48</v>
      </c>
      <c r="D157" s="312" t="s">
        <v>571</v>
      </c>
      <c r="E157" s="312" t="s">
        <v>572</v>
      </c>
      <c r="F157" s="352" t="s">
        <v>79</v>
      </c>
      <c r="G157" s="385" t="s">
        <v>573</v>
      </c>
      <c r="H157" s="352" t="s">
        <v>81</v>
      </c>
      <c r="I157" s="482">
        <v>2398</v>
      </c>
      <c r="J157" s="483" t="s">
        <v>209</v>
      </c>
      <c r="K157" s="484">
        <v>0.8</v>
      </c>
      <c r="L157" s="485" t="s">
        <v>159</v>
      </c>
      <c r="M157" s="293" t="s">
        <v>159</v>
      </c>
      <c r="N157" s="320" t="s">
        <v>57</v>
      </c>
      <c r="O157" s="484">
        <v>0.6</v>
      </c>
      <c r="P157" s="286" t="s">
        <v>147</v>
      </c>
      <c r="Q157" s="423">
        <v>1</v>
      </c>
      <c r="R157" s="325" t="s">
        <v>574</v>
      </c>
      <c r="S157" s="324" t="s">
        <v>59</v>
      </c>
      <c r="T157" s="326" t="s">
        <v>60</v>
      </c>
      <c r="U157" s="326" t="s">
        <v>139</v>
      </c>
      <c r="V157" s="327" t="s">
        <v>140</v>
      </c>
      <c r="W157" s="326" t="s">
        <v>85</v>
      </c>
      <c r="X157" s="326" t="s">
        <v>64</v>
      </c>
      <c r="Y157" s="326" t="s">
        <v>65</v>
      </c>
      <c r="Z157" s="121">
        <f t="shared" ref="Z157" si="21">IFERROR(IF(S157="Probabilidad",(K157-(+K157*V157)),IF(S157="Impacto",K157,"")),"")</f>
        <v>0.4</v>
      </c>
      <c r="AA157" s="328" t="s">
        <v>66</v>
      </c>
      <c r="AB157" s="327">
        <v>0.4</v>
      </c>
      <c r="AC157" s="328" t="s">
        <v>57</v>
      </c>
      <c r="AD157" s="327">
        <v>0.6</v>
      </c>
      <c r="AE157" s="329" t="s">
        <v>57</v>
      </c>
      <c r="AF157" s="486" t="s">
        <v>67</v>
      </c>
      <c r="AG157" s="312" t="s">
        <v>575</v>
      </c>
      <c r="AH157" s="487">
        <v>45291</v>
      </c>
      <c r="AI157" s="312" t="s">
        <v>576</v>
      </c>
      <c r="AJ157" s="312" t="s">
        <v>577</v>
      </c>
      <c r="AK157" s="352" t="s">
        <v>568</v>
      </c>
      <c r="AL157" s="352" t="s">
        <v>569</v>
      </c>
      <c r="AM157" s="312" t="s">
        <v>1083</v>
      </c>
      <c r="AN157" s="352"/>
      <c r="AO157" s="488"/>
    </row>
    <row r="158" spans="1:70" s="305" customFormat="1" ht="104.25" customHeight="1" x14ac:dyDescent="0.2">
      <c r="A158" s="399"/>
      <c r="B158" s="489"/>
      <c r="C158" s="315"/>
      <c r="D158" s="315"/>
      <c r="E158" s="315"/>
      <c r="F158" s="354"/>
      <c r="G158" s="388"/>
      <c r="H158" s="354"/>
      <c r="I158" s="490"/>
      <c r="J158" s="491"/>
      <c r="K158" s="492"/>
      <c r="L158" s="493"/>
      <c r="M158" s="293"/>
      <c r="N158" s="320"/>
      <c r="O158" s="492"/>
      <c r="P158" s="286"/>
      <c r="Q158" s="423">
        <v>2</v>
      </c>
      <c r="R158" s="441" t="s">
        <v>578</v>
      </c>
      <c r="S158" s="440" t="s">
        <v>59</v>
      </c>
      <c r="T158" s="442" t="s">
        <v>60</v>
      </c>
      <c r="U158" s="442" t="s">
        <v>139</v>
      </c>
      <c r="V158" s="443" t="s">
        <v>140</v>
      </c>
      <c r="W158" s="442" t="s">
        <v>85</v>
      </c>
      <c r="X158" s="442" t="s">
        <v>64</v>
      </c>
      <c r="Y158" s="442" t="s">
        <v>166</v>
      </c>
      <c r="Z158" s="123">
        <f t="shared" ref="Z158" si="22">IFERROR(IF(AND(S157="Probabilidad",S158="Probabilidad"),(AB157-(+AB157*V158)),IF(S158="Probabilidad",(K157-(+K157*V158)),IF(S158="Impacto",AB157,""))),"")</f>
        <v>0.2</v>
      </c>
      <c r="AA158" s="444" t="s">
        <v>141</v>
      </c>
      <c r="AB158" s="443">
        <v>0.2</v>
      </c>
      <c r="AC158" s="444" t="s">
        <v>57</v>
      </c>
      <c r="AD158" s="443">
        <v>0.6</v>
      </c>
      <c r="AE158" s="445" t="s">
        <v>57</v>
      </c>
      <c r="AF158" s="494"/>
      <c r="AG158" s="315"/>
      <c r="AH158" s="354"/>
      <c r="AI158" s="315"/>
      <c r="AJ158" s="315"/>
      <c r="AK158" s="354"/>
      <c r="AL158" s="354"/>
      <c r="AM158" s="315"/>
      <c r="AN158" s="354"/>
      <c r="AO158" s="495"/>
    </row>
    <row r="159" spans="1:70" s="305" customFormat="1" ht="183.75" customHeight="1" x14ac:dyDescent="0.2">
      <c r="A159" s="496">
        <v>55</v>
      </c>
      <c r="B159" s="497" t="s">
        <v>560</v>
      </c>
      <c r="C159" s="498" t="s">
        <v>48</v>
      </c>
      <c r="D159" s="499" t="s">
        <v>579</v>
      </c>
      <c r="E159" s="499" t="s">
        <v>580</v>
      </c>
      <c r="F159" s="500" t="s">
        <v>108</v>
      </c>
      <c r="G159" s="501" t="s">
        <v>581</v>
      </c>
      <c r="H159" s="502" t="s">
        <v>200</v>
      </c>
      <c r="I159" s="503">
        <v>233</v>
      </c>
      <c r="J159" s="504" t="s">
        <v>54</v>
      </c>
      <c r="K159" s="505">
        <v>0.6</v>
      </c>
      <c r="L159" s="506" t="s">
        <v>159</v>
      </c>
      <c r="M159" s="426" t="s">
        <v>582</v>
      </c>
      <c r="N159" s="507" t="s">
        <v>57</v>
      </c>
      <c r="O159" s="505">
        <v>0.6</v>
      </c>
      <c r="P159" s="508" t="s">
        <v>57</v>
      </c>
      <c r="Q159" s="423">
        <v>1</v>
      </c>
      <c r="R159" s="509" t="s">
        <v>583</v>
      </c>
      <c r="S159" s="510" t="s">
        <v>59</v>
      </c>
      <c r="T159" s="511" t="s">
        <v>60</v>
      </c>
      <c r="U159" s="512" t="s">
        <v>139</v>
      </c>
      <c r="V159" s="513">
        <v>0.5</v>
      </c>
      <c r="W159" s="511" t="s">
        <v>85</v>
      </c>
      <c r="X159" s="514" t="s">
        <v>64</v>
      </c>
      <c r="Y159" s="511" t="s">
        <v>166</v>
      </c>
      <c r="Z159" s="126">
        <v>0.3</v>
      </c>
      <c r="AA159" s="515" t="s">
        <v>66</v>
      </c>
      <c r="AB159" s="516">
        <v>0.3</v>
      </c>
      <c r="AC159" s="444" t="s">
        <v>57</v>
      </c>
      <c r="AD159" s="513">
        <v>0.6</v>
      </c>
      <c r="AE159" s="445" t="s">
        <v>57</v>
      </c>
      <c r="AF159" s="517" t="s">
        <v>67</v>
      </c>
      <c r="AG159" s="498" t="s">
        <v>584</v>
      </c>
      <c r="AH159" s="502" t="s">
        <v>585</v>
      </c>
      <c r="AI159" s="498" t="s">
        <v>586</v>
      </c>
      <c r="AJ159" s="498" t="s">
        <v>587</v>
      </c>
      <c r="AK159" s="502" t="s">
        <v>568</v>
      </c>
      <c r="AL159" s="502" t="s">
        <v>569</v>
      </c>
      <c r="AM159" s="518" t="s">
        <v>1084</v>
      </c>
      <c r="AN159" s="502"/>
      <c r="AO159" s="519"/>
    </row>
    <row r="160" spans="1:70" s="305" customFormat="1" ht="70.900000000000006" customHeight="1" x14ac:dyDescent="0.2">
      <c r="A160" s="286">
        <v>56</v>
      </c>
      <c r="B160" s="520" t="s">
        <v>588</v>
      </c>
      <c r="C160" s="288" t="s">
        <v>48</v>
      </c>
      <c r="D160" s="312" t="s">
        <v>589</v>
      </c>
      <c r="E160" s="312" t="s">
        <v>590</v>
      </c>
      <c r="F160" s="352" t="s">
        <v>51</v>
      </c>
      <c r="G160" s="385" t="s">
        <v>591</v>
      </c>
      <c r="H160" s="288" t="s">
        <v>53</v>
      </c>
      <c r="I160" s="290">
        <v>70</v>
      </c>
      <c r="J160" s="291" t="s">
        <v>54</v>
      </c>
      <c r="K160" s="292">
        <v>0.6</v>
      </c>
      <c r="L160" s="292" t="s">
        <v>82</v>
      </c>
      <c r="M160" s="293" t="s">
        <v>82</v>
      </c>
      <c r="N160" s="291" t="s">
        <v>83</v>
      </c>
      <c r="O160" s="294">
        <v>0.2</v>
      </c>
      <c r="P160" s="286" t="s">
        <v>57</v>
      </c>
      <c r="Q160" s="423">
        <v>1</v>
      </c>
      <c r="R160" s="521" t="s">
        <v>592</v>
      </c>
      <c r="S160" s="522" t="s">
        <v>59</v>
      </c>
      <c r="T160" s="523" t="s">
        <v>60</v>
      </c>
      <c r="U160" s="523" t="s">
        <v>61</v>
      </c>
      <c r="V160" s="524" t="s">
        <v>62</v>
      </c>
      <c r="W160" s="523" t="s">
        <v>63</v>
      </c>
      <c r="X160" s="523" t="s">
        <v>64</v>
      </c>
      <c r="Y160" s="523" t="s">
        <v>65</v>
      </c>
      <c r="Z160" s="125">
        <f>IFERROR(IF(S160="Probabilidad",(K160-(+K160*V160)),IF(S160="Impacto",K160,"")),"")</f>
        <v>0.36</v>
      </c>
      <c r="AA160" s="525" t="s">
        <v>66</v>
      </c>
      <c r="AB160" s="524">
        <v>0.36</v>
      </c>
      <c r="AC160" s="525" t="s">
        <v>83</v>
      </c>
      <c r="AD160" s="524">
        <v>0.2</v>
      </c>
      <c r="AE160" s="526" t="s">
        <v>86</v>
      </c>
      <c r="AF160" s="480" t="s">
        <v>87</v>
      </c>
      <c r="AG160" s="288" t="s">
        <v>593</v>
      </c>
      <c r="AH160" s="282" t="s">
        <v>594</v>
      </c>
      <c r="AI160" s="310" t="s">
        <v>595</v>
      </c>
      <c r="AJ160" s="310" t="s">
        <v>596</v>
      </c>
      <c r="AK160" s="282" t="s">
        <v>597</v>
      </c>
      <c r="AL160" s="288" t="s">
        <v>598</v>
      </c>
      <c r="AM160" s="527" t="s">
        <v>599</v>
      </c>
      <c r="AN160" s="288"/>
      <c r="AO160" s="311"/>
      <c r="AP160" s="304"/>
      <c r="AQ160" s="304"/>
      <c r="AR160" s="304"/>
      <c r="AS160" s="304"/>
      <c r="AT160" s="304"/>
      <c r="AU160" s="304"/>
      <c r="AV160" s="304"/>
      <c r="AW160" s="304"/>
      <c r="AX160" s="304"/>
      <c r="AY160" s="304"/>
      <c r="AZ160" s="304"/>
      <c r="BA160" s="304"/>
      <c r="BB160" s="304"/>
      <c r="BC160" s="304"/>
      <c r="BD160" s="304"/>
      <c r="BE160" s="304"/>
      <c r="BF160" s="304"/>
      <c r="BG160" s="304"/>
      <c r="BH160" s="304"/>
      <c r="BI160" s="304"/>
      <c r="BJ160" s="304"/>
      <c r="BK160" s="304"/>
      <c r="BL160" s="304"/>
      <c r="BM160" s="304"/>
      <c r="BN160" s="304"/>
      <c r="BO160" s="304"/>
      <c r="BP160" s="304"/>
      <c r="BQ160" s="304"/>
      <c r="BR160" s="304"/>
    </row>
    <row r="161" spans="1:70" s="305" customFormat="1" ht="69" customHeight="1" x14ac:dyDescent="0.2">
      <c r="A161" s="286"/>
      <c r="B161" s="520"/>
      <c r="C161" s="288"/>
      <c r="D161" s="314"/>
      <c r="E161" s="314"/>
      <c r="F161" s="353"/>
      <c r="G161" s="387"/>
      <c r="H161" s="288"/>
      <c r="I161" s="290"/>
      <c r="J161" s="291"/>
      <c r="K161" s="292"/>
      <c r="L161" s="292"/>
      <c r="M161" s="293">
        <v>0</v>
      </c>
      <c r="N161" s="291"/>
      <c r="O161" s="294"/>
      <c r="P161" s="286"/>
      <c r="Q161" s="295">
        <v>2</v>
      </c>
      <c r="R161" s="325" t="s">
        <v>600</v>
      </c>
      <c r="S161" s="295" t="s">
        <v>59</v>
      </c>
      <c r="T161" s="297" t="s">
        <v>60</v>
      </c>
      <c r="U161" s="297" t="s">
        <v>61</v>
      </c>
      <c r="V161" s="298" t="s">
        <v>62</v>
      </c>
      <c r="W161" s="297" t="s">
        <v>63</v>
      </c>
      <c r="X161" s="297" t="s">
        <v>64</v>
      </c>
      <c r="Y161" s="297" t="s">
        <v>65</v>
      </c>
      <c r="Z161" s="79">
        <f>IFERROR(IF(AND(S160="Probabilidad",S161="Probabilidad"),(AB160-(+AB160*V161)),IF(S161="Probabilidad",(K160-(+K160*V161)),IF(S161="Impacto",AB160,""))),"")</f>
        <v>0.216</v>
      </c>
      <c r="AA161" s="299" t="s">
        <v>66</v>
      </c>
      <c r="AB161" s="298">
        <v>0.216</v>
      </c>
      <c r="AC161" s="299" t="s">
        <v>83</v>
      </c>
      <c r="AD161" s="298">
        <v>0.2</v>
      </c>
      <c r="AE161" s="300" t="s">
        <v>86</v>
      </c>
      <c r="AF161" s="480"/>
      <c r="AG161" s="288"/>
      <c r="AH161" s="282"/>
      <c r="AI161" s="288"/>
      <c r="AJ161" s="288"/>
      <c r="AK161" s="282"/>
      <c r="AL161" s="288"/>
      <c r="AM161" s="528"/>
      <c r="AN161" s="288"/>
      <c r="AO161" s="311"/>
    </row>
    <row r="162" spans="1:70" s="305" customFormat="1" ht="41.45" customHeight="1" x14ac:dyDescent="0.2">
      <c r="A162" s="286"/>
      <c r="B162" s="520"/>
      <c r="C162" s="288"/>
      <c r="D162" s="315"/>
      <c r="E162" s="315"/>
      <c r="F162" s="354"/>
      <c r="G162" s="388"/>
      <c r="H162" s="288"/>
      <c r="I162" s="290"/>
      <c r="J162" s="291"/>
      <c r="K162" s="292"/>
      <c r="L162" s="292"/>
      <c r="M162" s="293">
        <v>0</v>
      </c>
      <c r="N162" s="291"/>
      <c r="O162" s="294"/>
      <c r="P162" s="286"/>
      <c r="Q162" s="295">
        <v>3</v>
      </c>
      <c r="R162" s="296"/>
      <c r="S162" s="295" t="s">
        <v>76</v>
      </c>
      <c r="T162" s="297"/>
      <c r="U162" s="297"/>
      <c r="V162" s="298" t="s">
        <v>76</v>
      </c>
      <c r="W162" s="297"/>
      <c r="X162" s="297"/>
      <c r="Y162" s="297"/>
      <c r="Z162" s="79" t="str">
        <f>IFERROR(IF(AND(S161="Probabilidad",S162="Probabilidad"),(AB161-(+AB161*V162)),IF(AND(S161="Impacto",S162="Probabilidad"),(AB160-(+AB160*V162)),IF(S162="Impacto",AB161,""))),"")</f>
        <v/>
      </c>
      <c r="AA162" s="299" t="s">
        <v>76</v>
      </c>
      <c r="AB162" s="298" t="s">
        <v>76</v>
      </c>
      <c r="AC162" s="299" t="s">
        <v>76</v>
      </c>
      <c r="AD162" s="298" t="s">
        <v>76</v>
      </c>
      <c r="AE162" s="300" t="s">
        <v>76</v>
      </c>
      <c r="AF162" s="480"/>
      <c r="AG162" s="288"/>
      <c r="AH162" s="282"/>
      <c r="AI162" s="288"/>
      <c r="AJ162" s="288"/>
      <c r="AK162" s="282"/>
      <c r="AL162" s="288"/>
      <c r="AM162" s="529"/>
      <c r="AN162" s="288"/>
      <c r="AO162" s="311"/>
    </row>
    <row r="163" spans="1:70" s="305" customFormat="1" ht="84.75" customHeight="1" x14ac:dyDescent="0.2">
      <c r="A163" s="286">
        <v>57</v>
      </c>
      <c r="B163" s="520" t="s">
        <v>588</v>
      </c>
      <c r="C163" s="288" t="s">
        <v>48</v>
      </c>
      <c r="D163" s="312" t="s">
        <v>601</v>
      </c>
      <c r="E163" s="312" t="s">
        <v>602</v>
      </c>
      <c r="F163" s="352" t="s">
        <v>108</v>
      </c>
      <c r="G163" s="385" t="s">
        <v>603</v>
      </c>
      <c r="H163" s="288" t="s">
        <v>53</v>
      </c>
      <c r="I163" s="290">
        <v>95</v>
      </c>
      <c r="J163" s="291" t="s">
        <v>54</v>
      </c>
      <c r="K163" s="292">
        <v>0.6</v>
      </c>
      <c r="L163" s="292" t="s">
        <v>82</v>
      </c>
      <c r="M163" s="293" t="s">
        <v>82</v>
      </c>
      <c r="N163" s="291" t="s">
        <v>83</v>
      </c>
      <c r="O163" s="294">
        <v>0.2</v>
      </c>
      <c r="P163" s="286" t="s">
        <v>57</v>
      </c>
      <c r="Q163" s="295">
        <v>1</v>
      </c>
      <c r="R163" s="296" t="s">
        <v>604</v>
      </c>
      <c r="S163" s="295" t="s">
        <v>59</v>
      </c>
      <c r="T163" s="297" t="s">
        <v>60</v>
      </c>
      <c r="U163" s="297" t="s">
        <v>61</v>
      </c>
      <c r="V163" s="298" t="s">
        <v>62</v>
      </c>
      <c r="W163" s="297" t="s">
        <v>85</v>
      </c>
      <c r="X163" s="297" t="s">
        <v>64</v>
      </c>
      <c r="Y163" s="297" t="s">
        <v>65</v>
      </c>
      <c r="Z163" s="79">
        <f>IFERROR(IF(S163="Probabilidad",(K163-(+K163*V163)),IF(S163="Impacto",K163,"")),"")</f>
        <v>0.36</v>
      </c>
      <c r="AA163" s="299" t="s">
        <v>66</v>
      </c>
      <c r="AB163" s="298">
        <v>0.36</v>
      </c>
      <c r="AC163" s="299" t="s">
        <v>83</v>
      </c>
      <c r="AD163" s="298">
        <v>0.2</v>
      </c>
      <c r="AE163" s="300" t="s">
        <v>86</v>
      </c>
      <c r="AF163" s="480" t="s">
        <v>87</v>
      </c>
      <c r="AG163" s="288" t="s">
        <v>605</v>
      </c>
      <c r="AH163" s="309">
        <v>45291</v>
      </c>
      <c r="AI163" s="310" t="s">
        <v>606</v>
      </c>
      <c r="AJ163" s="310" t="s">
        <v>606</v>
      </c>
      <c r="AK163" s="282" t="s">
        <v>597</v>
      </c>
      <c r="AL163" s="288" t="s">
        <v>598</v>
      </c>
      <c r="AM163" s="527" t="s">
        <v>607</v>
      </c>
      <c r="AN163" s="288"/>
      <c r="AO163" s="311"/>
      <c r="AP163" s="304"/>
      <c r="AQ163" s="304"/>
      <c r="AR163" s="304"/>
      <c r="AS163" s="304"/>
      <c r="AT163" s="304"/>
      <c r="AU163" s="304"/>
      <c r="AV163" s="304"/>
      <c r="AW163" s="304"/>
      <c r="AX163" s="304"/>
      <c r="AY163" s="304"/>
      <c r="AZ163" s="304"/>
      <c r="BA163" s="304"/>
      <c r="BB163" s="304"/>
      <c r="BC163" s="304"/>
      <c r="BD163" s="304"/>
      <c r="BE163" s="304"/>
      <c r="BF163" s="304"/>
      <c r="BG163" s="304"/>
      <c r="BH163" s="304"/>
      <c r="BI163" s="304"/>
      <c r="BJ163" s="304"/>
      <c r="BK163" s="304"/>
      <c r="BL163" s="304"/>
      <c r="BM163" s="304"/>
      <c r="BN163" s="304"/>
      <c r="BO163" s="304"/>
      <c r="BP163" s="304"/>
      <c r="BQ163" s="304"/>
      <c r="BR163" s="304"/>
    </row>
    <row r="164" spans="1:70" s="305" customFormat="1" ht="85.35" customHeight="1" x14ac:dyDescent="0.2">
      <c r="A164" s="286"/>
      <c r="B164" s="520"/>
      <c r="C164" s="288"/>
      <c r="D164" s="314"/>
      <c r="E164" s="314"/>
      <c r="F164" s="353"/>
      <c r="G164" s="387"/>
      <c r="H164" s="288"/>
      <c r="I164" s="290"/>
      <c r="J164" s="291"/>
      <c r="K164" s="292"/>
      <c r="L164" s="292"/>
      <c r="M164" s="293">
        <v>0</v>
      </c>
      <c r="N164" s="291"/>
      <c r="O164" s="294"/>
      <c r="P164" s="286"/>
      <c r="Q164" s="295">
        <v>2</v>
      </c>
      <c r="R164" s="296" t="s">
        <v>608</v>
      </c>
      <c r="S164" s="295" t="s">
        <v>59</v>
      </c>
      <c r="T164" s="297" t="s">
        <v>60</v>
      </c>
      <c r="U164" s="297" t="s">
        <v>61</v>
      </c>
      <c r="V164" s="298" t="s">
        <v>62</v>
      </c>
      <c r="W164" s="297" t="s">
        <v>85</v>
      </c>
      <c r="X164" s="297" t="s">
        <v>64</v>
      </c>
      <c r="Y164" s="297" t="s">
        <v>65</v>
      </c>
      <c r="Z164" s="79">
        <f>IFERROR(IF(AND(S163="Probabilidad",S164="Probabilidad"),(AB163-(+AB163*V164)),IF(S164="Probabilidad",(K163-(+K163*V164)),IF(S164="Impacto",AB163,""))),"")</f>
        <v>0.216</v>
      </c>
      <c r="AA164" s="299" t="s">
        <v>66</v>
      </c>
      <c r="AB164" s="298">
        <v>0.216</v>
      </c>
      <c r="AC164" s="299" t="s">
        <v>83</v>
      </c>
      <c r="AD164" s="298">
        <v>0.2</v>
      </c>
      <c r="AE164" s="300" t="s">
        <v>86</v>
      </c>
      <c r="AF164" s="480"/>
      <c r="AG164" s="288"/>
      <c r="AH164" s="282"/>
      <c r="AI164" s="288"/>
      <c r="AJ164" s="288"/>
      <c r="AK164" s="282"/>
      <c r="AL164" s="288"/>
      <c r="AM164" s="528"/>
      <c r="AN164" s="288"/>
      <c r="AO164" s="311"/>
    </row>
    <row r="165" spans="1:70" s="305" customFormat="1" ht="101.85" customHeight="1" x14ac:dyDescent="0.2">
      <c r="A165" s="286"/>
      <c r="B165" s="520"/>
      <c r="C165" s="288"/>
      <c r="D165" s="315"/>
      <c r="E165" s="315"/>
      <c r="F165" s="354"/>
      <c r="G165" s="388"/>
      <c r="H165" s="288"/>
      <c r="I165" s="290"/>
      <c r="J165" s="291"/>
      <c r="K165" s="292"/>
      <c r="L165" s="292"/>
      <c r="M165" s="293">
        <v>0</v>
      </c>
      <c r="N165" s="291"/>
      <c r="O165" s="294"/>
      <c r="P165" s="286"/>
      <c r="Q165" s="295">
        <v>3</v>
      </c>
      <c r="R165" s="296" t="s">
        <v>609</v>
      </c>
      <c r="S165" s="295" t="s">
        <v>59</v>
      </c>
      <c r="T165" s="297" t="s">
        <v>60</v>
      </c>
      <c r="U165" s="297" t="s">
        <v>61</v>
      </c>
      <c r="V165" s="298" t="s">
        <v>62</v>
      </c>
      <c r="W165" s="297" t="s">
        <v>85</v>
      </c>
      <c r="X165" s="297" t="s">
        <v>64</v>
      </c>
      <c r="Y165" s="297" t="s">
        <v>166</v>
      </c>
      <c r="Z165" s="79">
        <f>IFERROR(IF(AND(S164="Probabilidad",S165="Probabilidad"),(AB164-(+AB164*V165)),IF(AND(S164="Impacto",S165="Probabilidad"),(AB163-(+AB163*V165)),IF(S165="Impacto",AB164,""))),"")</f>
        <v>0.12959999999999999</v>
      </c>
      <c r="AA165" s="299" t="s">
        <v>141</v>
      </c>
      <c r="AB165" s="298">
        <v>0.12959999999999999</v>
      </c>
      <c r="AC165" s="299" t="s">
        <v>83</v>
      </c>
      <c r="AD165" s="298">
        <v>0.2</v>
      </c>
      <c r="AE165" s="300" t="s">
        <v>86</v>
      </c>
      <c r="AF165" s="480"/>
      <c r="AG165" s="288"/>
      <c r="AH165" s="282"/>
      <c r="AI165" s="288"/>
      <c r="AJ165" s="288"/>
      <c r="AK165" s="282"/>
      <c r="AL165" s="288"/>
      <c r="AM165" s="529"/>
      <c r="AN165" s="288"/>
      <c r="AO165" s="311"/>
    </row>
    <row r="166" spans="1:70" s="305" customFormat="1" ht="82.5" customHeight="1" x14ac:dyDescent="0.2">
      <c r="A166" s="286">
        <v>58</v>
      </c>
      <c r="B166" s="520" t="s">
        <v>588</v>
      </c>
      <c r="C166" s="288" t="s">
        <v>48</v>
      </c>
      <c r="D166" s="312" t="s">
        <v>610</v>
      </c>
      <c r="E166" s="312" t="s">
        <v>611</v>
      </c>
      <c r="F166" s="352" t="s">
        <v>108</v>
      </c>
      <c r="G166" s="385" t="s">
        <v>612</v>
      </c>
      <c r="H166" s="288" t="s">
        <v>53</v>
      </c>
      <c r="I166" s="290">
        <v>15</v>
      </c>
      <c r="J166" s="291" t="s">
        <v>66</v>
      </c>
      <c r="K166" s="292">
        <v>0.4</v>
      </c>
      <c r="L166" s="292" t="s">
        <v>82</v>
      </c>
      <c r="M166" s="293" t="s">
        <v>82</v>
      </c>
      <c r="N166" s="291" t="s">
        <v>83</v>
      </c>
      <c r="O166" s="294">
        <v>0.2</v>
      </c>
      <c r="P166" s="286" t="s">
        <v>86</v>
      </c>
      <c r="Q166" s="295">
        <v>1</v>
      </c>
      <c r="R166" s="296" t="s">
        <v>613</v>
      </c>
      <c r="S166" s="295" t="s">
        <v>59</v>
      </c>
      <c r="T166" s="297" t="s">
        <v>60</v>
      </c>
      <c r="U166" s="297" t="s">
        <v>61</v>
      </c>
      <c r="V166" s="298" t="s">
        <v>62</v>
      </c>
      <c r="W166" s="297" t="s">
        <v>63</v>
      </c>
      <c r="X166" s="297" t="s">
        <v>64</v>
      </c>
      <c r="Y166" s="297" t="s">
        <v>65</v>
      </c>
      <c r="Z166" s="79">
        <f>IFERROR(IF(S166="Probabilidad",(K166-(+K166*V166)),IF(S166="Impacto",K166,"")),"")</f>
        <v>0.24</v>
      </c>
      <c r="AA166" s="299" t="s">
        <v>66</v>
      </c>
      <c r="AB166" s="298">
        <v>0.24</v>
      </c>
      <c r="AC166" s="299" t="s">
        <v>83</v>
      </c>
      <c r="AD166" s="298">
        <v>0.2</v>
      </c>
      <c r="AE166" s="300" t="s">
        <v>86</v>
      </c>
      <c r="AF166" s="480" t="s">
        <v>87</v>
      </c>
      <c r="AG166" s="288" t="s">
        <v>614</v>
      </c>
      <c r="AH166" s="282" t="s">
        <v>594</v>
      </c>
      <c r="AI166" s="310" t="s">
        <v>615</v>
      </c>
      <c r="AJ166" s="310" t="s">
        <v>616</v>
      </c>
      <c r="AK166" s="282" t="s">
        <v>597</v>
      </c>
      <c r="AL166" s="288" t="s">
        <v>617</v>
      </c>
      <c r="AM166" s="530" t="s">
        <v>1088</v>
      </c>
      <c r="AN166" s="288"/>
      <c r="AO166" s="311"/>
      <c r="AP166" s="304"/>
      <c r="AQ166" s="304"/>
      <c r="AR166" s="304"/>
      <c r="AS166" s="304"/>
      <c r="AT166" s="304"/>
      <c r="AU166" s="304"/>
      <c r="AV166" s="304"/>
      <c r="AW166" s="304"/>
      <c r="AX166" s="304"/>
      <c r="AY166" s="304"/>
      <c r="AZ166" s="304"/>
      <c r="BA166" s="304"/>
      <c r="BB166" s="304"/>
      <c r="BC166" s="304"/>
      <c r="BD166" s="304"/>
      <c r="BE166" s="304"/>
      <c r="BF166" s="304"/>
      <c r="BG166" s="304"/>
      <c r="BH166" s="304"/>
      <c r="BI166" s="304"/>
      <c r="BJ166" s="304"/>
      <c r="BK166" s="304"/>
      <c r="BL166" s="304"/>
      <c r="BM166" s="304"/>
      <c r="BN166" s="304"/>
      <c r="BO166" s="304"/>
      <c r="BP166" s="304"/>
      <c r="BQ166" s="304"/>
      <c r="BR166" s="304"/>
    </row>
    <row r="167" spans="1:70" s="305" customFormat="1" ht="82.5" customHeight="1" x14ac:dyDescent="0.2">
      <c r="A167" s="286"/>
      <c r="B167" s="520"/>
      <c r="C167" s="288"/>
      <c r="D167" s="314"/>
      <c r="E167" s="314"/>
      <c r="F167" s="353"/>
      <c r="G167" s="387"/>
      <c r="H167" s="288"/>
      <c r="I167" s="290"/>
      <c r="J167" s="291"/>
      <c r="K167" s="292"/>
      <c r="L167" s="292"/>
      <c r="M167" s="293">
        <v>0</v>
      </c>
      <c r="N167" s="291"/>
      <c r="O167" s="294"/>
      <c r="P167" s="286"/>
      <c r="Q167" s="295">
        <v>2</v>
      </c>
      <c r="R167" s="296" t="s">
        <v>618</v>
      </c>
      <c r="S167" s="295" t="s">
        <v>59</v>
      </c>
      <c r="T167" s="297" t="s">
        <v>60</v>
      </c>
      <c r="U167" s="297" t="s">
        <v>61</v>
      </c>
      <c r="V167" s="298" t="s">
        <v>62</v>
      </c>
      <c r="W167" s="297" t="s">
        <v>63</v>
      </c>
      <c r="X167" s="297" t="s">
        <v>64</v>
      </c>
      <c r="Y167" s="297" t="s">
        <v>65</v>
      </c>
      <c r="Z167" s="79">
        <f>IFERROR(IF(AND(S166="Probabilidad",S167="Probabilidad"),(AB166-(+AB166*V167)),IF(S167="Probabilidad",(K166-(+K166*V167)),IF(S167="Impacto",AB166,""))),"")</f>
        <v>0.14399999999999999</v>
      </c>
      <c r="AA167" s="299" t="s">
        <v>141</v>
      </c>
      <c r="AB167" s="298">
        <v>0.14399999999999999</v>
      </c>
      <c r="AC167" s="299" t="s">
        <v>83</v>
      </c>
      <c r="AD167" s="298">
        <v>0.2</v>
      </c>
      <c r="AE167" s="300" t="s">
        <v>86</v>
      </c>
      <c r="AF167" s="480"/>
      <c r="AG167" s="288"/>
      <c r="AH167" s="282"/>
      <c r="AI167" s="288"/>
      <c r="AJ167" s="288"/>
      <c r="AK167" s="282"/>
      <c r="AL167" s="288"/>
      <c r="AM167" s="528"/>
      <c r="AN167" s="288"/>
      <c r="AO167" s="311"/>
    </row>
    <row r="168" spans="1:70" s="305" customFormat="1" ht="66.75" customHeight="1" x14ac:dyDescent="0.2">
      <c r="A168" s="286"/>
      <c r="B168" s="520"/>
      <c r="C168" s="288"/>
      <c r="D168" s="315"/>
      <c r="E168" s="315"/>
      <c r="F168" s="354"/>
      <c r="G168" s="388"/>
      <c r="H168" s="288"/>
      <c r="I168" s="290"/>
      <c r="J168" s="291"/>
      <c r="K168" s="292"/>
      <c r="L168" s="292"/>
      <c r="M168" s="293">
        <v>0</v>
      </c>
      <c r="N168" s="291"/>
      <c r="O168" s="294"/>
      <c r="P168" s="286"/>
      <c r="Q168" s="295">
        <v>3</v>
      </c>
      <c r="R168" s="296"/>
      <c r="S168" s="295" t="s">
        <v>76</v>
      </c>
      <c r="T168" s="297"/>
      <c r="U168" s="297"/>
      <c r="V168" s="298" t="s">
        <v>76</v>
      </c>
      <c r="W168" s="297"/>
      <c r="X168" s="297"/>
      <c r="Y168" s="297"/>
      <c r="Z168" s="79" t="str">
        <f>IFERROR(IF(AND(S167="Probabilidad",S168="Probabilidad"),(AB167-(+AB167*V168)),IF(AND(S167="Impacto",S168="Probabilidad"),(AB166-(+AB166*V168)),IF(S168="Impacto",AB167,""))),"")</f>
        <v/>
      </c>
      <c r="AA168" s="299" t="s">
        <v>76</v>
      </c>
      <c r="AB168" s="298" t="s">
        <v>76</v>
      </c>
      <c r="AC168" s="299" t="s">
        <v>76</v>
      </c>
      <c r="AD168" s="298" t="s">
        <v>76</v>
      </c>
      <c r="AE168" s="300" t="s">
        <v>76</v>
      </c>
      <c r="AF168" s="480"/>
      <c r="AG168" s="288"/>
      <c r="AH168" s="282"/>
      <c r="AI168" s="288"/>
      <c r="AJ168" s="288"/>
      <c r="AK168" s="282"/>
      <c r="AL168" s="288"/>
      <c r="AM168" s="531"/>
      <c r="AN168" s="288"/>
      <c r="AO168" s="311"/>
    </row>
    <row r="169" spans="1:70" s="305" customFormat="1" ht="99.4" customHeight="1" x14ac:dyDescent="0.2">
      <c r="A169" s="286">
        <v>59</v>
      </c>
      <c r="B169" s="520" t="s">
        <v>588</v>
      </c>
      <c r="C169" s="288" t="s">
        <v>48</v>
      </c>
      <c r="D169" s="312" t="s">
        <v>619</v>
      </c>
      <c r="E169" s="312" t="s">
        <v>620</v>
      </c>
      <c r="F169" s="352" t="s">
        <v>79</v>
      </c>
      <c r="G169" s="385" t="s">
        <v>621</v>
      </c>
      <c r="H169" s="288" t="s">
        <v>53</v>
      </c>
      <c r="I169" s="290">
        <v>150</v>
      </c>
      <c r="J169" s="291" t="s">
        <v>54</v>
      </c>
      <c r="K169" s="292">
        <v>0.6</v>
      </c>
      <c r="L169" s="292" t="s">
        <v>145</v>
      </c>
      <c r="M169" s="293" t="s">
        <v>145</v>
      </c>
      <c r="N169" s="291" t="s">
        <v>146</v>
      </c>
      <c r="O169" s="294">
        <v>0.8</v>
      </c>
      <c r="P169" s="286" t="s">
        <v>147</v>
      </c>
      <c r="Q169" s="295">
        <v>1</v>
      </c>
      <c r="R169" s="296" t="s">
        <v>622</v>
      </c>
      <c r="S169" s="295" t="s">
        <v>59</v>
      </c>
      <c r="T169" s="297" t="s">
        <v>60</v>
      </c>
      <c r="U169" s="297" t="s">
        <v>61</v>
      </c>
      <c r="V169" s="298" t="s">
        <v>62</v>
      </c>
      <c r="W169" s="297" t="s">
        <v>63</v>
      </c>
      <c r="X169" s="297" t="s">
        <v>64</v>
      </c>
      <c r="Y169" s="297" t="s">
        <v>65</v>
      </c>
      <c r="Z169" s="79">
        <f>IFERROR(IF(S169="Probabilidad",(K169-(+K169*V169)),IF(S169="Impacto",K169,"")),"")</f>
        <v>0.36</v>
      </c>
      <c r="AA169" s="299" t="s">
        <v>66</v>
      </c>
      <c r="AB169" s="298">
        <v>0.36</v>
      </c>
      <c r="AC169" s="299" t="s">
        <v>146</v>
      </c>
      <c r="AD169" s="298">
        <v>0.8</v>
      </c>
      <c r="AE169" s="300" t="s">
        <v>147</v>
      </c>
      <c r="AF169" s="480" t="s">
        <v>67</v>
      </c>
      <c r="AG169" s="288" t="s">
        <v>623</v>
      </c>
      <c r="AH169" s="282" t="s">
        <v>594</v>
      </c>
      <c r="AI169" s="310" t="s">
        <v>624</v>
      </c>
      <c r="AJ169" s="310" t="s">
        <v>625</v>
      </c>
      <c r="AK169" s="282" t="s">
        <v>597</v>
      </c>
      <c r="AL169" s="288" t="s">
        <v>626</v>
      </c>
      <c r="AM169" s="530" t="s">
        <v>1089</v>
      </c>
      <c r="AN169" s="288"/>
      <c r="AO169" s="311"/>
      <c r="AP169" s="304"/>
      <c r="AQ169" s="304"/>
      <c r="AR169" s="304"/>
      <c r="AS169" s="304"/>
      <c r="AT169" s="304"/>
      <c r="AU169" s="304"/>
      <c r="AV169" s="304"/>
      <c r="AW169" s="304"/>
      <c r="AX169" s="304"/>
      <c r="AY169" s="304"/>
      <c r="AZ169" s="304"/>
      <c r="BA169" s="304"/>
      <c r="BB169" s="304"/>
      <c r="BC169" s="304"/>
      <c r="BD169" s="304"/>
      <c r="BE169" s="304"/>
      <c r="BF169" s="304"/>
      <c r="BG169" s="304"/>
      <c r="BH169" s="304"/>
      <c r="BI169" s="304"/>
      <c r="BJ169" s="304"/>
      <c r="BK169" s="304"/>
      <c r="BL169" s="304"/>
      <c r="BM169" s="304"/>
      <c r="BN169" s="304"/>
      <c r="BO169" s="304"/>
      <c r="BP169" s="304"/>
      <c r="BQ169" s="304"/>
      <c r="BR169" s="304"/>
    </row>
    <row r="170" spans="1:70" s="305" customFormat="1" ht="78.400000000000006" customHeight="1" x14ac:dyDescent="0.2">
      <c r="A170" s="286"/>
      <c r="B170" s="520"/>
      <c r="C170" s="288"/>
      <c r="D170" s="314"/>
      <c r="E170" s="314"/>
      <c r="F170" s="353"/>
      <c r="G170" s="387"/>
      <c r="H170" s="288"/>
      <c r="I170" s="290"/>
      <c r="J170" s="291"/>
      <c r="K170" s="292"/>
      <c r="L170" s="292"/>
      <c r="M170" s="293">
        <v>0</v>
      </c>
      <c r="N170" s="291"/>
      <c r="O170" s="294"/>
      <c r="P170" s="286"/>
      <c r="Q170" s="295">
        <v>2</v>
      </c>
      <c r="R170" s="296" t="s">
        <v>627</v>
      </c>
      <c r="S170" s="295" t="s">
        <v>59</v>
      </c>
      <c r="T170" s="297" t="s">
        <v>60</v>
      </c>
      <c r="U170" s="297" t="s">
        <v>61</v>
      </c>
      <c r="V170" s="298" t="s">
        <v>62</v>
      </c>
      <c r="W170" s="297" t="s">
        <v>63</v>
      </c>
      <c r="X170" s="297" t="s">
        <v>64</v>
      </c>
      <c r="Y170" s="297" t="s">
        <v>65</v>
      </c>
      <c r="Z170" s="79">
        <f>IFERROR(IF(AND(S169="Probabilidad",S170="Probabilidad"),(AB169-(+AB169*V170)),IF(S170="Probabilidad",(K169-(+K169*V170)),IF(S170="Impacto",AB169,""))),"")</f>
        <v>0.216</v>
      </c>
      <c r="AA170" s="299" t="s">
        <v>66</v>
      </c>
      <c r="AB170" s="298">
        <v>0.216</v>
      </c>
      <c r="AC170" s="299" t="s">
        <v>146</v>
      </c>
      <c r="AD170" s="298">
        <v>0.8</v>
      </c>
      <c r="AE170" s="300" t="s">
        <v>147</v>
      </c>
      <c r="AF170" s="480"/>
      <c r="AG170" s="288"/>
      <c r="AH170" s="282"/>
      <c r="AI170" s="288"/>
      <c r="AJ170" s="288"/>
      <c r="AK170" s="282"/>
      <c r="AL170" s="288"/>
      <c r="AM170" s="528"/>
      <c r="AN170" s="288"/>
      <c r="AO170" s="311"/>
    </row>
    <row r="171" spans="1:70" s="305" customFormat="1" ht="77.45" customHeight="1" x14ac:dyDescent="0.2">
      <c r="A171" s="286"/>
      <c r="B171" s="520"/>
      <c r="C171" s="288"/>
      <c r="D171" s="315"/>
      <c r="E171" s="315"/>
      <c r="F171" s="354"/>
      <c r="G171" s="388"/>
      <c r="H171" s="288"/>
      <c r="I171" s="290"/>
      <c r="J171" s="291"/>
      <c r="K171" s="292"/>
      <c r="L171" s="292"/>
      <c r="M171" s="293">
        <v>0</v>
      </c>
      <c r="N171" s="291"/>
      <c r="O171" s="294"/>
      <c r="P171" s="286"/>
      <c r="Q171" s="295">
        <v>3</v>
      </c>
      <c r="R171" s="296"/>
      <c r="S171" s="295" t="s">
        <v>76</v>
      </c>
      <c r="T171" s="297"/>
      <c r="U171" s="297"/>
      <c r="V171" s="298" t="s">
        <v>76</v>
      </c>
      <c r="W171" s="297"/>
      <c r="X171" s="297"/>
      <c r="Y171" s="297"/>
      <c r="Z171" s="79" t="str">
        <f>IFERROR(IF(AND(S170="Probabilidad",S171="Probabilidad"),(AB170-(+AB170*V171)),IF(AND(S170="Impacto",S171="Probabilidad"),(AB169-(+AB169*V171)),IF(S171="Impacto",AB170,""))),"")</f>
        <v/>
      </c>
      <c r="AA171" s="299" t="s">
        <v>76</v>
      </c>
      <c r="AB171" s="298" t="s">
        <v>76</v>
      </c>
      <c r="AC171" s="299" t="s">
        <v>76</v>
      </c>
      <c r="AD171" s="298" t="s">
        <v>76</v>
      </c>
      <c r="AE171" s="300" t="s">
        <v>76</v>
      </c>
      <c r="AF171" s="480"/>
      <c r="AG171" s="288"/>
      <c r="AH171" s="282"/>
      <c r="AI171" s="288"/>
      <c r="AJ171" s="288"/>
      <c r="AK171" s="282"/>
      <c r="AL171" s="288"/>
      <c r="AM171" s="531"/>
      <c r="AN171" s="288"/>
      <c r="AO171" s="311"/>
    </row>
    <row r="172" spans="1:70" s="305" customFormat="1" ht="93.75" customHeight="1" x14ac:dyDescent="0.2">
      <c r="A172" s="286">
        <v>60</v>
      </c>
      <c r="B172" s="316" t="s">
        <v>628</v>
      </c>
      <c r="C172" s="317" t="s">
        <v>48</v>
      </c>
      <c r="D172" s="402" t="s">
        <v>629</v>
      </c>
      <c r="E172" s="402" t="s">
        <v>630</v>
      </c>
      <c r="F172" s="403" t="s">
        <v>108</v>
      </c>
      <c r="G172" s="532" t="s">
        <v>631</v>
      </c>
      <c r="H172" s="344" t="s">
        <v>53</v>
      </c>
      <c r="I172" s="319">
        <v>82</v>
      </c>
      <c r="J172" s="320" t="s">
        <v>54</v>
      </c>
      <c r="K172" s="321">
        <v>0.6</v>
      </c>
      <c r="L172" s="321" t="s">
        <v>159</v>
      </c>
      <c r="M172" s="322" t="s">
        <v>159</v>
      </c>
      <c r="N172" s="320" t="s">
        <v>57</v>
      </c>
      <c r="O172" s="321">
        <v>0.6</v>
      </c>
      <c r="P172" s="323" t="s">
        <v>57</v>
      </c>
      <c r="Q172" s="324">
        <v>1</v>
      </c>
      <c r="R172" s="325" t="s">
        <v>632</v>
      </c>
      <c r="S172" s="324" t="s">
        <v>59</v>
      </c>
      <c r="T172" s="326" t="s">
        <v>60</v>
      </c>
      <c r="U172" s="326" t="s">
        <v>61</v>
      </c>
      <c r="V172" s="327" t="s">
        <v>62</v>
      </c>
      <c r="W172" s="326" t="s">
        <v>85</v>
      </c>
      <c r="X172" s="326" t="s">
        <v>64</v>
      </c>
      <c r="Y172" s="326" t="s">
        <v>65</v>
      </c>
      <c r="Z172" s="121">
        <f>IFERROR(IF(S172="Probabilidad",(K172-(+K172*V172)),IF(S172="Impacto",K172,"")),"")</f>
        <v>0.36</v>
      </c>
      <c r="AA172" s="328" t="s">
        <v>66</v>
      </c>
      <c r="AB172" s="327">
        <v>0.36</v>
      </c>
      <c r="AC172" s="328" t="s">
        <v>57</v>
      </c>
      <c r="AD172" s="327">
        <v>0.6</v>
      </c>
      <c r="AE172" s="329" t="s">
        <v>57</v>
      </c>
      <c r="AF172" s="330" t="s">
        <v>67</v>
      </c>
      <c r="AG172" s="331" t="s">
        <v>633</v>
      </c>
      <c r="AH172" s="331" t="s">
        <v>634</v>
      </c>
      <c r="AI172" s="333" t="s">
        <v>635</v>
      </c>
      <c r="AJ172" s="333" t="s">
        <v>636</v>
      </c>
      <c r="AK172" s="332" t="s">
        <v>637</v>
      </c>
      <c r="AL172" s="331" t="s">
        <v>638</v>
      </c>
      <c r="AM172" s="533" t="s">
        <v>1086</v>
      </c>
      <c r="AN172" s="288"/>
      <c r="AO172" s="311"/>
      <c r="AP172" s="304"/>
      <c r="AQ172" s="304"/>
      <c r="AR172" s="304"/>
      <c r="AS172" s="304"/>
      <c r="AT172" s="304"/>
      <c r="AU172" s="304"/>
      <c r="AV172" s="304"/>
      <c r="AW172" s="304"/>
      <c r="AX172" s="304"/>
      <c r="AY172" s="304"/>
      <c r="AZ172" s="304"/>
      <c r="BA172" s="304"/>
      <c r="BB172" s="304"/>
      <c r="BC172" s="304"/>
      <c r="BD172" s="304"/>
      <c r="BE172" s="304"/>
      <c r="BF172" s="304"/>
      <c r="BG172" s="304"/>
      <c r="BH172" s="304"/>
      <c r="BI172" s="304"/>
      <c r="BJ172" s="304"/>
      <c r="BK172" s="304"/>
      <c r="BL172" s="304"/>
      <c r="BM172" s="304"/>
      <c r="BN172" s="304"/>
      <c r="BO172" s="304"/>
      <c r="BP172" s="304"/>
      <c r="BQ172" s="304"/>
      <c r="BR172" s="304"/>
    </row>
    <row r="173" spans="1:70" s="305" customFormat="1" ht="102" customHeight="1" x14ac:dyDescent="0.2">
      <c r="A173" s="286"/>
      <c r="B173" s="316"/>
      <c r="C173" s="317"/>
      <c r="D173" s="345"/>
      <c r="E173" s="345"/>
      <c r="F173" s="346"/>
      <c r="G173" s="347"/>
      <c r="H173" s="344"/>
      <c r="I173" s="319"/>
      <c r="J173" s="320"/>
      <c r="K173" s="321"/>
      <c r="L173" s="321"/>
      <c r="M173" s="322">
        <v>0</v>
      </c>
      <c r="N173" s="320"/>
      <c r="O173" s="321"/>
      <c r="P173" s="323"/>
      <c r="Q173" s="324">
        <v>2</v>
      </c>
      <c r="R173" s="325" t="s">
        <v>639</v>
      </c>
      <c r="S173" s="324" t="s">
        <v>59</v>
      </c>
      <c r="T173" s="326" t="s">
        <v>60</v>
      </c>
      <c r="U173" s="326" t="s">
        <v>61</v>
      </c>
      <c r="V173" s="327" t="s">
        <v>62</v>
      </c>
      <c r="W173" s="326" t="s">
        <v>85</v>
      </c>
      <c r="X173" s="326" t="s">
        <v>64</v>
      </c>
      <c r="Y173" s="326" t="s">
        <v>65</v>
      </c>
      <c r="Z173" s="121">
        <f>IFERROR(IF(AND(S172="Probabilidad",S173="Probabilidad"),(AB172-(+AB172*V173)),IF(S173="Probabilidad",(K172-(+K172*V173)),IF(S173="Impacto",AB172,""))),"")</f>
        <v>0.216</v>
      </c>
      <c r="AA173" s="328" t="s">
        <v>66</v>
      </c>
      <c r="AB173" s="327">
        <v>0.216</v>
      </c>
      <c r="AC173" s="328" t="s">
        <v>57</v>
      </c>
      <c r="AD173" s="327">
        <v>0.6</v>
      </c>
      <c r="AE173" s="329" t="s">
        <v>57</v>
      </c>
      <c r="AF173" s="335"/>
      <c r="AG173" s="336"/>
      <c r="AH173" s="336"/>
      <c r="AI173" s="336"/>
      <c r="AJ173" s="336"/>
      <c r="AK173" s="337"/>
      <c r="AL173" s="336"/>
      <c r="AM173" s="534"/>
      <c r="AN173" s="288"/>
      <c r="AO173" s="311"/>
    </row>
    <row r="174" spans="1:70" s="305" customFormat="1" ht="41.25" customHeight="1" x14ac:dyDescent="0.2">
      <c r="A174" s="286"/>
      <c r="B174" s="316"/>
      <c r="C174" s="317"/>
      <c r="D174" s="367"/>
      <c r="E174" s="367"/>
      <c r="F174" s="433"/>
      <c r="G174" s="535"/>
      <c r="H174" s="344"/>
      <c r="I174" s="319"/>
      <c r="J174" s="320"/>
      <c r="K174" s="321"/>
      <c r="L174" s="321"/>
      <c r="M174" s="322">
        <v>0</v>
      </c>
      <c r="N174" s="320"/>
      <c r="O174" s="321"/>
      <c r="P174" s="323"/>
      <c r="Q174" s="324">
        <v>3</v>
      </c>
      <c r="R174" s="325" t="s">
        <v>640</v>
      </c>
      <c r="S174" s="324" t="s">
        <v>59</v>
      </c>
      <c r="T174" s="326" t="s">
        <v>60</v>
      </c>
      <c r="U174" s="326" t="s">
        <v>61</v>
      </c>
      <c r="V174" s="327" t="s">
        <v>62</v>
      </c>
      <c r="W174" s="326" t="s">
        <v>85</v>
      </c>
      <c r="X174" s="326" t="s">
        <v>64</v>
      </c>
      <c r="Y174" s="326" t="s">
        <v>65</v>
      </c>
      <c r="Z174" s="121">
        <f>IFERROR(IF(AND(S173="Probabilidad",S174="Probabilidad"),(AB173-(+AB173*V174)),IF(AND(S173="Impacto",S174="Probabilidad"),(AB172-(+AB172*V174)),IF(S174="Impacto",AB173,""))),"")</f>
        <v>0.12959999999999999</v>
      </c>
      <c r="AA174" s="328" t="s">
        <v>141</v>
      </c>
      <c r="AB174" s="327">
        <v>0.12959999999999999</v>
      </c>
      <c r="AC174" s="328" t="s">
        <v>57</v>
      </c>
      <c r="AD174" s="327">
        <v>0.6</v>
      </c>
      <c r="AE174" s="329" t="s">
        <v>57</v>
      </c>
      <c r="AF174" s="339"/>
      <c r="AG174" s="340"/>
      <c r="AH174" s="340"/>
      <c r="AI174" s="340"/>
      <c r="AJ174" s="340"/>
      <c r="AK174" s="341"/>
      <c r="AL174" s="340"/>
      <c r="AM174" s="536"/>
      <c r="AN174" s="288"/>
      <c r="AO174" s="311"/>
    </row>
    <row r="175" spans="1:70" s="305" customFormat="1" ht="79.349999999999994" customHeight="1" x14ac:dyDescent="0.2">
      <c r="A175" s="286">
        <v>61</v>
      </c>
      <c r="B175" s="316" t="s">
        <v>628</v>
      </c>
      <c r="C175" s="317" t="s">
        <v>48</v>
      </c>
      <c r="D175" s="331" t="s">
        <v>641</v>
      </c>
      <c r="E175" s="331" t="s">
        <v>642</v>
      </c>
      <c r="F175" s="332" t="s">
        <v>79</v>
      </c>
      <c r="G175" s="343" t="s">
        <v>643</v>
      </c>
      <c r="H175" s="344" t="s">
        <v>53</v>
      </c>
      <c r="I175" s="319">
        <v>82</v>
      </c>
      <c r="J175" s="320" t="s">
        <v>54</v>
      </c>
      <c r="K175" s="321">
        <v>0.6</v>
      </c>
      <c r="L175" s="321" t="s">
        <v>159</v>
      </c>
      <c r="M175" s="322" t="s">
        <v>159</v>
      </c>
      <c r="N175" s="320" t="s">
        <v>57</v>
      </c>
      <c r="O175" s="321">
        <v>0.6</v>
      </c>
      <c r="P175" s="323" t="s">
        <v>57</v>
      </c>
      <c r="Q175" s="324">
        <v>1</v>
      </c>
      <c r="R175" s="325" t="s">
        <v>644</v>
      </c>
      <c r="S175" s="324" t="s">
        <v>59</v>
      </c>
      <c r="T175" s="326" t="s">
        <v>60</v>
      </c>
      <c r="U175" s="326" t="s">
        <v>61</v>
      </c>
      <c r="V175" s="327" t="s">
        <v>62</v>
      </c>
      <c r="W175" s="326" t="s">
        <v>85</v>
      </c>
      <c r="X175" s="326" t="s">
        <v>64</v>
      </c>
      <c r="Y175" s="326" t="s">
        <v>65</v>
      </c>
      <c r="Z175" s="121">
        <f t="shared" ref="Z175" si="23">IFERROR(IF(S175="Probabilidad",(K175-(+K175*V175)),IF(S175="Impacto",K175,"")),"")</f>
        <v>0.36</v>
      </c>
      <c r="AA175" s="328" t="s">
        <v>66</v>
      </c>
      <c r="AB175" s="327">
        <v>0.36</v>
      </c>
      <c r="AC175" s="328" t="s">
        <v>57</v>
      </c>
      <c r="AD175" s="327">
        <v>0.6</v>
      </c>
      <c r="AE175" s="329" t="s">
        <v>57</v>
      </c>
      <c r="AF175" s="330" t="s">
        <v>67</v>
      </c>
      <c r="AG175" s="331" t="s">
        <v>645</v>
      </c>
      <c r="AH175" s="331" t="s">
        <v>646</v>
      </c>
      <c r="AI175" s="333" t="s">
        <v>647</v>
      </c>
      <c r="AJ175" s="333" t="s">
        <v>648</v>
      </c>
      <c r="AK175" s="332" t="s">
        <v>637</v>
      </c>
      <c r="AL175" s="331" t="s">
        <v>638</v>
      </c>
      <c r="AM175" s="533" t="s">
        <v>1087</v>
      </c>
      <c r="AN175" s="288"/>
      <c r="AO175" s="311"/>
      <c r="AP175" s="304"/>
      <c r="AQ175" s="304"/>
      <c r="AR175" s="304"/>
      <c r="AS175" s="304"/>
      <c r="AT175" s="304"/>
      <c r="AU175" s="304"/>
      <c r="AV175" s="304"/>
      <c r="AW175" s="304"/>
      <c r="AX175" s="304"/>
      <c r="AY175" s="304"/>
      <c r="AZ175" s="304"/>
      <c r="BA175" s="304"/>
      <c r="BB175" s="304"/>
      <c r="BC175" s="304"/>
      <c r="BD175" s="304"/>
      <c r="BE175" s="304"/>
      <c r="BF175" s="304"/>
      <c r="BG175" s="304"/>
      <c r="BH175" s="304"/>
      <c r="BI175" s="304"/>
      <c r="BJ175" s="304"/>
      <c r="BK175" s="304"/>
      <c r="BL175" s="304"/>
      <c r="BM175" s="304"/>
      <c r="BN175" s="304"/>
      <c r="BO175" s="304"/>
      <c r="BP175" s="304"/>
      <c r="BQ175" s="304"/>
      <c r="BR175" s="304"/>
    </row>
    <row r="176" spans="1:70" s="305" customFormat="1" ht="79.349999999999994" customHeight="1" x14ac:dyDescent="0.2">
      <c r="A176" s="286"/>
      <c r="B176" s="316"/>
      <c r="C176" s="317"/>
      <c r="D176" s="345"/>
      <c r="E176" s="345"/>
      <c r="F176" s="346"/>
      <c r="G176" s="347"/>
      <c r="H176" s="344"/>
      <c r="I176" s="319"/>
      <c r="J176" s="320"/>
      <c r="K176" s="321"/>
      <c r="L176" s="321"/>
      <c r="M176" s="322">
        <v>0</v>
      </c>
      <c r="N176" s="320"/>
      <c r="O176" s="321"/>
      <c r="P176" s="323"/>
      <c r="Q176" s="324">
        <v>2</v>
      </c>
      <c r="R176" s="325"/>
      <c r="S176" s="324" t="s">
        <v>76</v>
      </c>
      <c r="T176" s="326"/>
      <c r="U176" s="326"/>
      <c r="V176" s="327" t="s">
        <v>76</v>
      </c>
      <c r="W176" s="326"/>
      <c r="X176" s="326"/>
      <c r="Y176" s="326"/>
      <c r="Z176" s="121" t="str">
        <f t="shared" ref="Z176" si="24">IFERROR(IF(AND(S175="Probabilidad",S176="Probabilidad"),(AB175-(+AB175*V176)),IF(S176="Probabilidad",(K175-(+K175*V176)),IF(S176="Impacto",AB175,""))),"")</f>
        <v/>
      </c>
      <c r="AA176" s="328" t="s">
        <v>76</v>
      </c>
      <c r="AB176" s="327" t="s">
        <v>76</v>
      </c>
      <c r="AC176" s="328" t="s">
        <v>76</v>
      </c>
      <c r="AD176" s="327" t="s">
        <v>76</v>
      </c>
      <c r="AE176" s="329" t="s">
        <v>76</v>
      </c>
      <c r="AF176" s="335"/>
      <c r="AG176" s="336"/>
      <c r="AH176" s="336"/>
      <c r="AI176" s="336"/>
      <c r="AJ176" s="336"/>
      <c r="AK176" s="337"/>
      <c r="AL176" s="336"/>
      <c r="AM176" s="534"/>
      <c r="AN176" s="288"/>
      <c r="AO176" s="311"/>
    </row>
    <row r="177" spans="1:41" s="305" customFormat="1" ht="96" customHeight="1" x14ac:dyDescent="0.2">
      <c r="A177" s="286"/>
      <c r="B177" s="316"/>
      <c r="C177" s="317"/>
      <c r="D177" s="367"/>
      <c r="E177" s="367"/>
      <c r="F177" s="433"/>
      <c r="G177" s="535"/>
      <c r="H177" s="344"/>
      <c r="I177" s="319"/>
      <c r="J177" s="320"/>
      <c r="K177" s="321"/>
      <c r="L177" s="321"/>
      <c r="M177" s="322">
        <v>0</v>
      </c>
      <c r="N177" s="320"/>
      <c r="O177" s="321"/>
      <c r="P177" s="323"/>
      <c r="Q177" s="324">
        <v>3</v>
      </c>
      <c r="R177" s="325"/>
      <c r="S177" s="324" t="s">
        <v>76</v>
      </c>
      <c r="T177" s="326"/>
      <c r="U177" s="326"/>
      <c r="V177" s="327" t="s">
        <v>76</v>
      </c>
      <c r="W177" s="326"/>
      <c r="X177" s="326"/>
      <c r="Y177" s="326"/>
      <c r="Z177" s="121" t="str">
        <f t="shared" ref="Z177" si="25">IFERROR(IF(AND(S176="Probabilidad",S177="Probabilidad"),(AB176-(+AB176*V177)),IF(AND(S176="Impacto",S177="Probabilidad"),(AB175-(+AB175*V177)),IF(S177="Impacto",AB176,""))),"")</f>
        <v/>
      </c>
      <c r="AA177" s="328" t="s">
        <v>76</v>
      </c>
      <c r="AB177" s="327" t="s">
        <v>76</v>
      </c>
      <c r="AC177" s="328" t="s">
        <v>76</v>
      </c>
      <c r="AD177" s="327" t="s">
        <v>76</v>
      </c>
      <c r="AE177" s="329" t="s">
        <v>76</v>
      </c>
      <c r="AF177" s="339"/>
      <c r="AG177" s="340"/>
      <c r="AH177" s="340"/>
      <c r="AI177" s="340"/>
      <c r="AJ177" s="340"/>
      <c r="AK177" s="341"/>
      <c r="AL177" s="340"/>
      <c r="AM177" s="536"/>
      <c r="AN177" s="288"/>
      <c r="AO177" s="311"/>
    </row>
  </sheetData>
  <sheetProtection algorithmName="SHA-512" hashValue="yyOA7C6N3P8W4sm/V6oOT1kVHy6HFGqqjE0Oas/hvDpvvN1c7sp15jP12/32/fgAQS6vZxO4FJ8Req5+6u/2vg==" saltValue="UFlKCKvt5hsnQbEjp5epLQ==" spinCount="100000" sheet="1" objects="1" scenarios="1" formatCells="0"/>
  <autoFilter ref="A6:BR177" xr:uid="{00000000-0009-0000-0000-000000000000}">
    <filterColumn colId="19" showButton="0"/>
    <filterColumn colId="20" showButton="0"/>
    <filterColumn colId="21" showButton="0"/>
    <filterColumn colId="22" showButton="0"/>
    <filterColumn colId="23" showButton="0"/>
  </autoFilter>
  <mergeCells count="1464">
    <mergeCell ref="A6:A7"/>
    <mergeCell ref="B6:B7"/>
    <mergeCell ref="C6:C7"/>
    <mergeCell ref="D6:D7"/>
    <mergeCell ref="E6:E7"/>
    <mergeCell ref="F6:F7"/>
    <mergeCell ref="B1:AO2"/>
    <mergeCell ref="A4:AO4"/>
    <mergeCell ref="A5:I5"/>
    <mergeCell ref="J5:P5"/>
    <mergeCell ref="Q5:Y5"/>
    <mergeCell ref="Z5:AF5"/>
    <mergeCell ref="AG5:AL5"/>
    <mergeCell ref="AM5:AO5"/>
    <mergeCell ref="E8:E10"/>
    <mergeCell ref="F8:F10"/>
    <mergeCell ref="AJ6:AJ7"/>
    <mergeCell ref="AK6:AK7"/>
    <mergeCell ref="AL6:AL7"/>
    <mergeCell ref="AM6:AM7"/>
    <mergeCell ref="AN6:AN7"/>
    <mergeCell ref="AO6:AO7"/>
    <mergeCell ref="AD6:AD7"/>
    <mergeCell ref="AE6:AE7"/>
    <mergeCell ref="AF6:AF7"/>
    <mergeCell ref="AG6:AG7"/>
    <mergeCell ref="AH6:AH7"/>
    <mergeCell ref="AI6:AI7"/>
    <mergeCell ref="S6:S7"/>
    <mergeCell ref="T6:Y6"/>
    <mergeCell ref="Z6:Z7"/>
    <mergeCell ref="AA6:AA7"/>
    <mergeCell ref="AB6:AB7"/>
    <mergeCell ref="AC6:AC7"/>
    <mergeCell ref="M6:M7"/>
    <mergeCell ref="N6:N7"/>
    <mergeCell ref="O6:O7"/>
    <mergeCell ref="P6:P7"/>
    <mergeCell ref="Q6:Q7"/>
    <mergeCell ref="R6:R7"/>
    <mergeCell ref="G6:G7"/>
    <mergeCell ref="H6:H7"/>
    <mergeCell ref="I6:I7"/>
    <mergeCell ref="J6:J7"/>
    <mergeCell ref="K6:K7"/>
    <mergeCell ref="L6:L7"/>
    <mergeCell ref="AN8:AN10"/>
    <mergeCell ref="AO8:AO10"/>
    <mergeCell ref="A11:A13"/>
    <mergeCell ref="B11:B13"/>
    <mergeCell ref="C11:C13"/>
    <mergeCell ref="D11:D13"/>
    <mergeCell ref="E11:E13"/>
    <mergeCell ref="F11:F13"/>
    <mergeCell ref="G11:G13"/>
    <mergeCell ref="H11:H13"/>
    <mergeCell ref="AH8:AH10"/>
    <mergeCell ref="AI8:AI10"/>
    <mergeCell ref="AJ8:AJ10"/>
    <mergeCell ref="AK8:AK10"/>
    <mergeCell ref="AL8:AL10"/>
    <mergeCell ref="AM8:AM10"/>
    <mergeCell ref="M8:M10"/>
    <mergeCell ref="N8:N10"/>
    <mergeCell ref="O8:O10"/>
    <mergeCell ref="P8:P10"/>
    <mergeCell ref="AF8:AF10"/>
    <mergeCell ref="AG8:AG10"/>
    <mergeCell ref="G8:G10"/>
    <mergeCell ref="H8:H10"/>
    <mergeCell ref="I8:I10"/>
    <mergeCell ref="J8:J10"/>
    <mergeCell ref="K8:K10"/>
    <mergeCell ref="L8:L10"/>
    <mergeCell ref="A8:A10"/>
    <mergeCell ref="B8:B10"/>
    <mergeCell ref="C8:C10"/>
    <mergeCell ref="D8:D10"/>
    <mergeCell ref="E14:E16"/>
    <mergeCell ref="F14:F16"/>
    <mergeCell ref="AJ11:AJ13"/>
    <mergeCell ref="C14:C16"/>
    <mergeCell ref="D14:D16"/>
    <mergeCell ref="AK11:AK13"/>
    <mergeCell ref="AL11:AL13"/>
    <mergeCell ref="AM11:AM13"/>
    <mergeCell ref="AN11:AN13"/>
    <mergeCell ref="AO11:AO13"/>
    <mergeCell ref="O11:O13"/>
    <mergeCell ref="P11:P13"/>
    <mergeCell ref="AF11:AF13"/>
    <mergeCell ref="AG11:AG13"/>
    <mergeCell ref="AH11:AH13"/>
    <mergeCell ref="AI11:AI13"/>
    <mergeCell ref="I11:I13"/>
    <mergeCell ref="J11:J13"/>
    <mergeCell ref="K11:K13"/>
    <mergeCell ref="L11:L13"/>
    <mergeCell ref="M11:M13"/>
    <mergeCell ref="N11:N13"/>
    <mergeCell ref="AN20:AN22"/>
    <mergeCell ref="AO20:AO22"/>
    <mergeCell ref="AN14:AN16"/>
    <mergeCell ref="AO14:AO16"/>
    <mergeCell ref="A17:A19"/>
    <mergeCell ref="B17:B19"/>
    <mergeCell ref="C17:C19"/>
    <mergeCell ref="D17:D19"/>
    <mergeCell ref="E17:E19"/>
    <mergeCell ref="F17:F19"/>
    <mergeCell ref="G17:G19"/>
    <mergeCell ref="H17:H19"/>
    <mergeCell ref="AH14:AH16"/>
    <mergeCell ref="AI14:AI16"/>
    <mergeCell ref="AJ14:AJ16"/>
    <mergeCell ref="AK14:AK16"/>
    <mergeCell ref="AL14:AL16"/>
    <mergeCell ref="AM14:AM16"/>
    <mergeCell ref="M14:M16"/>
    <mergeCell ref="N14:N16"/>
    <mergeCell ref="O14:O16"/>
    <mergeCell ref="P14:P16"/>
    <mergeCell ref="AF14:AF16"/>
    <mergeCell ref="AG14:AG16"/>
    <mergeCell ref="G14:G16"/>
    <mergeCell ref="H14:H16"/>
    <mergeCell ref="I14:I16"/>
    <mergeCell ref="J14:J16"/>
    <mergeCell ref="K14:K16"/>
    <mergeCell ref="L14:L16"/>
    <mergeCell ref="A14:A16"/>
    <mergeCell ref="B14:B16"/>
    <mergeCell ref="AJ17:AJ19"/>
    <mergeCell ref="AK17:AK19"/>
    <mergeCell ref="AL17:AL19"/>
    <mergeCell ref="AM17:AM19"/>
    <mergeCell ref="AN17:AN19"/>
    <mergeCell ref="AO17:AO19"/>
    <mergeCell ref="O17:O19"/>
    <mergeCell ref="P17:P19"/>
    <mergeCell ref="AF17:AF19"/>
    <mergeCell ref="AG17:AG19"/>
    <mergeCell ref="AH17:AH19"/>
    <mergeCell ref="AI17:AI19"/>
    <mergeCell ref="I17:I19"/>
    <mergeCell ref="J17:J19"/>
    <mergeCell ref="K17:K19"/>
    <mergeCell ref="L17:L19"/>
    <mergeCell ref="M17:M19"/>
    <mergeCell ref="N17:N19"/>
    <mergeCell ref="A23:A25"/>
    <mergeCell ref="B23:B25"/>
    <mergeCell ref="C23:C25"/>
    <mergeCell ref="D23:D25"/>
    <mergeCell ref="E23:E25"/>
    <mergeCell ref="F23:F25"/>
    <mergeCell ref="G23:G25"/>
    <mergeCell ref="H23:H25"/>
    <mergeCell ref="AH20:AH22"/>
    <mergeCell ref="AI20:AI22"/>
    <mergeCell ref="AJ20:AJ22"/>
    <mergeCell ref="AK20:AK22"/>
    <mergeCell ref="AL20:AL22"/>
    <mergeCell ref="AM20:AM22"/>
    <mergeCell ref="M20:M22"/>
    <mergeCell ref="N20:N22"/>
    <mergeCell ref="O20:O22"/>
    <mergeCell ref="P20:P22"/>
    <mergeCell ref="AF20:AF22"/>
    <mergeCell ref="AG20:AG22"/>
    <mergeCell ref="G20:G22"/>
    <mergeCell ref="H20:H22"/>
    <mergeCell ref="I20:I22"/>
    <mergeCell ref="J20:J22"/>
    <mergeCell ref="K20:K22"/>
    <mergeCell ref="L20:L22"/>
    <mergeCell ref="A20:A22"/>
    <mergeCell ref="B20:B22"/>
    <mergeCell ref="C20:C22"/>
    <mergeCell ref="D20:D22"/>
    <mergeCell ref="E20:E22"/>
    <mergeCell ref="F20:F22"/>
    <mergeCell ref="E26:E28"/>
    <mergeCell ref="F26:F28"/>
    <mergeCell ref="AJ23:AJ25"/>
    <mergeCell ref="AK23:AK25"/>
    <mergeCell ref="AL23:AL25"/>
    <mergeCell ref="AM23:AM25"/>
    <mergeCell ref="AN23:AN25"/>
    <mergeCell ref="AO23:AO25"/>
    <mergeCell ref="O23:O25"/>
    <mergeCell ref="P23:P25"/>
    <mergeCell ref="AF23:AF25"/>
    <mergeCell ref="AG23:AG25"/>
    <mergeCell ref="AH23:AH25"/>
    <mergeCell ref="AI23:AI25"/>
    <mergeCell ref="I23:I25"/>
    <mergeCell ref="J23:J25"/>
    <mergeCell ref="K23:K25"/>
    <mergeCell ref="L23:L25"/>
    <mergeCell ref="M23:M25"/>
    <mergeCell ref="N23:N25"/>
    <mergeCell ref="AN26:AN28"/>
    <mergeCell ref="AO26:AO28"/>
    <mergeCell ref="AN32:AN34"/>
    <mergeCell ref="AO32:AO34"/>
    <mergeCell ref="A29:A31"/>
    <mergeCell ref="B29:B31"/>
    <mergeCell ref="C29:C31"/>
    <mergeCell ref="D29:D31"/>
    <mergeCell ref="E29:E31"/>
    <mergeCell ref="F29:F31"/>
    <mergeCell ref="G29:G31"/>
    <mergeCell ref="H29:H31"/>
    <mergeCell ref="AH26:AH28"/>
    <mergeCell ref="AI26:AI28"/>
    <mergeCell ref="AJ26:AJ28"/>
    <mergeCell ref="AK26:AK28"/>
    <mergeCell ref="AL26:AL28"/>
    <mergeCell ref="AM26:AM28"/>
    <mergeCell ref="M26:M28"/>
    <mergeCell ref="N26:N28"/>
    <mergeCell ref="O26:O28"/>
    <mergeCell ref="P26:P28"/>
    <mergeCell ref="AF26:AF28"/>
    <mergeCell ref="AG26:AG28"/>
    <mergeCell ref="G26:G28"/>
    <mergeCell ref="H26:H28"/>
    <mergeCell ref="I26:I28"/>
    <mergeCell ref="J26:J28"/>
    <mergeCell ref="K26:K28"/>
    <mergeCell ref="L26:L28"/>
    <mergeCell ref="A26:A28"/>
    <mergeCell ref="B26:B28"/>
    <mergeCell ref="C26:C28"/>
    <mergeCell ref="D26:D28"/>
    <mergeCell ref="AJ29:AJ31"/>
    <mergeCell ref="AK29:AK31"/>
    <mergeCell ref="AL29:AL31"/>
    <mergeCell ref="AM29:AM31"/>
    <mergeCell ref="AN29:AN31"/>
    <mergeCell ref="AO29:AO31"/>
    <mergeCell ref="O29:O31"/>
    <mergeCell ref="P29:P31"/>
    <mergeCell ref="AF29:AF31"/>
    <mergeCell ref="AG29:AG31"/>
    <mergeCell ref="AH29:AH31"/>
    <mergeCell ref="AI29:AI31"/>
    <mergeCell ref="I29:I31"/>
    <mergeCell ref="J29:J31"/>
    <mergeCell ref="K29:K31"/>
    <mergeCell ref="L29:L31"/>
    <mergeCell ref="M29:M31"/>
    <mergeCell ref="N29:N31"/>
    <mergeCell ref="A35:A37"/>
    <mergeCell ref="B35:B37"/>
    <mergeCell ref="C35:C37"/>
    <mergeCell ref="D35:D37"/>
    <mergeCell ref="E35:E37"/>
    <mergeCell ref="F35:F37"/>
    <mergeCell ref="G35:G37"/>
    <mergeCell ref="H35:H37"/>
    <mergeCell ref="AH32:AH34"/>
    <mergeCell ref="AI32:AI34"/>
    <mergeCell ref="AJ32:AJ34"/>
    <mergeCell ref="AK32:AK34"/>
    <mergeCell ref="AL32:AL34"/>
    <mergeCell ref="AM32:AM34"/>
    <mergeCell ref="M32:M34"/>
    <mergeCell ref="N32:N34"/>
    <mergeCell ref="O32:O34"/>
    <mergeCell ref="P32:P34"/>
    <mergeCell ref="AF32:AF34"/>
    <mergeCell ref="AG32:AG34"/>
    <mergeCell ref="G32:G34"/>
    <mergeCell ref="H32:H34"/>
    <mergeCell ref="I32:I34"/>
    <mergeCell ref="J32:J34"/>
    <mergeCell ref="K32:K34"/>
    <mergeCell ref="L32:L34"/>
    <mergeCell ref="A32:A34"/>
    <mergeCell ref="B32:B34"/>
    <mergeCell ref="C32:C34"/>
    <mergeCell ref="D32:D34"/>
    <mergeCell ref="E32:E34"/>
    <mergeCell ref="F32:F34"/>
    <mergeCell ref="C38:C40"/>
    <mergeCell ref="D38:D40"/>
    <mergeCell ref="E38:E40"/>
    <mergeCell ref="F38:F40"/>
    <mergeCell ref="AJ35:AJ37"/>
    <mergeCell ref="AK35:AK37"/>
    <mergeCell ref="AL35:AL37"/>
    <mergeCell ref="AM35:AM37"/>
    <mergeCell ref="AN35:AN37"/>
    <mergeCell ref="AO35:AO37"/>
    <mergeCell ref="O35:O37"/>
    <mergeCell ref="P35:P37"/>
    <mergeCell ref="AF35:AF37"/>
    <mergeCell ref="AG35:AG37"/>
    <mergeCell ref="AH35:AH37"/>
    <mergeCell ref="AI35:AI37"/>
    <mergeCell ref="I35:I37"/>
    <mergeCell ref="J35:J37"/>
    <mergeCell ref="K35:K37"/>
    <mergeCell ref="L35:L37"/>
    <mergeCell ref="M35:M37"/>
    <mergeCell ref="N35:N37"/>
    <mergeCell ref="AN45:AN47"/>
    <mergeCell ref="A42:A44"/>
    <mergeCell ref="B42:B44"/>
    <mergeCell ref="C42:C44"/>
    <mergeCell ref="D42:D44"/>
    <mergeCell ref="AK45:AK47"/>
    <mergeCell ref="E42:E44"/>
    <mergeCell ref="F42:F44"/>
    <mergeCell ref="G42:G44"/>
    <mergeCell ref="AN38:AN40"/>
    <mergeCell ref="AO38:AO40"/>
    <mergeCell ref="AH38:AH40"/>
    <mergeCell ref="AI38:AI40"/>
    <mergeCell ref="AJ38:AJ40"/>
    <mergeCell ref="AK38:AK40"/>
    <mergeCell ref="AL38:AL40"/>
    <mergeCell ref="AM38:AM40"/>
    <mergeCell ref="M38:M40"/>
    <mergeCell ref="N38:N40"/>
    <mergeCell ref="O38:O40"/>
    <mergeCell ref="P38:P40"/>
    <mergeCell ref="AF38:AF40"/>
    <mergeCell ref="AG38:AG40"/>
    <mergeCell ref="G38:G40"/>
    <mergeCell ref="H38:H40"/>
    <mergeCell ref="I38:I40"/>
    <mergeCell ref="J38:J40"/>
    <mergeCell ref="K38:K40"/>
    <mergeCell ref="L38:L40"/>
    <mergeCell ref="AO42:AO44"/>
    <mergeCell ref="A38:A40"/>
    <mergeCell ref="B38:B40"/>
    <mergeCell ref="AI42:AI44"/>
    <mergeCell ref="AJ42:AJ44"/>
    <mergeCell ref="AK42:AK44"/>
    <mergeCell ref="AL42:AL44"/>
    <mergeCell ref="AM42:AM44"/>
    <mergeCell ref="AN42:AN44"/>
    <mergeCell ref="N42:N44"/>
    <mergeCell ref="O42:O44"/>
    <mergeCell ref="P42:P44"/>
    <mergeCell ref="AF42:AF44"/>
    <mergeCell ref="AG42:AG44"/>
    <mergeCell ref="AH42:AH44"/>
    <mergeCell ref="H42:H44"/>
    <mergeCell ref="I42:I44"/>
    <mergeCell ref="J42:J44"/>
    <mergeCell ref="K42:K44"/>
    <mergeCell ref="L42:L44"/>
    <mergeCell ref="M42:M44"/>
    <mergeCell ref="AO45:AO47"/>
    <mergeCell ref="A48:A50"/>
    <mergeCell ref="B48:B50"/>
    <mergeCell ref="C48:C50"/>
    <mergeCell ref="D48:D50"/>
    <mergeCell ref="E48:E50"/>
    <mergeCell ref="P45:P47"/>
    <mergeCell ref="AF45:AF47"/>
    <mergeCell ref="AG45:AG47"/>
    <mergeCell ref="AH45:AH47"/>
    <mergeCell ref="AI45:AI47"/>
    <mergeCell ref="AJ45:AJ47"/>
    <mergeCell ref="J45:J47"/>
    <mergeCell ref="K45:K47"/>
    <mergeCell ref="L45:L47"/>
    <mergeCell ref="M45:M47"/>
    <mergeCell ref="N45:N47"/>
    <mergeCell ref="O45:O47"/>
    <mergeCell ref="AM48:AM50"/>
    <mergeCell ref="AN48:AN50"/>
    <mergeCell ref="AO48:AO50"/>
    <mergeCell ref="A45:A47"/>
    <mergeCell ref="B45:B47"/>
    <mergeCell ref="C45:C47"/>
    <mergeCell ref="D45:D47"/>
    <mergeCell ref="E45:E47"/>
    <mergeCell ref="F45:F47"/>
    <mergeCell ref="G45:G47"/>
    <mergeCell ref="H45:H47"/>
    <mergeCell ref="I45:I47"/>
    <mergeCell ref="AL45:AL47"/>
    <mergeCell ref="AM45:AM47"/>
    <mergeCell ref="A51:A53"/>
    <mergeCell ref="B51:B53"/>
    <mergeCell ref="C51:C53"/>
    <mergeCell ref="D51:D53"/>
    <mergeCell ref="E51:E53"/>
    <mergeCell ref="F51:F53"/>
    <mergeCell ref="G51:G53"/>
    <mergeCell ref="AG48:AG50"/>
    <mergeCell ref="AH48:AH50"/>
    <mergeCell ref="AI48:AI50"/>
    <mergeCell ref="AJ48:AJ50"/>
    <mergeCell ref="AK48:AK50"/>
    <mergeCell ref="AL48:AL50"/>
    <mergeCell ref="L48:L50"/>
    <mergeCell ref="M48:M50"/>
    <mergeCell ref="N48:N50"/>
    <mergeCell ref="O48:O50"/>
    <mergeCell ref="P48:P50"/>
    <mergeCell ref="AF48:AF50"/>
    <mergeCell ref="F48:F50"/>
    <mergeCell ref="G48:G50"/>
    <mergeCell ref="H48:H50"/>
    <mergeCell ref="I48:I50"/>
    <mergeCell ref="J48:J50"/>
    <mergeCell ref="K48:K50"/>
    <mergeCell ref="AO51:AO53"/>
    <mergeCell ref="A54:A56"/>
    <mergeCell ref="B54:B56"/>
    <mergeCell ref="C54:C56"/>
    <mergeCell ref="D54:D56"/>
    <mergeCell ref="E54:E56"/>
    <mergeCell ref="F54:F56"/>
    <mergeCell ref="G54:G56"/>
    <mergeCell ref="H54:H56"/>
    <mergeCell ref="I54:I56"/>
    <mergeCell ref="AI51:AI53"/>
    <mergeCell ref="AJ51:AJ53"/>
    <mergeCell ref="AK51:AK53"/>
    <mergeCell ref="AL51:AL53"/>
    <mergeCell ref="AM51:AM53"/>
    <mergeCell ref="AN51:AN53"/>
    <mergeCell ref="N51:N53"/>
    <mergeCell ref="O51:O53"/>
    <mergeCell ref="P51:P53"/>
    <mergeCell ref="AF51:AF53"/>
    <mergeCell ref="AG51:AG53"/>
    <mergeCell ref="AH51:AH53"/>
    <mergeCell ref="H51:H53"/>
    <mergeCell ref="I51:I53"/>
    <mergeCell ref="J51:J53"/>
    <mergeCell ref="K51:K53"/>
    <mergeCell ref="L51:L53"/>
    <mergeCell ref="M51:M53"/>
    <mergeCell ref="AK54:AK56"/>
    <mergeCell ref="AL54:AL56"/>
    <mergeCell ref="AM54:AM56"/>
    <mergeCell ref="AN54:AN56"/>
    <mergeCell ref="AO54:AO56"/>
    <mergeCell ref="A57:A59"/>
    <mergeCell ref="B57:B59"/>
    <mergeCell ref="C57:C59"/>
    <mergeCell ref="D57:D59"/>
    <mergeCell ref="E57:E59"/>
    <mergeCell ref="P54:P56"/>
    <mergeCell ref="AF54:AF56"/>
    <mergeCell ref="AG54:AG56"/>
    <mergeCell ref="AH54:AH56"/>
    <mergeCell ref="AI54:AI56"/>
    <mergeCell ref="AJ54:AJ56"/>
    <mergeCell ref="J54:J56"/>
    <mergeCell ref="K54:K56"/>
    <mergeCell ref="L54:L56"/>
    <mergeCell ref="M54:M56"/>
    <mergeCell ref="N54:N56"/>
    <mergeCell ref="O54:O56"/>
    <mergeCell ref="AM57:AM59"/>
    <mergeCell ref="AN57:AN59"/>
    <mergeCell ref="AO57:AO59"/>
    <mergeCell ref="A60:A62"/>
    <mergeCell ref="B60:B62"/>
    <mergeCell ref="C60:C62"/>
    <mergeCell ref="D60:D62"/>
    <mergeCell ref="E60:E62"/>
    <mergeCell ref="F60:F62"/>
    <mergeCell ref="G60:G62"/>
    <mergeCell ref="AG57:AG59"/>
    <mergeCell ref="AH57:AH59"/>
    <mergeCell ref="AI57:AI59"/>
    <mergeCell ref="AJ57:AJ59"/>
    <mergeCell ref="AK57:AK59"/>
    <mergeCell ref="AL57:AL59"/>
    <mergeCell ref="L57:L59"/>
    <mergeCell ref="M57:M59"/>
    <mergeCell ref="N57:N59"/>
    <mergeCell ref="O57:O59"/>
    <mergeCell ref="P57:P59"/>
    <mergeCell ref="AF57:AF59"/>
    <mergeCell ref="F57:F59"/>
    <mergeCell ref="G57:G59"/>
    <mergeCell ref="H57:H59"/>
    <mergeCell ref="I57:I59"/>
    <mergeCell ref="J57:J59"/>
    <mergeCell ref="K57:K59"/>
    <mergeCell ref="AO60:AO62"/>
    <mergeCell ref="A63:A65"/>
    <mergeCell ref="B63:B65"/>
    <mergeCell ref="C63:C65"/>
    <mergeCell ref="D63:D65"/>
    <mergeCell ref="E63:E65"/>
    <mergeCell ref="F63:F65"/>
    <mergeCell ref="G63:G65"/>
    <mergeCell ref="H63:H65"/>
    <mergeCell ref="I63:I65"/>
    <mergeCell ref="AI60:AI62"/>
    <mergeCell ref="AJ60:AJ62"/>
    <mergeCell ref="AK60:AK62"/>
    <mergeCell ref="AL60:AL62"/>
    <mergeCell ref="AM60:AM62"/>
    <mergeCell ref="AN60:AN62"/>
    <mergeCell ref="N60:N62"/>
    <mergeCell ref="O60:O62"/>
    <mergeCell ref="P60:P62"/>
    <mergeCell ref="AF60:AF62"/>
    <mergeCell ref="AG60:AG62"/>
    <mergeCell ref="AH60:AH62"/>
    <mergeCell ref="H60:H62"/>
    <mergeCell ref="I60:I62"/>
    <mergeCell ref="J60:J62"/>
    <mergeCell ref="K60:K62"/>
    <mergeCell ref="L60:L62"/>
    <mergeCell ref="M60:M62"/>
    <mergeCell ref="AK63:AK65"/>
    <mergeCell ref="AL63:AL65"/>
    <mergeCell ref="AM63:AM65"/>
    <mergeCell ref="AN63:AN65"/>
    <mergeCell ref="AO63:AO65"/>
    <mergeCell ref="A66:A68"/>
    <mergeCell ref="B66:B68"/>
    <mergeCell ref="C66:C68"/>
    <mergeCell ref="D66:D68"/>
    <mergeCell ref="E66:E68"/>
    <mergeCell ref="P63:P65"/>
    <mergeCell ref="AF63:AF65"/>
    <mergeCell ref="AG63:AG65"/>
    <mergeCell ref="AH63:AH65"/>
    <mergeCell ref="AI63:AI65"/>
    <mergeCell ref="AJ63:AJ65"/>
    <mergeCell ref="J63:J65"/>
    <mergeCell ref="K63:K65"/>
    <mergeCell ref="L63:L65"/>
    <mergeCell ref="M63:M65"/>
    <mergeCell ref="N63:N65"/>
    <mergeCell ref="O63:O65"/>
    <mergeCell ref="AM66:AM68"/>
    <mergeCell ref="AN66:AN68"/>
    <mergeCell ref="AO66:AO68"/>
    <mergeCell ref="E69:E71"/>
    <mergeCell ref="F69:F71"/>
    <mergeCell ref="G69:G71"/>
    <mergeCell ref="AG66:AG68"/>
    <mergeCell ref="AH66:AH68"/>
    <mergeCell ref="AI66:AI68"/>
    <mergeCell ref="AJ66:AJ68"/>
    <mergeCell ref="AK66:AK68"/>
    <mergeCell ref="AL66:AL68"/>
    <mergeCell ref="L66:L68"/>
    <mergeCell ref="M66:M68"/>
    <mergeCell ref="N66:N68"/>
    <mergeCell ref="O66:O68"/>
    <mergeCell ref="P66:P68"/>
    <mergeCell ref="AF66:AF68"/>
    <mergeCell ref="F66:F68"/>
    <mergeCell ref="G66:G68"/>
    <mergeCell ref="H66:H68"/>
    <mergeCell ref="I66:I68"/>
    <mergeCell ref="J66:J68"/>
    <mergeCell ref="K66:K68"/>
    <mergeCell ref="AO69:AO71"/>
    <mergeCell ref="A72:A74"/>
    <mergeCell ref="B72:B74"/>
    <mergeCell ref="C72:C74"/>
    <mergeCell ref="D72:D74"/>
    <mergeCell ref="E72:E74"/>
    <mergeCell ref="F72:F74"/>
    <mergeCell ref="G72:G74"/>
    <mergeCell ref="H72:H74"/>
    <mergeCell ref="I72:I74"/>
    <mergeCell ref="AI69:AI71"/>
    <mergeCell ref="AJ69:AJ71"/>
    <mergeCell ref="AK69:AK71"/>
    <mergeCell ref="AL69:AL71"/>
    <mergeCell ref="AM69:AM71"/>
    <mergeCell ref="AN69:AN71"/>
    <mergeCell ref="N69:N71"/>
    <mergeCell ref="O69:O71"/>
    <mergeCell ref="P69:P71"/>
    <mergeCell ref="AF69:AF71"/>
    <mergeCell ref="AG69:AG71"/>
    <mergeCell ref="AH69:AH71"/>
    <mergeCell ref="H69:H71"/>
    <mergeCell ref="I69:I71"/>
    <mergeCell ref="J69:J71"/>
    <mergeCell ref="K69:K71"/>
    <mergeCell ref="L69:L71"/>
    <mergeCell ref="M69:M71"/>
    <mergeCell ref="A69:A71"/>
    <mergeCell ref="B69:B71"/>
    <mergeCell ref="C69:C71"/>
    <mergeCell ref="D69:D71"/>
    <mergeCell ref="P75:P77"/>
    <mergeCell ref="AF75:AF77"/>
    <mergeCell ref="F75:F77"/>
    <mergeCell ref="G75:G77"/>
    <mergeCell ref="H75:H77"/>
    <mergeCell ref="I75:I77"/>
    <mergeCell ref="J75:J77"/>
    <mergeCell ref="K75:K77"/>
    <mergeCell ref="AK72:AK74"/>
    <mergeCell ref="AL72:AL74"/>
    <mergeCell ref="AM72:AM74"/>
    <mergeCell ref="AN72:AN74"/>
    <mergeCell ref="AO72:AO74"/>
    <mergeCell ref="A75:A77"/>
    <mergeCell ref="B75:B77"/>
    <mergeCell ref="C75:C77"/>
    <mergeCell ref="D75:D77"/>
    <mergeCell ref="E75:E77"/>
    <mergeCell ref="P72:P74"/>
    <mergeCell ref="AF72:AF74"/>
    <mergeCell ref="AG72:AG74"/>
    <mergeCell ref="AH72:AH74"/>
    <mergeCell ref="AI72:AI74"/>
    <mergeCell ref="AJ72:AJ74"/>
    <mergeCell ref="J72:J74"/>
    <mergeCell ref="K72:K74"/>
    <mergeCell ref="L72:L74"/>
    <mergeCell ref="M72:M74"/>
    <mergeCell ref="N72:N74"/>
    <mergeCell ref="O72:O74"/>
    <mergeCell ref="N78:N80"/>
    <mergeCell ref="O78:O80"/>
    <mergeCell ref="P78:P80"/>
    <mergeCell ref="AF78:AF80"/>
    <mergeCell ref="AG78:AG80"/>
    <mergeCell ref="AH78:AH80"/>
    <mergeCell ref="H78:H80"/>
    <mergeCell ref="I78:I80"/>
    <mergeCell ref="J78:J80"/>
    <mergeCell ref="K78:K80"/>
    <mergeCell ref="L78:L80"/>
    <mergeCell ref="M78:M80"/>
    <mergeCell ref="AM75:AM77"/>
    <mergeCell ref="AN75:AN77"/>
    <mergeCell ref="AO75:AO77"/>
    <mergeCell ref="A78:A80"/>
    <mergeCell ref="B78:B80"/>
    <mergeCell ref="C78:C80"/>
    <mergeCell ref="D78:D80"/>
    <mergeCell ref="E78:E80"/>
    <mergeCell ref="F78:F80"/>
    <mergeCell ref="G78:G80"/>
    <mergeCell ref="AG75:AG77"/>
    <mergeCell ref="AH75:AH77"/>
    <mergeCell ref="AI75:AI77"/>
    <mergeCell ref="AJ75:AJ77"/>
    <mergeCell ref="AK75:AK77"/>
    <mergeCell ref="AL75:AL77"/>
    <mergeCell ref="L75:L77"/>
    <mergeCell ref="M75:M77"/>
    <mergeCell ref="N75:N77"/>
    <mergeCell ref="O75:O77"/>
    <mergeCell ref="P81:P83"/>
    <mergeCell ref="A84:A86"/>
    <mergeCell ref="B84:B86"/>
    <mergeCell ref="C84:C86"/>
    <mergeCell ref="D84:D86"/>
    <mergeCell ref="E84:E86"/>
    <mergeCell ref="F84:F86"/>
    <mergeCell ref="G84:G86"/>
    <mergeCell ref="H84:H86"/>
    <mergeCell ref="I84:I86"/>
    <mergeCell ref="J81:J83"/>
    <mergeCell ref="K81:K83"/>
    <mergeCell ref="L81:L83"/>
    <mergeCell ref="M81:M83"/>
    <mergeCell ref="N81:N83"/>
    <mergeCell ref="O81:O83"/>
    <mergeCell ref="AO78:AO80"/>
    <mergeCell ref="A81:A83"/>
    <mergeCell ref="B81:B83"/>
    <mergeCell ref="C81:C83"/>
    <mergeCell ref="D81:D83"/>
    <mergeCell ref="E81:E83"/>
    <mergeCell ref="F81:F83"/>
    <mergeCell ref="G81:G83"/>
    <mergeCell ref="H81:H83"/>
    <mergeCell ref="I81:I83"/>
    <mergeCell ref="AI78:AI80"/>
    <mergeCell ref="AJ78:AJ80"/>
    <mergeCell ref="AK78:AK80"/>
    <mergeCell ref="AL78:AL80"/>
    <mergeCell ref="AM78:AM80"/>
    <mergeCell ref="AN78:AN80"/>
    <mergeCell ref="AK84:AK86"/>
    <mergeCell ref="AL84:AL86"/>
    <mergeCell ref="AM84:AM86"/>
    <mergeCell ref="AN84:AN86"/>
    <mergeCell ref="AO84:AO86"/>
    <mergeCell ref="A87:A89"/>
    <mergeCell ref="B87:B89"/>
    <mergeCell ref="C87:C89"/>
    <mergeCell ref="D87:D89"/>
    <mergeCell ref="E87:E89"/>
    <mergeCell ref="P84:P86"/>
    <mergeCell ref="AF84:AF86"/>
    <mergeCell ref="AG84:AG86"/>
    <mergeCell ref="AH84:AH86"/>
    <mergeCell ref="AI84:AI86"/>
    <mergeCell ref="AJ84:AJ86"/>
    <mergeCell ref="J84:J86"/>
    <mergeCell ref="K84:K86"/>
    <mergeCell ref="L84:L86"/>
    <mergeCell ref="M84:M86"/>
    <mergeCell ref="N84:N86"/>
    <mergeCell ref="O84:O86"/>
    <mergeCell ref="AM87:AM89"/>
    <mergeCell ref="AN87:AN89"/>
    <mergeCell ref="AO87:AO89"/>
    <mergeCell ref="A90:A92"/>
    <mergeCell ref="B90:B92"/>
    <mergeCell ref="C90:C92"/>
    <mergeCell ref="D90:D92"/>
    <mergeCell ref="E90:E92"/>
    <mergeCell ref="F90:F92"/>
    <mergeCell ref="G90:G92"/>
    <mergeCell ref="AG87:AG89"/>
    <mergeCell ref="AH87:AH89"/>
    <mergeCell ref="AI87:AI89"/>
    <mergeCell ref="AJ87:AJ89"/>
    <mergeCell ref="AK87:AK89"/>
    <mergeCell ref="AL87:AL89"/>
    <mergeCell ref="L87:L89"/>
    <mergeCell ref="M87:M89"/>
    <mergeCell ref="N87:N89"/>
    <mergeCell ref="O87:O89"/>
    <mergeCell ref="P87:P89"/>
    <mergeCell ref="AF87:AF89"/>
    <mergeCell ref="F87:F89"/>
    <mergeCell ref="G87:G89"/>
    <mergeCell ref="H87:H89"/>
    <mergeCell ref="I87:I89"/>
    <mergeCell ref="J87:J89"/>
    <mergeCell ref="K87:K89"/>
    <mergeCell ref="AO90:AO92"/>
    <mergeCell ref="A93:A95"/>
    <mergeCell ref="B93:B95"/>
    <mergeCell ref="C93:C95"/>
    <mergeCell ref="D93:D95"/>
    <mergeCell ref="E93:E95"/>
    <mergeCell ref="F93:F95"/>
    <mergeCell ref="G93:G95"/>
    <mergeCell ref="H93:H95"/>
    <mergeCell ref="I93:I95"/>
    <mergeCell ref="AI90:AI92"/>
    <mergeCell ref="AJ90:AJ92"/>
    <mergeCell ref="AK90:AK92"/>
    <mergeCell ref="AL90:AL92"/>
    <mergeCell ref="AM90:AM92"/>
    <mergeCell ref="AN90:AN92"/>
    <mergeCell ref="N90:N92"/>
    <mergeCell ref="O90:O92"/>
    <mergeCell ref="P90:P92"/>
    <mergeCell ref="AF90:AF92"/>
    <mergeCell ref="AG90:AG92"/>
    <mergeCell ref="AH90:AH92"/>
    <mergeCell ref="H90:H92"/>
    <mergeCell ref="I90:I92"/>
    <mergeCell ref="J90:J92"/>
    <mergeCell ref="K90:K92"/>
    <mergeCell ref="L90:L92"/>
    <mergeCell ref="M90:M92"/>
    <mergeCell ref="AK93:AK95"/>
    <mergeCell ref="AL93:AL95"/>
    <mergeCell ref="AM93:AM95"/>
    <mergeCell ref="AN93:AN95"/>
    <mergeCell ref="AO93:AO95"/>
    <mergeCell ref="A96:A98"/>
    <mergeCell ref="B96:B98"/>
    <mergeCell ref="C96:C98"/>
    <mergeCell ref="D96:D98"/>
    <mergeCell ref="E96:E98"/>
    <mergeCell ref="P93:P95"/>
    <mergeCell ref="AF93:AF95"/>
    <mergeCell ref="AG93:AG95"/>
    <mergeCell ref="AH93:AH95"/>
    <mergeCell ref="AI93:AI95"/>
    <mergeCell ref="AJ93:AJ95"/>
    <mergeCell ref="J93:J95"/>
    <mergeCell ref="K93:K95"/>
    <mergeCell ref="L93:L95"/>
    <mergeCell ref="M93:M95"/>
    <mergeCell ref="N93:N95"/>
    <mergeCell ref="O93:O95"/>
    <mergeCell ref="AM96:AM98"/>
    <mergeCell ref="AN96:AN98"/>
    <mergeCell ref="AO96:AO98"/>
    <mergeCell ref="A99:A101"/>
    <mergeCell ref="B99:B101"/>
    <mergeCell ref="C99:C101"/>
    <mergeCell ref="D99:D101"/>
    <mergeCell ref="E99:E101"/>
    <mergeCell ref="F99:F101"/>
    <mergeCell ref="G99:G101"/>
    <mergeCell ref="AG96:AG98"/>
    <mergeCell ref="AH96:AH98"/>
    <mergeCell ref="AI96:AI98"/>
    <mergeCell ref="AJ96:AJ98"/>
    <mergeCell ref="AK96:AK98"/>
    <mergeCell ref="AL96:AL98"/>
    <mergeCell ref="L96:L98"/>
    <mergeCell ref="M96:M98"/>
    <mergeCell ref="N96:N98"/>
    <mergeCell ref="O96:O98"/>
    <mergeCell ref="P96:P98"/>
    <mergeCell ref="AF96:AF98"/>
    <mergeCell ref="F96:F98"/>
    <mergeCell ref="G96:G98"/>
    <mergeCell ref="H96:H98"/>
    <mergeCell ref="I96:I98"/>
    <mergeCell ref="J96:J98"/>
    <mergeCell ref="K96:K98"/>
    <mergeCell ref="AO99:AO101"/>
    <mergeCell ref="A102:A104"/>
    <mergeCell ref="B102:B104"/>
    <mergeCell ref="C102:C104"/>
    <mergeCell ref="D102:D104"/>
    <mergeCell ref="E102:E104"/>
    <mergeCell ref="F102:F104"/>
    <mergeCell ref="G102:G104"/>
    <mergeCell ref="H102:H104"/>
    <mergeCell ref="I102:I104"/>
    <mergeCell ref="AI99:AI101"/>
    <mergeCell ref="AJ99:AJ101"/>
    <mergeCell ref="AK99:AK101"/>
    <mergeCell ref="AL99:AL101"/>
    <mergeCell ref="AM99:AM101"/>
    <mergeCell ref="AN99:AN101"/>
    <mergeCell ref="N99:N101"/>
    <mergeCell ref="O99:O101"/>
    <mergeCell ref="P99:P101"/>
    <mergeCell ref="AF99:AF101"/>
    <mergeCell ref="AG99:AG101"/>
    <mergeCell ref="AH99:AH101"/>
    <mergeCell ref="H99:H101"/>
    <mergeCell ref="I99:I101"/>
    <mergeCell ref="J99:J101"/>
    <mergeCell ref="K99:K101"/>
    <mergeCell ref="L99:L101"/>
    <mergeCell ref="M99:M101"/>
    <mergeCell ref="AK102:AK104"/>
    <mergeCell ref="AL102:AL104"/>
    <mergeCell ref="AM102:AM104"/>
    <mergeCell ref="AN102:AN104"/>
    <mergeCell ref="AO102:AO104"/>
    <mergeCell ref="A105:A107"/>
    <mergeCell ref="B105:B107"/>
    <mergeCell ref="C105:C107"/>
    <mergeCell ref="D105:D107"/>
    <mergeCell ref="E105:E107"/>
    <mergeCell ref="P102:P104"/>
    <mergeCell ref="AF102:AF104"/>
    <mergeCell ref="AG102:AG104"/>
    <mergeCell ref="AH102:AH104"/>
    <mergeCell ref="AI102:AI104"/>
    <mergeCell ref="AJ102:AJ104"/>
    <mergeCell ref="J102:J104"/>
    <mergeCell ref="K102:K104"/>
    <mergeCell ref="L102:L104"/>
    <mergeCell ref="M102:M104"/>
    <mergeCell ref="N102:N104"/>
    <mergeCell ref="O102:O104"/>
    <mergeCell ref="AM105:AM107"/>
    <mergeCell ref="AN105:AN107"/>
    <mergeCell ref="AO105:AO107"/>
    <mergeCell ref="A108:A110"/>
    <mergeCell ref="B108:B110"/>
    <mergeCell ref="C108:C110"/>
    <mergeCell ref="D108:D110"/>
    <mergeCell ref="E108:E110"/>
    <mergeCell ref="F108:F110"/>
    <mergeCell ref="G108:G110"/>
    <mergeCell ref="AG105:AG107"/>
    <mergeCell ref="AH105:AH107"/>
    <mergeCell ref="AI105:AI107"/>
    <mergeCell ref="AJ105:AJ107"/>
    <mergeCell ref="AK105:AK107"/>
    <mergeCell ref="AL105:AL107"/>
    <mergeCell ref="L105:L107"/>
    <mergeCell ref="M105:M107"/>
    <mergeCell ref="N105:N107"/>
    <mergeCell ref="O105:O107"/>
    <mergeCell ref="P105:P107"/>
    <mergeCell ref="AF105:AF107"/>
    <mergeCell ref="F105:F107"/>
    <mergeCell ref="G105:G107"/>
    <mergeCell ref="H105:H107"/>
    <mergeCell ref="I105:I107"/>
    <mergeCell ref="J105:J107"/>
    <mergeCell ref="K105:K107"/>
    <mergeCell ref="AO108:AO110"/>
    <mergeCell ref="A111:A113"/>
    <mergeCell ref="B111:B113"/>
    <mergeCell ref="C111:C113"/>
    <mergeCell ref="D111:D113"/>
    <mergeCell ref="E111:E113"/>
    <mergeCell ref="F111:F113"/>
    <mergeCell ref="G111:G113"/>
    <mergeCell ref="H111:H113"/>
    <mergeCell ref="I111:I113"/>
    <mergeCell ref="AI108:AI110"/>
    <mergeCell ref="AJ108:AJ110"/>
    <mergeCell ref="AK108:AK110"/>
    <mergeCell ref="AL108:AL110"/>
    <mergeCell ref="AM108:AM110"/>
    <mergeCell ref="AN108:AN110"/>
    <mergeCell ref="N108:N110"/>
    <mergeCell ref="O108:O110"/>
    <mergeCell ref="P108:P110"/>
    <mergeCell ref="AF108:AF110"/>
    <mergeCell ref="AG108:AG110"/>
    <mergeCell ref="AH108:AH110"/>
    <mergeCell ref="H108:H110"/>
    <mergeCell ref="I108:I110"/>
    <mergeCell ref="J108:J110"/>
    <mergeCell ref="K108:K110"/>
    <mergeCell ref="L108:L110"/>
    <mergeCell ref="M108:M110"/>
    <mergeCell ref="AK111:AK113"/>
    <mergeCell ref="AL111:AL113"/>
    <mergeCell ref="AM111:AM113"/>
    <mergeCell ref="AN111:AN113"/>
    <mergeCell ref="AO111:AO113"/>
    <mergeCell ref="A114:A116"/>
    <mergeCell ref="B114:B116"/>
    <mergeCell ref="C114:C116"/>
    <mergeCell ref="D114:D116"/>
    <mergeCell ref="E114:E116"/>
    <mergeCell ref="P111:P113"/>
    <mergeCell ref="AF111:AF113"/>
    <mergeCell ref="AG111:AG113"/>
    <mergeCell ref="AH111:AH113"/>
    <mergeCell ref="AI111:AI113"/>
    <mergeCell ref="AJ111:AJ113"/>
    <mergeCell ref="J111:J113"/>
    <mergeCell ref="K111:K113"/>
    <mergeCell ref="L111:L113"/>
    <mergeCell ref="M111:M113"/>
    <mergeCell ref="N111:N113"/>
    <mergeCell ref="O111:O113"/>
    <mergeCell ref="AM114:AM116"/>
    <mergeCell ref="AN114:AN116"/>
    <mergeCell ref="AO114:AO116"/>
    <mergeCell ref="A117:A119"/>
    <mergeCell ref="B117:B119"/>
    <mergeCell ref="C117:C119"/>
    <mergeCell ref="D117:D119"/>
    <mergeCell ref="E117:E119"/>
    <mergeCell ref="F117:F119"/>
    <mergeCell ref="G117:G119"/>
    <mergeCell ref="AG114:AG116"/>
    <mergeCell ref="AH114:AH116"/>
    <mergeCell ref="AI114:AI116"/>
    <mergeCell ref="AJ114:AJ116"/>
    <mergeCell ref="AK114:AK116"/>
    <mergeCell ref="AL114:AL116"/>
    <mergeCell ref="L114:L116"/>
    <mergeCell ref="M114:M116"/>
    <mergeCell ref="N114:N116"/>
    <mergeCell ref="O114:O116"/>
    <mergeCell ref="P114:P116"/>
    <mergeCell ref="AF114:AF116"/>
    <mergeCell ref="F114:F116"/>
    <mergeCell ref="G114:G116"/>
    <mergeCell ref="H114:H116"/>
    <mergeCell ref="I114:I116"/>
    <mergeCell ref="J114:J116"/>
    <mergeCell ref="K114:K116"/>
    <mergeCell ref="AO117:AO119"/>
    <mergeCell ref="A120:A122"/>
    <mergeCell ref="B120:B122"/>
    <mergeCell ref="C120:C122"/>
    <mergeCell ref="D120:D122"/>
    <mergeCell ref="E120:E122"/>
    <mergeCell ref="F120:F122"/>
    <mergeCell ref="G120:G122"/>
    <mergeCell ref="H120:H122"/>
    <mergeCell ref="I120:I122"/>
    <mergeCell ref="AI117:AI119"/>
    <mergeCell ref="AJ117:AJ119"/>
    <mergeCell ref="AK117:AK119"/>
    <mergeCell ref="AL117:AL119"/>
    <mergeCell ref="AM117:AM119"/>
    <mergeCell ref="AN117:AN119"/>
    <mergeCell ref="N117:N119"/>
    <mergeCell ref="O117:O119"/>
    <mergeCell ref="P117:P119"/>
    <mergeCell ref="AF117:AF119"/>
    <mergeCell ref="AG117:AG119"/>
    <mergeCell ref="AH117:AH119"/>
    <mergeCell ref="H117:H119"/>
    <mergeCell ref="I117:I119"/>
    <mergeCell ref="J117:J119"/>
    <mergeCell ref="K117:K119"/>
    <mergeCell ref="L117:L119"/>
    <mergeCell ref="M117:M119"/>
    <mergeCell ref="AK120:AK122"/>
    <mergeCell ref="AL120:AL122"/>
    <mergeCell ref="AM120:AM122"/>
    <mergeCell ref="AN120:AN122"/>
    <mergeCell ref="AO120:AO122"/>
    <mergeCell ref="A123:A125"/>
    <mergeCell ref="B123:B125"/>
    <mergeCell ref="C123:C125"/>
    <mergeCell ref="D123:D125"/>
    <mergeCell ref="E123:E125"/>
    <mergeCell ref="P120:P122"/>
    <mergeCell ref="AF120:AF122"/>
    <mergeCell ref="AG120:AG122"/>
    <mergeCell ref="AH120:AH122"/>
    <mergeCell ref="AI120:AI122"/>
    <mergeCell ref="AJ120:AJ122"/>
    <mergeCell ref="J120:J122"/>
    <mergeCell ref="K120:K122"/>
    <mergeCell ref="L120:L122"/>
    <mergeCell ref="M120:M122"/>
    <mergeCell ref="N120:N122"/>
    <mergeCell ref="O120:O122"/>
    <mergeCell ref="AM123:AM125"/>
    <mergeCell ref="AN123:AN125"/>
    <mergeCell ref="AO123:AO125"/>
    <mergeCell ref="A126:A128"/>
    <mergeCell ref="B126:B128"/>
    <mergeCell ref="C126:C128"/>
    <mergeCell ref="D126:D128"/>
    <mergeCell ref="E126:E128"/>
    <mergeCell ref="F126:F128"/>
    <mergeCell ref="G126:G128"/>
    <mergeCell ref="AG123:AG125"/>
    <mergeCell ref="AH123:AH125"/>
    <mergeCell ref="AI123:AI125"/>
    <mergeCell ref="AJ123:AJ125"/>
    <mergeCell ref="AK123:AK125"/>
    <mergeCell ref="AL123:AL125"/>
    <mergeCell ref="L123:L125"/>
    <mergeCell ref="M123:M125"/>
    <mergeCell ref="N123:N125"/>
    <mergeCell ref="O123:O125"/>
    <mergeCell ref="P123:P125"/>
    <mergeCell ref="AF123:AF125"/>
    <mergeCell ref="F123:F125"/>
    <mergeCell ref="G123:G125"/>
    <mergeCell ref="H123:H125"/>
    <mergeCell ref="I123:I125"/>
    <mergeCell ref="J123:J125"/>
    <mergeCell ref="K123:K125"/>
    <mergeCell ref="AO126:AO128"/>
    <mergeCell ref="A129:A131"/>
    <mergeCell ref="B129:B131"/>
    <mergeCell ref="C129:C131"/>
    <mergeCell ref="D129:D131"/>
    <mergeCell ref="E129:E131"/>
    <mergeCell ref="F129:F131"/>
    <mergeCell ref="G129:G131"/>
    <mergeCell ref="H129:H131"/>
    <mergeCell ref="I129:I131"/>
    <mergeCell ref="AI126:AI128"/>
    <mergeCell ref="AJ126:AJ128"/>
    <mergeCell ref="AK126:AK128"/>
    <mergeCell ref="AL126:AL128"/>
    <mergeCell ref="AM126:AM128"/>
    <mergeCell ref="AN126:AN128"/>
    <mergeCell ref="N126:N128"/>
    <mergeCell ref="O126:O128"/>
    <mergeCell ref="P126:P128"/>
    <mergeCell ref="AF126:AF128"/>
    <mergeCell ref="AG126:AG128"/>
    <mergeCell ref="AH126:AH128"/>
    <mergeCell ref="H126:H128"/>
    <mergeCell ref="I126:I128"/>
    <mergeCell ref="J126:J128"/>
    <mergeCell ref="K126:K128"/>
    <mergeCell ref="L126:L128"/>
    <mergeCell ref="M126:M128"/>
    <mergeCell ref="AK129:AK131"/>
    <mergeCell ref="AL129:AL131"/>
    <mergeCell ref="AM129:AM131"/>
    <mergeCell ref="AN129:AN131"/>
    <mergeCell ref="AO129:AO131"/>
    <mergeCell ref="A132:A134"/>
    <mergeCell ref="B132:B134"/>
    <mergeCell ref="C132:C134"/>
    <mergeCell ref="D132:D134"/>
    <mergeCell ref="E132:E134"/>
    <mergeCell ref="P129:P131"/>
    <mergeCell ref="AF129:AF131"/>
    <mergeCell ref="AG129:AG131"/>
    <mergeCell ref="AH129:AH131"/>
    <mergeCell ref="AI129:AI131"/>
    <mergeCell ref="AJ129:AJ131"/>
    <mergeCell ref="J129:J131"/>
    <mergeCell ref="K129:K131"/>
    <mergeCell ref="L129:L131"/>
    <mergeCell ref="M129:M131"/>
    <mergeCell ref="N129:N131"/>
    <mergeCell ref="O129:O131"/>
    <mergeCell ref="AM132:AM134"/>
    <mergeCell ref="AN132:AN134"/>
    <mergeCell ref="AO132:AO134"/>
    <mergeCell ref="A135:A137"/>
    <mergeCell ref="B135:B137"/>
    <mergeCell ref="C135:C137"/>
    <mergeCell ref="D135:D137"/>
    <mergeCell ref="E135:E137"/>
    <mergeCell ref="F135:F137"/>
    <mergeCell ref="G135:G137"/>
    <mergeCell ref="AG132:AG134"/>
    <mergeCell ref="AH132:AH134"/>
    <mergeCell ref="AI132:AI134"/>
    <mergeCell ref="AJ132:AJ134"/>
    <mergeCell ref="AK132:AK134"/>
    <mergeCell ref="AL132:AL134"/>
    <mergeCell ref="L132:L134"/>
    <mergeCell ref="M132:M134"/>
    <mergeCell ref="N132:N134"/>
    <mergeCell ref="O132:O134"/>
    <mergeCell ref="P132:P134"/>
    <mergeCell ref="AF132:AF134"/>
    <mergeCell ref="F132:F134"/>
    <mergeCell ref="G132:G134"/>
    <mergeCell ref="H132:H134"/>
    <mergeCell ref="I132:I134"/>
    <mergeCell ref="J132:J134"/>
    <mergeCell ref="K132:K134"/>
    <mergeCell ref="AO135:AO137"/>
    <mergeCell ref="A139:A141"/>
    <mergeCell ref="B139:B141"/>
    <mergeCell ref="C139:C141"/>
    <mergeCell ref="D139:D141"/>
    <mergeCell ref="E139:E141"/>
    <mergeCell ref="F139:F141"/>
    <mergeCell ref="G139:G141"/>
    <mergeCell ref="H139:H141"/>
    <mergeCell ref="I139:I141"/>
    <mergeCell ref="AI135:AI137"/>
    <mergeCell ref="AJ135:AJ137"/>
    <mergeCell ref="AK135:AK137"/>
    <mergeCell ref="AL135:AL137"/>
    <mergeCell ref="AM135:AM137"/>
    <mergeCell ref="AN135:AN137"/>
    <mergeCell ref="N135:N137"/>
    <mergeCell ref="O135:O137"/>
    <mergeCell ref="P135:P137"/>
    <mergeCell ref="AF135:AF137"/>
    <mergeCell ref="AG135:AG137"/>
    <mergeCell ref="AH135:AH137"/>
    <mergeCell ref="H135:H137"/>
    <mergeCell ref="I135:I137"/>
    <mergeCell ref="J135:J137"/>
    <mergeCell ref="K135:K137"/>
    <mergeCell ref="L135:L137"/>
    <mergeCell ref="M135:M137"/>
    <mergeCell ref="AK139:AK141"/>
    <mergeCell ref="AL139:AL141"/>
    <mergeCell ref="AM139:AM141"/>
    <mergeCell ref="AN139:AN141"/>
    <mergeCell ref="AO139:AO141"/>
    <mergeCell ref="A142:A144"/>
    <mergeCell ref="B142:B144"/>
    <mergeCell ref="C142:C144"/>
    <mergeCell ref="D142:D144"/>
    <mergeCell ref="E142:E144"/>
    <mergeCell ref="P139:P141"/>
    <mergeCell ref="AF139:AF141"/>
    <mergeCell ref="AG139:AG141"/>
    <mergeCell ref="AH139:AH141"/>
    <mergeCell ref="AI139:AI141"/>
    <mergeCell ref="AJ139:AJ141"/>
    <mergeCell ref="J139:J141"/>
    <mergeCell ref="K139:K141"/>
    <mergeCell ref="L139:L141"/>
    <mergeCell ref="M139:M141"/>
    <mergeCell ref="N139:N141"/>
    <mergeCell ref="O139:O141"/>
    <mergeCell ref="AM142:AM144"/>
    <mergeCell ref="AN142:AN144"/>
    <mergeCell ref="AO142:AO144"/>
    <mergeCell ref="A145:A147"/>
    <mergeCell ref="B145:B147"/>
    <mergeCell ref="C145:C147"/>
    <mergeCell ref="D145:D147"/>
    <mergeCell ref="E145:E147"/>
    <mergeCell ref="F145:F147"/>
    <mergeCell ref="G145:G147"/>
    <mergeCell ref="AG142:AG144"/>
    <mergeCell ref="AH142:AH144"/>
    <mergeCell ref="AI142:AI144"/>
    <mergeCell ref="AJ142:AJ144"/>
    <mergeCell ref="AK142:AK144"/>
    <mergeCell ref="AL142:AL144"/>
    <mergeCell ref="L142:L144"/>
    <mergeCell ref="M142:M144"/>
    <mergeCell ref="N142:N144"/>
    <mergeCell ref="O142:O144"/>
    <mergeCell ref="P142:P144"/>
    <mergeCell ref="AF142:AF144"/>
    <mergeCell ref="F142:F144"/>
    <mergeCell ref="G142:G144"/>
    <mergeCell ref="H142:H144"/>
    <mergeCell ref="I142:I144"/>
    <mergeCell ref="J142:J144"/>
    <mergeCell ref="K142:K144"/>
    <mergeCell ref="AO145:AO147"/>
    <mergeCell ref="A148:A150"/>
    <mergeCell ref="B148:B150"/>
    <mergeCell ref="C148:C150"/>
    <mergeCell ref="D148:D150"/>
    <mergeCell ref="E148:E150"/>
    <mergeCell ref="F148:F150"/>
    <mergeCell ref="G148:G150"/>
    <mergeCell ref="H148:H150"/>
    <mergeCell ref="I148:I150"/>
    <mergeCell ref="AI145:AI147"/>
    <mergeCell ref="AJ145:AJ147"/>
    <mergeCell ref="AK145:AK147"/>
    <mergeCell ref="AL145:AL147"/>
    <mergeCell ref="AM145:AM147"/>
    <mergeCell ref="AN145:AN147"/>
    <mergeCell ref="N145:N147"/>
    <mergeCell ref="O145:O147"/>
    <mergeCell ref="P145:P147"/>
    <mergeCell ref="AF145:AF147"/>
    <mergeCell ref="AG145:AG147"/>
    <mergeCell ref="AH145:AH147"/>
    <mergeCell ref="H145:H147"/>
    <mergeCell ref="I145:I147"/>
    <mergeCell ref="J145:J147"/>
    <mergeCell ref="K145:K147"/>
    <mergeCell ref="L145:L147"/>
    <mergeCell ref="M145:M147"/>
    <mergeCell ref="AK148:AK150"/>
    <mergeCell ref="AL148:AL150"/>
    <mergeCell ref="AM148:AM150"/>
    <mergeCell ref="AN148:AN150"/>
    <mergeCell ref="AO148:AO150"/>
    <mergeCell ref="A154:A156"/>
    <mergeCell ref="B154:B156"/>
    <mergeCell ref="C154:C156"/>
    <mergeCell ref="D154:D156"/>
    <mergeCell ref="E154:E156"/>
    <mergeCell ref="P148:P150"/>
    <mergeCell ref="AF148:AF150"/>
    <mergeCell ref="AG148:AG150"/>
    <mergeCell ref="AH148:AH150"/>
    <mergeCell ref="AI148:AI150"/>
    <mergeCell ref="AJ148:AJ150"/>
    <mergeCell ref="J148:J150"/>
    <mergeCell ref="K148:K150"/>
    <mergeCell ref="L148:L150"/>
    <mergeCell ref="M148:M150"/>
    <mergeCell ref="N148:N150"/>
    <mergeCell ref="O148:O150"/>
    <mergeCell ref="AM154:AM156"/>
    <mergeCell ref="AN154:AN156"/>
    <mergeCell ref="AO154:AO156"/>
    <mergeCell ref="A157:A158"/>
    <mergeCell ref="B157:B158"/>
    <mergeCell ref="C157:C158"/>
    <mergeCell ref="D157:D158"/>
    <mergeCell ref="E157:E158"/>
    <mergeCell ref="F157:F158"/>
    <mergeCell ref="G157:G158"/>
    <mergeCell ref="AG154:AG156"/>
    <mergeCell ref="AH154:AH156"/>
    <mergeCell ref="AI154:AI156"/>
    <mergeCell ref="AJ154:AJ156"/>
    <mergeCell ref="AK154:AK156"/>
    <mergeCell ref="AL154:AL156"/>
    <mergeCell ref="L154:L156"/>
    <mergeCell ref="M154:M156"/>
    <mergeCell ref="N154:N156"/>
    <mergeCell ref="O154:O156"/>
    <mergeCell ref="P154:P156"/>
    <mergeCell ref="AF154:AF156"/>
    <mergeCell ref="F154:F156"/>
    <mergeCell ref="G154:G156"/>
    <mergeCell ref="H154:H156"/>
    <mergeCell ref="I154:I156"/>
    <mergeCell ref="J154:J156"/>
    <mergeCell ref="K154:K156"/>
    <mergeCell ref="AO157:AO158"/>
    <mergeCell ref="A160:A162"/>
    <mergeCell ref="B160:B162"/>
    <mergeCell ref="C160:C162"/>
    <mergeCell ref="D160:D162"/>
    <mergeCell ref="E160:E162"/>
    <mergeCell ref="F160:F162"/>
    <mergeCell ref="G160:G162"/>
    <mergeCell ref="H160:H162"/>
    <mergeCell ref="I160:I162"/>
    <mergeCell ref="AI157:AI158"/>
    <mergeCell ref="AJ157:AJ158"/>
    <mergeCell ref="AK157:AK158"/>
    <mergeCell ref="AL157:AL158"/>
    <mergeCell ref="AM157:AM158"/>
    <mergeCell ref="AN157:AN158"/>
    <mergeCell ref="N157:N158"/>
    <mergeCell ref="O157:O158"/>
    <mergeCell ref="P157:P158"/>
    <mergeCell ref="AF157:AF158"/>
    <mergeCell ref="AG157:AG158"/>
    <mergeCell ref="AH157:AH158"/>
    <mergeCell ref="H157:H158"/>
    <mergeCell ref="I157:I158"/>
    <mergeCell ref="J157:J158"/>
    <mergeCell ref="K157:K158"/>
    <mergeCell ref="L157:L158"/>
    <mergeCell ref="M157:M158"/>
    <mergeCell ref="AK160:AK162"/>
    <mergeCell ref="AL160:AL162"/>
    <mergeCell ref="AM160:AM162"/>
    <mergeCell ref="AN160:AN162"/>
    <mergeCell ref="AO160:AO162"/>
    <mergeCell ref="A163:A165"/>
    <mergeCell ref="B163:B165"/>
    <mergeCell ref="C163:C165"/>
    <mergeCell ref="D163:D165"/>
    <mergeCell ref="E163:E165"/>
    <mergeCell ref="P160:P162"/>
    <mergeCell ref="AF160:AF162"/>
    <mergeCell ref="AG160:AG162"/>
    <mergeCell ref="AH160:AH162"/>
    <mergeCell ref="AI160:AI162"/>
    <mergeCell ref="AJ160:AJ162"/>
    <mergeCell ref="J160:J162"/>
    <mergeCell ref="K160:K162"/>
    <mergeCell ref="L160:L162"/>
    <mergeCell ref="M160:M162"/>
    <mergeCell ref="N160:N162"/>
    <mergeCell ref="O160:O162"/>
    <mergeCell ref="AM163:AM165"/>
    <mergeCell ref="AN163:AN165"/>
    <mergeCell ref="AO163:AO165"/>
    <mergeCell ref="A166:A168"/>
    <mergeCell ref="B166:B168"/>
    <mergeCell ref="C166:C168"/>
    <mergeCell ref="D166:D168"/>
    <mergeCell ref="E166:E168"/>
    <mergeCell ref="F166:F168"/>
    <mergeCell ref="G166:G168"/>
    <mergeCell ref="AG163:AG165"/>
    <mergeCell ref="AH163:AH165"/>
    <mergeCell ref="AI163:AI165"/>
    <mergeCell ref="AJ163:AJ165"/>
    <mergeCell ref="AK163:AK165"/>
    <mergeCell ref="AL163:AL165"/>
    <mergeCell ref="L163:L165"/>
    <mergeCell ref="M163:M165"/>
    <mergeCell ref="N163:N165"/>
    <mergeCell ref="O163:O165"/>
    <mergeCell ref="P163:P165"/>
    <mergeCell ref="AF163:AF165"/>
    <mergeCell ref="F163:F165"/>
    <mergeCell ref="G163:G165"/>
    <mergeCell ref="H163:H165"/>
    <mergeCell ref="I163:I165"/>
    <mergeCell ref="J163:J165"/>
    <mergeCell ref="K163:K165"/>
    <mergeCell ref="AO166:AO168"/>
    <mergeCell ref="A169:A171"/>
    <mergeCell ref="B169:B171"/>
    <mergeCell ref="C169:C171"/>
    <mergeCell ref="D169:D171"/>
    <mergeCell ref="E169:E171"/>
    <mergeCell ref="F169:F171"/>
    <mergeCell ref="G169:G171"/>
    <mergeCell ref="H169:H171"/>
    <mergeCell ref="I169:I171"/>
    <mergeCell ref="AI166:AI168"/>
    <mergeCell ref="AJ166:AJ168"/>
    <mergeCell ref="AK166:AK168"/>
    <mergeCell ref="AL166:AL168"/>
    <mergeCell ref="AM166:AM168"/>
    <mergeCell ref="AN166:AN168"/>
    <mergeCell ref="N166:N168"/>
    <mergeCell ref="O166:O168"/>
    <mergeCell ref="P166:P168"/>
    <mergeCell ref="AF166:AF168"/>
    <mergeCell ref="AG166:AG168"/>
    <mergeCell ref="AH166:AH168"/>
    <mergeCell ref="H166:H168"/>
    <mergeCell ref="I166:I168"/>
    <mergeCell ref="J166:J168"/>
    <mergeCell ref="K166:K168"/>
    <mergeCell ref="L166:L168"/>
    <mergeCell ref="M166:M168"/>
    <mergeCell ref="AK169:AK171"/>
    <mergeCell ref="AL169:AL171"/>
    <mergeCell ref="AM169:AM171"/>
    <mergeCell ref="AN169:AN171"/>
    <mergeCell ref="AO169:AO171"/>
    <mergeCell ref="A172:A174"/>
    <mergeCell ref="B172:B174"/>
    <mergeCell ref="C172:C174"/>
    <mergeCell ref="D172:D174"/>
    <mergeCell ref="E172:E174"/>
    <mergeCell ref="P169:P171"/>
    <mergeCell ref="AF169:AF171"/>
    <mergeCell ref="AG169:AG171"/>
    <mergeCell ref="AH169:AH171"/>
    <mergeCell ref="AI169:AI171"/>
    <mergeCell ref="AJ169:AJ171"/>
    <mergeCell ref="J169:J171"/>
    <mergeCell ref="K169:K171"/>
    <mergeCell ref="L169:L171"/>
    <mergeCell ref="M169:M171"/>
    <mergeCell ref="N169:N171"/>
    <mergeCell ref="O169:O171"/>
    <mergeCell ref="AM172:AM174"/>
    <mergeCell ref="AN172:AN174"/>
    <mergeCell ref="AO172:AO174"/>
    <mergeCell ref="A175:A177"/>
    <mergeCell ref="B175:B177"/>
    <mergeCell ref="C175:C177"/>
    <mergeCell ref="D175:D177"/>
    <mergeCell ref="E175:E177"/>
    <mergeCell ref="F175:F177"/>
    <mergeCell ref="G175:G177"/>
    <mergeCell ref="AG172:AG174"/>
    <mergeCell ref="AH172:AH174"/>
    <mergeCell ref="AI172:AI174"/>
    <mergeCell ref="AJ172:AJ174"/>
    <mergeCell ref="AK172:AK174"/>
    <mergeCell ref="AL172:AL174"/>
    <mergeCell ref="L172:L174"/>
    <mergeCell ref="M172:M174"/>
    <mergeCell ref="N172:N174"/>
    <mergeCell ref="O172:O174"/>
    <mergeCell ref="P172:P174"/>
    <mergeCell ref="AF172:AF174"/>
    <mergeCell ref="F172:F174"/>
    <mergeCell ref="G172:G174"/>
    <mergeCell ref="H172:H174"/>
    <mergeCell ref="I172:I174"/>
    <mergeCell ref="J172:J174"/>
    <mergeCell ref="K172:K174"/>
    <mergeCell ref="AO175:AO177"/>
    <mergeCell ref="AI175:AI177"/>
    <mergeCell ref="AJ175:AJ177"/>
    <mergeCell ref="AK175:AK177"/>
    <mergeCell ref="AL175:AL177"/>
    <mergeCell ref="AM175:AM177"/>
    <mergeCell ref="AN175:AN177"/>
    <mergeCell ref="N175:N177"/>
    <mergeCell ref="O175:O177"/>
    <mergeCell ref="P175:P177"/>
    <mergeCell ref="AF175:AF177"/>
    <mergeCell ref="AG175:AG177"/>
    <mergeCell ref="AH175:AH177"/>
    <mergeCell ref="H175:H177"/>
    <mergeCell ref="I175:I177"/>
    <mergeCell ref="J175:J177"/>
    <mergeCell ref="K175:K177"/>
    <mergeCell ref="L175:L177"/>
    <mergeCell ref="M175:M177"/>
  </mergeCells>
  <conditionalFormatting sqref="J8 J11">
    <cfRule type="cellIs" dxfId="1307" priority="1220" operator="equal">
      <formula>"Muy Alta"</formula>
    </cfRule>
    <cfRule type="cellIs" dxfId="1306" priority="1221" operator="equal">
      <formula>"Alta"</formula>
    </cfRule>
    <cfRule type="cellIs" dxfId="1305" priority="1222" operator="equal">
      <formula>"Media"</formula>
    </cfRule>
    <cfRule type="cellIs" dxfId="1304" priority="1223" operator="equal">
      <formula>"Baja"</formula>
    </cfRule>
    <cfRule type="cellIs" dxfId="1303" priority="1224" operator="equal">
      <formula>"Muy Baja"</formula>
    </cfRule>
  </conditionalFormatting>
  <conditionalFormatting sqref="J14">
    <cfRule type="cellIs" dxfId="1302" priority="1188" operator="equal">
      <formula>"Muy Alta"</formula>
    </cfRule>
    <cfRule type="cellIs" dxfId="1301" priority="1189" operator="equal">
      <formula>"Alta"</formula>
    </cfRule>
    <cfRule type="cellIs" dxfId="1300" priority="1190" operator="equal">
      <formula>"Media"</formula>
    </cfRule>
    <cfRule type="cellIs" dxfId="1299" priority="1191" operator="equal">
      <formula>"Baja"</formula>
    </cfRule>
    <cfRule type="cellIs" dxfId="1298" priority="1192" operator="equal">
      <formula>"Muy Baja"</formula>
    </cfRule>
  </conditionalFormatting>
  <conditionalFormatting sqref="J17">
    <cfRule type="cellIs" dxfId="1297" priority="596" operator="equal">
      <formula>"Muy Alta"</formula>
    </cfRule>
    <cfRule type="cellIs" dxfId="1296" priority="597" operator="equal">
      <formula>"Alta"</formula>
    </cfRule>
    <cfRule type="cellIs" dxfId="1295" priority="598" operator="equal">
      <formula>"Media"</formula>
    </cfRule>
    <cfRule type="cellIs" dxfId="1294" priority="599" operator="equal">
      <formula>"Baja"</formula>
    </cfRule>
    <cfRule type="cellIs" dxfId="1293" priority="600" operator="equal">
      <formula>"Muy Baja"</formula>
    </cfRule>
  </conditionalFormatting>
  <conditionalFormatting sqref="J20">
    <cfRule type="cellIs" dxfId="1292" priority="567" operator="equal">
      <formula>"Muy Alta"</formula>
    </cfRule>
    <cfRule type="cellIs" dxfId="1291" priority="568" operator="equal">
      <formula>"Alta"</formula>
    </cfRule>
    <cfRule type="cellIs" dxfId="1290" priority="569" operator="equal">
      <formula>"Media"</formula>
    </cfRule>
    <cfRule type="cellIs" dxfId="1289" priority="570" operator="equal">
      <formula>"Baja"</formula>
    </cfRule>
    <cfRule type="cellIs" dxfId="1288" priority="571" operator="equal">
      <formula>"Muy Baja"</formula>
    </cfRule>
  </conditionalFormatting>
  <conditionalFormatting sqref="J23">
    <cfRule type="cellIs" dxfId="1287" priority="1178" operator="equal">
      <formula>"Muy Alta"</formula>
    </cfRule>
    <cfRule type="cellIs" dxfId="1286" priority="1179" operator="equal">
      <formula>"Alta"</formula>
    </cfRule>
    <cfRule type="cellIs" dxfId="1285" priority="1180" operator="equal">
      <formula>"Media"</formula>
    </cfRule>
    <cfRule type="cellIs" dxfId="1284" priority="1181" operator="equal">
      <formula>"Baja"</formula>
    </cfRule>
    <cfRule type="cellIs" dxfId="1283" priority="1182" operator="equal">
      <formula>"Muy Baja"</formula>
    </cfRule>
  </conditionalFormatting>
  <conditionalFormatting sqref="J26">
    <cfRule type="cellIs" dxfId="1282" priority="111" operator="equal">
      <formula>"Muy Alta"</formula>
    </cfRule>
    <cfRule type="cellIs" dxfId="1281" priority="112" operator="equal">
      <formula>"Alta"</formula>
    </cfRule>
    <cfRule type="cellIs" dxfId="1280" priority="113" operator="equal">
      <formula>"Media"</formula>
    </cfRule>
    <cfRule type="cellIs" dxfId="1279" priority="114" operator="equal">
      <formula>"Baja"</formula>
    </cfRule>
    <cfRule type="cellIs" dxfId="1278" priority="115" operator="equal">
      <formula>"Muy Baja"</formula>
    </cfRule>
  </conditionalFormatting>
  <conditionalFormatting sqref="J29">
    <cfRule type="cellIs" dxfId="1277" priority="78" operator="equal">
      <formula>"Muy Alta"</formula>
    </cfRule>
    <cfRule type="cellIs" dxfId="1276" priority="79" operator="equal">
      <formula>"Alta"</formula>
    </cfRule>
    <cfRule type="cellIs" dxfId="1275" priority="80" operator="equal">
      <formula>"Media"</formula>
    </cfRule>
    <cfRule type="cellIs" dxfId="1274" priority="81" operator="equal">
      <formula>"Baja"</formula>
    </cfRule>
    <cfRule type="cellIs" dxfId="1273" priority="82" operator="equal">
      <formula>"Muy Baja"</formula>
    </cfRule>
  </conditionalFormatting>
  <conditionalFormatting sqref="J32">
    <cfRule type="cellIs" dxfId="1272" priority="54" operator="equal">
      <formula>"Muy Alta"</formula>
    </cfRule>
    <cfRule type="cellIs" dxfId="1271" priority="55" operator="equal">
      <formula>"Alta"</formula>
    </cfRule>
    <cfRule type="cellIs" dxfId="1270" priority="56" operator="equal">
      <formula>"Media"</formula>
    </cfRule>
    <cfRule type="cellIs" dxfId="1269" priority="57" operator="equal">
      <formula>"Baja"</formula>
    </cfRule>
    <cfRule type="cellIs" dxfId="1268" priority="58" operator="equal">
      <formula>"Muy Baja"</formula>
    </cfRule>
  </conditionalFormatting>
  <conditionalFormatting sqref="J35">
    <cfRule type="cellIs" dxfId="1267" priority="30" operator="equal">
      <formula>"Muy Alta"</formula>
    </cfRule>
    <cfRule type="cellIs" dxfId="1266" priority="31" operator="equal">
      <formula>"Alta"</formula>
    </cfRule>
    <cfRule type="cellIs" dxfId="1265" priority="32" operator="equal">
      <formula>"Media"</formula>
    </cfRule>
    <cfRule type="cellIs" dxfId="1264" priority="33" operator="equal">
      <formula>"Baja"</formula>
    </cfRule>
    <cfRule type="cellIs" dxfId="1263" priority="34" operator="equal">
      <formula>"Muy Baja"</formula>
    </cfRule>
  </conditionalFormatting>
  <conditionalFormatting sqref="J38">
    <cfRule type="cellIs" dxfId="1262" priority="6" operator="equal">
      <formula>"Muy Alta"</formula>
    </cfRule>
    <cfRule type="cellIs" dxfId="1261" priority="7" operator="equal">
      <formula>"Alta"</formula>
    </cfRule>
    <cfRule type="cellIs" dxfId="1260" priority="8" operator="equal">
      <formula>"Media"</formula>
    </cfRule>
    <cfRule type="cellIs" dxfId="1259" priority="9" operator="equal">
      <formula>"Baja"</formula>
    </cfRule>
    <cfRule type="cellIs" dxfId="1258" priority="10" operator="equal">
      <formula>"Muy Baja"</formula>
    </cfRule>
  </conditionalFormatting>
  <conditionalFormatting sqref="J41:J42">
    <cfRule type="cellIs" dxfId="1257" priority="547" operator="equal">
      <formula>"Muy Alta"</formula>
    </cfRule>
    <cfRule type="cellIs" dxfId="1256" priority="548" operator="equal">
      <formula>"Alta"</formula>
    </cfRule>
    <cfRule type="cellIs" dxfId="1255" priority="549" operator="equal">
      <formula>"Media"</formula>
    </cfRule>
    <cfRule type="cellIs" dxfId="1254" priority="550" operator="equal">
      <formula>"Baja"</formula>
    </cfRule>
    <cfRule type="cellIs" dxfId="1253" priority="551" operator="equal">
      <formula>"Muy Baja"</formula>
    </cfRule>
  </conditionalFormatting>
  <conditionalFormatting sqref="J45">
    <cfRule type="cellIs" dxfId="1252" priority="1063" operator="equal">
      <formula>"Muy Alta"</formula>
    </cfRule>
    <cfRule type="cellIs" dxfId="1251" priority="1064" operator="equal">
      <formula>"Alta"</formula>
    </cfRule>
    <cfRule type="cellIs" dxfId="1250" priority="1065" operator="equal">
      <formula>"Media"</formula>
    </cfRule>
    <cfRule type="cellIs" dxfId="1249" priority="1066" operator="equal">
      <formula>"Baja"</formula>
    </cfRule>
    <cfRule type="cellIs" dxfId="1248" priority="1067" operator="equal">
      <formula>"Muy Baja"</formula>
    </cfRule>
  </conditionalFormatting>
  <conditionalFormatting sqref="J48">
    <cfRule type="cellIs" dxfId="1247" priority="1054" operator="equal">
      <formula>"Muy Alta"</formula>
    </cfRule>
    <cfRule type="cellIs" dxfId="1246" priority="1055" operator="equal">
      <formula>"Alta"</formula>
    </cfRule>
    <cfRule type="cellIs" dxfId="1245" priority="1056" operator="equal">
      <formula>"Media"</formula>
    </cfRule>
    <cfRule type="cellIs" dxfId="1244" priority="1057" operator="equal">
      <formula>"Baja"</formula>
    </cfRule>
    <cfRule type="cellIs" dxfId="1243" priority="1058" operator="equal">
      <formula>"Muy Baja"</formula>
    </cfRule>
  </conditionalFormatting>
  <conditionalFormatting sqref="J51 J54">
    <cfRule type="cellIs" dxfId="1242" priority="1045" operator="equal">
      <formula>"Muy Alta"</formula>
    </cfRule>
    <cfRule type="cellIs" dxfId="1241" priority="1046" operator="equal">
      <formula>"Alta"</formula>
    </cfRule>
    <cfRule type="cellIs" dxfId="1240" priority="1047" operator="equal">
      <formula>"Media"</formula>
    </cfRule>
    <cfRule type="cellIs" dxfId="1239" priority="1048" operator="equal">
      <formula>"Baja"</formula>
    </cfRule>
    <cfRule type="cellIs" dxfId="1238" priority="1049" operator="equal">
      <formula>"Muy Baja"</formula>
    </cfRule>
  </conditionalFormatting>
  <conditionalFormatting sqref="J57">
    <cfRule type="cellIs" dxfId="1237" priority="1013" operator="equal">
      <formula>"Muy Alta"</formula>
    </cfRule>
    <cfRule type="cellIs" dxfId="1236" priority="1014" operator="equal">
      <formula>"Alta"</formula>
    </cfRule>
    <cfRule type="cellIs" dxfId="1235" priority="1015" operator="equal">
      <formula>"Media"</formula>
    </cfRule>
    <cfRule type="cellIs" dxfId="1234" priority="1016" operator="equal">
      <formula>"Baja"</formula>
    </cfRule>
    <cfRule type="cellIs" dxfId="1233" priority="1017" operator="equal">
      <formula>"Muy Baja"</formula>
    </cfRule>
  </conditionalFormatting>
  <conditionalFormatting sqref="J60">
    <cfRule type="cellIs" dxfId="1232" priority="1004" operator="equal">
      <formula>"Muy Alta"</formula>
    </cfRule>
    <cfRule type="cellIs" dxfId="1231" priority="1005" operator="equal">
      <formula>"Alta"</formula>
    </cfRule>
    <cfRule type="cellIs" dxfId="1230" priority="1006" operator="equal">
      <formula>"Media"</formula>
    </cfRule>
    <cfRule type="cellIs" dxfId="1229" priority="1007" operator="equal">
      <formula>"Baja"</formula>
    </cfRule>
    <cfRule type="cellIs" dxfId="1228" priority="1008" operator="equal">
      <formula>"Muy Baja"</formula>
    </cfRule>
  </conditionalFormatting>
  <conditionalFormatting sqref="J63">
    <cfRule type="cellIs" dxfId="1227" priority="995" operator="equal">
      <formula>"Muy Alta"</formula>
    </cfRule>
    <cfRule type="cellIs" dxfId="1226" priority="996" operator="equal">
      <formula>"Alta"</formula>
    </cfRule>
    <cfRule type="cellIs" dxfId="1225" priority="997" operator="equal">
      <formula>"Media"</formula>
    </cfRule>
    <cfRule type="cellIs" dxfId="1224" priority="998" operator="equal">
      <formula>"Baja"</formula>
    </cfRule>
    <cfRule type="cellIs" dxfId="1223" priority="999" operator="equal">
      <formula>"Muy Baja"</formula>
    </cfRule>
  </conditionalFormatting>
  <conditionalFormatting sqref="J66">
    <cfRule type="cellIs" dxfId="1222" priority="986" operator="equal">
      <formula>"Muy Alta"</formula>
    </cfRule>
    <cfRule type="cellIs" dxfId="1221" priority="987" operator="equal">
      <formula>"Alta"</formula>
    </cfRule>
    <cfRule type="cellIs" dxfId="1220" priority="988" operator="equal">
      <formula>"Media"</formula>
    </cfRule>
    <cfRule type="cellIs" dxfId="1219" priority="989" operator="equal">
      <formula>"Baja"</formula>
    </cfRule>
    <cfRule type="cellIs" dxfId="1218" priority="990" operator="equal">
      <formula>"Muy Baja"</formula>
    </cfRule>
  </conditionalFormatting>
  <conditionalFormatting sqref="J69">
    <cfRule type="cellIs" dxfId="1217" priority="977" operator="equal">
      <formula>"Muy Alta"</formula>
    </cfRule>
    <cfRule type="cellIs" dxfId="1216" priority="978" operator="equal">
      <formula>"Alta"</formula>
    </cfRule>
    <cfRule type="cellIs" dxfId="1215" priority="979" operator="equal">
      <formula>"Media"</formula>
    </cfRule>
    <cfRule type="cellIs" dxfId="1214" priority="980" operator="equal">
      <formula>"Baja"</formula>
    </cfRule>
    <cfRule type="cellIs" dxfId="1213" priority="981" operator="equal">
      <formula>"Muy Baja"</formula>
    </cfRule>
  </conditionalFormatting>
  <conditionalFormatting sqref="J72">
    <cfRule type="cellIs" dxfId="1212" priority="968" operator="equal">
      <formula>"Muy Alta"</formula>
    </cfRule>
    <cfRule type="cellIs" dxfId="1211" priority="969" operator="equal">
      <formula>"Alta"</formula>
    </cfRule>
    <cfRule type="cellIs" dxfId="1210" priority="970" operator="equal">
      <formula>"Media"</formula>
    </cfRule>
    <cfRule type="cellIs" dxfId="1209" priority="971" operator="equal">
      <formula>"Baja"</formula>
    </cfRule>
    <cfRule type="cellIs" dxfId="1208" priority="972" operator="equal">
      <formula>"Muy Baja"</formula>
    </cfRule>
  </conditionalFormatting>
  <conditionalFormatting sqref="J75">
    <cfRule type="cellIs" dxfId="1207" priority="953" operator="equal">
      <formula>"Muy Alta"</formula>
    </cfRule>
    <cfRule type="cellIs" dxfId="1206" priority="954" operator="equal">
      <formula>"Alta"</formula>
    </cfRule>
    <cfRule type="cellIs" dxfId="1205" priority="955" operator="equal">
      <formula>"Media"</formula>
    </cfRule>
    <cfRule type="cellIs" dxfId="1204" priority="956" operator="equal">
      <formula>"Baja"</formula>
    </cfRule>
    <cfRule type="cellIs" dxfId="1203" priority="957" operator="equal">
      <formula>"Muy Baja"</formula>
    </cfRule>
  </conditionalFormatting>
  <conditionalFormatting sqref="J78">
    <cfRule type="cellIs" dxfId="1202" priority="944" operator="equal">
      <formula>"Muy Alta"</formula>
    </cfRule>
    <cfRule type="cellIs" dxfId="1201" priority="945" operator="equal">
      <formula>"Alta"</formula>
    </cfRule>
    <cfRule type="cellIs" dxfId="1200" priority="946" operator="equal">
      <formula>"Media"</formula>
    </cfRule>
    <cfRule type="cellIs" dxfId="1199" priority="947" operator="equal">
      <formula>"Baja"</formula>
    </cfRule>
    <cfRule type="cellIs" dxfId="1198" priority="948" operator="equal">
      <formula>"Muy Baja"</formula>
    </cfRule>
  </conditionalFormatting>
  <conditionalFormatting sqref="J81">
    <cfRule type="cellIs" dxfId="1197" priority="505" operator="equal">
      <formula>"Muy Alta"</formula>
    </cfRule>
    <cfRule type="cellIs" dxfId="1196" priority="506" operator="equal">
      <formula>"Alta"</formula>
    </cfRule>
    <cfRule type="cellIs" dxfId="1195" priority="507" operator="equal">
      <formula>"Media"</formula>
    </cfRule>
    <cfRule type="cellIs" dxfId="1194" priority="508" operator="equal">
      <formula>"Baja"</formula>
    </cfRule>
    <cfRule type="cellIs" dxfId="1193" priority="509" operator="equal">
      <formula>"Muy Baja"</formula>
    </cfRule>
  </conditionalFormatting>
  <conditionalFormatting sqref="J84">
    <cfRule type="cellIs" dxfId="1192" priority="495" operator="equal">
      <formula>"Muy Alta"</formula>
    </cfRule>
    <cfRule type="cellIs" dxfId="1191" priority="496" operator="equal">
      <formula>"Alta"</formula>
    </cfRule>
    <cfRule type="cellIs" dxfId="1190" priority="497" operator="equal">
      <formula>"Media"</formula>
    </cfRule>
    <cfRule type="cellIs" dxfId="1189" priority="498" operator="equal">
      <formula>"Baja"</formula>
    </cfRule>
    <cfRule type="cellIs" dxfId="1188" priority="499" operator="equal">
      <formula>"Muy Baja"</formula>
    </cfRule>
  </conditionalFormatting>
  <conditionalFormatting sqref="J87">
    <cfRule type="cellIs" dxfId="1187" priority="935" operator="equal">
      <formula>"Muy Alta"</formula>
    </cfRule>
    <cfRule type="cellIs" dxfId="1186" priority="936" operator="equal">
      <formula>"Alta"</formula>
    </cfRule>
    <cfRule type="cellIs" dxfId="1185" priority="937" operator="equal">
      <formula>"Media"</formula>
    </cfRule>
    <cfRule type="cellIs" dxfId="1184" priority="938" operator="equal">
      <formula>"Baja"</formula>
    </cfRule>
    <cfRule type="cellIs" dxfId="1183" priority="939" operator="equal">
      <formula>"Muy Baja"</formula>
    </cfRule>
  </conditionalFormatting>
  <conditionalFormatting sqref="J90">
    <cfRule type="cellIs" dxfId="1182" priority="917" operator="equal">
      <formula>"Muy Alta"</formula>
    </cfRule>
    <cfRule type="cellIs" dxfId="1181" priority="918" operator="equal">
      <formula>"Alta"</formula>
    </cfRule>
    <cfRule type="cellIs" dxfId="1180" priority="919" operator="equal">
      <formula>"Media"</formula>
    </cfRule>
    <cfRule type="cellIs" dxfId="1179" priority="920" operator="equal">
      <formula>"Baja"</formula>
    </cfRule>
    <cfRule type="cellIs" dxfId="1178" priority="921" operator="equal">
      <formula>"Muy Baja"</formula>
    </cfRule>
  </conditionalFormatting>
  <conditionalFormatting sqref="J93">
    <cfRule type="cellIs" dxfId="1177" priority="908" operator="equal">
      <formula>"Muy Alta"</formula>
    </cfRule>
    <cfRule type="cellIs" dxfId="1176" priority="909" operator="equal">
      <formula>"Alta"</formula>
    </cfRule>
    <cfRule type="cellIs" dxfId="1175" priority="910" operator="equal">
      <formula>"Media"</formula>
    </cfRule>
    <cfRule type="cellIs" dxfId="1174" priority="911" operator="equal">
      <formula>"Baja"</formula>
    </cfRule>
    <cfRule type="cellIs" dxfId="1173" priority="912" operator="equal">
      <formula>"Muy Baja"</formula>
    </cfRule>
  </conditionalFormatting>
  <conditionalFormatting sqref="J96">
    <cfRule type="cellIs" dxfId="1172" priority="178" operator="equal">
      <formula>"Muy Alta"</formula>
    </cfRule>
    <cfRule type="cellIs" dxfId="1171" priority="179" operator="equal">
      <formula>"Alta"</formula>
    </cfRule>
    <cfRule type="cellIs" dxfId="1170" priority="180" operator="equal">
      <formula>"Media"</formula>
    </cfRule>
    <cfRule type="cellIs" dxfId="1169" priority="181" operator="equal">
      <formula>"Baja"</formula>
    </cfRule>
    <cfRule type="cellIs" dxfId="1168" priority="182" operator="equal">
      <formula>"Muy Baja"</formula>
    </cfRule>
  </conditionalFormatting>
  <conditionalFormatting sqref="J99">
    <cfRule type="cellIs" dxfId="1167" priority="898" operator="equal">
      <formula>"Muy Alta"</formula>
    </cfRule>
    <cfRule type="cellIs" dxfId="1166" priority="899" operator="equal">
      <formula>"Alta"</formula>
    </cfRule>
    <cfRule type="cellIs" dxfId="1165" priority="900" operator="equal">
      <formula>"Media"</formula>
    </cfRule>
    <cfRule type="cellIs" dxfId="1164" priority="901" operator="equal">
      <formula>"Baja"</formula>
    </cfRule>
    <cfRule type="cellIs" dxfId="1163" priority="902" operator="equal">
      <formula>"Muy Baja"</formula>
    </cfRule>
  </conditionalFormatting>
  <conditionalFormatting sqref="J102">
    <cfRule type="cellIs" dxfId="1162" priority="866" operator="equal">
      <formula>"Muy Alta"</formula>
    </cfRule>
    <cfRule type="cellIs" dxfId="1161" priority="867" operator="equal">
      <formula>"Alta"</formula>
    </cfRule>
    <cfRule type="cellIs" dxfId="1160" priority="868" operator="equal">
      <formula>"Media"</formula>
    </cfRule>
    <cfRule type="cellIs" dxfId="1159" priority="869" operator="equal">
      <formula>"Baja"</formula>
    </cfRule>
    <cfRule type="cellIs" dxfId="1158" priority="870" operator="equal">
      <formula>"Muy Baja"</formula>
    </cfRule>
  </conditionalFormatting>
  <conditionalFormatting sqref="J105">
    <cfRule type="cellIs" dxfId="1157" priority="857" operator="equal">
      <formula>"Muy Alta"</formula>
    </cfRule>
    <cfRule type="cellIs" dxfId="1156" priority="858" operator="equal">
      <formula>"Alta"</formula>
    </cfRule>
    <cfRule type="cellIs" dxfId="1155" priority="859" operator="equal">
      <formula>"Media"</formula>
    </cfRule>
    <cfRule type="cellIs" dxfId="1154" priority="860" operator="equal">
      <formula>"Baja"</formula>
    </cfRule>
    <cfRule type="cellIs" dxfId="1153" priority="861" operator="equal">
      <formula>"Muy Baja"</formula>
    </cfRule>
  </conditionalFormatting>
  <conditionalFormatting sqref="J108">
    <cfRule type="cellIs" dxfId="1152" priority="848" operator="equal">
      <formula>"Muy Alta"</formula>
    </cfRule>
    <cfRule type="cellIs" dxfId="1151" priority="849" operator="equal">
      <formula>"Alta"</formula>
    </cfRule>
    <cfRule type="cellIs" dxfId="1150" priority="850" operator="equal">
      <formula>"Media"</formula>
    </cfRule>
    <cfRule type="cellIs" dxfId="1149" priority="851" operator="equal">
      <formula>"Baja"</formula>
    </cfRule>
    <cfRule type="cellIs" dxfId="1148" priority="852" operator="equal">
      <formula>"Muy Baja"</formula>
    </cfRule>
  </conditionalFormatting>
  <conditionalFormatting sqref="J111">
    <cfRule type="cellIs" dxfId="1147" priority="839" operator="equal">
      <formula>"Muy Alta"</formula>
    </cfRule>
    <cfRule type="cellIs" dxfId="1146" priority="840" operator="equal">
      <formula>"Alta"</formula>
    </cfRule>
    <cfRule type="cellIs" dxfId="1145" priority="841" operator="equal">
      <formula>"Media"</formula>
    </cfRule>
    <cfRule type="cellIs" dxfId="1144" priority="842" operator="equal">
      <formula>"Baja"</formula>
    </cfRule>
    <cfRule type="cellIs" dxfId="1143" priority="843" operator="equal">
      <formula>"Muy Baja"</formula>
    </cfRule>
  </conditionalFormatting>
  <conditionalFormatting sqref="J114">
    <cfRule type="cellIs" dxfId="1142" priority="830" operator="equal">
      <formula>"Muy Alta"</formula>
    </cfRule>
    <cfRule type="cellIs" dxfId="1141" priority="831" operator="equal">
      <formula>"Alta"</formula>
    </cfRule>
    <cfRule type="cellIs" dxfId="1140" priority="832" operator="equal">
      <formula>"Media"</formula>
    </cfRule>
    <cfRule type="cellIs" dxfId="1139" priority="833" operator="equal">
      <formula>"Baja"</formula>
    </cfRule>
    <cfRule type="cellIs" dxfId="1138" priority="834" operator="equal">
      <formula>"Muy Baja"</formula>
    </cfRule>
  </conditionalFormatting>
  <conditionalFormatting sqref="J117">
    <cfRule type="cellIs" dxfId="1137" priority="638" operator="equal">
      <formula>"Muy Alta"</formula>
    </cfRule>
    <cfRule type="cellIs" dxfId="1136" priority="639" operator="equal">
      <formula>"Alta"</formula>
    </cfRule>
    <cfRule type="cellIs" dxfId="1135" priority="640" operator="equal">
      <formula>"Media"</formula>
    </cfRule>
    <cfRule type="cellIs" dxfId="1134" priority="641" operator="equal">
      <formula>"Baja"</formula>
    </cfRule>
    <cfRule type="cellIs" dxfId="1133" priority="642" operator="equal">
      <formula>"Muy Baja"</formula>
    </cfRule>
  </conditionalFormatting>
  <conditionalFormatting sqref="J120">
    <cfRule type="cellIs" dxfId="1132" priority="451" operator="equal">
      <formula>"Muy Alta"</formula>
    </cfRule>
    <cfRule type="cellIs" dxfId="1131" priority="452" operator="equal">
      <formula>"Alta"</formula>
    </cfRule>
    <cfRule type="cellIs" dxfId="1130" priority="453" operator="equal">
      <formula>"Media"</formula>
    </cfRule>
    <cfRule type="cellIs" dxfId="1129" priority="454" operator="equal">
      <formula>"Baja"</formula>
    </cfRule>
    <cfRule type="cellIs" dxfId="1128" priority="455" operator="equal">
      <formula>"Muy Baja"</formula>
    </cfRule>
  </conditionalFormatting>
  <conditionalFormatting sqref="J123">
    <cfRule type="cellIs" dxfId="1127" priority="412" operator="equal">
      <formula>"Muy Alta"</formula>
    </cfRule>
    <cfRule type="cellIs" dxfId="1126" priority="413" operator="equal">
      <formula>"Alta"</formula>
    </cfRule>
    <cfRule type="cellIs" dxfId="1125" priority="414" operator="equal">
      <formula>"Media"</formula>
    </cfRule>
    <cfRule type="cellIs" dxfId="1124" priority="415" operator="equal">
      <formula>"Baja"</formula>
    </cfRule>
    <cfRule type="cellIs" dxfId="1123" priority="416" operator="equal">
      <formula>"Muy Baja"</formula>
    </cfRule>
  </conditionalFormatting>
  <conditionalFormatting sqref="J126">
    <cfRule type="cellIs" dxfId="1122" priority="382" operator="equal">
      <formula>"Muy Alta"</formula>
    </cfRule>
    <cfRule type="cellIs" dxfId="1121" priority="383" operator="equal">
      <formula>"Alta"</formula>
    </cfRule>
    <cfRule type="cellIs" dxfId="1120" priority="384" operator="equal">
      <formula>"Media"</formula>
    </cfRule>
    <cfRule type="cellIs" dxfId="1119" priority="385" operator="equal">
      <formula>"Baja"</formula>
    </cfRule>
    <cfRule type="cellIs" dxfId="1118" priority="386" operator="equal">
      <formula>"Muy Baja"</formula>
    </cfRule>
  </conditionalFormatting>
  <conditionalFormatting sqref="J129 J132">
    <cfRule type="cellIs" dxfId="1117" priority="816" operator="equal">
      <formula>"Muy Alta"</formula>
    </cfRule>
    <cfRule type="cellIs" dxfId="1116" priority="817" operator="equal">
      <formula>"Alta"</formula>
    </cfRule>
    <cfRule type="cellIs" dxfId="1115" priority="818" operator="equal">
      <formula>"Media"</formula>
    </cfRule>
    <cfRule type="cellIs" dxfId="1114" priority="819" operator="equal">
      <formula>"Baja"</formula>
    </cfRule>
    <cfRule type="cellIs" dxfId="1113" priority="820" operator="equal">
      <formula>"Muy Baja"</formula>
    </cfRule>
  </conditionalFormatting>
  <conditionalFormatting sqref="J135">
    <cfRule type="cellIs" dxfId="1112" priority="792" operator="equal">
      <formula>"Muy Alta"</formula>
    </cfRule>
    <cfRule type="cellIs" dxfId="1111" priority="793" operator="equal">
      <formula>"Alta"</formula>
    </cfRule>
    <cfRule type="cellIs" dxfId="1110" priority="794" operator="equal">
      <formula>"Media"</formula>
    </cfRule>
    <cfRule type="cellIs" dxfId="1109" priority="795" operator="equal">
      <formula>"Baja"</formula>
    </cfRule>
    <cfRule type="cellIs" dxfId="1108" priority="796" operator="equal">
      <formula>"Muy Baja"</formula>
    </cfRule>
  </conditionalFormatting>
  <conditionalFormatting sqref="J139">
    <cfRule type="cellIs" dxfId="1107" priority="783" operator="equal">
      <formula>"Muy Alta"</formula>
    </cfRule>
    <cfRule type="cellIs" dxfId="1106" priority="784" operator="equal">
      <formula>"Alta"</formula>
    </cfRule>
    <cfRule type="cellIs" dxfId="1105" priority="785" operator="equal">
      <formula>"Media"</formula>
    </cfRule>
    <cfRule type="cellIs" dxfId="1104" priority="786" operator="equal">
      <formula>"Baja"</formula>
    </cfRule>
    <cfRule type="cellIs" dxfId="1103" priority="787" operator="equal">
      <formula>"Muy Baja"</formula>
    </cfRule>
  </conditionalFormatting>
  <conditionalFormatting sqref="J142">
    <cfRule type="cellIs" dxfId="1102" priority="372" operator="equal">
      <formula>"Muy Alta"</formula>
    </cfRule>
    <cfRule type="cellIs" dxfId="1101" priority="373" operator="equal">
      <formula>"Alta"</formula>
    </cfRule>
    <cfRule type="cellIs" dxfId="1100" priority="374" operator="equal">
      <formula>"Media"</formula>
    </cfRule>
    <cfRule type="cellIs" dxfId="1099" priority="375" operator="equal">
      <formula>"Baja"</formula>
    </cfRule>
    <cfRule type="cellIs" dxfId="1098" priority="376" operator="equal">
      <formula>"Muy Baja"</formula>
    </cfRule>
  </conditionalFormatting>
  <conditionalFormatting sqref="J145">
    <cfRule type="cellIs" dxfId="1097" priority="344" operator="equal">
      <formula>"Muy Alta"</formula>
    </cfRule>
    <cfRule type="cellIs" dxfId="1096" priority="345" operator="equal">
      <formula>"Alta"</formula>
    </cfRule>
    <cfRule type="cellIs" dxfId="1095" priority="346" operator="equal">
      <formula>"Media"</formula>
    </cfRule>
    <cfRule type="cellIs" dxfId="1094" priority="347" operator="equal">
      <formula>"Baja"</formula>
    </cfRule>
    <cfRule type="cellIs" dxfId="1093" priority="348" operator="equal">
      <formula>"Muy Baja"</formula>
    </cfRule>
  </conditionalFormatting>
  <conditionalFormatting sqref="J148">
    <cfRule type="cellIs" dxfId="1092" priority="335" operator="equal">
      <formula>"Muy Alta"</formula>
    </cfRule>
    <cfRule type="cellIs" dxfId="1091" priority="336" operator="equal">
      <formula>"Alta"</formula>
    </cfRule>
    <cfRule type="cellIs" dxfId="1090" priority="337" operator="equal">
      <formula>"Media"</formula>
    </cfRule>
    <cfRule type="cellIs" dxfId="1089" priority="338" operator="equal">
      <formula>"Baja"</formula>
    </cfRule>
    <cfRule type="cellIs" dxfId="1088" priority="339" operator="equal">
      <formula>"Muy Baja"</formula>
    </cfRule>
  </conditionalFormatting>
  <conditionalFormatting sqref="J151:J154">
    <cfRule type="cellIs" dxfId="1087" priority="320" operator="equal">
      <formula>"Muy Alta"</formula>
    </cfRule>
    <cfRule type="cellIs" dxfId="1086" priority="321" operator="equal">
      <formula>"Alta"</formula>
    </cfRule>
    <cfRule type="cellIs" dxfId="1085" priority="322" operator="equal">
      <formula>"Media"</formula>
    </cfRule>
    <cfRule type="cellIs" dxfId="1084" priority="323" operator="equal">
      <formula>"Baja"</formula>
    </cfRule>
    <cfRule type="cellIs" dxfId="1083" priority="324" operator="equal">
      <formula>"Muy Baja"</formula>
    </cfRule>
  </conditionalFormatting>
  <conditionalFormatting sqref="J157">
    <cfRule type="cellIs" dxfId="1082" priority="297" operator="equal">
      <formula>"Muy Alta"</formula>
    </cfRule>
    <cfRule type="cellIs" dxfId="1081" priority="298" operator="equal">
      <formula>"Alta"</formula>
    </cfRule>
    <cfRule type="cellIs" dxfId="1080" priority="299" operator="equal">
      <formula>"Media"</formula>
    </cfRule>
    <cfRule type="cellIs" dxfId="1079" priority="300" operator="equal">
      <formula>"Baja"</formula>
    </cfRule>
    <cfRule type="cellIs" dxfId="1078" priority="301" operator="equal">
      <formula>"Muy Baja"</formula>
    </cfRule>
  </conditionalFormatting>
  <conditionalFormatting sqref="J160 J163">
    <cfRule type="cellIs" dxfId="1077" priority="693" operator="equal">
      <formula>"Muy Alta"</formula>
    </cfRule>
    <cfRule type="cellIs" dxfId="1076" priority="694" operator="equal">
      <formula>"Alta"</formula>
    </cfRule>
    <cfRule type="cellIs" dxfId="1075" priority="695" operator="equal">
      <formula>"Media"</formula>
    </cfRule>
    <cfRule type="cellIs" dxfId="1074" priority="696" operator="equal">
      <formula>"Baja"</formula>
    </cfRule>
    <cfRule type="cellIs" dxfId="1073" priority="697" operator="equal">
      <formula>"Muy Baja"</formula>
    </cfRule>
  </conditionalFormatting>
  <conditionalFormatting sqref="J166">
    <cfRule type="cellIs" dxfId="1072" priority="661" operator="equal">
      <formula>"Muy Alta"</formula>
    </cfRule>
    <cfRule type="cellIs" dxfId="1071" priority="662" operator="equal">
      <formula>"Alta"</formula>
    </cfRule>
    <cfRule type="cellIs" dxfId="1070" priority="663" operator="equal">
      <formula>"Media"</formula>
    </cfRule>
    <cfRule type="cellIs" dxfId="1069" priority="664" operator="equal">
      <formula>"Baja"</formula>
    </cfRule>
    <cfRule type="cellIs" dxfId="1068" priority="665" operator="equal">
      <formula>"Muy Baja"</formula>
    </cfRule>
  </conditionalFormatting>
  <conditionalFormatting sqref="J169">
    <cfRule type="cellIs" dxfId="1067" priority="652" operator="equal">
      <formula>"Muy Alta"</formula>
    </cfRule>
    <cfRule type="cellIs" dxfId="1066" priority="653" operator="equal">
      <formula>"Alta"</formula>
    </cfRule>
    <cfRule type="cellIs" dxfId="1065" priority="654" operator="equal">
      <formula>"Media"</formula>
    </cfRule>
    <cfRule type="cellIs" dxfId="1064" priority="655" operator="equal">
      <formula>"Baja"</formula>
    </cfRule>
    <cfRule type="cellIs" dxfId="1063" priority="656" operator="equal">
      <formula>"Muy Baja"</formula>
    </cfRule>
  </conditionalFormatting>
  <conditionalFormatting sqref="J172">
    <cfRule type="cellIs" dxfId="1062" priority="255" operator="equal">
      <formula>"Muy Alta"</formula>
    </cfRule>
    <cfRule type="cellIs" dxfId="1061" priority="256" operator="equal">
      <formula>"Alta"</formula>
    </cfRule>
    <cfRule type="cellIs" dxfId="1060" priority="257" operator="equal">
      <formula>"Media"</formula>
    </cfRule>
    <cfRule type="cellIs" dxfId="1059" priority="258" operator="equal">
      <formula>"Baja"</formula>
    </cfRule>
    <cfRule type="cellIs" dxfId="1058" priority="259" operator="equal">
      <formula>"Muy Baja"</formula>
    </cfRule>
  </conditionalFormatting>
  <conditionalFormatting sqref="J175">
    <cfRule type="cellIs" dxfId="1057" priority="226" operator="equal">
      <formula>"Muy Alta"</formula>
    </cfRule>
    <cfRule type="cellIs" dxfId="1056" priority="227" operator="equal">
      <formula>"Alta"</formula>
    </cfRule>
    <cfRule type="cellIs" dxfId="1055" priority="228" operator="equal">
      <formula>"Media"</formula>
    </cfRule>
    <cfRule type="cellIs" dxfId="1054" priority="229" operator="equal">
      <formula>"Baja"</formula>
    </cfRule>
    <cfRule type="cellIs" dxfId="1053" priority="230" operator="equal">
      <formula>"Muy Baja"</formula>
    </cfRule>
  </conditionalFormatting>
  <conditionalFormatting sqref="M8:M22">
    <cfRule type="containsText" dxfId="1052" priority="553" operator="containsText" text="❌">
      <formula>NOT(ISERROR(SEARCH("❌",M8)))</formula>
    </cfRule>
  </conditionalFormatting>
  <conditionalFormatting sqref="M26:M177">
    <cfRule type="containsText" dxfId="1051" priority="1" operator="containsText" text="❌">
      <formula>NOT(ISERROR(SEARCH("❌",M26)))</formula>
    </cfRule>
  </conditionalFormatting>
  <conditionalFormatting sqref="N8 N11 N14">
    <cfRule type="cellIs" dxfId="1050" priority="1215" operator="equal">
      <formula>"Catastrófico"</formula>
    </cfRule>
    <cfRule type="cellIs" dxfId="1049" priority="1216" operator="equal">
      <formula>"Mayor"</formula>
    </cfRule>
    <cfRule type="cellIs" dxfId="1048" priority="1217" operator="equal">
      <formula>"Moderado"</formula>
    </cfRule>
    <cfRule type="cellIs" dxfId="1047" priority="1218" operator="equal">
      <formula>"Menor"</formula>
    </cfRule>
    <cfRule type="cellIs" dxfId="1046" priority="1219" operator="equal">
      <formula>"Leve"</formula>
    </cfRule>
  </conditionalFormatting>
  <conditionalFormatting sqref="N17">
    <cfRule type="cellIs" dxfId="1045" priority="591" operator="equal">
      <formula>"Catastrófico"</formula>
    </cfRule>
    <cfRule type="cellIs" dxfId="1044" priority="592" operator="equal">
      <formula>"Mayor"</formula>
    </cfRule>
    <cfRule type="cellIs" dxfId="1043" priority="593" operator="equal">
      <formula>"Moderado"</formula>
    </cfRule>
    <cfRule type="cellIs" dxfId="1042" priority="594" operator="equal">
      <formula>"Menor"</formula>
    </cfRule>
    <cfRule type="cellIs" dxfId="1041" priority="595" operator="equal">
      <formula>"Leve"</formula>
    </cfRule>
  </conditionalFormatting>
  <conditionalFormatting sqref="N20">
    <cfRule type="cellIs" dxfId="1040" priority="562" operator="equal">
      <formula>"Catastrófico"</formula>
    </cfRule>
    <cfRule type="cellIs" dxfId="1039" priority="563" operator="equal">
      <formula>"Mayor"</formula>
    </cfRule>
    <cfRule type="cellIs" dxfId="1038" priority="564" operator="equal">
      <formula>"Moderado"</formula>
    </cfRule>
    <cfRule type="cellIs" dxfId="1037" priority="565" operator="equal">
      <formula>"Menor"</formula>
    </cfRule>
    <cfRule type="cellIs" dxfId="1036" priority="566" operator="equal">
      <formula>"Leve"</formula>
    </cfRule>
  </conditionalFormatting>
  <conditionalFormatting sqref="N23">
    <cfRule type="cellIs" dxfId="1035" priority="149" operator="equal">
      <formula>"Catastrófico"</formula>
    </cfRule>
    <cfRule type="cellIs" dxfId="1034" priority="150" operator="equal">
      <formula>"Mayor"</formula>
    </cfRule>
    <cfRule type="cellIs" dxfId="1033" priority="151" operator="equal">
      <formula>"Moderado"</formula>
    </cfRule>
    <cfRule type="cellIs" dxfId="1032" priority="152" operator="equal">
      <formula>"Menor"</formula>
    </cfRule>
    <cfRule type="cellIs" dxfId="1031" priority="153" operator="equal">
      <formula>"Leve"</formula>
    </cfRule>
  </conditionalFormatting>
  <conditionalFormatting sqref="N26">
    <cfRule type="cellIs" dxfId="1030" priority="106" operator="equal">
      <formula>"Catastrófico"</formula>
    </cfRule>
    <cfRule type="cellIs" dxfId="1029" priority="107" operator="equal">
      <formula>"Mayor"</formula>
    </cfRule>
    <cfRule type="cellIs" dxfId="1028" priority="108" operator="equal">
      <formula>"Moderado"</formula>
    </cfRule>
    <cfRule type="cellIs" dxfId="1027" priority="109" operator="equal">
      <formula>"Menor"</formula>
    </cfRule>
    <cfRule type="cellIs" dxfId="1026" priority="110" operator="equal">
      <formula>"Leve"</formula>
    </cfRule>
  </conditionalFormatting>
  <conditionalFormatting sqref="N29">
    <cfRule type="cellIs" dxfId="1025" priority="87" operator="equal">
      <formula>"Catastrófico"</formula>
    </cfRule>
    <cfRule type="cellIs" dxfId="1024" priority="88" operator="equal">
      <formula>"Mayor"</formula>
    </cfRule>
    <cfRule type="cellIs" dxfId="1023" priority="89" operator="equal">
      <formula>"Moderado"</formula>
    </cfRule>
    <cfRule type="cellIs" dxfId="1022" priority="90" operator="equal">
      <formula>"Menor"</formula>
    </cfRule>
    <cfRule type="cellIs" dxfId="1021" priority="91" operator="equal">
      <formula>"Leve"</formula>
    </cfRule>
  </conditionalFormatting>
  <conditionalFormatting sqref="N32">
    <cfRule type="cellIs" dxfId="1020" priority="63" operator="equal">
      <formula>"Catastrófico"</formula>
    </cfRule>
    <cfRule type="cellIs" dxfId="1019" priority="64" operator="equal">
      <formula>"Mayor"</formula>
    </cfRule>
    <cfRule type="cellIs" dxfId="1018" priority="65" operator="equal">
      <formula>"Moderado"</formula>
    </cfRule>
    <cfRule type="cellIs" dxfId="1017" priority="66" operator="equal">
      <formula>"Menor"</formula>
    </cfRule>
    <cfRule type="cellIs" dxfId="1016" priority="67" operator="equal">
      <formula>"Leve"</formula>
    </cfRule>
  </conditionalFormatting>
  <conditionalFormatting sqref="N35">
    <cfRule type="cellIs" dxfId="1015" priority="39" operator="equal">
      <formula>"Catastrófico"</formula>
    </cfRule>
    <cfRule type="cellIs" dxfId="1014" priority="40" operator="equal">
      <formula>"Mayor"</formula>
    </cfRule>
    <cfRule type="cellIs" dxfId="1013" priority="41" operator="equal">
      <formula>"Moderado"</formula>
    </cfRule>
    <cfRule type="cellIs" dxfId="1012" priority="42" operator="equal">
      <formula>"Menor"</formula>
    </cfRule>
    <cfRule type="cellIs" dxfId="1011" priority="43" operator="equal">
      <formula>"Leve"</formula>
    </cfRule>
  </conditionalFormatting>
  <conditionalFormatting sqref="N41:N42">
    <cfRule type="cellIs" dxfId="1010" priority="542" operator="equal">
      <formula>"Catastrófico"</formula>
    </cfRule>
    <cfRule type="cellIs" dxfId="1009" priority="543" operator="equal">
      <formula>"Mayor"</formula>
    </cfRule>
    <cfRule type="cellIs" dxfId="1008" priority="544" operator="equal">
      <formula>"Moderado"</formula>
    </cfRule>
    <cfRule type="cellIs" dxfId="1007" priority="545" operator="equal">
      <formula>"Menor"</formula>
    </cfRule>
    <cfRule type="cellIs" dxfId="1006" priority="546" operator="equal">
      <formula>"Leve"</formula>
    </cfRule>
  </conditionalFormatting>
  <conditionalFormatting sqref="N45 N48">
    <cfRule type="cellIs" dxfId="1005" priority="1072" operator="equal">
      <formula>"Catastrófico"</formula>
    </cfRule>
    <cfRule type="cellIs" dxfId="1004" priority="1073" operator="equal">
      <formula>"Mayor"</formula>
    </cfRule>
    <cfRule type="cellIs" dxfId="1003" priority="1074" operator="equal">
      <formula>"Moderado"</formula>
    </cfRule>
    <cfRule type="cellIs" dxfId="1002" priority="1075" operator="equal">
      <formula>"Menor"</formula>
    </cfRule>
    <cfRule type="cellIs" dxfId="1001" priority="1076" operator="equal">
      <formula>"Leve"</formula>
    </cfRule>
  </conditionalFormatting>
  <conditionalFormatting sqref="N51 N54 N57 N60 N63 N66 N69 N72">
    <cfRule type="cellIs" dxfId="1000" priority="1040" operator="equal">
      <formula>"Catastrófico"</formula>
    </cfRule>
    <cfRule type="cellIs" dxfId="999" priority="1041" operator="equal">
      <formula>"Mayor"</formula>
    </cfRule>
    <cfRule type="cellIs" dxfId="998" priority="1042" operator="equal">
      <formula>"Moderado"</formula>
    </cfRule>
    <cfRule type="cellIs" dxfId="997" priority="1043" operator="equal">
      <formula>"Menor"</formula>
    </cfRule>
    <cfRule type="cellIs" dxfId="996" priority="1044" operator="equal">
      <formula>"Leve"</formula>
    </cfRule>
  </conditionalFormatting>
  <conditionalFormatting sqref="N75 N78">
    <cfRule type="cellIs" dxfId="995" priority="958" operator="equal">
      <formula>"Catastrófico"</formula>
    </cfRule>
    <cfRule type="cellIs" dxfId="994" priority="959" operator="equal">
      <formula>"Mayor"</formula>
    </cfRule>
    <cfRule type="cellIs" dxfId="993" priority="960" operator="equal">
      <formula>"Moderado"</formula>
    </cfRule>
    <cfRule type="cellIs" dxfId="992" priority="961" operator="equal">
      <formula>"Menor"</formula>
    </cfRule>
    <cfRule type="cellIs" dxfId="991" priority="962" operator="equal">
      <formula>"Leve"</formula>
    </cfRule>
  </conditionalFormatting>
  <conditionalFormatting sqref="N81">
    <cfRule type="cellIs" dxfId="990" priority="514" operator="equal">
      <formula>"Catastrófico"</formula>
    </cfRule>
    <cfRule type="cellIs" dxfId="989" priority="515" operator="equal">
      <formula>"Mayor"</formula>
    </cfRule>
    <cfRule type="cellIs" dxfId="988" priority="516" operator="equal">
      <formula>"Moderado"</formula>
    </cfRule>
    <cfRule type="cellIs" dxfId="987" priority="517" operator="equal">
      <formula>"Menor"</formula>
    </cfRule>
    <cfRule type="cellIs" dxfId="986" priority="518" operator="equal">
      <formula>"Leve"</formula>
    </cfRule>
  </conditionalFormatting>
  <conditionalFormatting sqref="N84">
    <cfRule type="cellIs" dxfId="985" priority="490" operator="equal">
      <formula>"Catastrófico"</formula>
    </cfRule>
    <cfRule type="cellIs" dxfId="984" priority="491" operator="equal">
      <formula>"Mayor"</formula>
    </cfRule>
    <cfRule type="cellIs" dxfId="983" priority="492" operator="equal">
      <formula>"Moderado"</formula>
    </cfRule>
    <cfRule type="cellIs" dxfId="982" priority="493" operator="equal">
      <formula>"Menor"</formula>
    </cfRule>
    <cfRule type="cellIs" dxfId="981" priority="494" operator="equal">
      <formula>"Leve"</formula>
    </cfRule>
  </conditionalFormatting>
  <conditionalFormatting sqref="N87 N90 N93">
    <cfRule type="cellIs" dxfId="980" priority="930" operator="equal">
      <formula>"Catastrófico"</formula>
    </cfRule>
    <cfRule type="cellIs" dxfId="979" priority="931" operator="equal">
      <formula>"Mayor"</formula>
    </cfRule>
    <cfRule type="cellIs" dxfId="978" priority="932" operator="equal">
      <formula>"Moderado"</formula>
    </cfRule>
    <cfRule type="cellIs" dxfId="977" priority="933" operator="equal">
      <formula>"Menor"</formula>
    </cfRule>
    <cfRule type="cellIs" dxfId="976" priority="934" operator="equal">
      <formula>"Leve"</formula>
    </cfRule>
  </conditionalFormatting>
  <conditionalFormatting sqref="N96">
    <cfRule type="cellIs" dxfId="975" priority="173" operator="equal">
      <formula>"Catastrófico"</formula>
    </cfRule>
    <cfRule type="cellIs" dxfId="974" priority="174" operator="equal">
      <formula>"Mayor"</formula>
    </cfRule>
    <cfRule type="cellIs" dxfId="973" priority="175" operator="equal">
      <formula>"Moderado"</formula>
    </cfRule>
    <cfRule type="cellIs" dxfId="972" priority="176" operator="equal">
      <formula>"Menor"</formula>
    </cfRule>
    <cfRule type="cellIs" dxfId="971" priority="177" operator="equal">
      <formula>"Leve"</formula>
    </cfRule>
  </conditionalFormatting>
  <conditionalFormatting sqref="N99 N102 N105 N108 N111 N114 N117">
    <cfRule type="cellIs" dxfId="970" priority="893" operator="equal">
      <formula>"Catastrófico"</formula>
    </cfRule>
    <cfRule type="cellIs" dxfId="969" priority="894" operator="equal">
      <formula>"Mayor"</formula>
    </cfRule>
    <cfRule type="cellIs" dxfId="968" priority="895" operator="equal">
      <formula>"Moderado"</formula>
    </cfRule>
    <cfRule type="cellIs" dxfId="967" priority="896" operator="equal">
      <formula>"Menor"</formula>
    </cfRule>
    <cfRule type="cellIs" dxfId="966" priority="897" operator="equal">
      <formula>"Leve"</formula>
    </cfRule>
  </conditionalFormatting>
  <conditionalFormatting sqref="N120">
    <cfRule type="cellIs" dxfId="965" priority="446" operator="equal">
      <formula>"Catastrófico"</formula>
    </cfRule>
    <cfRule type="cellIs" dxfId="964" priority="447" operator="equal">
      <formula>"Mayor"</formula>
    </cfRule>
    <cfRule type="cellIs" dxfId="963" priority="448" operator="equal">
      <formula>"Moderado"</formula>
    </cfRule>
    <cfRule type="cellIs" dxfId="962" priority="449" operator="equal">
      <formula>"Menor"</formula>
    </cfRule>
    <cfRule type="cellIs" dxfId="961" priority="450" operator="equal">
      <formula>"Leve"</formula>
    </cfRule>
  </conditionalFormatting>
  <conditionalFormatting sqref="N123">
    <cfRule type="cellIs" dxfId="960" priority="417" operator="equal">
      <formula>"Catastrófico"</formula>
    </cfRule>
    <cfRule type="cellIs" dxfId="959" priority="418" operator="equal">
      <formula>"Mayor"</formula>
    </cfRule>
    <cfRule type="cellIs" dxfId="958" priority="419" operator="equal">
      <formula>"Moderado"</formula>
    </cfRule>
    <cfRule type="cellIs" dxfId="957" priority="420" operator="equal">
      <formula>"Menor"</formula>
    </cfRule>
    <cfRule type="cellIs" dxfId="956" priority="421" operator="equal">
      <formula>"Leve"</formula>
    </cfRule>
  </conditionalFormatting>
  <conditionalFormatting sqref="N126">
    <cfRule type="cellIs" dxfId="955" priority="387" operator="equal">
      <formula>"Catastrófico"</formula>
    </cfRule>
    <cfRule type="cellIs" dxfId="954" priority="388" operator="equal">
      <formula>"Mayor"</formula>
    </cfRule>
    <cfRule type="cellIs" dxfId="953" priority="389" operator="equal">
      <formula>"Moderado"</formula>
    </cfRule>
    <cfRule type="cellIs" dxfId="952" priority="390" operator="equal">
      <formula>"Menor"</formula>
    </cfRule>
    <cfRule type="cellIs" dxfId="951" priority="391" operator="equal">
      <formula>"Leve"</formula>
    </cfRule>
  </conditionalFormatting>
  <conditionalFormatting sqref="N129 N132 N135">
    <cfRule type="cellIs" dxfId="950" priority="811" operator="equal">
      <formula>"Catastrófico"</formula>
    </cfRule>
    <cfRule type="cellIs" dxfId="949" priority="812" operator="equal">
      <formula>"Mayor"</formula>
    </cfRule>
    <cfRule type="cellIs" dxfId="948" priority="813" operator="equal">
      <formula>"Moderado"</formula>
    </cfRule>
    <cfRule type="cellIs" dxfId="947" priority="814" operator="equal">
      <formula>"Menor"</formula>
    </cfRule>
    <cfRule type="cellIs" dxfId="946" priority="815" operator="equal">
      <formula>"Leve"</formula>
    </cfRule>
  </conditionalFormatting>
  <conditionalFormatting sqref="N139">
    <cfRule type="cellIs" dxfId="945" priority="778" operator="equal">
      <formula>"Catastrófico"</formula>
    </cfRule>
    <cfRule type="cellIs" dxfId="944" priority="779" operator="equal">
      <formula>"Mayor"</formula>
    </cfRule>
    <cfRule type="cellIs" dxfId="943" priority="780" operator="equal">
      <formula>"Moderado"</formula>
    </cfRule>
    <cfRule type="cellIs" dxfId="942" priority="781" operator="equal">
      <formula>"Menor"</formula>
    </cfRule>
    <cfRule type="cellIs" dxfId="941" priority="782" operator="equal">
      <formula>"Leve"</formula>
    </cfRule>
  </conditionalFormatting>
  <conditionalFormatting sqref="N142 N145 N148">
    <cfRule type="cellIs" dxfId="940" priority="367" operator="equal">
      <formula>"Catastrófico"</formula>
    </cfRule>
    <cfRule type="cellIs" dxfId="939" priority="368" operator="equal">
      <formula>"Mayor"</formula>
    </cfRule>
    <cfRule type="cellIs" dxfId="938" priority="369" operator="equal">
      <formula>"Moderado"</formula>
    </cfRule>
    <cfRule type="cellIs" dxfId="937" priority="370" operator="equal">
      <formula>"Menor"</formula>
    </cfRule>
    <cfRule type="cellIs" dxfId="936" priority="371" operator="equal">
      <formula>"Leve"</formula>
    </cfRule>
  </conditionalFormatting>
  <conditionalFormatting sqref="N151:N154">
    <cfRule type="cellIs" dxfId="935" priority="315" operator="equal">
      <formula>"Catastrófico"</formula>
    </cfRule>
    <cfRule type="cellIs" dxfId="934" priority="316" operator="equal">
      <formula>"Mayor"</formula>
    </cfRule>
    <cfRule type="cellIs" dxfId="933" priority="317" operator="equal">
      <formula>"Moderado"</formula>
    </cfRule>
    <cfRule type="cellIs" dxfId="932" priority="318" operator="equal">
      <formula>"Menor"</formula>
    </cfRule>
    <cfRule type="cellIs" dxfId="931" priority="319" operator="equal">
      <formula>"Leve"</formula>
    </cfRule>
  </conditionalFormatting>
  <conditionalFormatting sqref="N157">
    <cfRule type="cellIs" dxfId="930" priority="292" operator="equal">
      <formula>"Catastrófico"</formula>
    </cfRule>
    <cfRule type="cellIs" dxfId="929" priority="293" operator="equal">
      <formula>"Mayor"</formula>
    </cfRule>
    <cfRule type="cellIs" dxfId="928" priority="294" operator="equal">
      <formula>"Moderado"</formula>
    </cfRule>
    <cfRule type="cellIs" dxfId="927" priority="295" operator="equal">
      <formula>"Menor"</formula>
    </cfRule>
    <cfRule type="cellIs" dxfId="926" priority="296" operator="equal">
      <formula>"Leve"</formula>
    </cfRule>
  </conditionalFormatting>
  <conditionalFormatting sqref="N160 N163 N166 N169">
    <cfRule type="cellIs" dxfId="925" priority="688" operator="equal">
      <formula>"Catastrófico"</formula>
    </cfRule>
    <cfRule type="cellIs" dxfId="924" priority="689" operator="equal">
      <formula>"Mayor"</formula>
    </cfRule>
    <cfRule type="cellIs" dxfId="923" priority="690" operator="equal">
      <formula>"Moderado"</formula>
    </cfRule>
    <cfRule type="cellIs" dxfId="922" priority="691" operator="equal">
      <formula>"Menor"</formula>
    </cfRule>
    <cfRule type="cellIs" dxfId="921" priority="692" operator="equal">
      <formula>"Leve"</formula>
    </cfRule>
  </conditionalFormatting>
  <conditionalFormatting sqref="N172">
    <cfRule type="cellIs" dxfId="920" priority="250" operator="equal">
      <formula>"Catastrófico"</formula>
    </cfRule>
    <cfRule type="cellIs" dxfId="919" priority="251" operator="equal">
      <formula>"Mayor"</formula>
    </cfRule>
    <cfRule type="cellIs" dxfId="918" priority="252" operator="equal">
      <formula>"Moderado"</formula>
    </cfRule>
    <cfRule type="cellIs" dxfId="917" priority="253" operator="equal">
      <formula>"Menor"</formula>
    </cfRule>
    <cfRule type="cellIs" dxfId="916" priority="254" operator="equal">
      <formula>"Leve"</formula>
    </cfRule>
  </conditionalFormatting>
  <conditionalFormatting sqref="N175">
    <cfRule type="cellIs" dxfId="915" priority="221" operator="equal">
      <formula>"Catastrófico"</formula>
    </cfRule>
    <cfRule type="cellIs" dxfId="914" priority="222" operator="equal">
      <formula>"Mayor"</formula>
    </cfRule>
    <cfRule type="cellIs" dxfId="913" priority="223" operator="equal">
      <formula>"Moderado"</formula>
    </cfRule>
    <cfRule type="cellIs" dxfId="912" priority="224" operator="equal">
      <formula>"Menor"</formula>
    </cfRule>
    <cfRule type="cellIs" dxfId="911" priority="225" operator="equal">
      <formula>"Leve"</formula>
    </cfRule>
  </conditionalFormatting>
  <conditionalFormatting sqref="P8">
    <cfRule type="cellIs" dxfId="910" priority="1211" operator="equal">
      <formula>"Extremo"</formula>
    </cfRule>
    <cfRule type="cellIs" dxfId="909" priority="1212" operator="equal">
      <formula>"Alto"</formula>
    </cfRule>
    <cfRule type="cellIs" dxfId="908" priority="1213" operator="equal">
      <formula>"Moderado"</formula>
    </cfRule>
    <cfRule type="cellIs" dxfId="907" priority="1214" operator="equal">
      <formula>"Bajo"</formula>
    </cfRule>
  </conditionalFormatting>
  <conditionalFormatting sqref="P11">
    <cfRule type="cellIs" dxfId="906" priority="1193" operator="equal">
      <formula>"Extremo"</formula>
    </cfRule>
    <cfRule type="cellIs" dxfId="905" priority="1194" operator="equal">
      <formula>"Alto"</formula>
    </cfRule>
    <cfRule type="cellIs" dxfId="904" priority="1195" operator="equal">
      <formula>"Moderado"</formula>
    </cfRule>
    <cfRule type="cellIs" dxfId="903" priority="1196" operator="equal">
      <formula>"Bajo"</formula>
    </cfRule>
  </conditionalFormatting>
  <conditionalFormatting sqref="P14">
    <cfRule type="cellIs" dxfId="902" priority="1184" operator="equal">
      <formula>"Extremo"</formula>
    </cfRule>
    <cfRule type="cellIs" dxfId="901" priority="1185" operator="equal">
      <formula>"Alto"</formula>
    </cfRule>
    <cfRule type="cellIs" dxfId="900" priority="1186" operator="equal">
      <formula>"Moderado"</formula>
    </cfRule>
    <cfRule type="cellIs" dxfId="899" priority="1187" operator="equal">
      <formula>"Bajo"</formula>
    </cfRule>
  </conditionalFormatting>
  <conditionalFormatting sqref="P17">
    <cfRule type="cellIs" dxfId="898" priority="587" operator="equal">
      <formula>"Extremo"</formula>
    </cfRule>
    <cfRule type="cellIs" dxfId="897" priority="588" operator="equal">
      <formula>"Alto"</formula>
    </cfRule>
    <cfRule type="cellIs" dxfId="896" priority="589" operator="equal">
      <formula>"Moderado"</formula>
    </cfRule>
    <cfRule type="cellIs" dxfId="895" priority="590" operator="equal">
      <formula>"Bajo"</formula>
    </cfRule>
  </conditionalFormatting>
  <conditionalFormatting sqref="P20">
    <cfRule type="cellIs" dxfId="894" priority="554" operator="equal">
      <formula>"Extremo"</formula>
    </cfRule>
    <cfRule type="cellIs" dxfId="893" priority="555" operator="equal">
      <formula>"Alto"</formula>
    </cfRule>
    <cfRule type="cellIs" dxfId="892" priority="556" operator="equal">
      <formula>"Moderado"</formula>
    </cfRule>
    <cfRule type="cellIs" dxfId="891" priority="557" operator="equal">
      <formula>"Bajo"</formula>
    </cfRule>
  </conditionalFormatting>
  <conditionalFormatting sqref="P23">
    <cfRule type="cellIs" dxfId="890" priority="144" operator="equal">
      <formula>"Catastrófico"</formula>
    </cfRule>
    <cfRule type="cellIs" dxfId="889" priority="145" operator="equal">
      <formula>"Mayor"</formula>
    </cfRule>
    <cfRule type="cellIs" dxfId="888" priority="146" operator="equal">
      <formula>"Moderado"</formula>
    </cfRule>
    <cfRule type="cellIs" dxfId="887" priority="147" operator="equal">
      <formula>"Menor"</formula>
    </cfRule>
    <cfRule type="cellIs" dxfId="886" priority="148" operator="equal">
      <formula>"Leve"</formula>
    </cfRule>
  </conditionalFormatting>
  <conditionalFormatting sqref="P26">
    <cfRule type="cellIs" dxfId="885" priority="98" operator="equal">
      <formula>"Extremo"</formula>
    </cfRule>
    <cfRule type="cellIs" dxfId="884" priority="99" operator="equal">
      <formula>"Alto"</formula>
    </cfRule>
    <cfRule type="cellIs" dxfId="883" priority="100" operator="equal">
      <formula>"Moderado"</formula>
    </cfRule>
    <cfRule type="cellIs" dxfId="882" priority="101" operator="equal">
      <formula>"Bajo"</formula>
    </cfRule>
  </conditionalFormatting>
  <conditionalFormatting sqref="P29">
    <cfRule type="cellIs" dxfId="881" priority="74" operator="equal">
      <formula>"Extremo"</formula>
    </cfRule>
    <cfRule type="cellIs" dxfId="880" priority="75" operator="equal">
      <formula>"Alto"</formula>
    </cfRule>
    <cfRule type="cellIs" dxfId="879" priority="76" operator="equal">
      <formula>"Moderado"</formula>
    </cfRule>
    <cfRule type="cellIs" dxfId="878" priority="77" operator="equal">
      <formula>"Bajo"</formula>
    </cfRule>
  </conditionalFormatting>
  <conditionalFormatting sqref="P32">
    <cfRule type="cellIs" dxfId="877" priority="50" operator="equal">
      <formula>"Extremo"</formula>
    </cfRule>
    <cfRule type="cellIs" dxfId="876" priority="51" operator="equal">
      <formula>"Alto"</formula>
    </cfRule>
    <cfRule type="cellIs" dxfId="875" priority="52" operator="equal">
      <formula>"Moderado"</formula>
    </cfRule>
    <cfRule type="cellIs" dxfId="874" priority="53" operator="equal">
      <formula>"Bajo"</formula>
    </cfRule>
  </conditionalFormatting>
  <conditionalFormatting sqref="P35">
    <cfRule type="cellIs" dxfId="873" priority="26" operator="equal">
      <formula>"Extremo"</formula>
    </cfRule>
    <cfRule type="cellIs" dxfId="872" priority="27" operator="equal">
      <formula>"Alto"</formula>
    </cfRule>
    <cfRule type="cellIs" dxfId="871" priority="28" operator="equal">
      <formula>"Moderado"</formula>
    </cfRule>
    <cfRule type="cellIs" dxfId="870" priority="29" operator="equal">
      <formula>"Bajo"</formula>
    </cfRule>
  </conditionalFormatting>
  <conditionalFormatting sqref="P38">
    <cfRule type="cellIs" dxfId="869" priority="2" operator="equal">
      <formula>"Extremo"</formula>
    </cfRule>
    <cfRule type="cellIs" dxfId="868" priority="3" operator="equal">
      <formula>"Alto"</formula>
    </cfRule>
    <cfRule type="cellIs" dxfId="867" priority="4" operator="equal">
      <formula>"Moderado"</formula>
    </cfRule>
    <cfRule type="cellIs" dxfId="866" priority="5" operator="equal">
      <formula>"Bajo"</formula>
    </cfRule>
  </conditionalFormatting>
  <conditionalFormatting sqref="P41:P42">
    <cfRule type="cellIs" dxfId="865" priority="538" operator="equal">
      <formula>"Extremo"</formula>
    </cfRule>
    <cfRule type="cellIs" dxfId="864" priority="539" operator="equal">
      <formula>"Alto"</formula>
    </cfRule>
    <cfRule type="cellIs" dxfId="863" priority="540" operator="equal">
      <formula>"Moderado"</formula>
    </cfRule>
    <cfRule type="cellIs" dxfId="862" priority="541" operator="equal">
      <formula>"Bajo"</formula>
    </cfRule>
  </conditionalFormatting>
  <conditionalFormatting sqref="P45">
    <cfRule type="cellIs" dxfId="861" priority="1059" operator="equal">
      <formula>"Extremo"</formula>
    </cfRule>
    <cfRule type="cellIs" dxfId="860" priority="1060" operator="equal">
      <formula>"Alto"</formula>
    </cfRule>
    <cfRule type="cellIs" dxfId="859" priority="1061" operator="equal">
      <formula>"Moderado"</formula>
    </cfRule>
    <cfRule type="cellIs" dxfId="858" priority="1062" operator="equal">
      <formula>"Bajo"</formula>
    </cfRule>
  </conditionalFormatting>
  <conditionalFormatting sqref="P48">
    <cfRule type="cellIs" dxfId="857" priority="1050" operator="equal">
      <formula>"Extremo"</formula>
    </cfRule>
    <cfRule type="cellIs" dxfId="856" priority="1051" operator="equal">
      <formula>"Alto"</formula>
    </cfRule>
    <cfRule type="cellIs" dxfId="855" priority="1052" operator="equal">
      <formula>"Moderado"</formula>
    </cfRule>
    <cfRule type="cellIs" dxfId="854" priority="1053" operator="equal">
      <formula>"Bajo"</formula>
    </cfRule>
  </conditionalFormatting>
  <conditionalFormatting sqref="P51">
    <cfRule type="cellIs" dxfId="853" priority="1036" operator="equal">
      <formula>"Extremo"</formula>
    </cfRule>
    <cfRule type="cellIs" dxfId="852" priority="1037" operator="equal">
      <formula>"Alto"</formula>
    </cfRule>
    <cfRule type="cellIs" dxfId="851" priority="1038" operator="equal">
      <formula>"Moderado"</formula>
    </cfRule>
    <cfRule type="cellIs" dxfId="850" priority="1039" operator="equal">
      <formula>"Bajo"</formula>
    </cfRule>
  </conditionalFormatting>
  <conditionalFormatting sqref="P54">
    <cfRule type="cellIs" dxfId="849" priority="1018" operator="equal">
      <formula>"Extremo"</formula>
    </cfRule>
    <cfRule type="cellIs" dxfId="848" priority="1019" operator="equal">
      <formula>"Alto"</formula>
    </cfRule>
    <cfRule type="cellIs" dxfId="847" priority="1020" operator="equal">
      <formula>"Moderado"</formula>
    </cfRule>
    <cfRule type="cellIs" dxfId="846" priority="1021" operator="equal">
      <formula>"Bajo"</formula>
    </cfRule>
  </conditionalFormatting>
  <conditionalFormatting sqref="P57">
    <cfRule type="cellIs" dxfId="845" priority="1009" operator="equal">
      <formula>"Extremo"</formula>
    </cfRule>
    <cfRule type="cellIs" dxfId="844" priority="1010" operator="equal">
      <formula>"Alto"</formula>
    </cfRule>
    <cfRule type="cellIs" dxfId="843" priority="1011" operator="equal">
      <formula>"Moderado"</formula>
    </cfRule>
    <cfRule type="cellIs" dxfId="842" priority="1012" operator="equal">
      <formula>"Bajo"</formula>
    </cfRule>
  </conditionalFormatting>
  <conditionalFormatting sqref="P60">
    <cfRule type="cellIs" dxfId="841" priority="1000" operator="equal">
      <formula>"Extremo"</formula>
    </cfRule>
    <cfRule type="cellIs" dxfId="840" priority="1001" operator="equal">
      <formula>"Alto"</formula>
    </cfRule>
    <cfRule type="cellIs" dxfId="839" priority="1002" operator="equal">
      <formula>"Moderado"</formula>
    </cfRule>
    <cfRule type="cellIs" dxfId="838" priority="1003" operator="equal">
      <formula>"Bajo"</formula>
    </cfRule>
  </conditionalFormatting>
  <conditionalFormatting sqref="P63">
    <cfRule type="cellIs" dxfId="837" priority="991" operator="equal">
      <formula>"Extremo"</formula>
    </cfRule>
    <cfRule type="cellIs" dxfId="836" priority="992" operator="equal">
      <formula>"Alto"</formula>
    </cfRule>
    <cfRule type="cellIs" dxfId="835" priority="993" operator="equal">
      <formula>"Moderado"</formula>
    </cfRule>
    <cfRule type="cellIs" dxfId="834" priority="994" operator="equal">
      <formula>"Bajo"</formula>
    </cfRule>
  </conditionalFormatting>
  <conditionalFormatting sqref="P66">
    <cfRule type="cellIs" dxfId="833" priority="982" operator="equal">
      <formula>"Extremo"</formula>
    </cfRule>
    <cfRule type="cellIs" dxfId="832" priority="983" operator="equal">
      <formula>"Alto"</formula>
    </cfRule>
    <cfRule type="cellIs" dxfId="831" priority="984" operator="equal">
      <formula>"Moderado"</formula>
    </cfRule>
    <cfRule type="cellIs" dxfId="830" priority="985" operator="equal">
      <formula>"Bajo"</formula>
    </cfRule>
  </conditionalFormatting>
  <conditionalFormatting sqref="P69">
    <cfRule type="cellIs" dxfId="829" priority="973" operator="equal">
      <formula>"Extremo"</formula>
    </cfRule>
    <cfRule type="cellIs" dxfId="828" priority="974" operator="equal">
      <formula>"Alto"</formula>
    </cfRule>
    <cfRule type="cellIs" dxfId="827" priority="975" operator="equal">
      <formula>"Moderado"</formula>
    </cfRule>
    <cfRule type="cellIs" dxfId="826" priority="976" operator="equal">
      <formula>"Bajo"</formula>
    </cfRule>
  </conditionalFormatting>
  <conditionalFormatting sqref="P72">
    <cfRule type="cellIs" dxfId="825" priority="964" operator="equal">
      <formula>"Extremo"</formula>
    </cfRule>
    <cfRule type="cellIs" dxfId="824" priority="965" operator="equal">
      <formula>"Alto"</formula>
    </cfRule>
    <cfRule type="cellIs" dxfId="823" priority="966" operator="equal">
      <formula>"Moderado"</formula>
    </cfRule>
    <cfRule type="cellIs" dxfId="822" priority="967" operator="equal">
      <formula>"Bajo"</formula>
    </cfRule>
  </conditionalFormatting>
  <conditionalFormatting sqref="P75">
    <cfRule type="cellIs" dxfId="821" priority="949" operator="equal">
      <formula>"Extremo"</formula>
    </cfRule>
    <cfRule type="cellIs" dxfId="820" priority="950" operator="equal">
      <formula>"Alto"</formula>
    </cfRule>
    <cfRule type="cellIs" dxfId="819" priority="951" operator="equal">
      <formula>"Moderado"</formula>
    </cfRule>
    <cfRule type="cellIs" dxfId="818" priority="952" operator="equal">
      <formula>"Bajo"</formula>
    </cfRule>
  </conditionalFormatting>
  <conditionalFormatting sqref="P78">
    <cfRule type="cellIs" dxfId="817" priority="940" operator="equal">
      <formula>"Extremo"</formula>
    </cfRule>
    <cfRule type="cellIs" dxfId="816" priority="941" operator="equal">
      <formula>"Alto"</formula>
    </cfRule>
    <cfRule type="cellIs" dxfId="815" priority="942" operator="equal">
      <formula>"Moderado"</formula>
    </cfRule>
    <cfRule type="cellIs" dxfId="814" priority="943" operator="equal">
      <formula>"Bajo"</formula>
    </cfRule>
  </conditionalFormatting>
  <conditionalFormatting sqref="P81">
    <cfRule type="cellIs" dxfId="813" priority="501" operator="equal">
      <formula>"Extremo"</formula>
    </cfRule>
    <cfRule type="cellIs" dxfId="812" priority="502" operator="equal">
      <formula>"Alto"</formula>
    </cfRule>
    <cfRule type="cellIs" dxfId="811" priority="503" operator="equal">
      <formula>"Moderado"</formula>
    </cfRule>
    <cfRule type="cellIs" dxfId="810" priority="504" operator="equal">
      <formula>"Bajo"</formula>
    </cfRule>
  </conditionalFormatting>
  <conditionalFormatting sqref="P84">
    <cfRule type="cellIs" dxfId="809" priority="486" operator="equal">
      <formula>"Extremo"</formula>
    </cfRule>
    <cfRule type="cellIs" dxfId="808" priority="487" operator="equal">
      <formula>"Alto"</formula>
    </cfRule>
    <cfRule type="cellIs" dxfId="807" priority="488" operator="equal">
      <formula>"Moderado"</formula>
    </cfRule>
    <cfRule type="cellIs" dxfId="806" priority="489" operator="equal">
      <formula>"Bajo"</formula>
    </cfRule>
  </conditionalFormatting>
  <conditionalFormatting sqref="P87">
    <cfRule type="cellIs" dxfId="805" priority="922" operator="equal">
      <formula>"Extremo"</formula>
    </cfRule>
    <cfRule type="cellIs" dxfId="804" priority="923" operator="equal">
      <formula>"Alto"</formula>
    </cfRule>
    <cfRule type="cellIs" dxfId="803" priority="924" operator="equal">
      <formula>"Moderado"</formula>
    </cfRule>
    <cfRule type="cellIs" dxfId="802" priority="925" operator="equal">
      <formula>"Bajo"</formula>
    </cfRule>
  </conditionalFormatting>
  <conditionalFormatting sqref="P90">
    <cfRule type="cellIs" dxfId="801" priority="913" operator="equal">
      <formula>"Extremo"</formula>
    </cfRule>
    <cfRule type="cellIs" dxfId="800" priority="914" operator="equal">
      <formula>"Alto"</formula>
    </cfRule>
    <cfRule type="cellIs" dxfId="799" priority="915" operator="equal">
      <formula>"Moderado"</formula>
    </cfRule>
    <cfRule type="cellIs" dxfId="798" priority="916" operator="equal">
      <formula>"Bajo"</formula>
    </cfRule>
  </conditionalFormatting>
  <conditionalFormatting sqref="P93">
    <cfRule type="cellIs" dxfId="797" priority="904" operator="equal">
      <formula>"Extremo"</formula>
    </cfRule>
    <cfRule type="cellIs" dxfId="796" priority="905" operator="equal">
      <formula>"Alto"</formula>
    </cfRule>
    <cfRule type="cellIs" dxfId="795" priority="906" operator="equal">
      <formula>"Moderado"</formula>
    </cfRule>
    <cfRule type="cellIs" dxfId="794" priority="907" operator="equal">
      <formula>"Bajo"</formula>
    </cfRule>
  </conditionalFormatting>
  <conditionalFormatting sqref="P96">
    <cfRule type="cellIs" dxfId="793" priority="169" operator="equal">
      <formula>"Extremo"</formula>
    </cfRule>
    <cfRule type="cellIs" dxfId="792" priority="170" operator="equal">
      <formula>"Alto"</formula>
    </cfRule>
    <cfRule type="cellIs" dxfId="791" priority="171" operator="equal">
      <formula>"Moderado"</formula>
    </cfRule>
    <cfRule type="cellIs" dxfId="790" priority="172" operator="equal">
      <formula>"Bajo"</formula>
    </cfRule>
  </conditionalFormatting>
  <conditionalFormatting sqref="P99">
    <cfRule type="cellIs" dxfId="789" priority="871" operator="equal">
      <formula>"Extremo"</formula>
    </cfRule>
    <cfRule type="cellIs" dxfId="788" priority="872" operator="equal">
      <formula>"Alto"</formula>
    </cfRule>
    <cfRule type="cellIs" dxfId="787" priority="873" operator="equal">
      <formula>"Moderado"</formula>
    </cfRule>
    <cfRule type="cellIs" dxfId="786" priority="874" operator="equal">
      <formula>"Bajo"</formula>
    </cfRule>
  </conditionalFormatting>
  <conditionalFormatting sqref="P102">
    <cfRule type="cellIs" dxfId="785" priority="862" operator="equal">
      <formula>"Extremo"</formula>
    </cfRule>
    <cfRule type="cellIs" dxfId="784" priority="863" operator="equal">
      <formula>"Alto"</formula>
    </cfRule>
    <cfRule type="cellIs" dxfId="783" priority="864" operator="equal">
      <formula>"Moderado"</formula>
    </cfRule>
    <cfRule type="cellIs" dxfId="782" priority="865" operator="equal">
      <formula>"Bajo"</formula>
    </cfRule>
  </conditionalFormatting>
  <conditionalFormatting sqref="P105">
    <cfRule type="cellIs" dxfId="781" priority="853" operator="equal">
      <formula>"Extremo"</formula>
    </cfRule>
    <cfRule type="cellIs" dxfId="780" priority="854" operator="equal">
      <formula>"Alto"</formula>
    </cfRule>
    <cfRule type="cellIs" dxfId="779" priority="855" operator="equal">
      <formula>"Moderado"</formula>
    </cfRule>
    <cfRule type="cellIs" dxfId="778" priority="856" operator="equal">
      <formula>"Bajo"</formula>
    </cfRule>
  </conditionalFormatting>
  <conditionalFormatting sqref="P108">
    <cfRule type="cellIs" dxfId="777" priority="844" operator="equal">
      <formula>"Extremo"</formula>
    </cfRule>
    <cfRule type="cellIs" dxfId="776" priority="845" operator="equal">
      <formula>"Alto"</formula>
    </cfRule>
    <cfRule type="cellIs" dxfId="775" priority="846" operator="equal">
      <formula>"Moderado"</formula>
    </cfRule>
    <cfRule type="cellIs" dxfId="774" priority="847" operator="equal">
      <formula>"Bajo"</formula>
    </cfRule>
  </conditionalFormatting>
  <conditionalFormatting sqref="P111">
    <cfRule type="cellIs" dxfId="773" priority="835" operator="equal">
      <formula>"Extremo"</formula>
    </cfRule>
    <cfRule type="cellIs" dxfId="772" priority="836" operator="equal">
      <formula>"Alto"</formula>
    </cfRule>
    <cfRule type="cellIs" dxfId="771" priority="837" operator="equal">
      <formula>"Moderado"</formula>
    </cfRule>
    <cfRule type="cellIs" dxfId="770" priority="838" operator="equal">
      <formula>"Bajo"</formula>
    </cfRule>
  </conditionalFormatting>
  <conditionalFormatting sqref="P114">
    <cfRule type="cellIs" dxfId="769" priority="826" operator="equal">
      <formula>"Extremo"</formula>
    </cfRule>
    <cfRule type="cellIs" dxfId="768" priority="827" operator="equal">
      <formula>"Alto"</formula>
    </cfRule>
    <cfRule type="cellIs" dxfId="767" priority="828" operator="equal">
      <formula>"Moderado"</formula>
    </cfRule>
    <cfRule type="cellIs" dxfId="766" priority="829" operator="equal">
      <formula>"Bajo"</formula>
    </cfRule>
  </conditionalFormatting>
  <conditionalFormatting sqref="P117">
    <cfRule type="cellIs" dxfId="765" priority="822" operator="equal">
      <formula>"Extremo"</formula>
    </cfRule>
    <cfRule type="cellIs" dxfId="764" priority="823" operator="equal">
      <formula>"Alto"</formula>
    </cfRule>
    <cfRule type="cellIs" dxfId="763" priority="824" operator="equal">
      <formula>"Moderado"</formula>
    </cfRule>
    <cfRule type="cellIs" dxfId="762" priority="825" operator="equal">
      <formula>"Bajo"</formula>
    </cfRule>
  </conditionalFormatting>
  <conditionalFormatting sqref="P120">
    <cfRule type="cellIs" dxfId="761" priority="442" operator="equal">
      <formula>"Extremo"</formula>
    </cfRule>
    <cfRule type="cellIs" dxfId="760" priority="443" operator="equal">
      <formula>"Alto"</formula>
    </cfRule>
    <cfRule type="cellIs" dxfId="759" priority="444" operator="equal">
      <formula>"Moderado"</formula>
    </cfRule>
    <cfRule type="cellIs" dxfId="758" priority="445" operator="equal">
      <formula>"Bajo"</formula>
    </cfRule>
  </conditionalFormatting>
  <conditionalFormatting sqref="P123">
    <cfRule type="cellIs" dxfId="757" priority="407" operator="equal">
      <formula>"Catastrófico"</formula>
    </cfRule>
    <cfRule type="cellIs" dxfId="756" priority="408" operator="equal">
      <formula>"Mayor"</formula>
    </cfRule>
    <cfRule type="cellIs" dxfId="755" priority="409" operator="equal">
      <formula>"Moderado"</formula>
    </cfRule>
    <cfRule type="cellIs" dxfId="754" priority="410" operator="equal">
      <formula>"Menor"</formula>
    </cfRule>
    <cfRule type="cellIs" dxfId="753" priority="411" operator="equal">
      <formula>"Leve"</formula>
    </cfRule>
  </conditionalFormatting>
  <conditionalFormatting sqref="P126">
    <cfRule type="cellIs" dxfId="752" priority="377" operator="equal">
      <formula>"Catastrófico"</formula>
    </cfRule>
    <cfRule type="cellIs" dxfId="751" priority="378" operator="equal">
      <formula>"Mayor"</formula>
    </cfRule>
    <cfRule type="cellIs" dxfId="750" priority="379" operator="equal">
      <formula>"Moderado"</formula>
    </cfRule>
    <cfRule type="cellIs" dxfId="749" priority="380" operator="equal">
      <formula>"Menor"</formula>
    </cfRule>
    <cfRule type="cellIs" dxfId="748" priority="381" operator="equal">
      <formula>"Leve"</formula>
    </cfRule>
  </conditionalFormatting>
  <conditionalFormatting sqref="P129 P132">
    <cfRule type="cellIs" dxfId="747" priority="619" operator="equal">
      <formula>"Catastrófico"</formula>
    </cfRule>
    <cfRule type="cellIs" dxfId="746" priority="620" operator="equal">
      <formula>"Mayor"</formula>
    </cfRule>
    <cfRule type="cellIs" dxfId="745" priority="621" operator="equal">
      <formula>"Moderado"</formula>
    </cfRule>
    <cfRule type="cellIs" dxfId="744" priority="622" operator="equal">
      <formula>"Menor"</formula>
    </cfRule>
    <cfRule type="cellIs" dxfId="743" priority="623" operator="equal">
      <formula>"Leve"</formula>
    </cfRule>
  </conditionalFormatting>
  <conditionalFormatting sqref="P135">
    <cfRule type="cellIs" dxfId="742" priority="788" operator="equal">
      <formula>"Extremo"</formula>
    </cfRule>
    <cfRule type="cellIs" dxfId="741" priority="789" operator="equal">
      <formula>"Alto"</formula>
    </cfRule>
    <cfRule type="cellIs" dxfId="740" priority="790" operator="equal">
      <formula>"Moderado"</formula>
    </cfRule>
    <cfRule type="cellIs" dxfId="739" priority="791" operator="equal">
      <formula>"Bajo"</formula>
    </cfRule>
  </conditionalFormatting>
  <conditionalFormatting sqref="P139">
    <cfRule type="cellIs" dxfId="738" priority="774" operator="equal">
      <formula>"Extremo"</formula>
    </cfRule>
    <cfRule type="cellIs" dxfId="737" priority="775" operator="equal">
      <formula>"Alto"</formula>
    </cfRule>
    <cfRule type="cellIs" dxfId="736" priority="776" operator="equal">
      <formula>"Moderado"</formula>
    </cfRule>
    <cfRule type="cellIs" dxfId="735" priority="777" operator="equal">
      <formula>"Bajo"</formula>
    </cfRule>
  </conditionalFormatting>
  <conditionalFormatting sqref="P142">
    <cfRule type="cellIs" dxfId="734" priority="363" operator="equal">
      <formula>"Extremo"</formula>
    </cfRule>
    <cfRule type="cellIs" dxfId="733" priority="364" operator="equal">
      <formula>"Alto"</formula>
    </cfRule>
    <cfRule type="cellIs" dxfId="732" priority="365" operator="equal">
      <formula>"Moderado"</formula>
    </cfRule>
    <cfRule type="cellIs" dxfId="731" priority="366" operator="equal">
      <formula>"Bajo"</formula>
    </cfRule>
  </conditionalFormatting>
  <conditionalFormatting sqref="P145">
    <cfRule type="cellIs" dxfId="730" priority="340" operator="equal">
      <formula>"Extremo"</formula>
    </cfRule>
    <cfRule type="cellIs" dxfId="729" priority="341" operator="equal">
      <formula>"Alto"</formula>
    </cfRule>
    <cfRule type="cellIs" dxfId="728" priority="342" operator="equal">
      <formula>"Moderado"</formula>
    </cfRule>
    <cfRule type="cellIs" dxfId="727" priority="343" operator="equal">
      <formula>"Bajo"</formula>
    </cfRule>
  </conditionalFormatting>
  <conditionalFormatting sqref="P148">
    <cfRule type="cellIs" dxfId="726" priority="331" operator="equal">
      <formula>"Extremo"</formula>
    </cfRule>
    <cfRule type="cellIs" dxfId="725" priority="332" operator="equal">
      <formula>"Alto"</formula>
    </cfRule>
    <cfRule type="cellIs" dxfId="724" priority="333" operator="equal">
      <formula>"Moderado"</formula>
    </cfRule>
    <cfRule type="cellIs" dxfId="723" priority="334" operator="equal">
      <formula>"Bajo"</formula>
    </cfRule>
  </conditionalFormatting>
  <conditionalFormatting sqref="P151:P154">
    <cfRule type="cellIs" dxfId="722" priority="311" operator="equal">
      <formula>"Extremo"</formula>
    </cfRule>
    <cfRule type="cellIs" dxfId="721" priority="312" operator="equal">
      <formula>"Alto"</formula>
    </cfRule>
    <cfRule type="cellIs" dxfId="720" priority="313" operator="equal">
      <formula>"Moderado"</formula>
    </cfRule>
    <cfRule type="cellIs" dxfId="719" priority="314" operator="equal">
      <formula>"Bajo"</formula>
    </cfRule>
  </conditionalFormatting>
  <conditionalFormatting sqref="P157">
    <cfRule type="cellIs" dxfId="718" priority="288" operator="equal">
      <formula>"Extremo"</formula>
    </cfRule>
    <cfRule type="cellIs" dxfId="717" priority="289" operator="equal">
      <formula>"Alto"</formula>
    </cfRule>
    <cfRule type="cellIs" dxfId="716" priority="290" operator="equal">
      <formula>"Moderado"</formula>
    </cfRule>
    <cfRule type="cellIs" dxfId="715" priority="291" operator="equal">
      <formula>"Bajo"</formula>
    </cfRule>
  </conditionalFormatting>
  <conditionalFormatting sqref="P160">
    <cfRule type="cellIs" dxfId="714" priority="684" operator="equal">
      <formula>"Extremo"</formula>
    </cfRule>
    <cfRule type="cellIs" dxfId="713" priority="685" operator="equal">
      <formula>"Alto"</formula>
    </cfRule>
    <cfRule type="cellIs" dxfId="712" priority="686" operator="equal">
      <formula>"Moderado"</formula>
    </cfRule>
    <cfRule type="cellIs" dxfId="711" priority="687" operator="equal">
      <formula>"Bajo"</formula>
    </cfRule>
  </conditionalFormatting>
  <conditionalFormatting sqref="P163">
    <cfRule type="cellIs" dxfId="710" priority="666" operator="equal">
      <formula>"Extremo"</formula>
    </cfRule>
    <cfRule type="cellIs" dxfId="709" priority="667" operator="equal">
      <formula>"Alto"</formula>
    </cfRule>
    <cfRule type="cellIs" dxfId="708" priority="668" operator="equal">
      <formula>"Moderado"</formula>
    </cfRule>
    <cfRule type="cellIs" dxfId="707" priority="669" operator="equal">
      <formula>"Bajo"</formula>
    </cfRule>
  </conditionalFormatting>
  <conditionalFormatting sqref="P166">
    <cfRule type="cellIs" dxfId="706" priority="657" operator="equal">
      <formula>"Extremo"</formula>
    </cfRule>
    <cfRule type="cellIs" dxfId="705" priority="658" operator="equal">
      <formula>"Alto"</formula>
    </cfRule>
    <cfRule type="cellIs" dxfId="704" priority="659" operator="equal">
      <formula>"Moderado"</formula>
    </cfRule>
    <cfRule type="cellIs" dxfId="703" priority="660" operator="equal">
      <formula>"Bajo"</formula>
    </cfRule>
  </conditionalFormatting>
  <conditionalFormatting sqref="P169">
    <cfRule type="cellIs" dxfId="702" priority="648" operator="equal">
      <formula>"Extremo"</formula>
    </cfRule>
    <cfRule type="cellIs" dxfId="701" priority="649" operator="equal">
      <formula>"Alto"</formula>
    </cfRule>
    <cfRule type="cellIs" dxfId="700" priority="650" operator="equal">
      <formula>"Moderado"</formula>
    </cfRule>
    <cfRule type="cellIs" dxfId="699" priority="651" operator="equal">
      <formula>"Bajo"</formula>
    </cfRule>
  </conditionalFormatting>
  <conditionalFormatting sqref="P172">
    <cfRule type="cellIs" dxfId="698" priority="246" operator="equal">
      <formula>"Extremo"</formula>
    </cfRule>
    <cfRule type="cellIs" dxfId="697" priority="247" operator="equal">
      <formula>"Alto"</formula>
    </cfRule>
    <cfRule type="cellIs" dxfId="696" priority="248" operator="equal">
      <formula>"Moderado"</formula>
    </cfRule>
    <cfRule type="cellIs" dxfId="695" priority="249" operator="equal">
      <formula>"Bajo"</formula>
    </cfRule>
  </conditionalFormatting>
  <conditionalFormatting sqref="P175">
    <cfRule type="cellIs" dxfId="694" priority="213" operator="equal">
      <formula>"Extremo"</formula>
    </cfRule>
    <cfRule type="cellIs" dxfId="693" priority="214" operator="equal">
      <formula>"Alto"</formula>
    </cfRule>
    <cfRule type="cellIs" dxfId="692" priority="215" operator="equal">
      <formula>"Moderado"</formula>
    </cfRule>
    <cfRule type="cellIs" dxfId="691" priority="216" operator="equal">
      <formula>"Bajo"</formula>
    </cfRule>
  </conditionalFormatting>
  <conditionalFormatting sqref="AA8:AA177">
    <cfRule type="cellIs" dxfId="690" priority="20" operator="equal">
      <formula>"Muy Alta"</formula>
    </cfRule>
    <cfRule type="cellIs" dxfId="689" priority="21" operator="equal">
      <formula>"Alta"</formula>
    </cfRule>
    <cfRule type="cellIs" dxfId="688" priority="22" operator="equal">
      <formula>"Media"</formula>
    </cfRule>
    <cfRule type="cellIs" dxfId="687" priority="23" operator="equal">
      <formula>"Baja"</formula>
    </cfRule>
    <cfRule type="cellIs" dxfId="686" priority="24" operator="equal">
      <formula>"Muy Baja"</formula>
    </cfRule>
  </conditionalFormatting>
  <conditionalFormatting sqref="AC8:AC177 N38">
    <cfRule type="cellIs" dxfId="685" priority="15" operator="equal">
      <formula>"Catastrófico"</formula>
    </cfRule>
    <cfRule type="cellIs" dxfId="684" priority="16" operator="equal">
      <formula>"Mayor"</formula>
    </cfRule>
    <cfRule type="cellIs" dxfId="683" priority="17" operator="equal">
      <formula>"Moderado"</formula>
    </cfRule>
    <cfRule type="cellIs" dxfId="682" priority="18" operator="equal">
      <formula>"Menor"</formula>
    </cfRule>
    <cfRule type="cellIs" dxfId="681" priority="19" operator="equal">
      <formula>"Leve"</formula>
    </cfRule>
  </conditionalFormatting>
  <conditionalFormatting sqref="AE8:AE177">
    <cfRule type="cellIs" dxfId="680" priority="11" operator="equal">
      <formula>"Extremo"</formula>
    </cfRule>
    <cfRule type="cellIs" dxfId="679" priority="12" operator="equal">
      <formula>"Alto"</formula>
    </cfRule>
    <cfRule type="cellIs" dxfId="678" priority="13" operator="equal">
      <formula>"Moderado"</formula>
    </cfRule>
    <cfRule type="cellIs" dxfId="677" priority="14" operator="equal">
      <formula>"Bajo"</formula>
    </cfRule>
  </conditionalFormatting>
  <dataValidations count="2">
    <dataValidation type="list" allowBlank="1" showInputMessage="1" showErrorMessage="1" sqref="F84:F157 F160:F177 F8:F81" xr:uid="{00000000-0002-0000-0000-000000000000}">
      <formula1>"Estratégico,Gestión,Seguridad de la Información"</formula1>
    </dataValidation>
    <dataValidation type="list" allowBlank="1" showInputMessage="1" showErrorMessage="1" sqref="Y8:Y177" xr:uid="{00000000-0002-0000-0000-000001000000}">
      <formula1>"Con Registro,Sin Registro"</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49"/>
  <sheetViews>
    <sheetView topLeftCell="A17" zoomScale="58" zoomScaleNormal="58" workbookViewId="0">
      <pane xSplit="4" ySplit="13" topLeftCell="E35" activePane="bottomRight" state="frozen"/>
      <selection pane="topRight"/>
      <selection pane="bottomLeft"/>
      <selection pane="bottomRight" activeCell="E35" sqref="E35"/>
    </sheetView>
  </sheetViews>
  <sheetFormatPr baseColWidth="10" defaultColWidth="0" defaultRowHeight="36.75" customHeight="1" x14ac:dyDescent="0.25"/>
  <cols>
    <col min="1" max="1" width="4" style="544" hidden="1" customWidth="1"/>
    <col min="2" max="2" width="3.140625" style="544" hidden="1" customWidth="1"/>
    <col min="3" max="3" width="4.140625" style="544" customWidth="1"/>
    <col min="4" max="4" width="30.85546875" style="544" customWidth="1"/>
    <col min="5" max="5" width="40" style="659" customWidth="1"/>
    <col min="6" max="9" width="45.5703125" style="659" customWidth="1"/>
    <col min="10" max="12" width="20.7109375" style="544" customWidth="1"/>
    <col min="13" max="13" width="37.85546875" style="544" bestFit="1" customWidth="1"/>
    <col min="14" max="19" width="20.7109375" style="544" customWidth="1"/>
    <col min="20" max="20" width="66" style="544" customWidth="1"/>
    <col min="21" max="21" width="35.42578125" style="544" customWidth="1"/>
    <col min="22" max="25" width="48.28515625" style="544" customWidth="1"/>
    <col min="26" max="28" width="47.28515625" style="544" customWidth="1"/>
    <col min="29" max="29" width="6.28515625" style="544" customWidth="1"/>
    <col min="30" max="40" width="11.42578125" style="544" hidden="1" customWidth="1"/>
    <col min="41" max="41" width="130" style="544" hidden="1" customWidth="1"/>
    <col min="42" max="46" width="11.42578125" style="544" hidden="1" customWidth="1"/>
    <col min="47" max="47" width="40.5703125" style="544" hidden="1" customWidth="1"/>
    <col min="48" max="16384" width="11.42578125" style="544" hidden="1"/>
  </cols>
  <sheetData>
    <row r="1" spans="3:29" s="537" customFormat="1" ht="36.75" customHeight="1" x14ac:dyDescent="0.25">
      <c r="D1" s="538" t="s">
        <v>649</v>
      </c>
      <c r="E1" s="539"/>
      <c r="F1" s="540" t="s">
        <v>650</v>
      </c>
      <c r="G1" s="540"/>
      <c r="H1" s="540"/>
      <c r="I1" s="540"/>
      <c r="J1" s="540"/>
      <c r="K1" s="540"/>
      <c r="L1" s="540"/>
      <c r="M1" s="540"/>
      <c r="N1" s="540"/>
      <c r="O1" s="540"/>
      <c r="P1" s="540"/>
      <c r="Q1" s="540"/>
      <c r="R1" s="540"/>
      <c r="S1" s="540"/>
      <c r="T1" s="540"/>
      <c r="U1" s="540"/>
      <c r="V1" s="540"/>
      <c r="W1" s="540"/>
      <c r="X1" s="540"/>
      <c r="Y1" s="540"/>
      <c r="Z1" s="541"/>
      <c r="AA1" s="542" t="s">
        <v>651</v>
      </c>
      <c r="AB1" s="543"/>
      <c r="AC1" s="544"/>
    </row>
    <row r="2" spans="3:29" s="537" customFormat="1" ht="36.75" customHeight="1" x14ac:dyDescent="0.25">
      <c r="D2" s="545"/>
      <c r="E2" s="546"/>
      <c r="F2" s="547"/>
      <c r="G2" s="547"/>
      <c r="H2" s="547"/>
      <c r="I2" s="547"/>
      <c r="J2" s="547"/>
      <c r="K2" s="547"/>
      <c r="L2" s="547"/>
      <c r="M2" s="547"/>
      <c r="N2" s="547"/>
      <c r="O2" s="547"/>
      <c r="P2" s="547"/>
      <c r="Q2" s="547"/>
      <c r="R2" s="547"/>
      <c r="S2" s="547"/>
      <c r="T2" s="547"/>
      <c r="U2" s="547"/>
      <c r="V2" s="547"/>
      <c r="W2" s="547"/>
      <c r="X2" s="547"/>
      <c r="Y2" s="547"/>
      <c r="Z2" s="548"/>
      <c r="AA2" s="549"/>
      <c r="AB2" s="550"/>
      <c r="AC2" s="544"/>
    </row>
    <row r="3" spans="3:29" s="537" customFormat="1" ht="36.75" customHeight="1" x14ac:dyDescent="0.25">
      <c r="D3" s="545"/>
      <c r="E3" s="546"/>
      <c r="F3" s="547"/>
      <c r="G3" s="547"/>
      <c r="H3" s="547"/>
      <c r="I3" s="547"/>
      <c r="J3" s="547"/>
      <c r="K3" s="547"/>
      <c r="L3" s="547"/>
      <c r="M3" s="547"/>
      <c r="N3" s="547"/>
      <c r="O3" s="547"/>
      <c r="P3" s="547"/>
      <c r="Q3" s="547"/>
      <c r="R3" s="547"/>
      <c r="S3" s="547"/>
      <c r="T3" s="547"/>
      <c r="U3" s="547"/>
      <c r="V3" s="547"/>
      <c r="W3" s="547"/>
      <c r="X3" s="547"/>
      <c r="Y3" s="547"/>
      <c r="Z3" s="548"/>
      <c r="AA3" s="551" t="s">
        <v>652</v>
      </c>
      <c r="AB3" s="551" t="s">
        <v>653</v>
      </c>
      <c r="AC3" s="544"/>
    </row>
    <row r="4" spans="3:29" s="537" customFormat="1" ht="36.75" customHeight="1" x14ac:dyDescent="0.25">
      <c r="D4" s="545"/>
      <c r="E4" s="546"/>
      <c r="F4" s="547"/>
      <c r="G4" s="547"/>
      <c r="H4" s="547"/>
      <c r="I4" s="547"/>
      <c r="J4" s="547"/>
      <c r="K4" s="547"/>
      <c r="L4" s="547"/>
      <c r="M4" s="547"/>
      <c r="N4" s="547"/>
      <c r="O4" s="547"/>
      <c r="P4" s="547"/>
      <c r="Q4" s="547"/>
      <c r="R4" s="547"/>
      <c r="S4" s="547"/>
      <c r="T4" s="547"/>
      <c r="U4" s="547"/>
      <c r="V4" s="547"/>
      <c r="W4" s="547"/>
      <c r="X4" s="547"/>
      <c r="Y4" s="547"/>
      <c r="Z4" s="548"/>
      <c r="AA4" s="552" t="s">
        <v>654</v>
      </c>
      <c r="AB4" s="552"/>
      <c r="AC4" s="544"/>
    </row>
    <row r="5" spans="3:29" s="537" customFormat="1" ht="36.75" customHeight="1" x14ac:dyDescent="0.25">
      <c r="D5" s="553"/>
      <c r="E5" s="554"/>
      <c r="F5" s="555"/>
      <c r="G5" s="555"/>
      <c r="H5" s="555"/>
      <c r="I5" s="555"/>
      <c r="J5" s="555"/>
      <c r="K5" s="555"/>
      <c r="L5" s="555"/>
      <c r="M5" s="555"/>
      <c r="N5" s="555"/>
      <c r="O5" s="555"/>
      <c r="P5" s="555"/>
      <c r="Q5" s="555"/>
      <c r="R5" s="555"/>
      <c r="S5" s="555"/>
      <c r="T5" s="555"/>
      <c r="U5" s="555"/>
      <c r="V5" s="555"/>
      <c r="W5" s="555"/>
      <c r="X5" s="555"/>
      <c r="Y5" s="555"/>
      <c r="Z5" s="556"/>
      <c r="AA5" s="552"/>
      <c r="AB5" s="552"/>
      <c r="AC5" s="544"/>
    </row>
    <row r="6" spans="3:29" s="537" customFormat="1" ht="36.75" customHeight="1" x14ac:dyDescent="0.25">
      <c r="D6" s="557"/>
      <c r="E6" s="558"/>
      <c r="F6" s="558"/>
      <c r="G6" s="558"/>
      <c r="H6" s="558"/>
      <c r="I6" s="558"/>
      <c r="AC6" s="544"/>
    </row>
    <row r="7" spans="3:29" s="537" customFormat="1" ht="36.75" customHeight="1" x14ac:dyDescent="0.25">
      <c r="D7" s="559" t="s">
        <v>650</v>
      </c>
      <c r="E7" s="559"/>
      <c r="F7" s="559"/>
      <c r="G7" s="559"/>
      <c r="H7" s="559"/>
      <c r="I7" s="559"/>
      <c r="J7" s="559"/>
      <c r="K7" s="559"/>
      <c r="L7" s="559"/>
      <c r="M7" s="559"/>
      <c r="N7" s="559"/>
      <c r="O7" s="559"/>
      <c r="P7" s="559"/>
      <c r="Q7" s="559"/>
      <c r="R7" s="559"/>
      <c r="S7" s="559"/>
      <c r="T7" s="559"/>
      <c r="U7" s="559"/>
      <c r="V7" s="559"/>
      <c r="W7" s="559"/>
      <c r="X7" s="559"/>
      <c r="Y7" s="559"/>
      <c r="Z7" s="559"/>
      <c r="AA7" s="559"/>
      <c r="AB7" s="559"/>
      <c r="AC7" s="544"/>
    </row>
    <row r="8" spans="3:29" s="537" customFormat="1" ht="36.75" customHeight="1" x14ac:dyDescent="0.25">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44"/>
    </row>
    <row r="9" spans="3:29" s="564" customFormat="1" ht="15" customHeight="1" x14ac:dyDescent="0.2">
      <c r="C9" s="560" t="s">
        <v>649</v>
      </c>
      <c r="D9" s="560"/>
      <c r="E9" s="561"/>
      <c r="F9" s="562" t="s">
        <v>650</v>
      </c>
      <c r="G9" s="562"/>
      <c r="H9" s="562"/>
      <c r="I9" s="562"/>
      <c r="J9" s="562"/>
      <c r="K9" s="562"/>
      <c r="L9" s="562"/>
      <c r="M9" s="562"/>
      <c r="N9" s="562"/>
      <c r="O9" s="562"/>
      <c r="P9" s="562"/>
      <c r="Q9" s="562"/>
      <c r="R9" s="562"/>
      <c r="S9" s="562"/>
      <c r="T9" s="562"/>
      <c r="U9" s="562"/>
      <c r="V9" s="562"/>
      <c r="W9" s="562"/>
      <c r="X9" s="562"/>
      <c r="Y9" s="562"/>
      <c r="Z9" s="539"/>
      <c r="AA9" s="542" t="s">
        <v>651</v>
      </c>
      <c r="AB9" s="543"/>
      <c r="AC9" s="563"/>
    </row>
    <row r="10" spans="3:29" s="564" customFormat="1" ht="15" customHeight="1" x14ac:dyDescent="0.2">
      <c r="C10" s="560"/>
      <c r="D10" s="560"/>
      <c r="E10" s="561"/>
      <c r="F10" s="565"/>
      <c r="G10" s="565"/>
      <c r="H10" s="565"/>
      <c r="I10" s="565"/>
      <c r="J10" s="565"/>
      <c r="K10" s="565"/>
      <c r="L10" s="565"/>
      <c r="M10" s="565"/>
      <c r="N10" s="565"/>
      <c r="O10" s="565"/>
      <c r="P10" s="565"/>
      <c r="Q10" s="565"/>
      <c r="R10" s="565"/>
      <c r="S10" s="565"/>
      <c r="T10" s="565"/>
      <c r="U10" s="565"/>
      <c r="V10" s="565"/>
      <c r="W10" s="565"/>
      <c r="X10" s="565"/>
      <c r="Y10" s="565"/>
      <c r="Z10" s="546"/>
      <c r="AA10" s="549"/>
      <c r="AB10" s="550"/>
      <c r="AC10" s="563"/>
    </row>
    <row r="11" spans="3:29" s="564" customFormat="1" ht="27" customHeight="1" x14ac:dyDescent="0.2">
      <c r="C11" s="560"/>
      <c r="D11" s="560"/>
      <c r="E11" s="561"/>
      <c r="F11" s="565"/>
      <c r="G11" s="565"/>
      <c r="H11" s="565"/>
      <c r="I11" s="565"/>
      <c r="J11" s="565"/>
      <c r="K11" s="565"/>
      <c r="L11" s="565"/>
      <c r="M11" s="565"/>
      <c r="N11" s="565"/>
      <c r="O11" s="565"/>
      <c r="P11" s="565"/>
      <c r="Q11" s="565"/>
      <c r="R11" s="565"/>
      <c r="S11" s="565"/>
      <c r="T11" s="565"/>
      <c r="U11" s="565"/>
      <c r="V11" s="565"/>
      <c r="W11" s="565"/>
      <c r="X11" s="565"/>
      <c r="Y11" s="565"/>
      <c r="Z11" s="546"/>
      <c r="AA11" s="551" t="s">
        <v>652</v>
      </c>
      <c r="AB11" s="551" t="s">
        <v>653</v>
      </c>
      <c r="AC11" s="563"/>
    </row>
    <row r="12" spans="3:29" s="564" customFormat="1" ht="15" customHeight="1" x14ac:dyDescent="0.2">
      <c r="C12" s="560"/>
      <c r="D12" s="560"/>
      <c r="E12" s="561"/>
      <c r="F12" s="565"/>
      <c r="G12" s="565"/>
      <c r="H12" s="565"/>
      <c r="I12" s="565"/>
      <c r="J12" s="565"/>
      <c r="K12" s="565"/>
      <c r="L12" s="565"/>
      <c r="M12" s="565"/>
      <c r="N12" s="565"/>
      <c r="O12" s="565"/>
      <c r="P12" s="565"/>
      <c r="Q12" s="565"/>
      <c r="R12" s="565"/>
      <c r="S12" s="565"/>
      <c r="T12" s="565"/>
      <c r="U12" s="565"/>
      <c r="V12" s="565"/>
      <c r="W12" s="565"/>
      <c r="X12" s="565"/>
      <c r="Y12" s="565"/>
      <c r="Z12" s="546"/>
      <c r="AA12" s="552" t="s">
        <v>654</v>
      </c>
      <c r="AB12" s="552"/>
      <c r="AC12" s="563"/>
    </row>
    <row r="13" spans="3:29" s="564" customFormat="1" ht="15" customHeight="1" x14ac:dyDescent="0.2">
      <c r="C13" s="560"/>
      <c r="D13" s="560"/>
      <c r="E13" s="561"/>
      <c r="F13" s="566"/>
      <c r="G13" s="566"/>
      <c r="H13" s="566"/>
      <c r="I13" s="566"/>
      <c r="J13" s="566"/>
      <c r="K13" s="566"/>
      <c r="L13" s="566"/>
      <c r="M13" s="566"/>
      <c r="N13" s="566"/>
      <c r="O13" s="566"/>
      <c r="P13" s="566"/>
      <c r="Q13" s="566"/>
      <c r="R13" s="566"/>
      <c r="S13" s="566"/>
      <c r="T13" s="566"/>
      <c r="U13" s="566"/>
      <c r="V13" s="566"/>
      <c r="W13" s="566"/>
      <c r="X13" s="566"/>
      <c r="Y13" s="566"/>
      <c r="Z13" s="554"/>
      <c r="AA13" s="552"/>
      <c r="AB13" s="552"/>
      <c r="AC13" s="563"/>
    </row>
    <row r="14" spans="3:29" s="564" customFormat="1" ht="14.25" customHeight="1" x14ac:dyDescent="0.2">
      <c r="C14" s="559" t="s">
        <v>650</v>
      </c>
      <c r="D14" s="559"/>
      <c r="E14" s="559"/>
      <c r="F14" s="559"/>
      <c r="G14" s="559"/>
      <c r="H14" s="559"/>
      <c r="I14" s="559"/>
      <c r="J14" s="559"/>
      <c r="K14" s="559"/>
      <c r="L14" s="559"/>
      <c r="M14" s="559"/>
      <c r="N14" s="559"/>
      <c r="O14" s="559"/>
      <c r="P14" s="559"/>
      <c r="Q14" s="559"/>
      <c r="R14" s="559"/>
      <c r="S14" s="559"/>
      <c r="T14" s="559"/>
      <c r="U14" s="559"/>
      <c r="V14" s="559"/>
      <c r="W14" s="559"/>
      <c r="X14" s="559"/>
      <c r="Y14" s="559"/>
      <c r="Z14" s="559"/>
      <c r="AA14" s="559"/>
      <c r="AB14" s="559"/>
      <c r="AC14" s="563"/>
    </row>
    <row r="15" spans="3:29" s="564" customFormat="1" ht="14.25" customHeight="1" x14ac:dyDescent="0.2">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63"/>
    </row>
    <row r="16" spans="3:29" s="537" customFormat="1" ht="15" customHeight="1" thickBot="1" x14ac:dyDescent="0.3">
      <c r="D16" s="567"/>
      <c r="E16" s="567"/>
      <c r="F16" s="568"/>
      <c r="G16" s="568"/>
      <c r="H16" s="568"/>
      <c r="I16" s="568"/>
      <c r="J16" s="569"/>
      <c r="K16" s="569"/>
      <c r="L16" s="569"/>
      <c r="M16" s="569"/>
      <c r="N16" s="569"/>
      <c r="O16" s="569"/>
      <c r="P16" s="569"/>
      <c r="Q16" s="569"/>
      <c r="R16" s="569"/>
      <c r="S16" s="569"/>
      <c r="T16" s="569"/>
      <c r="U16" s="569"/>
      <c r="V16" s="569"/>
      <c r="W16" s="569"/>
      <c r="X16" s="569"/>
      <c r="Y16" s="569"/>
      <c r="Z16" s="569"/>
      <c r="AA16" s="569"/>
      <c r="AB16" s="569"/>
      <c r="AC16" s="544"/>
    </row>
    <row r="17" spans="2:47" s="564" customFormat="1" ht="15" customHeight="1" x14ac:dyDescent="0.2">
      <c r="C17" s="570" t="s">
        <v>649</v>
      </c>
      <c r="D17" s="570"/>
      <c r="E17" s="571"/>
      <c r="F17" s="562" t="s">
        <v>650</v>
      </c>
      <c r="G17" s="562"/>
      <c r="H17" s="562"/>
      <c r="I17" s="562"/>
      <c r="J17" s="562"/>
      <c r="K17" s="562"/>
      <c r="L17" s="562"/>
      <c r="M17" s="562"/>
      <c r="N17" s="562"/>
      <c r="O17" s="562"/>
      <c r="P17" s="562"/>
      <c r="Q17" s="562"/>
      <c r="R17" s="562"/>
      <c r="S17" s="562"/>
      <c r="T17" s="562"/>
      <c r="U17" s="562"/>
      <c r="V17" s="562"/>
      <c r="W17" s="562"/>
      <c r="X17" s="562"/>
      <c r="Y17" s="562"/>
      <c r="Z17" s="539"/>
      <c r="AA17" s="542" t="s">
        <v>651</v>
      </c>
      <c r="AB17" s="543"/>
      <c r="AC17" s="563"/>
    </row>
    <row r="18" spans="2:47" s="564" customFormat="1" ht="15" customHeight="1" x14ac:dyDescent="0.2">
      <c r="C18" s="570"/>
      <c r="D18" s="570"/>
      <c r="E18" s="571"/>
      <c r="F18" s="565"/>
      <c r="G18" s="565"/>
      <c r="H18" s="565"/>
      <c r="I18" s="565"/>
      <c r="J18" s="565"/>
      <c r="K18" s="565"/>
      <c r="L18" s="565"/>
      <c r="M18" s="565"/>
      <c r="N18" s="565"/>
      <c r="O18" s="565"/>
      <c r="P18" s="565"/>
      <c r="Q18" s="565"/>
      <c r="R18" s="565"/>
      <c r="S18" s="565"/>
      <c r="T18" s="565"/>
      <c r="U18" s="565"/>
      <c r="V18" s="565"/>
      <c r="W18" s="565"/>
      <c r="X18" s="565"/>
      <c r="Y18" s="565"/>
      <c r="Z18" s="546"/>
      <c r="AA18" s="549"/>
      <c r="AB18" s="550"/>
      <c r="AC18" s="563"/>
    </row>
    <row r="19" spans="2:47" s="564" customFormat="1" ht="27" customHeight="1" x14ac:dyDescent="0.2">
      <c r="C19" s="570"/>
      <c r="D19" s="570"/>
      <c r="E19" s="571"/>
      <c r="F19" s="565"/>
      <c r="G19" s="565"/>
      <c r="H19" s="565"/>
      <c r="I19" s="565"/>
      <c r="J19" s="565"/>
      <c r="K19" s="565"/>
      <c r="L19" s="565"/>
      <c r="M19" s="565"/>
      <c r="N19" s="565"/>
      <c r="O19" s="565"/>
      <c r="P19" s="565"/>
      <c r="Q19" s="565"/>
      <c r="R19" s="565"/>
      <c r="S19" s="565"/>
      <c r="T19" s="565"/>
      <c r="U19" s="565"/>
      <c r="V19" s="565"/>
      <c r="W19" s="565"/>
      <c r="X19" s="565"/>
      <c r="Y19" s="565"/>
      <c r="Z19" s="546"/>
      <c r="AA19" s="551" t="s">
        <v>652</v>
      </c>
      <c r="AB19" s="551" t="s">
        <v>653</v>
      </c>
      <c r="AC19" s="563"/>
    </row>
    <row r="20" spans="2:47" s="564" customFormat="1" ht="15" customHeight="1" x14ac:dyDescent="0.2">
      <c r="C20" s="570"/>
      <c r="D20" s="570"/>
      <c r="E20" s="571"/>
      <c r="F20" s="565"/>
      <c r="G20" s="565"/>
      <c r="H20" s="565"/>
      <c r="I20" s="565"/>
      <c r="J20" s="565"/>
      <c r="K20" s="565"/>
      <c r="L20" s="565"/>
      <c r="M20" s="565"/>
      <c r="N20" s="565"/>
      <c r="O20" s="565"/>
      <c r="P20" s="565"/>
      <c r="Q20" s="565"/>
      <c r="R20" s="565"/>
      <c r="S20" s="565"/>
      <c r="T20" s="565"/>
      <c r="U20" s="565"/>
      <c r="V20" s="565"/>
      <c r="W20" s="565"/>
      <c r="X20" s="565"/>
      <c r="Y20" s="565"/>
      <c r="Z20" s="546"/>
      <c r="AA20" s="552" t="s">
        <v>654</v>
      </c>
      <c r="AB20" s="552"/>
      <c r="AC20" s="563"/>
    </row>
    <row r="21" spans="2:47" s="564" customFormat="1" ht="15" customHeight="1" x14ac:dyDescent="0.2">
      <c r="C21" s="570"/>
      <c r="D21" s="570"/>
      <c r="E21" s="571"/>
      <c r="F21" s="566"/>
      <c r="G21" s="566"/>
      <c r="H21" s="566"/>
      <c r="I21" s="566"/>
      <c r="J21" s="566"/>
      <c r="K21" s="566"/>
      <c r="L21" s="566"/>
      <c r="M21" s="566"/>
      <c r="N21" s="566"/>
      <c r="O21" s="566"/>
      <c r="P21" s="566"/>
      <c r="Q21" s="566"/>
      <c r="R21" s="566"/>
      <c r="S21" s="566"/>
      <c r="T21" s="566"/>
      <c r="U21" s="566"/>
      <c r="V21" s="566"/>
      <c r="W21" s="566"/>
      <c r="X21" s="566"/>
      <c r="Y21" s="566"/>
      <c r="Z21" s="554"/>
      <c r="AA21" s="552"/>
      <c r="AB21" s="552"/>
      <c r="AC21" s="563"/>
    </row>
    <row r="22" spans="2:47" s="564" customFormat="1" ht="14.25" customHeight="1" x14ac:dyDescent="0.2">
      <c r="C22" s="559" t="s">
        <v>650</v>
      </c>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63"/>
    </row>
    <row r="23" spans="2:47" s="564" customFormat="1" ht="14.25" customHeight="1" x14ac:dyDescent="0.2">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63"/>
    </row>
    <row r="24" spans="2:47" s="537" customFormat="1" ht="15" customHeight="1" thickBot="1" x14ac:dyDescent="0.3">
      <c r="D24" s="567"/>
      <c r="E24" s="567"/>
      <c r="F24" s="568"/>
      <c r="G24" s="568"/>
      <c r="H24" s="568"/>
      <c r="I24" s="568"/>
      <c r="J24" s="569"/>
      <c r="K24" s="569"/>
      <c r="L24" s="569"/>
      <c r="M24" s="569"/>
      <c r="N24" s="569"/>
      <c r="O24" s="569"/>
      <c r="P24" s="569"/>
      <c r="Q24" s="569"/>
      <c r="R24" s="569"/>
      <c r="S24" s="569"/>
      <c r="T24" s="569"/>
      <c r="U24" s="569"/>
      <c r="V24" s="569"/>
      <c r="W24" s="569"/>
      <c r="X24" s="569"/>
      <c r="Y24" s="569"/>
      <c r="Z24" s="569"/>
      <c r="AA24" s="569"/>
      <c r="AB24" s="569"/>
      <c r="AC24" s="544"/>
    </row>
    <row r="25" spans="2:47" s="537" customFormat="1" ht="57.75" customHeight="1" thickBot="1" x14ac:dyDescent="0.3">
      <c r="C25" s="572" t="s">
        <v>2</v>
      </c>
      <c r="D25" s="573"/>
      <c r="E25" s="573"/>
      <c r="F25" s="573"/>
      <c r="G25" s="573"/>
      <c r="H25" s="573"/>
      <c r="I25" s="574"/>
      <c r="J25" s="572" t="s">
        <v>655</v>
      </c>
      <c r="K25" s="573"/>
      <c r="L25" s="573"/>
      <c r="M25" s="573"/>
      <c r="N25" s="573"/>
      <c r="O25" s="573"/>
      <c r="P25" s="573"/>
      <c r="Q25" s="573"/>
      <c r="R25" s="574"/>
      <c r="S25" s="575" t="s">
        <v>656</v>
      </c>
      <c r="T25" s="576"/>
      <c r="U25" s="576"/>
      <c r="V25" s="576"/>
      <c r="W25" s="576"/>
      <c r="X25" s="576"/>
      <c r="Y25" s="577"/>
      <c r="Z25" s="575" t="s">
        <v>657</v>
      </c>
      <c r="AA25" s="576"/>
      <c r="AB25" s="577"/>
      <c r="AC25" s="544"/>
    </row>
    <row r="26" spans="2:47" s="537" customFormat="1" ht="27" customHeight="1" thickBot="1" x14ac:dyDescent="0.3">
      <c r="C26" s="578" t="s">
        <v>8</v>
      </c>
      <c r="D26" s="579" t="s">
        <v>9</v>
      </c>
      <c r="E26" s="579" t="s">
        <v>658</v>
      </c>
      <c r="F26" s="579" t="s">
        <v>659</v>
      </c>
      <c r="G26" s="579" t="s">
        <v>660</v>
      </c>
      <c r="H26" s="579" t="s">
        <v>661</v>
      </c>
      <c r="I26" s="580" t="s">
        <v>662</v>
      </c>
      <c r="J26" s="572" t="s">
        <v>663</v>
      </c>
      <c r="K26" s="573"/>
      <c r="L26" s="574"/>
      <c r="M26" s="572" t="s">
        <v>664</v>
      </c>
      <c r="N26" s="573"/>
      <c r="O26" s="573"/>
      <c r="P26" s="573"/>
      <c r="Q26" s="573"/>
      <c r="R26" s="574"/>
      <c r="S26" s="581"/>
      <c r="T26" s="582"/>
      <c r="U26" s="582"/>
      <c r="V26" s="582"/>
      <c r="W26" s="582"/>
      <c r="X26" s="582"/>
      <c r="Y26" s="583"/>
      <c r="Z26" s="581"/>
      <c r="AA26" s="582"/>
      <c r="AB26" s="583"/>
      <c r="AC26" s="544"/>
    </row>
    <row r="27" spans="2:47" s="537" customFormat="1" ht="15" customHeight="1" x14ac:dyDescent="0.25">
      <c r="C27" s="584"/>
      <c r="D27" s="585"/>
      <c r="E27" s="585"/>
      <c r="F27" s="585"/>
      <c r="G27" s="585"/>
      <c r="H27" s="585"/>
      <c r="I27" s="586"/>
      <c r="J27" s="587" t="s">
        <v>665</v>
      </c>
      <c r="K27" s="588"/>
      <c r="L27" s="589"/>
      <c r="M27" s="587" t="s">
        <v>666</v>
      </c>
      <c r="N27" s="588"/>
      <c r="O27" s="589"/>
      <c r="P27" s="587" t="s">
        <v>667</v>
      </c>
      <c r="Q27" s="588"/>
      <c r="R27" s="589"/>
      <c r="S27" s="579" t="s">
        <v>31</v>
      </c>
      <c r="T27" s="579" t="s">
        <v>32</v>
      </c>
      <c r="U27" s="579" t="s">
        <v>668</v>
      </c>
      <c r="V27" s="579" t="s">
        <v>669</v>
      </c>
      <c r="W27" s="579" t="s">
        <v>670</v>
      </c>
      <c r="X27" s="579" t="s">
        <v>671</v>
      </c>
      <c r="Y27" s="579" t="s">
        <v>672</v>
      </c>
      <c r="Z27" s="579" t="s">
        <v>673</v>
      </c>
      <c r="AA27" s="579" t="s">
        <v>674</v>
      </c>
      <c r="AB27" s="579" t="s">
        <v>675</v>
      </c>
      <c r="AC27" s="544"/>
    </row>
    <row r="28" spans="2:47" s="537" customFormat="1" ht="15" customHeight="1" x14ac:dyDescent="0.25">
      <c r="C28" s="584"/>
      <c r="D28" s="585"/>
      <c r="E28" s="585"/>
      <c r="F28" s="585"/>
      <c r="G28" s="585"/>
      <c r="H28" s="585"/>
      <c r="I28" s="586"/>
      <c r="J28" s="590" t="s">
        <v>59</v>
      </c>
      <c r="K28" s="590" t="s">
        <v>10</v>
      </c>
      <c r="L28" s="590" t="s">
        <v>676</v>
      </c>
      <c r="M28" s="590" t="s">
        <v>666</v>
      </c>
      <c r="N28" s="590" t="s">
        <v>677</v>
      </c>
      <c r="O28" s="590" t="s">
        <v>678</v>
      </c>
      <c r="P28" s="590" t="s">
        <v>59</v>
      </c>
      <c r="Q28" s="590" t="s">
        <v>10</v>
      </c>
      <c r="R28" s="590" t="s">
        <v>679</v>
      </c>
      <c r="S28" s="585"/>
      <c r="T28" s="585"/>
      <c r="U28" s="585"/>
      <c r="V28" s="585"/>
      <c r="W28" s="585"/>
      <c r="X28" s="585"/>
      <c r="Y28" s="585"/>
      <c r="Z28" s="585"/>
      <c r="AA28" s="585"/>
      <c r="AB28" s="585"/>
      <c r="AC28" s="544"/>
    </row>
    <row r="29" spans="2:47" s="537" customFormat="1" ht="14.25" customHeight="1" x14ac:dyDescent="0.25">
      <c r="C29" s="584"/>
      <c r="D29" s="591"/>
      <c r="E29" s="591"/>
      <c r="F29" s="591"/>
      <c r="G29" s="591"/>
      <c r="H29" s="591"/>
      <c r="I29" s="592"/>
      <c r="J29" s="591"/>
      <c r="K29" s="591"/>
      <c r="L29" s="591"/>
      <c r="M29" s="591"/>
      <c r="N29" s="591"/>
      <c r="O29" s="591"/>
      <c r="P29" s="591"/>
      <c r="Q29" s="591"/>
      <c r="R29" s="591"/>
      <c r="S29" s="591"/>
      <c r="T29" s="593"/>
      <c r="U29" s="593"/>
      <c r="V29" s="593"/>
      <c r="W29" s="593"/>
      <c r="X29" s="593"/>
      <c r="Y29" s="593"/>
      <c r="Z29" s="591"/>
      <c r="AA29" s="591"/>
      <c r="AB29" s="591"/>
      <c r="AC29" s="544"/>
      <c r="AO29" s="537" t="s">
        <v>680</v>
      </c>
      <c r="AU29" s="594"/>
    </row>
    <row r="30" spans="2:47" s="537" customFormat="1" ht="178.5" customHeight="1" x14ac:dyDescent="0.25">
      <c r="B30" s="537">
        <v>1</v>
      </c>
      <c r="C30" s="595">
        <v>1</v>
      </c>
      <c r="D30" s="596" t="s">
        <v>125</v>
      </c>
      <c r="E30" s="597" t="s">
        <v>681</v>
      </c>
      <c r="F30" s="597" t="s">
        <v>682</v>
      </c>
      <c r="G30" s="597" t="s">
        <v>683</v>
      </c>
      <c r="H30" s="597" t="s">
        <v>684</v>
      </c>
      <c r="I30" s="598" t="s">
        <v>685</v>
      </c>
      <c r="J30" s="599" t="s">
        <v>686</v>
      </c>
      <c r="K30" s="599" t="s">
        <v>687</v>
      </c>
      <c r="L30" s="600" t="s">
        <v>688</v>
      </c>
      <c r="M30" s="601" t="s">
        <v>689</v>
      </c>
      <c r="N30" s="600" t="s">
        <v>690</v>
      </c>
      <c r="O30" s="600" t="s">
        <v>691</v>
      </c>
      <c r="P30" s="599" t="s">
        <v>686</v>
      </c>
      <c r="Q30" s="599" t="s">
        <v>687</v>
      </c>
      <c r="R30" s="602" t="s">
        <v>688</v>
      </c>
      <c r="S30" s="598" t="s">
        <v>692</v>
      </c>
      <c r="T30" s="603" t="s">
        <v>693</v>
      </c>
      <c r="U30" s="604" t="s">
        <v>694</v>
      </c>
      <c r="V30" s="604" t="s">
        <v>695</v>
      </c>
      <c r="W30" s="604" t="s">
        <v>696</v>
      </c>
      <c r="X30" s="605" t="s">
        <v>136</v>
      </c>
      <c r="Y30" s="606" t="s">
        <v>137</v>
      </c>
      <c r="Z30" s="607" t="s">
        <v>1078</v>
      </c>
      <c r="AA30" s="607"/>
      <c r="AB30" s="607"/>
      <c r="AC30" s="544"/>
      <c r="AO30" s="537" t="s">
        <v>697</v>
      </c>
    </row>
    <row r="31" spans="2:47" s="537" customFormat="1" ht="178.5" customHeight="1" x14ac:dyDescent="0.25">
      <c r="B31" s="537">
        <v>2</v>
      </c>
      <c r="C31" s="608">
        <v>2</v>
      </c>
      <c r="D31" s="609" t="s">
        <v>125</v>
      </c>
      <c r="E31" s="610" t="s">
        <v>681</v>
      </c>
      <c r="F31" s="610" t="s">
        <v>698</v>
      </c>
      <c r="G31" s="610" t="s">
        <v>699</v>
      </c>
      <c r="H31" s="610" t="s">
        <v>700</v>
      </c>
      <c r="I31" s="605" t="s">
        <v>685</v>
      </c>
      <c r="J31" s="611" t="s">
        <v>686</v>
      </c>
      <c r="K31" s="611" t="s">
        <v>701</v>
      </c>
      <c r="L31" s="606" t="s">
        <v>702</v>
      </c>
      <c r="M31" s="612" t="s">
        <v>703</v>
      </c>
      <c r="N31" s="606" t="s">
        <v>704</v>
      </c>
      <c r="O31" s="606" t="s">
        <v>691</v>
      </c>
      <c r="P31" s="611" t="s">
        <v>686</v>
      </c>
      <c r="Q31" s="611" t="s">
        <v>705</v>
      </c>
      <c r="R31" s="613" t="s">
        <v>702</v>
      </c>
      <c r="S31" s="605" t="s">
        <v>692</v>
      </c>
      <c r="T31" s="603" t="s">
        <v>706</v>
      </c>
      <c r="U31" s="604" t="s">
        <v>694</v>
      </c>
      <c r="V31" s="604" t="s">
        <v>707</v>
      </c>
      <c r="W31" s="604" t="s">
        <v>708</v>
      </c>
      <c r="X31" s="605" t="s">
        <v>136</v>
      </c>
      <c r="Y31" s="606" t="s">
        <v>137</v>
      </c>
      <c r="Z31" s="614" t="s">
        <v>1011</v>
      </c>
      <c r="AA31" s="614"/>
      <c r="AB31" s="614"/>
      <c r="AC31" s="544"/>
      <c r="AO31" s="537" t="s">
        <v>709</v>
      </c>
    </row>
    <row r="32" spans="2:47" s="537" customFormat="1" ht="207" customHeight="1" x14ac:dyDescent="0.25">
      <c r="B32" s="537">
        <v>3</v>
      </c>
      <c r="C32" s="608">
        <v>3</v>
      </c>
      <c r="D32" s="615" t="s">
        <v>235</v>
      </c>
      <c r="E32" s="597" t="s">
        <v>710</v>
      </c>
      <c r="F32" s="597" t="s">
        <v>711</v>
      </c>
      <c r="G32" s="597" t="s">
        <v>712</v>
      </c>
      <c r="H32" s="597" t="s">
        <v>713</v>
      </c>
      <c r="I32" s="598" t="s">
        <v>685</v>
      </c>
      <c r="J32" s="599" t="s">
        <v>714</v>
      </c>
      <c r="K32" s="599" t="s">
        <v>687</v>
      </c>
      <c r="L32" s="600" t="s">
        <v>688</v>
      </c>
      <c r="M32" s="601" t="s">
        <v>715</v>
      </c>
      <c r="N32" s="600" t="s">
        <v>690</v>
      </c>
      <c r="O32" s="600" t="s">
        <v>691</v>
      </c>
      <c r="P32" s="599" t="s">
        <v>714</v>
      </c>
      <c r="Q32" s="599" t="s">
        <v>687</v>
      </c>
      <c r="R32" s="602" t="s">
        <v>688</v>
      </c>
      <c r="S32" s="598" t="s">
        <v>692</v>
      </c>
      <c r="T32" s="597" t="s">
        <v>716</v>
      </c>
      <c r="U32" s="616">
        <v>45291</v>
      </c>
      <c r="V32" s="597" t="s">
        <v>244</v>
      </c>
      <c r="W32" s="597" t="s">
        <v>717</v>
      </c>
      <c r="X32" s="617" t="s">
        <v>718</v>
      </c>
      <c r="Y32" s="600" t="s">
        <v>247</v>
      </c>
      <c r="Z32" s="618" t="s">
        <v>1012</v>
      </c>
      <c r="AA32" s="619"/>
      <c r="AB32" s="619"/>
      <c r="AC32" s="544"/>
      <c r="AO32" s="537" t="s">
        <v>719</v>
      </c>
    </row>
    <row r="33" spans="2:41" s="537" customFormat="1" ht="207" customHeight="1" x14ac:dyDescent="0.25">
      <c r="B33" s="537">
        <v>4</v>
      </c>
      <c r="C33" s="608">
        <v>4</v>
      </c>
      <c r="D33" s="620" t="s">
        <v>235</v>
      </c>
      <c r="E33" s="597" t="s">
        <v>710</v>
      </c>
      <c r="F33" s="597" t="s">
        <v>720</v>
      </c>
      <c r="G33" s="597" t="s">
        <v>712</v>
      </c>
      <c r="H33" s="597" t="s">
        <v>713</v>
      </c>
      <c r="I33" s="598" t="s">
        <v>685</v>
      </c>
      <c r="J33" s="599" t="s">
        <v>714</v>
      </c>
      <c r="K33" s="599" t="s">
        <v>687</v>
      </c>
      <c r="L33" s="600" t="s">
        <v>688</v>
      </c>
      <c r="M33" s="601" t="s">
        <v>721</v>
      </c>
      <c r="N33" s="600" t="s">
        <v>690</v>
      </c>
      <c r="O33" s="600" t="s">
        <v>722</v>
      </c>
      <c r="P33" s="599" t="s">
        <v>714</v>
      </c>
      <c r="Q33" s="599" t="s">
        <v>687</v>
      </c>
      <c r="R33" s="602" t="s">
        <v>688</v>
      </c>
      <c r="S33" s="598" t="s">
        <v>692</v>
      </c>
      <c r="T33" s="597" t="s">
        <v>723</v>
      </c>
      <c r="U33" s="616">
        <v>45291</v>
      </c>
      <c r="V33" s="597" t="s">
        <v>244</v>
      </c>
      <c r="W33" s="597" t="s">
        <v>717</v>
      </c>
      <c r="X33" s="617" t="s">
        <v>246</v>
      </c>
      <c r="Y33" s="621" t="s">
        <v>724</v>
      </c>
      <c r="Z33" s="618" t="s">
        <v>1013</v>
      </c>
      <c r="AA33" s="619"/>
      <c r="AB33" s="619"/>
      <c r="AC33" s="544"/>
      <c r="AO33" s="537" t="s">
        <v>725</v>
      </c>
    </row>
    <row r="34" spans="2:41" s="537" customFormat="1" ht="207" customHeight="1" x14ac:dyDescent="0.25">
      <c r="B34" s="537">
        <v>5</v>
      </c>
      <c r="C34" s="608">
        <v>5</v>
      </c>
      <c r="D34" s="620" t="s">
        <v>235</v>
      </c>
      <c r="E34" s="597" t="s">
        <v>710</v>
      </c>
      <c r="F34" s="597" t="s">
        <v>726</v>
      </c>
      <c r="G34" s="597" t="s">
        <v>712</v>
      </c>
      <c r="H34" s="597" t="s">
        <v>713</v>
      </c>
      <c r="I34" s="598" t="s">
        <v>685</v>
      </c>
      <c r="J34" s="599" t="s">
        <v>714</v>
      </c>
      <c r="K34" s="599" t="s">
        <v>687</v>
      </c>
      <c r="L34" s="600" t="s">
        <v>688</v>
      </c>
      <c r="M34" s="601" t="s">
        <v>727</v>
      </c>
      <c r="N34" s="600" t="s">
        <v>690</v>
      </c>
      <c r="O34" s="600" t="s">
        <v>691</v>
      </c>
      <c r="P34" s="599" t="s">
        <v>714</v>
      </c>
      <c r="Q34" s="599" t="s">
        <v>687</v>
      </c>
      <c r="R34" s="602" t="s">
        <v>688</v>
      </c>
      <c r="S34" s="598" t="s">
        <v>692</v>
      </c>
      <c r="T34" s="597" t="s">
        <v>728</v>
      </c>
      <c r="U34" s="616">
        <v>45291</v>
      </c>
      <c r="V34" s="597" t="s">
        <v>244</v>
      </c>
      <c r="W34" s="597" t="s">
        <v>717</v>
      </c>
      <c r="X34" s="617" t="s">
        <v>718</v>
      </c>
      <c r="Y34" s="600" t="s">
        <v>729</v>
      </c>
      <c r="Z34" s="618" t="s">
        <v>1014</v>
      </c>
      <c r="AA34" s="619"/>
      <c r="AB34" s="619"/>
      <c r="AC34" s="544"/>
      <c r="AO34" s="537" t="s">
        <v>730</v>
      </c>
    </row>
    <row r="35" spans="2:41" s="537" customFormat="1" ht="207" customHeight="1" x14ac:dyDescent="0.25">
      <c r="B35" s="537">
        <v>6</v>
      </c>
      <c r="C35" s="608">
        <v>6</v>
      </c>
      <c r="D35" s="622" t="s">
        <v>286</v>
      </c>
      <c r="E35" s="610" t="s">
        <v>731</v>
      </c>
      <c r="F35" s="610" t="s">
        <v>732</v>
      </c>
      <c r="G35" s="610" t="s">
        <v>733</v>
      </c>
      <c r="H35" s="610" t="s">
        <v>734</v>
      </c>
      <c r="I35" s="605" t="s">
        <v>685</v>
      </c>
      <c r="J35" s="611" t="s">
        <v>686</v>
      </c>
      <c r="K35" s="611" t="s">
        <v>701</v>
      </c>
      <c r="L35" s="606" t="s">
        <v>702</v>
      </c>
      <c r="M35" s="612" t="s">
        <v>735</v>
      </c>
      <c r="N35" s="606" t="s">
        <v>736</v>
      </c>
      <c r="O35" s="606" t="s">
        <v>691</v>
      </c>
      <c r="P35" s="611" t="s">
        <v>686</v>
      </c>
      <c r="Q35" s="611" t="s">
        <v>705</v>
      </c>
      <c r="R35" s="613" t="s">
        <v>702</v>
      </c>
      <c r="S35" s="605" t="s">
        <v>692</v>
      </c>
      <c r="T35" s="610" t="s">
        <v>737</v>
      </c>
      <c r="U35" s="623" t="s">
        <v>738</v>
      </c>
      <c r="V35" s="610" t="s">
        <v>739</v>
      </c>
      <c r="W35" s="610" t="s">
        <v>739</v>
      </c>
      <c r="X35" s="624" t="s">
        <v>295</v>
      </c>
      <c r="Y35" s="605" t="s">
        <v>740</v>
      </c>
      <c r="Z35" s="624" t="s">
        <v>1015</v>
      </c>
      <c r="AA35" s="624"/>
      <c r="AB35" s="625"/>
      <c r="AC35" s="544"/>
      <c r="AO35" s="537" t="s">
        <v>741</v>
      </c>
    </row>
    <row r="36" spans="2:41" s="537" customFormat="1" ht="207" customHeight="1" x14ac:dyDescent="0.25">
      <c r="B36" s="537">
        <v>7</v>
      </c>
      <c r="C36" s="608">
        <v>7</v>
      </c>
      <c r="D36" s="626" t="s">
        <v>313</v>
      </c>
      <c r="E36" s="610" t="s">
        <v>742</v>
      </c>
      <c r="F36" s="610" t="s">
        <v>743</v>
      </c>
      <c r="G36" s="610" t="s">
        <v>744</v>
      </c>
      <c r="H36" s="610" t="s">
        <v>745</v>
      </c>
      <c r="I36" s="605" t="s">
        <v>685</v>
      </c>
      <c r="J36" s="611" t="s">
        <v>746</v>
      </c>
      <c r="K36" s="611" t="s">
        <v>747</v>
      </c>
      <c r="L36" s="606" t="s">
        <v>688</v>
      </c>
      <c r="M36" s="612" t="s">
        <v>748</v>
      </c>
      <c r="N36" s="606" t="s">
        <v>704</v>
      </c>
      <c r="O36" s="606" t="s">
        <v>722</v>
      </c>
      <c r="P36" s="611" t="s">
        <v>749</v>
      </c>
      <c r="Q36" s="611" t="s">
        <v>750</v>
      </c>
      <c r="R36" s="613" t="s">
        <v>688</v>
      </c>
      <c r="S36" s="605" t="s">
        <v>692</v>
      </c>
      <c r="T36" s="610" t="s">
        <v>751</v>
      </c>
      <c r="U36" s="623">
        <v>45291</v>
      </c>
      <c r="V36" s="610" t="s">
        <v>752</v>
      </c>
      <c r="W36" s="610" t="s">
        <v>753</v>
      </c>
      <c r="X36" s="610" t="s">
        <v>597</v>
      </c>
      <c r="Y36" s="606" t="s">
        <v>754</v>
      </c>
      <c r="Z36" s="627" t="s">
        <v>1016</v>
      </c>
      <c r="AA36" s="628"/>
      <c r="AB36" s="625"/>
      <c r="AC36" s="544"/>
      <c r="AO36" s="537" t="s">
        <v>755</v>
      </c>
    </row>
    <row r="37" spans="2:41" s="537" customFormat="1" ht="207" customHeight="1" x14ac:dyDescent="0.2">
      <c r="B37" s="537">
        <v>8</v>
      </c>
      <c r="C37" s="608">
        <v>8</v>
      </c>
      <c r="D37" s="626" t="s">
        <v>313</v>
      </c>
      <c r="E37" s="610" t="s">
        <v>742</v>
      </c>
      <c r="F37" s="610" t="s">
        <v>756</v>
      </c>
      <c r="G37" s="610" t="s">
        <v>757</v>
      </c>
      <c r="H37" s="610" t="s">
        <v>758</v>
      </c>
      <c r="I37" s="605" t="s">
        <v>685</v>
      </c>
      <c r="J37" s="611" t="s">
        <v>746</v>
      </c>
      <c r="K37" s="611" t="s">
        <v>750</v>
      </c>
      <c r="L37" s="606" t="s">
        <v>688</v>
      </c>
      <c r="M37" s="612" t="s">
        <v>759</v>
      </c>
      <c r="N37" s="606" t="s">
        <v>704</v>
      </c>
      <c r="O37" s="606" t="s">
        <v>691</v>
      </c>
      <c r="P37" s="611" t="s">
        <v>749</v>
      </c>
      <c r="Q37" s="611" t="s">
        <v>750</v>
      </c>
      <c r="R37" s="613" t="s">
        <v>688</v>
      </c>
      <c r="S37" s="605" t="s">
        <v>692</v>
      </c>
      <c r="T37" s="610" t="s">
        <v>760</v>
      </c>
      <c r="U37" s="623">
        <v>45291</v>
      </c>
      <c r="V37" s="610" t="s">
        <v>761</v>
      </c>
      <c r="W37" s="610" t="s">
        <v>762</v>
      </c>
      <c r="X37" s="610" t="s">
        <v>597</v>
      </c>
      <c r="Y37" s="606" t="s">
        <v>763</v>
      </c>
      <c r="Z37" s="629" t="s">
        <v>1017</v>
      </c>
      <c r="AA37" s="630"/>
      <c r="AB37" s="625"/>
      <c r="AC37" s="544"/>
      <c r="AO37" s="537" t="s">
        <v>764</v>
      </c>
    </row>
    <row r="38" spans="2:41" s="537" customFormat="1" ht="207" customHeight="1" x14ac:dyDescent="0.25">
      <c r="B38" s="537">
        <v>9</v>
      </c>
      <c r="C38" s="608">
        <v>9</v>
      </c>
      <c r="D38" s="631" t="s">
        <v>350</v>
      </c>
      <c r="E38" s="610" t="s">
        <v>765</v>
      </c>
      <c r="F38" s="610" t="s">
        <v>766</v>
      </c>
      <c r="G38" s="610" t="s">
        <v>767</v>
      </c>
      <c r="H38" s="610" t="s">
        <v>768</v>
      </c>
      <c r="I38" s="605" t="s">
        <v>685</v>
      </c>
      <c r="J38" s="611" t="s">
        <v>686</v>
      </c>
      <c r="K38" s="611" t="s">
        <v>701</v>
      </c>
      <c r="L38" s="606" t="s">
        <v>702</v>
      </c>
      <c r="M38" s="612" t="s">
        <v>769</v>
      </c>
      <c r="N38" s="606" t="s">
        <v>736</v>
      </c>
      <c r="O38" s="606" t="s">
        <v>691</v>
      </c>
      <c r="P38" s="611" t="s">
        <v>686</v>
      </c>
      <c r="Q38" s="611" t="s">
        <v>687</v>
      </c>
      <c r="R38" s="613" t="s">
        <v>688</v>
      </c>
      <c r="S38" s="605" t="s">
        <v>692</v>
      </c>
      <c r="T38" s="610" t="s">
        <v>770</v>
      </c>
      <c r="U38" s="605" t="s">
        <v>203</v>
      </c>
      <c r="V38" s="610" t="s">
        <v>771</v>
      </c>
      <c r="W38" s="610" t="s">
        <v>772</v>
      </c>
      <c r="X38" s="610" t="s">
        <v>773</v>
      </c>
      <c r="Y38" s="606" t="s">
        <v>774</v>
      </c>
      <c r="Z38" s="624" t="s">
        <v>1018</v>
      </c>
      <c r="AA38" s="624"/>
      <c r="AB38" s="625"/>
      <c r="AC38" s="544"/>
      <c r="AO38" s="537" t="s">
        <v>775</v>
      </c>
    </row>
    <row r="39" spans="2:41" s="537" customFormat="1" ht="207" customHeight="1" x14ac:dyDescent="0.25">
      <c r="B39" s="537">
        <v>10</v>
      </c>
      <c r="C39" s="608">
        <v>10</v>
      </c>
      <c r="D39" s="632" t="s">
        <v>350</v>
      </c>
      <c r="E39" s="610" t="s">
        <v>765</v>
      </c>
      <c r="F39" s="610" t="s">
        <v>776</v>
      </c>
      <c r="G39" s="610" t="s">
        <v>777</v>
      </c>
      <c r="H39" s="610" t="s">
        <v>778</v>
      </c>
      <c r="I39" s="605" t="s">
        <v>685</v>
      </c>
      <c r="J39" s="611" t="s">
        <v>686</v>
      </c>
      <c r="K39" s="611" t="s">
        <v>701</v>
      </c>
      <c r="L39" s="606" t="s">
        <v>702</v>
      </c>
      <c r="M39" s="612" t="s">
        <v>779</v>
      </c>
      <c r="N39" s="606" t="s">
        <v>736</v>
      </c>
      <c r="O39" s="606" t="s">
        <v>691</v>
      </c>
      <c r="P39" s="611" t="s">
        <v>686</v>
      </c>
      <c r="Q39" s="611" t="s">
        <v>687</v>
      </c>
      <c r="R39" s="613" t="s">
        <v>688</v>
      </c>
      <c r="S39" s="605" t="s">
        <v>692</v>
      </c>
      <c r="T39" s="610" t="s">
        <v>780</v>
      </c>
      <c r="U39" s="605" t="s">
        <v>781</v>
      </c>
      <c r="V39" s="610" t="s">
        <v>782</v>
      </c>
      <c r="W39" s="610" t="s">
        <v>783</v>
      </c>
      <c r="X39" s="610" t="s">
        <v>370</v>
      </c>
      <c r="Y39" s="606" t="s">
        <v>784</v>
      </c>
      <c r="Z39" s="624" t="s">
        <v>1019</v>
      </c>
      <c r="AA39" s="624"/>
      <c r="AB39" s="625"/>
      <c r="AC39" s="544"/>
      <c r="AO39" s="537" t="s">
        <v>785</v>
      </c>
    </row>
    <row r="40" spans="2:41" s="537" customFormat="1" ht="207" customHeight="1" x14ac:dyDescent="0.25">
      <c r="B40" s="537">
        <v>11</v>
      </c>
      <c r="C40" s="608">
        <v>11</v>
      </c>
      <c r="D40" s="632" t="s">
        <v>350</v>
      </c>
      <c r="E40" s="610" t="s">
        <v>765</v>
      </c>
      <c r="F40" s="610" t="s">
        <v>786</v>
      </c>
      <c r="G40" s="610" t="s">
        <v>787</v>
      </c>
      <c r="H40" s="610" t="s">
        <v>788</v>
      </c>
      <c r="I40" s="605" t="s">
        <v>685</v>
      </c>
      <c r="J40" s="611" t="s">
        <v>686</v>
      </c>
      <c r="K40" s="611" t="s">
        <v>701</v>
      </c>
      <c r="L40" s="606" t="s">
        <v>702</v>
      </c>
      <c r="M40" s="612" t="s">
        <v>789</v>
      </c>
      <c r="N40" s="606" t="s">
        <v>736</v>
      </c>
      <c r="O40" s="606" t="s">
        <v>691</v>
      </c>
      <c r="P40" s="611" t="s">
        <v>686</v>
      </c>
      <c r="Q40" s="611" t="s">
        <v>687</v>
      </c>
      <c r="R40" s="613" t="s">
        <v>688</v>
      </c>
      <c r="S40" s="605" t="s">
        <v>692</v>
      </c>
      <c r="T40" s="610" t="s">
        <v>790</v>
      </c>
      <c r="U40" s="633" t="s">
        <v>203</v>
      </c>
      <c r="V40" s="610" t="s">
        <v>791</v>
      </c>
      <c r="W40" s="610" t="s">
        <v>792</v>
      </c>
      <c r="X40" s="610" t="s">
        <v>370</v>
      </c>
      <c r="Y40" s="606" t="s">
        <v>793</v>
      </c>
      <c r="Z40" s="624" t="s">
        <v>1020</v>
      </c>
      <c r="AA40" s="624"/>
      <c r="AB40" s="625"/>
      <c r="AC40" s="544"/>
      <c r="AO40" s="537" t="s">
        <v>794</v>
      </c>
    </row>
    <row r="41" spans="2:41" s="537" customFormat="1" ht="207" customHeight="1" x14ac:dyDescent="0.25">
      <c r="B41" s="537">
        <v>12</v>
      </c>
      <c r="C41" s="608">
        <v>12</v>
      </c>
      <c r="D41" s="634" t="s">
        <v>424</v>
      </c>
      <c r="E41" s="610" t="s">
        <v>795</v>
      </c>
      <c r="F41" s="610" t="s">
        <v>796</v>
      </c>
      <c r="G41" s="610" t="s">
        <v>797</v>
      </c>
      <c r="H41" s="610" t="s">
        <v>798</v>
      </c>
      <c r="I41" s="605" t="s">
        <v>685</v>
      </c>
      <c r="J41" s="611" t="s">
        <v>714</v>
      </c>
      <c r="K41" s="611" t="s">
        <v>799</v>
      </c>
      <c r="L41" s="606" t="s">
        <v>702</v>
      </c>
      <c r="M41" s="612" t="s">
        <v>800</v>
      </c>
      <c r="N41" s="606" t="s">
        <v>736</v>
      </c>
      <c r="O41" s="606" t="s">
        <v>691</v>
      </c>
      <c r="P41" s="611" t="s">
        <v>714</v>
      </c>
      <c r="Q41" s="611" t="s">
        <v>687</v>
      </c>
      <c r="R41" s="613" t="s">
        <v>688</v>
      </c>
      <c r="S41" s="605" t="s">
        <v>692</v>
      </c>
      <c r="T41" s="610" t="s">
        <v>801</v>
      </c>
      <c r="U41" s="635" t="s">
        <v>802</v>
      </c>
      <c r="V41" s="610" t="s">
        <v>803</v>
      </c>
      <c r="W41" s="610" t="s">
        <v>804</v>
      </c>
      <c r="X41" s="610" t="s">
        <v>434</v>
      </c>
      <c r="Y41" s="606" t="s">
        <v>805</v>
      </c>
      <c r="Z41" s="624" t="s">
        <v>1021</v>
      </c>
      <c r="AA41" s="636"/>
      <c r="AB41" s="625"/>
      <c r="AC41" s="544"/>
    </row>
    <row r="42" spans="2:41" s="537" customFormat="1" ht="207" customHeight="1" x14ac:dyDescent="0.25">
      <c r="B42" s="537">
        <v>13</v>
      </c>
      <c r="C42" s="608">
        <v>13</v>
      </c>
      <c r="D42" s="637" t="s">
        <v>491</v>
      </c>
      <c r="E42" s="610" t="s">
        <v>806</v>
      </c>
      <c r="F42" s="638" t="s">
        <v>807</v>
      </c>
      <c r="G42" s="638" t="s">
        <v>808</v>
      </c>
      <c r="H42" s="638" t="s">
        <v>809</v>
      </c>
      <c r="I42" s="639" t="s">
        <v>685</v>
      </c>
      <c r="J42" s="640" t="s">
        <v>686</v>
      </c>
      <c r="K42" s="640" t="s">
        <v>701</v>
      </c>
      <c r="L42" s="641" t="s">
        <v>702</v>
      </c>
      <c r="M42" s="642" t="s">
        <v>810</v>
      </c>
      <c r="N42" s="641" t="s">
        <v>736</v>
      </c>
      <c r="O42" s="641" t="s">
        <v>691</v>
      </c>
      <c r="P42" s="640" t="s">
        <v>686</v>
      </c>
      <c r="Q42" s="640" t="s">
        <v>705</v>
      </c>
      <c r="R42" s="643" t="s">
        <v>702</v>
      </c>
      <c r="S42" s="605" t="s">
        <v>692</v>
      </c>
      <c r="T42" s="644" t="s">
        <v>811</v>
      </c>
      <c r="U42" s="645">
        <v>45291</v>
      </c>
      <c r="V42" s="644" t="s">
        <v>812</v>
      </c>
      <c r="W42" s="644" t="s">
        <v>813</v>
      </c>
      <c r="X42" s="644" t="s">
        <v>814</v>
      </c>
      <c r="Y42" s="641" t="s">
        <v>815</v>
      </c>
      <c r="Z42" s="624" t="s">
        <v>1022</v>
      </c>
      <c r="AA42" s="624"/>
      <c r="AB42" s="625"/>
      <c r="AC42" s="544"/>
    </row>
    <row r="43" spans="2:41" s="537" customFormat="1" ht="207" customHeight="1" x14ac:dyDescent="0.2">
      <c r="B43" s="537">
        <v>14</v>
      </c>
      <c r="C43" s="608">
        <v>14</v>
      </c>
      <c r="D43" s="646" t="s">
        <v>503</v>
      </c>
      <c r="E43" s="597" t="s">
        <v>816</v>
      </c>
      <c r="F43" s="597" t="s">
        <v>817</v>
      </c>
      <c r="G43" s="597" t="s">
        <v>818</v>
      </c>
      <c r="H43" s="597" t="s">
        <v>819</v>
      </c>
      <c r="I43" s="598" t="s">
        <v>685</v>
      </c>
      <c r="J43" s="599" t="s">
        <v>686</v>
      </c>
      <c r="K43" s="599" t="s">
        <v>687</v>
      </c>
      <c r="L43" s="600" t="s">
        <v>688</v>
      </c>
      <c r="M43" s="601" t="s">
        <v>820</v>
      </c>
      <c r="N43" s="600" t="s">
        <v>736</v>
      </c>
      <c r="O43" s="600" t="s">
        <v>691</v>
      </c>
      <c r="P43" s="599" t="s">
        <v>686</v>
      </c>
      <c r="Q43" s="599" t="s">
        <v>687</v>
      </c>
      <c r="R43" s="602" t="s">
        <v>688</v>
      </c>
      <c r="S43" s="598" t="s">
        <v>692</v>
      </c>
      <c r="T43" s="598" t="s">
        <v>821</v>
      </c>
      <c r="U43" s="598" t="s">
        <v>822</v>
      </c>
      <c r="V43" s="598" t="s">
        <v>823</v>
      </c>
      <c r="W43" s="598" t="s">
        <v>824</v>
      </c>
      <c r="X43" s="598" t="s">
        <v>102</v>
      </c>
      <c r="Y43" s="600" t="s">
        <v>825</v>
      </c>
      <c r="Z43" s="624" t="s">
        <v>1023</v>
      </c>
      <c r="AA43" s="647"/>
      <c r="AB43" s="647"/>
      <c r="AC43" s="648"/>
    </row>
    <row r="44" spans="2:41" s="537" customFormat="1" ht="207" customHeight="1" x14ac:dyDescent="0.25">
      <c r="B44" s="537">
        <v>15</v>
      </c>
      <c r="C44" s="608">
        <v>15</v>
      </c>
      <c r="D44" s="649" t="s">
        <v>535</v>
      </c>
      <c r="E44" s="610" t="s">
        <v>826</v>
      </c>
      <c r="F44" s="610" t="s">
        <v>827</v>
      </c>
      <c r="G44" s="610" t="s">
        <v>828</v>
      </c>
      <c r="H44" s="610" t="s">
        <v>829</v>
      </c>
      <c r="I44" s="605" t="s">
        <v>685</v>
      </c>
      <c r="J44" s="611" t="s">
        <v>686</v>
      </c>
      <c r="K44" s="611" t="s">
        <v>750</v>
      </c>
      <c r="L44" s="606" t="s">
        <v>830</v>
      </c>
      <c r="M44" s="650" t="s">
        <v>831</v>
      </c>
      <c r="N44" s="606" t="s">
        <v>736</v>
      </c>
      <c r="O44" s="606" t="s">
        <v>691</v>
      </c>
      <c r="P44" s="611" t="s">
        <v>686</v>
      </c>
      <c r="Q44" s="611" t="s">
        <v>750</v>
      </c>
      <c r="R44" s="613" t="s">
        <v>830</v>
      </c>
      <c r="S44" s="605" t="s">
        <v>692</v>
      </c>
      <c r="T44" s="651" t="s">
        <v>832</v>
      </c>
      <c r="U44" s="652" t="s">
        <v>833</v>
      </c>
      <c r="V44" s="651" t="s">
        <v>834</v>
      </c>
      <c r="W44" s="651" t="s">
        <v>835</v>
      </c>
      <c r="X44" s="653" t="s">
        <v>544</v>
      </c>
      <c r="Y44" s="625" t="s">
        <v>545</v>
      </c>
      <c r="Z44" s="624" t="s">
        <v>1024</v>
      </c>
      <c r="AA44" s="624"/>
      <c r="AB44" s="625"/>
      <c r="AC44" s="544"/>
    </row>
    <row r="45" spans="2:41" s="537" customFormat="1" ht="207" customHeight="1" x14ac:dyDescent="0.25">
      <c r="B45" s="537">
        <v>16</v>
      </c>
      <c r="C45" s="608">
        <v>16</v>
      </c>
      <c r="D45" s="654" t="s">
        <v>535</v>
      </c>
      <c r="E45" s="610" t="s">
        <v>826</v>
      </c>
      <c r="F45" s="610" t="s">
        <v>836</v>
      </c>
      <c r="G45" s="610" t="s">
        <v>837</v>
      </c>
      <c r="H45" s="610" t="s">
        <v>838</v>
      </c>
      <c r="I45" s="605" t="s">
        <v>685</v>
      </c>
      <c r="J45" s="611" t="s">
        <v>686</v>
      </c>
      <c r="K45" s="611" t="s">
        <v>750</v>
      </c>
      <c r="L45" s="606" t="s">
        <v>830</v>
      </c>
      <c r="M45" s="612" t="s">
        <v>839</v>
      </c>
      <c r="N45" s="606" t="s">
        <v>736</v>
      </c>
      <c r="O45" s="606" t="s">
        <v>691</v>
      </c>
      <c r="P45" s="611" t="s">
        <v>686</v>
      </c>
      <c r="Q45" s="611" t="s">
        <v>750</v>
      </c>
      <c r="R45" s="613" t="s">
        <v>830</v>
      </c>
      <c r="S45" s="605" t="s">
        <v>692</v>
      </c>
      <c r="T45" s="651" t="s">
        <v>840</v>
      </c>
      <c r="U45" s="652" t="s">
        <v>841</v>
      </c>
      <c r="V45" s="651" t="s">
        <v>842</v>
      </c>
      <c r="W45" s="651" t="s">
        <v>843</v>
      </c>
      <c r="X45" s="653" t="s">
        <v>544</v>
      </c>
      <c r="Y45" s="625" t="s">
        <v>545</v>
      </c>
      <c r="Z45" s="624" t="s">
        <v>1025</v>
      </c>
      <c r="AA45" s="624"/>
      <c r="AB45" s="625"/>
      <c r="AC45" s="544"/>
    </row>
    <row r="46" spans="2:41" s="537" customFormat="1" ht="207" customHeight="1" x14ac:dyDescent="0.25">
      <c r="B46" s="537">
        <v>17</v>
      </c>
      <c r="C46" s="608">
        <v>17</v>
      </c>
      <c r="D46" s="655" t="s">
        <v>588</v>
      </c>
      <c r="E46" s="610" t="s">
        <v>844</v>
      </c>
      <c r="F46" s="610" t="s">
        <v>845</v>
      </c>
      <c r="G46" s="610" t="s">
        <v>744</v>
      </c>
      <c r="H46" s="610" t="s">
        <v>846</v>
      </c>
      <c r="I46" s="605" t="s">
        <v>685</v>
      </c>
      <c r="J46" s="611" t="s">
        <v>746</v>
      </c>
      <c r="K46" s="611" t="s">
        <v>750</v>
      </c>
      <c r="L46" s="606" t="s">
        <v>688</v>
      </c>
      <c r="M46" s="612" t="s">
        <v>847</v>
      </c>
      <c r="N46" s="606" t="s">
        <v>704</v>
      </c>
      <c r="O46" s="606" t="s">
        <v>722</v>
      </c>
      <c r="P46" s="611" t="s">
        <v>749</v>
      </c>
      <c r="Q46" s="611" t="s">
        <v>750</v>
      </c>
      <c r="R46" s="613" t="s">
        <v>688</v>
      </c>
      <c r="S46" s="605" t="s">
        <v>692</v>
      </c>
      <c r="T46" s="610" t="s">
        <v>848</v>
      </c>
      <c r="U46" s="623">
        <v>45291</v>
      </c>
      <c r="V46" s="610" t="s">
        <v>849</v>
      </c>
      <c r="W46" s="610" t="s">
        <v>849</v>
      </c>
      <c r="X46" s="610" t="s">
        <v>597</v>
      </c>
      <c r="Y46" s="606" t="s">
        <v>850</v>
      </c>
      <c r="Z46" s="624" t="s">
        <v>1026</v>
      </c>
      <c r="AA46" s="624"/>
      <c r="AB46" s="625"/>
      <c r="AC46" s="544"/>
    </row>
    <row r="47" spans="2:41" s="537" customFormat="1" ht="207" customHeight="1" x14ac:dyDescent="0.25">
      <c r="B47" s="537">
        <v>18</v>
      </c>
      <c r="C47" s="608">
        <v>18</v>
      </c>
      <c r="D47" s="655" t="s">
        <v>588</v>
      </c>
      <c r="E47" s="610" t="s">
        <v>844</v>
      </c>
      <c r="F47" s="610" t="s">
        <v>851</v>
      </c>
      <c r="G47" s="610" t="s">
        <v>757</v>
      </c>
      <c r="H47" s="610" t="s">
        <v>852</v>
      </c>
      <c r="I47" s="605" t="s">
        <v>685</v>
      </c>
      <c r="J47" s="611" t="s">
        <v>746</v>
      </c>
      <c r="K47" s="611" t="s">
        <v>750</v>
      </c>
      <c r="L47" s="606" t="s">
        <v>688</v>
      </c>
      <c r="M47" s="612" t="s">
        <v>853</v>
      </c>
      <c r="N47" s="606" t="s">
        <v>736</v>
      </c>
      <c r="O47" s="606" t="s">
        <v>691</v>
      </c>
      <c r="P47" s="611" t="s">
        <v>714</v>
      </c>
      <c r="Q47" s="611" t="s">
        <v>750</v>
      </c>
      <c r="R47" s="613" t="s">
        <v>830</v>
      </c>
      <c r="S47" s="605" t="s">
        <v>692</v>
      </c>
      <c r="T47" s="610" t="s">
        <v>854</v>
      </c>
      <c r="U47" s="623">
        <v>45291</v>
      </c>
      <c r="V47" s="610" t="s">
        <v>855</v>
      </c>
      <c r="W47" s="610" t="s">
        <v>856</v>
      </c>
      <c r="X47" s="610" t="s">
        <v>597</v>
      </c>
      <c r="Y47" s="606" t="s">
        <v>857</v>
      </c>
      <c r="Z47" s="624" t="s">
        <v>1027</v>
      </c>
      <c r="AA47" s="624"/>
      <c r="AB47" s="625"/>
      <c r="AC47" s="544"/>
    </row>
    <row r="48" spans="2:41" s="537" customFormat="1" ht="207" customHeight="1" x14ac:dyDescent="0.25">
      <c r="B48" s="537">
        <v>19</v>
      </c>
      <c r="C48" s="608">
        <v>19</v>
      </c>
      <c r="D48" s="656" t="s">
        <v>628</v>
      </c>
      <c r="E48" s="610" t="s">
        <v>858</v>
      </c>
      <c r="F48" s="610" t="s">
        <v>859</v>
      </c>
      <c r="G48" s="610" t="s">
        <v>860</v>
      </c>
      <c r="H48" s="610" t="s">
        <v>861</v>
      </c>
      <c r="I48" s="605" t="s">
        <v>685</v>
      </c>
      <c r="J48" s="611" t="s">
        <v>686</v>
      </c>
      <c r="K48" s="611" t="s">
        <v>701</v>
      </c>
      <c r="L48" s="606" t="s">
        <v>702</v>
      </c>
      <c r="M48" s="612" t="s">
        <v>862</v>
      </c>
      <c r="N48" s="606" t="s">
        <v>736</v>
      </c>
      <c r="O48" s="606" t="s">
        <v>691</v>
      </c>
      <c r="P48" s="611" t="s">
        <v>686</v>
      </c>
      <c r="Q48" s="611" t="s">
        <v>705</v>
      </c>
      <c r="R48" s="613" t="s">
        <v>702</v>
      </c>
      <c r="S48" s="605" t="s">
        <v>692</v>
      </c>
      <c r="T48" s="610" t="s">
        <v>863</v>
      </c>
      <c r="U48" s="657" t="s">
        <v>864</v>
      </c>
      <c r="V48" s="610" t="s">
        <v>865</v>
      </c>
      <c r="W48" s="610" t="s">
        <v>866</v>
      </c>
      <c r="X48" s="624" t="s">
        <v>637</v>
      </c>
      <c r="Y48" s="606" t="s">
        <v>638</v>
      </c>
      <c r="Z48" s="624" t="s">
        <v>1028</v>
      </c>
      <c r="AA48" s="624"/>
      <c r="AB48" s="625"/>
      <c r="AC48" s="544"/>
    </row>
    <row r="49" spans="3:29" s="537" customFormat="1" ht="36.75" customHeight="1" x14ac:dyDescent="0.25">
      <c r="C49" s="658" t="s">
        <v>867</v>
      </c>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row>
  </sheetData>
  <sheetProtection algorithmName="SHA-512" hashValue="Ml/Rh94rmwe0PECi17Yn6jyDeSKNu+39foN8mq05wU3XfqEtAcE7EA/8jHhTqkk0yR318E/b2rHxZW3oluu2vg==" saltValue="V+LG8ai2WAGbxfOXw/9Bgw==" spinCount="100000" sheet="1" objects="1" scenarios="1"/>
  <autoFilter ref="A29:A49" xr:uid="{00000000-0009-0000-0000-000002000000}"/>
  <mergeCells count="53">
    <mergeCell ref="D24:E24"/>
    <mergeCell ref="C17:E21"/>
    <mergeCell ref="F17:Z21"/>
    <mergeCell ref="AA17:AB18"/>
    <mergeCell ref="AA20:AB21"/>
    <mergeCell ref="C22:AB23"/>
    <mergeCell ref="F9:Z13"/>
    <mergeCell ref="AA9:AB10"/>
    <mergeCell ref="AA12:AB13"/>
    <mergeCell ref="D1:E5"/>
    <mergeCell ref="F1:Z5"/>
    <mergeCell ref="AA1:AB2"/>
    <mergeCell ref="AA4:AB5"/>
    <mergeCell ref="D7:AB8"/>
    <mergeCell ref="C9:E13"/>
    <mergeCell ref="D16:E16"/>
    <mergeCell ref="J25:R25"/>
    <mergeCell ref="S25:Y26"/>
    <mergeCell ref="Z25:AB26"/>
    <mergeCell ref="D26:D29"/>
    <mergeCell ref="E26:E29"/>
    <mergeCell ref="F26:F29"/>
    <mergeCell ref="G26:G29"/>
    <mergeCell ref="H26:H29"/>
    <mergeCell ref="I26:I29"/>
    <mergeCell ref="J26:L26"/>
    <mergeCell ref="M26:R26"/>
    <mergeCell ref="J27:L27"/>
    <mergeCell ref="M27:O27"/>
    <mergeCell ref="P27:R27"/>
    <mergeCell ref="P28:P29"/>
    <mergeCell ref="C14:AB15"/>
    <mergeCell ref="C25:I25"/>
    <mergeCell ref="C26:C29"/>
    <mergeCell ref="Y27:Y29"/>
    <mergeCell ref="Z27:Z29"/>
    <mergeCell ref="AA27:AA29"/>
    <mergeCell ref="AB27:AB29"/>
    <mergeCell ref="J28:J29"/>
    <mergeCell ref="K28:K29"/>
    <mergeCell ref="L28:L29"/>
    <mergeCell ref="M28:M29"/>
    <mergeCell ref="N28:N29"/>
    <mergeCell ref="Q28:Q29"/>
    <mergeCell ref="R28:R29"/>
    <mergeCell ref="T27:T29"/>
    <mergeCell ref="O28:O29"/>
    <mergeCell ref="S27:S29"/>
    <mergeCell ref="W27:W29"/>
    <mergeCell ref="X27:X29"/>
    <mergeCell ref="C49:AC49"/>
    <mergeCell ref="U27:U29"/>
    <mergeCell ref="V27:V29"/>
  </mergeCells>
  <conditionalFormatting sqref="K30">
    <cfRule type="containsErrors" dxfId="676" priority="99">
      <formula>ISERROR(K30)</formula>
    </cfRule>
  </conditionalFormatting>
  <conditionalFormatting sqref="K31">
    <cfRule type="containsErrors" dxfId="675" priority="110">
      <formula>ISERROR(K31)</formula>
    </cfRule>
  </conditionalFormatting>
  <conditionalFormatting sqref="K32:K34">
    <cfRule type="containsErrors" dxfId="674" priority="88">
      <formula>ISERROR(K32)</formula>
    </cfRule>
  </conditionalFormatting>
  <conditionalFormatting sqref="K35:K41">
    <cfRule type="containsErrors" dxfId="673" priority="44">
      <formula>ISERROR(K35)</formula>
    </cfRule>
  </conditionalFormatting>
  <conditionalFormatting sqref="K42">
    <cfRule type="expression" dxfId="672" priority="23">
      <formula>ISERROR(K42)</formula>
    </cfRule>
  </conditionalFormatting>
  <conditionalFormatting sqref="K43">
    <cfRule type="containsErrors" dxfId="671" priority="22">
      <formula>ISERROR(K43)</formula>
    </cfRule>
  </conditionalFormatting>
  <conditionalFormatting sqref="K44:K48">
    <cfRule type="containsErrors" dxfId="670" priority="11">
      <formula>ISERROR(K44)</formula>
    </cfRule>
  </conditionalFormatting>
  <conditionalFormatting sqref="L30">
    <cfRule type="containsText" dxfId="669" priority="90" operator="containsText" text="ALTA">
      <formula>NOT(ISERROR(SEARCH("ALTA",L30)))</formula>
    </cfRule>
    <cfRule type="containsErrors" dxfId="668" priority="93">
      <formula>ISERROR(L30)</formula>
    </cfRule>
  </conditionalFormatting>
  <conditionalFormatting sqref="L30:L41">
    <cfRule type="containsText" dxfId="667" priority="34" operator="containsText" text="BAJA">
      <formula>NOT(ISERROR(SEARCH("BAJA",L30)))</formula>
    </cfRule>
    <cfRule type="containsText" dxfId="666" priority="36" operator="containsText" text="MODERADO">
      <formula>NOT(ISERROR(SEARCH("MODERADO",L30)))</formula>
    </cfRule>
    <cfRule type="containsText" dxfId="665" priority="37" operator="containsText" text="EXTREMA">
      <formula>NOT(ISERROR(SEARCH("EXTREMA",L30)))</formula>
    </cfRule>
  </conditionalFormatting>
  <conditionalFormatting sqref="L31">
    <cfRule type="containsText" dxfId="664" priority="101" operator="containsText" text="ALTA">
      <formula>NOT(ISERROR(SEARCH("ALTA",L31)))</formula>
    </cfRule>
    <cfRule type="containsErrors" dxfId="663" priority="104">
      <formula>ISERROR(L31)</formula>
    </cfRule>
  </conditionalFormatting>
  <conditionalFormatting sqref="L32:L34">
    <cfRule type="containsText" dxfId="662" priority="79" operator="containsText" text="ALTA">
      <formula>NOT(ISERROR(SEARCH("ALTA",L32)))</formula>
    </cfRule>
    <cfRule type="containsErrors" dxfId="661" priority="82">
      <formula>ISERROR(L32)</formula>
    </cfRule>
  </conditionalFormatting>
  <conditionalFormatting sqref="L35:L41">
    <cfRule type="containsText" dxfId="660" priority="35" operator="containsText" text="ALTA">
      <formula>NOT(ISERROR(SEARCH("ALTA",L35)))</formula>
    </cfRule>
    <cfRule type="containsErrors" dxfId="659" priority="38">
      <formula>ISERROR(L35)</formula>
    </cfRule>
  </conditionalFormatting>
  <conditionalFormatting sqref="L42">
    <cfRule type="expression" dxfId="658" priority="29">
      <formula>ISERROR(L42)</formula>
    </cfRule>
    <cfRule type="containsText" dxfId="657" priority="30" operator="containsText" text="BAJA">
      <formula>NOT(ISERROR(SEARCH(("BAJA"),(L42))))</formula>
    </cfRule>
    <cfRule type="containsText" dxfId="656" priority="31" operator="containsText" text="ALTA">
      <formula>NOT(ISERROR(SEARCH(("ALTA"),(L42))))</formula>
    </cfRule>
    <cfRule type="containsText" dxfId="655" priority="32" operator="containsText" text="MODERADO">
      <formula>NOT(ISERROR(SEARCH(("MODERADO"),(L42))))</formula>
    </cfRule>
    <cfRule type="containsText" dxfId="654" priority="33" operator="containsText" text="EXTREMA">
      <formula>NOT(ISERROR(SEARCH(("EXTREMA"),(L42))))</formula>
    </cfRule>
  </conditionalFormatting>
  <conditionalFormatting sqref="L43">
    <cfRule type="containsText" dxfId="653" priority="13" operator="containsText" text="ALTA">
      <formula>NOT(ISERROR(SEARCH("ALTA",L43)))</formula>
    </cfRule>
    <cfRule type="containsErrors" dxfId="652" priority="16">
      <formula>ISERROR(L43)</formula>
    </cfRule>
  </conditionalFormatting>
  <conditionalFormatting sqref="L43:L48">
    <cfRule type="containsText" dxfId="651" priority="1" operator="containsText" text="BAJA">
      <formula>NOT(ISERROR(SEARCH("BAJA",L43)))</formula>
    </cfRule>
    <cfRule type="containsText" dxfId="650" priority="3" operator="containsText" text="MODERADO">
      <formula>NOT(ISERROR(SEARCH("MODERADO",L43)))</formula>
    </cfRule>
    <cfRule type="containsText" dxfId="649" priority="4" operator="containsText" text="EXTREMA">
      <formula>NOT(ISERROR(SEARCH("EXTREMA",L43)))</formula>
    </cfRule>
  </conditionalFormatting>
  <conditionalFormatting sqref="L44:L48">
    <cfRule type="containsText" dxfId="648" priority="2" operator="containsText" text="ALTA">
      <formula>NOT(ISERROR(SEARCH("ALTA",L44)))</formula>
    </cfRule>
    <cfRule type="containsErrors" dxfId="647" priority="5">
      <formula>ISERROR(L44)</formula>
    </cfRule>
  </conditionalFormatting>
  <conditionalFormatting sqref="R30">
    <cfRule type="containsText" dxfId="646" priority="96" operator="containsText" text="ALTA">
      <formula>NOT(ISERROR(SEARCH("ALTA",R30)))</formula>
    </cfRule>
    <cfRule type="containsErrors" dxfId="645" priority="98">
      <formula>ISERROR(R30)</formula>
    </cfRule>
  </conditionalFormatting>
  <conditionalFormatting sqref="R30:R41">
    <cfRule type="containsText" dxfId="644" priority="39" operator="containsText" text="BAJA">
      <formula>NOT(ISERROR(SEARCH("BAJA",R30)))</formula>
    </cfRule>
    <cfRule type="containsText" dxfId="643" priority="40" operator="containsText" text="MODERADO">
      <formula>NOT(ISERROR(SEARCH("MODERADO",R30)))</formula>
    </cfRule>
    <cfRule type="containsText" dxfId="642" priority="42" operator="containsText" text="EXTREMA">
      <formula>NOT(ISERROR(SEARCH("EXTREMA",R30)))</formula>
    </cfRule>
  </conditionalFormatting>
  <conditionalFormatting sqref="R31">
    <cfRule type="containsText" dxfId="641" priority="107" operator="containsText" text="ALTA">
      <formula>NOT(ISERROR(SEARCH("ALTA",R31)))</formula>
    </cfRule>
    <cfRule type="containsErrors" dxfId="640" priority="109">
      <formula>ISERROR(R31)</formula>
    </cfRule>
  </conditionalFormatting>
  <conditionalFormatting sqref="R32:R34">
    <cfRule type="containsText" dxfId="639" priority="85" operator="containsText" text="ALTA">
      <formula>NOT(ISERROR(SEARCH("ALTA",R32)))</formula>
    </cfRule>
    <cfRule type="containsErrors" dxfId="638" priority="87">
      <formula>ISERROR(R32)</formula>
    </cfRule>
  </conditionalFormatting>
  <conditionalFormatting sqref="R35:R41">
    <cfRule type="containsText" dxfId="637" priority="41" operator="containsText" text="ALTA">
      <formula>NOT(ISERROR(SEARCH("ALTA",R35)))</formula>
    </cfRule>
    <cfRule type="containsErrors" dxfId="636" priority="43">
      <formula>ISERROR(R35)</formula>
    </cfRule>
  </conditionalFormatting>
  <conditionalFormatting sqref="R42">
    <cfRule type="containsText" dxfId="635" priority="24" operator="containsText" text="BAJA">
      <formula>NOT(ISERROR(SEARCH(("BAJA"),(R42))))</formula>
    </cfRule>
    <cfRule type="containsText" dxfId="634" priority="25" operator="containsText" text="MODERADO">
      <formula>NOT(ISERROR(SEARCH(("MODERADO"),(R42))))</formula>
    </cfRule>
    <cfRule type="containsText" dxfId="633" priority="26" operator="containsText" text="ALTA">
      <formula>NOT(ISERROR(SEARCH(("ALTA"),(R42))))</formula>
    </cfRule>
    <cfRule type="containsText" dxfId="632" priority="27" operator="containsText" text="EXTREMA">
      <formula>NOT(ISERROR(SEARCH(("EXTREMA"),(R42))))</formula>
    </cfRule>
    <cfRule type="expression" dxfId="631" priority="28">
      <formula>ISERROR(R42)</formula>
    </cfRule>
  </conditionalFormatting>
  <conditionalFormatting sqref="R43">
    <cfRule type="containsText" dxfId="630" priority="19" operator="containsText" text="ALTA">
      <formula>NOT(ISERROR(SEARCH("ALTA",R43)))</formula>
    </cfRule>
    <cfRule type="containsErrors" dxfId="629" priority="21">
      <formula>ISERROR(R43)</formula>
    </cfRule>
  </conditionalFormatting>
  <conditionalFormatting sqref="R43:R48">
    <cfRule type="containsText" dxfId="628" priority="6" operator="containsText" text="BAJA">
      <formula>NOT(ISERROR(SEARCH("BAJA",R43)))</formula>
    </cfRule>
    <cfRule type="containsText" dxfId="627" priority="7" operator="containsText" text="MODERADO">
      <formula>NOT(ISERROR(SEARCH("MODERADO",R43)))</formula>
    </cfRule>
    <cfRule type="containsText" dxfId="626" priority="9" operator="containsText" text="EXTREMA">
      <formula>NOT(ISERROR(SEARCH("EXTREMA",R43)))</formula>
    </cfRule>
  </conditionalFormatting>
  <conditionalFormatting sqref="R44:R48">
    <cfRule type="containsText" dxfId="625" priority="8" operator="containsText" text="ALTA">
      <formula>NOT(ISERROR(SEARCH("ALTA",R44)))</formula>
    </cfRule>
    <cfRule type="containsErrors" dxfId="624" priority="10">
      <formula>ISERROR(R44)</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188"/>
  <sheetViews>
    <sheetView topLeftCell="A4" zoomScale="71" zoomScaleNormal="71" workbookViewId="0">
      <pane xSplit="2" ySplit="4" topLeftCell="C163" activePane="bottomRight" state="frozen"/>
      <selection pane="topRight"/>
      <selection pane="bottomLeft"/>
      <selection pane="bottomRight" activeCell="G165" sqref="G165"/>
    </sheetView>
  </sheetViews>
  <sheetFormatPr baseColWidth="10" defaultColWidth="0" defaultRowHeight="24" customHeight="1" x14ac:dyDescent="0.2"/>
  <cols>
    <col min="1" max="1" width="8.140625" style="1" customWidth="1"/>
    <col min="2" max="2" width="13.5703125" style="3" customWidth="1"/>
    <col min="3" max="3" width="26.140625" style="9" customWidth="1"/>
    <col min="4" max="4" width="42.28515625" style="9" customWidth="1"/>
    <col min="5" max="5" width="37.5703125" style="9" customWidth="1"/>
    <col min="6" max="6" width="16.140625" style="9" customWidth="1"/>
    <col min="7" max="7" width="30" style="1" customWidth="1"/>
    <col min="8" max="8" width="19" style="10" customWidth="1"/>
    <col min="9" max="9" width="20.28515625" style="1" customWidth="1"/>
    <col min="10" max="10" width="18.85546875" style="1" customWidth="1"/>
    <col min="11" max="11" width="6.28515625" style="1" bestFit="1" customWidth="1"/>
    <col min="12" max="12" width="22.28515625" style="1" customWidth="1"/>
    <col min="13" max="13" width="18.85546875" style="1" customWidth="1"/>
    <col min="14" max="14" width="17.5703125" style="1" customWidth="1"/>
    <col min="15" max="15" width="6.140625" style="1" customWidth="1"/>
    <col min="16" max="16" width="18.85546875" style="1" customWidth="1"/>
    <col min="17" max="17" width="5.85546875" style="1" customWidth="1"/>
    <col min="18" max="18" width="31"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7.5703125" style="1" customWidth="1"/>
    <col min="26" max="26" width="12.140625" style="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34.140625" style="1" customWidth="1"/>
    <col min="34" max="38" width="23.7109375" style="1" customWidth="1"/>
    <col min="39" max="41" width="49.42578125" style="1" customWidth="1"/>
    <col min="42" max="42" width="11.5703125" style="2" hidden="1"/>
    <col min="43" max="16383" width="11.42578125" style="2" hidden="1"/>
    <col min="16384" max="16384" width="0.5703125" style="2" customWidth="1"/>
  </cols>
  <sheetData>
    <row r="1" spans="1:70" ht="24" customHeight="1" x14ac:dyDescent="0.2">
      <c r="B1" s="187" t="s">
        <v>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9"/>
      <c r="AN1" s="189"/>
      <c r="AO1" s="189"/>
    </row>
    <row r="2" spans="1:70" ht="24" customHeight="1" x14ac:dyDescent="0.2">
      <c r="B2" s="187"/>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9"/>
      <c r="AN2" s="189"/>
      <c r="AO2" s="189"/>
    </row>
    <row r="3" spans="1:70" ht="24" customHeight="1" x14ac:dyDescent="0.2">
      <c r="B3" s="4"/>
      <c r="C3" s="5"/>
      <c r="D3" s="6"/>
      <c r="E3" s="6"/>
      <c r="F3" s="6"/>
      <c r="G3" s="2"/>
      <c r="H3" s="7"/>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70" ht="80.25" customHeight="1" x14ac:dyDescent="0.3">
      <c r="A4" s="190" t="s">
        <v>1</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row>
    <row r="5" spans="1:70" ht="39.75" customHeight="1" x14ac:dyDescent="0.2">
      <c r="A5" s="186" t="s">
        <v>2</v>
      </c>
      <c r="B5" s="186"/>
      <c r="C5" s="186"/>
      <c r="D5" s="186"/>
      <c r="E5" s="186"/>
      <c r="F5" s="186"/>
      <c r="G5" s="186"/>
      <c r="H5" s="186"/>
      <c r="I5" s="186"/>
      <c r="J5" s="186" t="s">
        <v>3</v>
      </c>
      <c r="K5" s="186"/>
      <c r="L5" s="186"/>
      <c r="M5" s="186"/>
      <c r="N5" s="186"/>
      <c r="O5" s="186"/>
      <c r="P5" s="186"/>
      <c r="Q5" s="186" t="s">
        <v>4</v>
      </c>
      <c r="R5" s="186"/>
      <c r="S5" s="186"/>
      <c r="T5" s="186"/>
      <c r="U5" s="186"/>
      <c r="V5" s="186"/>
      <c r="W5" s="186"/>
      <c r="X5" s="186"/>
      <c r="Y5" s="186"/>
      <c r="Z5" s="186" t="s">
        <v>5</v>
      </c>
      <c r="AA5" s="186"/>
      <c r="AB5" s="186"/>
      <c r="AC5" s="186"/>
      <c r="AD5" s="186"/>
      <c r="AE5" s="186"/>
      <c r="AF5" s="186"/>
      <c r="AG5" s="185" t="s">
        <v>6</v>
      </c>
      <c r="AH5" s="138"/>
      <c r="AI5" s="138"/>
      <c r="AJ5" s="138"/>
      <c r="AK5" s="138"/>
      <c r="AL5" s="138"/>
      <c r="AM5" s="185" t="s">
        <v>7</v>
      </c>
      <c r="AN5" s="138"/>
      <c r="AO5" s="138"/>
    </row>
    <row r="6" spans="1:70" ht="42.75" customHeight="1" x14ac:dyDescent="0.2">
      <c r="A6" s="185" t="s">
        <v>8</v>
      </c>
      <c r="B6" s="185" t="s">
        <v>9</v>
      </c>
      <c r="C6" s="186" t="s">
        <v>10</v>
      </c>
      <c r="D6" s="185" t="s">
        <v>11</v>
      </c>
      <c r="E6" s="185" t="s">
        <v>12</v>
      </c>
      <c r="F6" s="185" t="s">
        <v>13</v>
      </c>
      <c r="G6" s="186" t="s">
        <v>14</v>
      </c>
      <c r="H6" s="185" t="s">
        <v>15</v>
      </c>
      <c r="I6" s="185" t="s">
        <v>16</v>
      </c>
      <c r="J6" s="185" t="s">
        <v>17</v>
      </c>
      <c r="K6" s="186" t="s">
        <v>18</v>
      </c>
      <c r="L6" s="185" t="s">
        <v>19</v>
      </c>
      <c r="M6" s="185" t="s">
        <v>20</v>
      </c>
      <c r="N6" s="185" t="s">
        <v>21</v>
      </c>
      <c r="O6" s="186" t="s">
        <v>18</v>
      </c>
      <c r="P6" s="185" t="s">
        <v>22</v>
      </c>
      <c r="Q6" s="184" t="s">
        <v>23</v>
      </c>
      <c r="R6" s="185" t="s">
        <v>24</v>
      </c>
      <c r="S6" s="185" t="s">
        <v>25</v>
      </c>
      <c r="T6" s="185" t="s">
        <v>26</v>
      </c>
      <c r="U6" s="185"/>
      <c r="V6" s="185"/>
      <c r="W6" s="185"/>
      <c r="X6" s="185"/>
      <c r="Y6" s="185"/>
      <c r="Z6" s="184" t="s">
        <v>27</v>
      </c>
      <c r="AA6" s="184" t="s">
        <v>28</v>
      </c>
      <c r="AB6" s="184" t="s">
        <v>18</v>
      </c>
      <c r="AC6" s="184" t="s">
        <v>29</v>
      </c>
      <c r="AD6" s="184" t="s">
        <v>18</v>
      </c>
      <c r="AE6" s="184" t="s">
        <v>30</v>
      </c>
      <c r="AF6" s="184" t="s">
        <v>31</v>
      </c>
      <c r="AG6" s="185" t="s">
        <v>32</v>
      </c>
      <c r="AH6" s="185" t="s">
        <v>33</v>
      </c>
      <c r="AI6" s="185" t="s">
        <v>34</v>
      </c>
      <c r="AJ6" s="185" t="s">
        <v>35</v>
      </c>
      <c r="AK6" s="185" t="s">
        <v>36</v>
      </c>
      <c r="AL6" s="185" t="s">
        <v>37</v>
      </c>
      <c r="AM6" s="185" t="s">
        <v>38</v>
      </c>
      <c r="AN6" s="185" t="s">
        <v>39</v>
      </c>
      <c r="AO6" s="185" t="s">
        <v>40</v>
      </c>
    </row>
    <row r="7" spans="1:70" ht="75.400000000000006" customHeight="1" x14ac:dyDescent="0.2">
      <c r="A7" s="185"/>
      <c r="B7" s="185"/>
      <c r="C7" s="186"/>
      <c r="D7" s="185"/>
      <c r="E7" s="185"/>
      <c r="F7" s="185"/>
      <c r="G7" s="186"/>
      <c r="H7" s="185"/>
      <c r="I7" s="185"/>
      <c r="J7" s="185"/>
      <c r="K7" s="186"/>
      <c r="L7" s="185"/>
      <c r="M7" s="185"/>
      <c r="N7" s="186"/>
      <c r="O7" s="186"/>
      <c r="P7" s="185"/>
      <c r="Q7" s="184"/>
      <c r="R7" s="185"/>
      <c r="S7" s="185"/>
      <c r="T7" s="11" t="s">
        <v>41</v>
      </c>
      <c r="U7" s="11" t="s">
        <v>42</v>
      </c>
      <c r="V7" s="11" t="s">
        <v>43</v>
      </c>
      <c r="W7" s="11" t="s">
        <v>44</v>
      </c>
      <c r="X7" s="11" t="s">
        <v>45</v>
      </c>
      <c r="Y7" s="11" t="s">
        <v>46</v>
      </c>
      <c r="Z7" s="184"/>
      <c r="AA7" s="184"/>
      <c r="AB7" s="184"/>
      <c r="AC7" s="184"/>
      <c r="AD7" s="184"/>
      <c r="AE7" s="184"/>
      <c r="AF7" s="184"/>
      <c r="AG7" s="185"/>
      <c r="AH7" s="185"/>
      <c r="AI7" s="185"/>
      <c r="AJ7" s="185"/>
      <c r="AK7" s="185"/>
      <c r="AL7" s="138"/>
      <c r="AM7" s="185"/>
      <c r="AN7" s="185"/>
      <c r="AO7" s="185"/>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row>
    <row r="8" spans="1:70" s="39" customFormat="1" ht="70.900000000000006" customHeight="1" x14ac:dyDescent="0.2">
      <c r="A8" s="135">
        <v>1</v>
      </c>
      <c r="B8" s="182" t="s">
        <v>47</v>
      </c>
      <c r="C8" s="206" t="s">
        <v>48</v>
      </c>
      <c r="D8" s="167" t="s">
        <v>49</v>
      </c>
      <c r="E8" s="167" t="s">
        <v>50</v>
      </c>
      <c r="F8" s="206" t="s">
        <v>51</v>
      </c>
      <c r="G8" s="207" t="s">
        <v>868</v>
      </c>
      <c r="H8" s="167" t="s">
        <v>53</v>
      </c>
      <c r="I8" s="232">
        <f>27+20+84</f>
        <v>131</v>
      </c>
      <c r="J8" s="229" t="s">
        <v>54</v>
      </c>
      <c r="K8" s="233">
        <v>0.6</v>
      </c>
      <c r="L8" s="228" t="s">
        <v>55</v>
      </c>
      <c r="M8" s="203" t="s">
        <v>55</v>
      </c>
      <c r="N8" s="229" t="s">
        <v>56</v>
      </c>
      <c r="O8" s="226">
        <v>0.4</v>
      </c>
      <c r="P8" s="205" t="s">
        <v>57</v>
      </c>
      <c r="Q8" s="12">
        <v>1</v>
      </c>
      <c r="R8" s="13" t="s">
        <v>869</v>
      </c>
      <c r="S8" s="14" t="s">
        <v>59</v>
      </c>
      <c r="T8" s="15" t="s">
        <v>60</v>
      </c>
      <c r="U8" s="15" t="s">
        <v>61</v>
      </c>
      <c r="V8" s="16" t="s">
        <v>62</v>
      </c>
      <c r="W8" s="15" t="s">
        <v>63</v>
      </c>
      <c r="X8" s="15" t="s">
        <v>64</v>
      </c>
      <c r="Y8" s="15" t="s">
        <v>65</v>
      </c>
      <c r="Z8" s="17">
        <f>IFERROR(IF(S8="Probabilidad",(K8-(+K8*V8)),IF(S8="Impacto",K8,"")),"")</f>
        <v>0.36</v>
      </c>
      <c r="AA8" s="18" t="s">
        <v>66</v>
      </c>
      <c r="AB8" s="16">
        <v>0.36</v>
      </c>
      <c r="AC8" s="18" t="s">
        <v>56</v>
      </c>
      <c r="AD8" s="16">
        <v>0.4</v>
      </c>
      <c r="AE8" s="19" t="s">
        <v>57</v>
      </c>
      <c r="AF8" s="227" t="s">
        <v>87</v>
      </c>
      <c r="AG8" s="167" t="s">
        <v>870</v>
      </c>
      <c r="AH8" s="206" t="s">
        <v>203</v>
      </c>
      <c r="AI8" s="166" t="s">
        <v>871</v>
      </c>
      <c r="AJ8" s="166" t="s">
        <v>872</v>
      </c>
      <c r="AK8" s="206" t="s">
        <v>72</v>
      </c>
      <c r="AL8" s="206" t="s">
        <v>73</v>
      </c>
      <c r="AM8" s="166" t="s">
        <v>873</v>
      </c>
      <c r="AN8" s="167" t="s">
        <v>874</v>
      </c>
      <c r="AO8" s="167"/>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row>
    <row r="9" spans="1:70" s="39" customFormat="1" ht="69" customHeight="1" x14ac:dyDescent="0.2">
      <c r="A9" s="135"/>
      <c r="B9" s="182"/>
      <c r="C9" s="206"/>
      <c r="D9" s="167"/>
      <c r="E9" s="167"/>
      <c r="F9" s="206"/>
      <c r="G9" s="207"/>
      <c r="H9" s="167"/>
      <c r="I9" s="232"/>
      <c r="J9" s="229"/>
      <c r="K9" s="233"/>
      <c r="L9" s="228"/>
      <c r="M9" s="203">
        <v>0</v>
      </c>
      <c r="N9" s="229"/>
      <c r="O9" s="226"/>
      <c r="P9" s="205"/>
      <c r="Q9" s="12">
        <v>2</v>
      </c>
      <c r="R9" s="13" t="s">
        <v>875</v>
      </c>
      <c r="S9" s="14" t="s">
        <v>59</v>
      </c>
      <c r="T9" s="15" t="s">
        <v>60</v>
      </c>
      <c r="U9" s="15" t="s">
        <v>61</v>
      </c>
      <c r="V9" s="16" t="s">
        <v>62</v>
      </c>
      <c r="W9" s="15" t="s">
        <v>63</v>
      </c>
      <c r="X9" s="15" t="s">
        <v>75</v>
      </c>
      <c r="Y9" s="15" t="s">
        <v>65</v>
      </c>
      <c r="Z9" s="17">
        <f>IFERROR(IF(AND(S8="Probabilidad",S9="Probabilidad"),(AB8-(+AB8*V9)),IF(S9="Probabilidad",(K8-(+K8*V9)),IF(S9="Impacto",AB8,""))),"")</f>
        <v>0.216</v>
      </c>
      <c r="AA9" s="18" t="s">
        <v>66</v>
      </c>
      <c r="AB9" s="16">
        <v>0.216</v>
      </c>
      <c r="AC9" s="18" t="s">
        <v>56</v>
      </c>
      <c r="AD9" s="16">
        <v>0.4</v>
      </c>
      <c r="AE9" s="19" t="s">
        <v>57</v>
      </c>
      <c r="AF9" s="164"/>
      <c r="AG9" s="132"/>
      <c r="AH9" s="138"/>
      <c r="AI9" s="132"/>
      <c r="AJ9" s="132"/>
      <c r="AK9" s="138"/>
      <c r="AL9" s="138"/>
      <c r="AM9" s="132"/>
      <c r="AN9" s="132"/>
      <c r="AO9" s="132"/>
    </row>
    <row r="10" spans="1:70" s="39" customFormat="1" ht="69.75" customHeight="1" x14ac:dyDescent="0.2">
      <c r="A10" s="135"/>
      <c r="B10" s="182"/>
      <c r="C10" s="206"/>
      <c r="D10" s="167"/>
      <c r="E10" s="167"/>
      <c r="F10" s="206"/>
      <c r="G10" s="207"/>
      <c r="H10" s="167"/>
      <c r="I10" s="232"/>
      <c r="J10" s="229"/>
      <c r="K10" s="233"/>
      <c r="L10" s="228"/>
      <c r="M10" s="203">
        <v>0</v>
      </c>
      <c r="N10" s="229"/>
      <c r="O10" s="226"/>
      <c r="P10" s="205"/>
      <c r="Q10" s="12">
        <v>3</v>
      </c>
      <c r="R10" s="13"/>
      <c r="S10" s="14" t="s">
        <v>76</v>
      </c>
      <c r="T10" s="15"/>
      <c r="U10" s="15"/>
      <c r="V10" s="16" t="s">
        <v>76</v>
      </c>
      <c r="W10" s="15"/>
      <c r="X10" s="15"/>
      <c r="Y10" s="15"/>
      <c r="Z10" s="17" t="str">
        <f>IFERROR(IF(AND(S9="Probabilidad",S10="Probabilidad"),(AB9-(+AB9*V10)),IF(AND(S9="Impacto",S10="Probabilidad"),(AB8-(+AB8*V10)),IF(S10="Impacto",AB9,""))),"")</f>
        <v/>
      </c>
      <c r="AA10" s="18" t="s">
        <v>76</v>
      </c>
      <c r="AB10" s="16" t="s">
        <v>76</v>
      </c>
      <c r="AC10" s="18" t="s">
        <v>76</v>
      </c>
      <c r="AD10" s="16" t="s">
        <v>76</v>
      </c>
      <c r="AE10" s="19" t="s">
        <v>76</v>
      </c>
      <c r="AF10" s="164"/>
      <c r="AG10" s="132"/>
      <c r="AH10" s="138"/>
      <c r="AI10" s="132"/>
      <c r="AJ10" s="132"/>
      <c r="AK10" s="138"/>
      <c r="AL10" s="138"/>
      <c r="AM10" s="132"/>
      <c r="AN10" s="132"/>
      <c r="AO10" s="132"/>
    </row>
    <row r="11" spans="1:70" s="39" customFormat="1" ht="75.95" customHeight="1" x14ac:dyDescent="0.2">
      <c r="A11" s="135">
        <v>2</v>
      </c>
      <c r="B11" s="182" t="s">
        <v>47</v>
      </c>
      <c r="C11" s="206" t="s">
        <v>48</v>
      </c>
      <c r="D11" s="167" t="s">
        <v>77</v>
      </c>
      <c r="E11" s="167" t="s">
        <v>78</v>
      </c>
      <c r="F11" s="206" t="s">
        <v>79</v>
      </c>
      <c r="G11" s="207" t="s">
        <v>876</v>
      </c>
      <c r="H11" s="167" t="s">
        <v>81</v>
      </c>
      <c r="I11" s="232">
        <v>100</v>
      </c>
      <c r="J11" s="229" t="s">
        <v>54</v>
      </c>
      <c r="K11" s="233">
        <v>0.6</v>
      </c>
      <c r="L11" s="228" t="s">
        <v>82</v>
      </c>
      <c r="M11" s="203" t="s">
        <v>82</v>
      </c>
      <c r="N11" s="229" t="s">
        <v>83</v>
      </c>
      <c r="O11" s="226">
        <v>0.2</v>
      </c>
      <c r="P11" s="205" t="s">
        <v>57</v>
      </c>
      <c r="Q11" s="12">
        <v>1</v>
      </c>
      <c r="R11" s="13" t="s">
        <v>877</v>
      </c>
      <c r="S11" s="14" t="s">
        <v>59</v>
      </c>
      <c r="T11" s="15" t="s">
        <v>60</v>
      </c>
      <c r="U11" s="15" t="s">
        <v>61</v>
      </c>
      <c r="V11" s="16" t="s">
        <v>62</v>
      </c>
      <c r="W11" s="15" t="s">
        <v>85</v>
      </c>
      <c r="X11" s="15" t="s">
        <v>64</v>
      </c>
      <c r="Y11" s="15" t="s">
        <v>65</v>
      </c>
      <c r="Z11" s="17">
        <f>IFERROR(IF(S11="Probabilidad",(K11-(+K11*V11)),IF(S11="Impacto",K11,"")),"")</f>
        <v>0.36</v>
      </c>
      <c r="AA11" s="18" t="s">
        <v>66</v>
      </c>
      <c r="AB11" s="16">
        <v>0.36</v>
      </c>
      <c r="AC11" s="18" t="s">
        <v>83</v>
      </c>
      <c r="AD11" s="16">
        <v>0.2</v>
      </c>
      <c r="AE11" s="19" t="s">
        <v>86</v>
      </c>
      <c r="AF11" s="227" t="s">
        <v>87</v>
      </c>
      <c r="AG11" s="167" t="s">
        <v>878</v>
      </c>
      <c r="AH11" s="230">
        <v>44926</v>
      </c>
      <c r="AI11" s="166" t="s">
        <v>100</v>
      </c>
      <c r="AJ11" s="166" t="s">
        <v>101</v>
      </c>
      <c r="AK11" s="206" t="s">
        <v>72</v>
      </c>
      <c r="AL11" s="206" t="s">
        <v>73</v>
      </c>
      <c r="AM11" s="166" t="s">
        <v>879</v>
      </c>
      <c r="AN11" s="167" t="s">
        <v>880</v>
      </c>
      <c r="AO11" s="231"/>
    </row>
    <row r="12" spans="1:70" s="39" customFormat="1" ht="58.5" customHeight="1" x14ac:dyDescent="0.2">
      <c r="A12" s="135"/>
      <c r="B12" s="182"/>
      <c r="C12" s="206"/>
      <c r="D12" s="167"/>
      <c r="E12" s="167"/>
      <c r="F12" s="206"/>
      <c r="G12" s="207"/>
      <c r="H12" s="167"/>
      <c r="I12" s="232"/>
      <c r="J12" s="229"/>
      <c r="K12" s="233"/>
      <c r="L12" s="228"/>
      <c r="M12" s="203">
        <v>0</v>
      </c>
      <c r="N12" s="229"/>
      <c r="O12" s="226"/>
      <c r="P12" s="205"/>
      <c r="Q12" s="12">
        <v>2</v>
      </c>
      <c r="R12" s="13" t="s">
        <v>881</v>
      </c>
      <c r="S12" s="14" t="s">
        <v>59</v>
      </c>
      <c r="T12" s="15" t="s">
        <v>60</v>
      </c>
      <c r="U12" s="15" t="s">
        <v>61</v>
      </c>
      <c r="V12" s="16" t="s">
        <v>62</v>
      </c>
      <c r="W12" s="15" t="s">
        <v>85</v>
      </c>
      <c r="X12" s="15" t="s">
        <v>64</v>
      </c>
      <c r="Y12" s="15" t="s">
        <v>65</v>
      </c>
      <c r="Z12" s="17">
        <f>IFERROR(IF(AND(S11="Probabilidad",S12="Probabilidad"),(AB11-(+AB11*V12)),IF(S12="Probabilidad",(K11-(+K11*V12)),IF(S12="Impacto",AB11,""))),"")</f>
        <v>0.216</v>
      </c>
      <c r="AA12" s="18" t="s">
        <v>66</v>
      </c>
      <c r="AB12" s="16">
        <v>0.216</v>
      </c>
      <c r="AC12" s="18" t="s">
        <v>83</v>
      </c>
      <c r="AD12" s="16">
        <v>0.2</v>
      </c>
      <c r="AE12" s="19" t="s">
        <v>86</v>
      </c>
      <c r="AF12" s="164"/>
      <c r="AG12" s="132"/>
      <c r="AH12" s="138"/>
      <c r="AI12" s="132"/>
      <c r="AJ12" s="132"/>
      <c r="AK12" s="138"/>
      <c r="AL12" s="138"/>
      <c r="AM12" s="132"/>
      <c r="AN12" s="132"/>
      <c r="AO12" s="127"/>
    </row>
    <row r="13" spans="1:70" s="39" customFormat="1" ht="34.35" customHeight="1" x14ac:dyDescent="0.2">
      <c r="A13" s="135"/>
      <c r="B13" s="182"/>
      <c r="C13" s="206"/>
      <c r="D13" s="167"/>
      <c r="E13" s="167"/>
      <c r="F13" s="206"/>
      <c r="G13" s="207"/>
      <c r="H13" s="167"/>
      <c r="I13" s="232"/>
      <c r="J13" s="229"/>
      <c r="K13" s="233"/>
      <c r="L13" s="228"/>
      <c r="M13" s="203">
        <v>0</v>
      </c>
      <c r="N13" s="229"/>
      <c r="O13" s="226"/>
      <c r="P13" s="205"/>
      <c r="Q13" s="12">
        <v>3</v>
      </c>
      <c r="R13" s="13"/>
      <c r="S13" s="14" t="s">
        <v>76</v>
      </c>
      <c r="T13" s="15"/>
      <c r="U13" s="15"/>
      <c r="V13" s="16" t="s">
        <v>76</v>
      </c>
      <c r="W13" s="15"/>
      <c r="X13" s="15"/>
      <c r="Y13" s="15"/>
      <c r="Z13" s="17" t="str">
        <f>IFERROR(IF(AND(S12="Probabilidad",S13="Probabilidad"),(AB12-(+AB12*V13)),IF(AND(S12="Impacto",S13="Probabilidad"),(AB11-(+AB11*V13)),IF(S13="Impacto",AB12,""))),"")</f>
        <v/>
      </c>
      <c r="AA13" s="18" t="s">
        <v>76</v>
      </c>
      <c r="AB13" s="16" t="s">
        <v>76</v>
      </c>
      <c r="AC13" s="18" t="s">
        <v>76</v>
      </c>
      <c r="AD13" s="16" t="s">
        <v>76</v>
      </c>
      <c r="AE13" s="19" t="s">
        <v>76</v>
      </c>
      <c r="AF13" s="164"/>
      <c r="AG13" s="132"/>
      <c r="AH13" s="138"/>
      <c r="AI13" s="132"/>
      <c r="AJ13" s="132"/>
      <c r="AK13" s="138"/>
      <c r="AL13" s="138"/>
      <c r="AM13" s="132"/>
      <c r="AN13" s="132"/>
      <c r="AO13" s="127"/>
    </row>
    <row r="14" spans="1:70" s="39" customFormat="1" ht="80.650000000000006" customHeight="1" x14ac:dyDescent="0.2">
      <c r="A14" s="135">
        <v>3</v>
      </c>
      <c r="B14" s="182" t="s">
        <v>47</v>
      </c>
      <c r="C14" s="206" t="s">
        <v>48</v>
      </c>
      <c r="D14" s="167" t="s">
        <v>882</v>
      </c>
      <c r="E14" s="167" t="s">
        <v>883</v>
      </c>
      <c r="F14" s="206" t="s">
        <v>79</v>
      </c>
      <c r="G14" s="167" t="s">
        <v>96</v>
      </c>
      <c r="H14" s="167" t="s">
        <v>97</v>
      </c>
      <c r="I14" s="232">
        <v>60</v>
      </c>
      <c r="J14" s="229" t="s">
        <v>54</v>
      </c>
      <c r="K14" s="233">
        <v>0.6</v>
      </c>
      <c r="L14" s="228" t="s">
        <v>82</v>
      </c>
      <c r="M14" s="203" t="s">
        <v>82</v>
      </c>
      <c r="N14" s="236" t="s">
        <v>83</v>
      </c>
      <c r="O14" s="226">
        <v>0.2</v>
      </c>
      <c r="P14" s="237" t="s">
        <v>57</v>
      </c>
      <c r="Q14" s="12">
        <v>1</v>
      </c>
      <c r="R14" s="13" t="s">
        <v>98</v>
      </c>
      <c r="S14" s="14" t="s">
        <v>59</v>
      </c>
      <c r="T14" s="15" t="s">
        <v>60</v>
      </c>
      <c r="U14" s="15" t="s">
        <v>61</v>
      </c>
      <c r="V14" s="16" t="s">
        <v>62</v>
      </c>
      <c r="W14" s="15" t="s">
        <v>63</v>
      </c>
      <c r="X14" s="15" t="s">
        <v>64</v>
      </c>
      <c r="Y14" s="15" t="s">
        <v>65</v>
      </c>
      <c r="Z14" s="17">
        <f>IFERROR(IF(S14="Probabilidad",(K14-(+K14*V14)),IF(S14="Impacto",K14,"")),"")</f>
        <v>0.36</v>
      </c>
      <c r="AA14" s="21" t="s">
        <v>66</v>
      </c>
      <c r="AB14" s="16">
        <v>0.36</v>
      </c>
      <c r="AC14" s="21" t="s">
        <v>83</v>
      </c>
      <c r="AD14" s="16">
        <v>0.2</v>
      </c>
      <c r="AE14" s="22" t="s">
        <v>86</v>
      </c>
      <c r="AF14" s="227" t="s">
        <v>87</v>
      </c>
      <c r="AG14" s="167" t="s">
        <v>99</v>
      </c>
      <c r="AH14" s="230">
        <v>44926</v>
      </c>
      <c r="AI14" s="166" t="s">
        <v>100</v>
      </c>
      <c r="AJ14" s="166" t="s">
        <v>101</v>
      </c>
      <c r="AK14" s="206" t="s">
        <v>102</v>
      </c>
      <c r="AL14" s="206" t="s">
        <v>103</v>
      </c>
      <c r="AM14" s="166" t="s">
        <v>884</v>
      </c>
      <c r="AN14" s="167" t="s">
        <v>885</v>
      </c>
      <c r="AO14" s="231"/>
    </row>
    <row r="15" spans="1:70" s="39" customFormat="1" ht="29.85" customHeight="1" x14ac:dyDescent="0.2">
      <c r="A15" s="135"/>
      <c r="B15" s="182"/>
      <c r="C15" s="206"/>
      <c r="D15" s="167"/>
      <c r="E15" s="167"/>
      <c r="F15" s="206"/>
      <c r="G15" s="167"/>
      <c r="H15" s="167"/>
      <c r="I15" s="232"/>
      <c r="J15" s="229"/>
      <c r="K15" s="233"/>
      <c r="L15" s="228"/>
      <c r="M15" s="203">
        <v>0</v>
      </c>
      <c r="N15" s="236"/>
      <c r="O15" s="226"/>
      <c r="P15" s="237"/>
      <c r="Q15" s="12">
        <v>2</v>
      </c>
      <c r="R15" s="13"/>
      <c r="S15" s="14" t="s">
        <v>76</v>
      </c>
      <c r="T15" s="15"/>
      <c r="U15" s="15"/>
      <c r="V15" s="16" t="s">
        <v>76</v>
      </c>
      <c r="W15" s="15"/>
      <c r="X15" s="15"/>
      <c r="Y15" s="15"/>
      <c r="Z15" s="17" t="str">
        <f>IFERROR(IF(AND(S14="Probabilidad",S15="Probabilidad"),(AB14-(+AB14*V15)),IF(S15="Probabilidad",(K14-(+K14*V15)),IF(S15="Impacto",AB14,""))),"")</f>
        <v/>
      </c>
      <c r="AA15" s="21" t="s">
        <v>76</v>
      </c>
      <c r="AB15" s="16" t="s">
        <v>76</v>
      </c>
      <c r="AC15" s="21" t="s">
        <v>76</v>
      </c>
      <c r="AD15" s="16" t="s">
        <v>76</v>
      </c>
      <c r="AE15" s="22" t="s">
        <v>76</v>
      </c>
      <c r="AF15" s="164"/>
      <c r="AG15" s="132"/>
      <c r="AH15" s="138"/>
      <c r="AI15" s="132"/>
      <c r="AJ15" s="132"/>
      <c r="AK15" s="138"/>
      <c r="AL15" s="138"/>
      <c r="AM15" s="132"/>
      <c r="AN15" s="132"/>
      <c r="AO15" s="127"/>
    </row>
    <row r="16" spans="1:70" s="39" customFormat="1" ht="29.85" customHeight="1" x14ac:dyDescent="0.2">
      <c r="A16" s="135"/>
      <c r="B16" s="182"/>
      <c r="C16" s="206"/>
      <c r="D16" s="167"/>
      <c r="E16" s="167"/>
      <c r="F16" s="206"/>
      <c r="G16" s="167"/>
      <c r="H16" s="167"/>
      <c r="I16" s="232"/>
      <c r="J16" s="229"/>
      <c r="K16" s="233"/>
      <c r="L16" s="228"/>
      <c r="M16" s="203">
        <v>0</v>
      </c>
      <c r="N16" s="236"/>
      <c r="O16" s="226"/>
      <c r="P16" s="237"/>
      <c r="Q16" s="12">
        <v>3</v>
      </c>
      <c r="R16" s="13"/>
      <c r="S16" s="14" t="s">
        <v>76</v>
      </c>
      <c r="T16" s="15"/>
      <c r="U16" s="15"/>
      <c r="V16" s="16" t="s">
        <v>76</v>
      </c>
      <c r="W16" s="15"/>
      <c r="X16" s="15"/>
      <c r="Y16" s="15"/>
      <c r="Z16" s="17" t="str">
        <f>IFERROR(IF(AND(S15="Probabilidad",S16="Probabilidad"),(AB15-(+AB15*V16)),IF(AND(S15="Impacto",S16="Probabilidad"),(AB14-(+AB14*V16)),IF(S16="Impacto",AB15,""))),"")</f>
        <v/>
      </c>
      <c r="AA16" s="21" t="s">
        <v>76</v>
      </c>
      <c r="AB16" s="16" t="s">
        <v>76</v>
      </c>
      <c r="AC16" s="21" t="s">
        <v>76</v>
      </c>
      <c r="AD16" s="16" t="s">
        <v>76</v>
      </c>
      <c r="AE16" s="22" t="s">
        <v>76</v>
      </c>
      <c r="AF16" s="164"/>
      <c r="AG16" s="132"/>
      <c r="AH16" s="138"/>
      <c r="AI16" s="132"/>
      <c r="AJ16" s="132"/>
      <c r="AK16" s="138"/>
      <c r="AL16" s="138"/>
      <c r="AM16" s="132"/>
      <c r="AN16" s="132"/>
      <c r="AO16" s="127"/>
    </row>
    <row r="17" spans="1:41" s="39" customFormat="1" ht="115.5" customHeight="1" x14ac:dyDescent="0.2">
      <c r="A17" s="135">
        <v>4</v>
      </c>
      <c r="B17" s="136" t="s">
        <v>105</v>
      </c>
      <c r="C17" s="234" t="s">
        <v>48</v>
      </c>
      <c r="D17" s="234" t="s">
        <v>106</v>
      </c>
      <c r="E17" s="234" t="s">
        <v>107</v>
      </c>
      <c r="F17" s="234" t="s">
        <v>108</v>
      </c>
      <c r="G17" s="235" t="s">
        <v>109</v>
      </c>
      <c r="H17" s="234" t="s">
        <v>53</v>
      </c>
      <c r="I17" s="218">
        <v>24</v>
      </c>
      <c r="J17" s="204" t="s">
        <v>66</v>
      </c>
      <c r="K17" s="219">
        <v>0.4</v>
      </c>
      <c r="L17" s="220" t="s">
        <v>82</v>
      </c>
      <c r="M17" s="221" t="s">
        <v>82</v>
      </c>
      <c r="N17" s="204" t="s">
        <v>83</v>
      </c>
      <c r="O17" s="219">
        <v>0.2</v>
      </c>
      <c r="P17" s="222" t="s">
        <v>86</v>
      </c>
      <c r="Q17" s="51">
        <v>1</v>
      </c>
      <c r="R17" s="52" t="s">
        <v>110</v>
      </c>
      <c r="S17" s="53" t="s">
        <v>59</v>
      </c>
      <c r="T17" s="54" t="s">
        <v>60</v>
      </c>
      <c r="U17" s="54" t="s">
        <v>61</v>
      </c>
      <c r="V17" s="55" t="s">
        <v>62</v>
      </c>
      <c r="W17" s="54" t="s">
        <v>63</v>
      </c>
      <c r="X17" s="54" t="s">
        <v>64</v>
      </c>
      <c r="Y17" s="54" t="s">
        <v>65</v>
      </c>
      <c r="Z17" s="56">
        <f>IFERROR(IF(S17="Probabilidad",(K17-(+K17*V17)),IF(S17="Impacto",K17,"")),"")</f>
        <v>0.24</v>
      </c>
      <c r="AA17" s="57" t="s">
        <v>66</v>
      </c>
      <c r="AB17" s="55">
        <v>0.24</v>
      </c>
      <c r="AC17" s="57" t="s">
        <v>83</v>
      </c>
      <c r="AD17" s="55">
        <v>0.2</v>
      </c>
      <c r="AE17" s="58" t="s">
        <v>86</v>
      </c>
      <c r="AF17" s="225" t="s">
        <v>87</v>
      </c>
      <c r="AG17" s="239" t="s">
        <v>111</v>
      </c>
      <c r="AH17" s="240" t="s">
        <v>112</v>
      </c>
      <c r="AI17" s="238" t="s">
        <v>113</v>
      </c>
      <c r="AJ17" s="238" t="s">
        <v>114</v>
      </c>
      <c r="AK17" s="239" t="s">
        <v>115</v>
      </c>
      <c r="AL17" s="239" t="s">
        <v>116</v>
      </c>
      <c r="AM17" s="166"/>
      <c r="AN17" s="167"/>
      <c r="AO17" s="231"/>
    </row>
    <row r="18" spans="1:41" s="39" customFormat="1" ht="50.45" customHeight="1" x14ac:dyDescent="0.2">
      <c r="A18" s="135"/>
      <c r="B18" s="136"/>
      <c r="C18" s="234"/>
      <c r="D18" s="234"/>
      <c r="E18" s="234"/>
      <c r="F18" s="234"/>
      <c r="G18" s="235"/>
      <c r="H18" s="234"/>
      <c r="I18" s="218"/>
      <c r="J18" s="204"/>
      <c r="K18" s="219"/>
      <c r="L18" s="220"/>
      <c r="M18" s="221">
        <v>0</v>
      </c>
      <c r="N18" s="204"/>
      <c r="O18" s="219"/>
      <c r="P18" s="222"/>
      <c r="Q18" s="51">
        <v>2</v>
      </c>
      <c r="R18" s="52"/>
      <c r="S18" s="53" t="s">
        <v>76</v>
      </c>
      <c r="T18" s="54"/>
      <c r="U18" s="54"/>
      <c r="V18" s="55" t="s">
        <v>76</v>
      </c>
      <c r="W18" s="54"/>
      <c r="X18" s="54"/>
      <c r="Y18" s="54"/>
      <c r="Z18" s="56" t="str">
        <f>IFERROR(IF(AND(S17="Probabilidad",S18="Probabilidad"),(AB17-(+AB17*V18)),IF(S18="Probabilidad",(K17-(+K17*V18)),IF(S18="Impacto",AB17,""))),"")</f>
        <v/>
      </c>
      <c r="AA18" s="57" t="s">
        <v>76</v>
      </c>
      <c r="AB18" s="55" t="s">
        <v>76</v>
      </c>
      <c r="AC18" s="57" t="s">
        <v>76</v>
      </c>
      <c r="AD18" s="55" t="s">
        <v>76</v>
      </c>
      <c r="AE18" s="58" t="s">
        <v>76</v>
      </c>
      <c r="AF18" s="133"/>
      <c r="AG18" s="128"/>
      <c r="AH18" s="130"/>
      <c r="AI18" s="128"/>
      <c r="AJ18" s="128"/>
      <c r="AK18" s="128"/>
      <c r="AL18" s="128"/>
      <c r="AM18" s="132"/>
      <c r="AN18" s="132"/>
      <c r="AO18" s="127"/>
    </row>
    <row r="19" spans="1:41" s="39" customFormat="1" ht="50.45" customHeight="1" x14ac:dyDescent="0.2">
      <c r="A19" s="135"/>
      <c r="B19" s="136"/>
      <c r="C19" s="234"/>
      <c r="D19" s="234"/>
      <c r="E19" s="234"/>
      <c r="F19" s="234"/>
      <c r="G19" s="235"/>
      <c r="H19" s="234"/>
      <c r="I19" s="218"/>
      <c r="J19" s="204"/>
      <c r="K19" s="219"/>
      <c r="L19" s="220"/>
      <c r="M19" s="221">
        <v>0</v>
      </c>
      <c r="N19" s="204"/>
      <c r="O19" s="219"/>
      <c r="P19" s="222"/>
      <c r="Q19" s="51">
        <v>3</v>
      </c>
      <c r="R19" s="52"/>
      <c r="S19" s="53" t="s">
        <v>76</v>
      </c>
      <c r="T19" s="54"/>
      <c r="U19" s="54"/>
      <c r="V19" s="55" t="s">
        <v>76</v>
      </c>
      <c r="W19" s="54"/>
      <c r="X19" s="54"/>
      <c r="Y19" s="54"/>
      <c r="Z19" s="56" t="str">
        <f>IFERROR(IF(AND(S18="Probabilidad",S19="Probabilidad"),(AB18-(+AB18*V19)),IF(AND(S18="Impacto",S19="Probabilidad"),(AB17-(+AB17*V19)),IF(S19="Impacto",AB18,""))),"")</f>
        <v/>
      </c>
      <c r="AA19" s="57" t="s">
        <v>76</v>
      </c>
      <c r="AB19" s="55" t="s">
        <v>76</v>
      </c>
      <c r="AC19" s="57" t="s">
        <v>76</v>
      </c>
      <c r="AD19" s="55" t="s">
        <v>76</v>
      </c>
      <c r="AE19" s="58" t="s">
        <v>76</v>
      </c>
      <c r="AF19" s="134"/>
      <c r="AG19" s="129"/>
      <c r="AH19" s="131"/>
      <c r="AI19" s="129"/>
      <c r="AJ19" s="129"/>
      <c r="AK19" s="129"/>
      <c r="AL19" s="129"/>
      <c r="AM19" s="132"/>
      <c r="AN19" s="132"/>
      <c r="AO19" s="127"/>
    </row>
    <row r="20" spans="1:41" s="39" customFormat="1" ht="81" customHeight="1" x14ac:dyDescent="0.2">
      <c r="A20" s="135">
        <v>5</v>
      </c>
      <c r="B20" s="136" t="s">
        <v>105</v>
      </c>
      <c r="C20" s="223" t="s">
        <v>48</v>
      </c>
      <c r="D20" s="223" t="s">
        <v>117</v>
      </c>
      <c r="E20" s="223" t="s">
        <v>118</v>
      </c>
      <c r="F20" s="223" t="s">
        <v>79</v>
      </c>
      <c r="G20" s="224" t="s">
        <v>886</v>
      </c>
      <c r="H20" s="223" t="s">
        <v>81</v>
      </c>
      <c r="I20" s="218">
        <v>5</v>
      </c>
      <c r="J20" s="204" t="s">
        <v>66</v>
      </c>
      <c r="K20" s="219">
        <v>0.4</v>
      </c>
      <c r="L20" s="220" t="s">
        <v>82</v>
      </c>
      <c r="M20" s="221" t="s">
        <v>82</v>
      </c>
      <c r="N20" s="204" t="s">
        <v>83</v>
      </c>
      <c r="O20" s="219">
        <v>0.2</v>
      </c>
      <c r="P20" s="222" t="s">
        <v>86</v>
      </c>
      <c r="Q20" s="51">
        <v>1</v>
      </c>
      <c r="R20" s="52" t="s">
        <v>887</v>
      </c>
      <c r="S20" s="53" t="s">
        <v>59</v>
      </c>
      <c r="T20" s="54" t="s">
        <v>60</v>
      </c>
      <c r="U20" s="54" t="s">
        <v>61</v>
      </c>
      <c r="V20" s="55" t="s">
        <v>62</v>
      </c>
      <c r="W20" s="54" t="s">
        <v>85</v>
      </c>
      <c r="X20" s="54" t="s">
        <v>64</v>
      </c>
      <c r="Y20" s="54" t="s">
        <v>65</v>
      </c>
      <c r="Z20" s="56">
        <f t="shared" ref="Z20" si="0">IFERROR(IF(S20="Probabilidad",(K20-(+K20*V20)),IF(S20="Impacto",K20,"")),"")</f>
        <v>0.24</v>
      </c>
      <c r="AA20" s="57" t="s">
        <v>66</v>
      </c>
      <c r="AB20" s="55">
        <v>0.24</v>
      </c>
      <c r="AC20" s="57" t="s">
        <v>83</v>
      </c>
      <c r="AD20" s="55">
        <v>0.2</v>
      </c>
      <c r="AE20" s="58" t="s">
        <v>86</v>
      </c>
      <c r="AF20" s="225" t="s">
        <v>87</v>
      </c>
      <c r="AG20" s="239" t="s">
        <v>121</v>
      </c>
      <c r="AH20" s="240" t="s">
        <v>112</v>
      </c>
      <c r="AI20" s="238" t="s">
        <v>122</v>
      </c>
      <c r="AJ20" s="238" t="s">
        <v>123</v>
      </c>
      <c r="AK20" s="239" t="s">
        <v>115</v>
      </c>
      <c r="AL20" s="239" t="s">
        <v>124</v>
      </c>
      <c r="AM20" s="163"/>
      <c r="AN20" s="240"/>
      <c r="AO20" s="240"/>
    </row>
    <row r="21" spans="1:41" s="39" customFormat="1" ht="98.45" customHeight="1" x14ac:dyDescent="0.2">
      <c r="A21" s="135"/>
      <c r="B21" s="136"/>
      <c r="C21" s="223"/>
      <c r="D21" s="223"/>
      <c r="E21" s="223"/>
      <c r="F21" s="223"/>
      <c r="G21" s="224"/>
      <c r="H21" s="223"/>
      <c r="I21" s="218"/>
      <c r="J21" s="204"/>
      <c r="K21" s="219"/>
      <c r="L21" s="220"/>
      <c r="M21" s="221">
        <v>0</v>
      </c>
      <c r="N21" s="204"/>
      <c r="O21" s="219"/>
      <c r="P21" s="222"/>
      <c r="Q21" s="51">
        <v>2</v>
      </c>
      <c r="R21" s="52"/>
      <c r="S21" s="53" t="s">
        <v>76</v>
      </c>
      <c r="T21" s="54"/>
      <c r="U21" s="54"/>
      <c r="V21" s="55" t="s">
        <v>76</v>
      </c>
      <c r="W21" s="54"/>
      <c r="X21" s="54"/>
      <c r="Y21" s="54"/>
      <c r="Z21" s="56" t="str">
        <f t="shared" ref="Z21" si="1">IFERROR(IF(AND(S20="Probabilidad",S21="Probabilidad"),(AB20-(+AB20*V21)),IF(S21="Probabilidad",(K20-(+K20*V21)),IF(S21="Impacto",AB20,""))),"")</f>
        <v/>
      </c>
      <c r="AA21" s="57" t="s">
        <v>76</v>
      </c>
      <c r="AB21" s="55" t="s">
        <v>76</v>
      </c>
      <c r="AC21" s="57" t="s">
        <v>76</v>
      </c>
      <c r="AD21" s="55" t="s">
        <v>76</v>
      </c>
      <c r="AE21" s="58" t="s">
        <v>76</v>
      </c>
      <c r="AF21" s="133"/>
      <c r="AG21" s="128"/>
      <c r="AH21" s="130"/>
      <c r="AI21" s="128"/>
      <c r="AJ21" s="128"/>
      <c r="AK21" s="128"/>
      <c r="AL21" s="128"/>
      <c r="AM21" s="130"/>
      <c r="AN21" s="130"/>
      <c r="AO21" s="130"/>
    </row>
    <row r="22" spans="1:41" s="39" customFormat="1" ht="98.45" customHeight="1" x14ac:dyDescent="0.2">
      <c r="A22" s="135"/>
      <c r="B22" s="136"/>
      <c r="C22" s="223"/>
      <c r="D22" s="223"/>
      <c r="E22" s="223"/>
      <c r="F22" s="223"/>
      <c r="G22" s="224"/>
      <c r="H22" s="223"/>
      <c r="I22" s="218"/>
      <c r="J22" s="204"/>
      <c r="K22" s="219"/>
      <c r="L22" s="220"/>
      <c r="M22" s="221">
        <v>0</v>
      </c>
      <c r="N22" s="204"/>
      <c r="O22" s="219"/>
      <c r="P22" s="222"/>
      <c r="Q22" s="51">
        <v>3</v>
      </c>
      <c r="R22" s="52"/>
      <c r="S22" s="53" t="s">
        <v>76</v>
      </c>
      <c r="T22" s="54"/>
      <c r="U22" s="54"/>
      <c r="V22" s="55" t="s">
        <v>76</v>
      </c>
      <c r="W22" s="54"/>
      <c r="X22" s="54"/>
      <c r="Y22" s="54"/>
      <c r="Z22" s="56" t="str">
        <f t="shared" ref="Z22" si="2">IFERROR(IF(AND(S21="Probabilidad",S22="Probabilidad"),(AB21-(+AB21*V22)),IF(AND(S21="Impacto",S22="Probabilidad"),(AB20-(+AB20*V22)),IF(S22="Impacto",AB21,""))),"")</f>
        <v/>
      </c>
      <c r="AA22" s="57" t="s">
        <v>76</v>
      </c>
      <c r="AB22" s="55" t="s">
        <v>76</v>
      </c>
      <c r="AC22" s="57" t="s">
        <v>76</v>
      </c>
      <c r="AD22" s="55" t="s">
        <v>76</v>
      </c>
      <c r="AE22" s="58" t="s">
        <v>76</v>
      </c>
      <c r="AF22" s="134"/>
      <c r="AG22" s="129"/>
      <c r="AH22" s="131"/>
      <c r="AI22" s="129"/>
      <c r="AJ22" s="129"/>
      <c r="AK22" s="129"/>
      <c r="AL22" s="129"/>
      <c r="AM22" s="131"/>
      <c r="AN22" s="131"/>
      <c r="AO22" s="131"/>
    </row>
    <row r="23" spans="1:41" s="39" customFormat="1" ht="147" customHeight="1" x14ac:dyDescent="0.2">
      <c r="A23" s="135">
        <v>8</v>
      </c>
      <c r="B23" s="181" t="s">
        <v>125</v>
      </c>
      <c r="C23" s="206" t="s">
        <v>48</v>
      </c>
      <c r="D23" s="167" t="s">
        <v>888</v>
      </c>
      <c r="E23" s="167" t="s">
        <v>889</v>
      </c>
      <c r="F23" s="206" t="s">
        <v>51</v>
      </c>
      <c r="G23" s="207" t="s">
        <v>890</v>
      </c>
      <c r="H23" s="167" t="s">
        <v>53</v>
      </c>
      <c r="I23" s="232">
        <v>12</v>
      </c>
      <c r="J23" s="229" t="s">
        <v>66</v>
      </c>
      <c r="K23" s="233">
        <v>0.4</v>
      </c>
      <c r="L23" s="228" t="s">
        <v>145</v>
      </c>
      <c r="M23" s="203" t="s">
        <v>145</v>
      </c>
      <c r="N23" s="229" t="s">
        <v>146</v>
      </c>
      <c r="O23" s="226">
        <v>0.8</v>
      </c>
      <c r="P23" s="205" t="s">
        <v>147</v>
      </c>
      <c r="Q23" s="12">
        <v>1</v>
      </c>
      <c r="R23" s="13" t="s">
        <v>891</v>
      </c>
      <c r="S23" s="14" t="s">
        <v>59</v>
      </c>
      <c r="T23" s="15" t="s">
        <v>60</v>
      </c>
      <c r="U23" s="15" t="s">
        <v>61</v>
      </c>
      <c r="V23" s="16" t="s">
        <v>62</v>
      </c>
      <c r="W23" s="15" t="s">
        <v>63</v>
      </c>
      <c r="X23" s="15" t="s">
        <v>64</v>
      </c>
      <c r="Y23" s="15" t="s">
        <v>65</v>
      </c>
      <c r="Z23" s="17">
        <f>IFERROR(IF(S23="Probabilidad",(K23-(+K23*V23)),IF(S23="Impacto",K23,"")),"")</f>
        <v>0.24</v>
      </c>
      <c r="AA23" s="18" t="s">
        <v>66</v>
      </c>
      <c r="AB23" s="16">
        <v>0.24</v>
      </c>
      <c r="AC23" s="18" t="s">
        <v>146</v>
      </c>
      <c r="AD23" s="16">
        <v>0.8</v>
      </c>
      <c r="AE23" s="19" t="s">
        <v>147</v>
      </c>
      <c r="AF23" s="227" t="s">
        <v>67</v>
      </c>
      <c r="AG23" s="167" t="s">
        <v>892</v>
      </c>
      <c r="AH23" s="206" t="s">
        <v>893</v>
      </c>
      <c r="AI23" s="166" t="s">
        <v>894</v>
      </c>
      <c r="AJ23" s="166" t="s">
        <v>895</v>
      </c>
      <c r="AK23" s="206" t="s">
        <v>896</v>
      </c>
      <c r="AL23" s="206" t="s">
        <v>897</v>
      </c>
      <c r="AM23" s="166"/>
      <c r="AN23" s="167"/>
      <c r="AO23" s="231"/>
    </row>
    <row r="24" spans="1:41" s="39" customFormat="1" ht="122.45" customHeight="1" x14ac:dyDescent="0.2">
      <c r="A24" s="135"/>
      <c r="B24" s="181"/>
      <c r="C24" s="206"/>
      <c r="D24" s="167"/>
      <c r="E24" s="167"/>
      <c r="F24" s="206"/>
      <c r="G24" s="207"/>
      <c r="H24" s="167"/>
      <c r="I24" s="232"/>
      <c r="J24" s="229"/>
      <c r="K24" s="233"/>
      <c r="L24" s="228"/>
      <c r="M24" s="203">
        <v>0</v>
      </c>
      <c r="N24" s="229"/>
      <c r="O24" s="226"/>
      <c r="P24" s="205"/>
      <c r="Q24" s="12">
        <v>2</v>
      </c>
      <c r="R24" s="13"/>
      <c r="S24" s="14" t="s">
        <v>76</v>
      </c>
      <c r="T24" s="15"/>
      <c r="U24" s="15"/>
      <c r="V24" s="16" t="s">
        <v>76</v>
      </c>
      <c r="W24" s="15"/>
      <c r="X24" s="15"/>
      <c r="Y24" s="15"/>
      <c r="Z24" s="17" t="str">
        <f>IFERROR(IF(AND(S23="Probabilidad",S24="Probabilidad"),(AB23-(+AB23*V24)),IF(S24="Probabilidad",(K23-(+K23*V24)),IF(S24="Impacto",AB23,""))),"")</f>
        <v/>
      </c>
      <c r="AA24" s="18" t="s">
        <v>76</v>
      </c>
      <c r="AB24" s="16" t="s">
        <v>76</v>
      </c>
      <c r="AC24" s="18" t="s">
        <v>76</v>
      </c>
      <c r="AD24" s="16" t="s">
        <v>76</v>
      </c>
      <c r="AE24" s="19" t="s">
        <v>76</v>
      </c>
      <c r="AF24" s="164"/>
      <c r="AG24" s="132"/>
      <c r="AH24" s="138"/>
      <c r="AI24" s="132"/>
      <c r="AJ24" s="132"/>
      <c r="AK24" s="138"/>
      <c r="AL24" s="138"/>
      <c r="AM24" s="132"/>
      <c r="AN24" s="132"/>
      <c r="AO24" s="127"/>
    </row>
    <row r="25" spans="1:41" s="39" customFormat="1" ht="122.45" customHeight="1" x14ac:dyDescent="0.2">
      <c r="A25" s="135"/>
      <c r="B25" s="181"/>
      <c r="C25" s="206"/>
      <c r="D25" s="167"/>
      <c r="E25" s="167"/>
      <c r="F25" s="206"/>
      <c r="G25" s="207"/>
      <c r="H25" s="167"/>
      <c r="I25" s="232"/>
      <c r="J25" s="229"/>
      <c r="K25" s="233"/>
      <c r="L25" s="228"/>
      <c r="M25" s="203">
        <v>0</v>
      </c>
      <c r="N25" s="229"/>
      <c r="O25" s="226"/>
      <c r="P25" s="205"/>
      <c r="Q25" s="12">
        <v>3</v>
      </c>
      <c r="R25" s="13"/>
      <c r="S25" s="14" t="s">
        <v>76</v>
      </c>
      <c r="T25" s="15"/>
      <c r="U25" s="15"/>
      <c r="V25" s="16" t="s">
        <v>76</v>
      </c>
      <c r="W25" s="15"/>
      <c r="X25" s="15"/>
      <c r="Y25" s="15"/>
      <c r="Z25" s="17" t="str">
        <f>IFERROR(IF(AND(S24="Probabilidad",S25="Probabilidad"),(AB24-(+AB24*V25)),IF(AND(S24="Impacto",S25="Probabilidad"),(AB23-(+AB23*V25)),IF(S25="Impacto",AB24,""))),"")</f>
        <v/>
      </c>
      <c r="AA25" s="18" t="s">
        <v>76</v>
      </c>
      <c r="AB25" s="16" t="s">
        <v>76</v>
      </c>
      <c r="AC25" s="18" t="s">
        <v>76</v>
      </c>
      <c r="AD25" s="16" t="s">
        <v>76</v>
      </c>
      <c r="AE25" s="19" t="s">
        <v>76</v>
      </c>
      <c r="AF25" s="164"/>
      <c r="AG25" s="132"/>
      <c r="AH25" s="138"/>
      <c r="AI25" s="132"/>
      <c r="AJ25" s="132"/>
      <c r="AK25" s="138"/>
      <c r="AL25" s="138"/>
      <c r="AM25" s="132"/>
      <c r="AN25" s="132"/>
      <c r="AO25" s="127"/>
    </row>
    <row r="26" spans="1:41" s="39" customFormat="1" ht="144" customHeight="1" x14ac:dyDescent="0.2">
      <c r="A26" s="135">
        <v>9</v>
      </c>
      <c r="B26" s="181" t="s">
        <v>125</v>
      </c>
      <c r="C26" s="206" t="s">
        <v>48</v>
      </c>
      <c r="D26" s="167" t="s">
        <v>898</v>
      </c>
      <c r="E26" s="167" t="s">
        <v>899</v>
      </c>
      <c r="F26" s="206" t="s">
        <v>108</v>
      </c>
      <c r="G26" s="207" t="s">
        <v>900</v>
      </c>
      <c r="H26" s="167" t="s">
        <v>200</v>
      </c>
      <c r="I26" s="232">
        <v>50</v>
      </c>
      <c r="J26" s="229" t="s">
        <v>54</v>
      </c>
      <c r="K26" s="233">
        <v>0.6</v>
      </c>
      <c r="L26" s="228" t="s">
        <v>159</v>
      </c>
      <c r="M26" s="203" t="s">
        <v>159</v>
      </c>
      <c r="N26" s="229" t="s">
        <v>57</v>
      </c>
      <c r="O26" s="226">
        <v>0.6</v>
      </c>
      <c r="P26" s="205" t="s">
        <v>57</v>
      </c>
      <c r="Q26" s="12">
        <v>1</v>
      </c>
      <c r="R26" s="13" t="s">
        <v>901</v>
      </c>
      <c r="S26" s="14" t="s">
        <v>59</v>
      </c>
      <c r="T26" s="15" t="s">
        <v>60</v>
      </c>
      <c r="U26" s="15" t="s">
        <v>61</v>
      </c>
      <c r="V26" s="16" t="s">
        <v>62</v>
      </c>
      <c r="W26" s="15" t="s">
        <v>63</v>
      </c>
      <c r="X26" s="15" t="s">
        <v>64</v>
      </c>
      <c r="Y26" s="15" t="s">
        <v>65</v>
      </c>
      <c r="Z26" s="17">
        <f>IFERROR(IF(S26="Probabilidad",(K26-(+K26*V26)),IF(S26="Impacto",K26,"")),"")</f>
        <v>0.36</v>
      </c>
      <c r="AA26" s="18" t="s">
        <v>66</v>
      </c>
      <c r="AB26" s="16">
        <v>0.36</v>
      </c>
      <c r="AC26" s="18" t="s">
        <v>57</v>
      </c>
      <c r="AD26" s="16">
        <v>0.6</v>
      </c>
      <c r="AE26" s="19" t="s">
        <v>57</v>
      </c>
      <c r="AF26" s="227" t="s">
        <v>67</v>
      </c>
      <c r="AG26" s="167" t="s">
        <v>902</v>
      </c>
      <c r="AH26" s="138" t="s">
        <v>903</v>
      </c>
      <c r="AI26" s="166" t="s">
        <v>904</v>
      </c>
      <c r="AJ26" s="166" t="s">
        <v>905</v>
      </c>
      <c r="AK26" s="206" t="s">
        <v>906</v>
      </c>
      <c r="AL26" s="206" t="s">
        <v>897</v>
      </c>
      <c r="AM26" s="166"/>
      <c r="AN26" s="167"/>
      <c r="AO26" s="231"/>
    </row>
    <row r="27" spans="1:41" s="39" customFormat="1" ht="116.45" customHeight="1" x14ac:dyDescent="0.2">
      <c r="A27" s="135"/>
      <c r="B27" s="181"/>
      <c r="C27" s="206"/>
      <c r="D27" s="167"/>
      <c r="E27" s="167"/>
      <c r="F27" s="206"/>
      <c r="G27" s="207"/>
      <c r="H27" s="167"/>
      <c r="I27" s="232"/>
      <c r="J27" s="229"/>
      <c r="K27" s="233"/>
      <c r="L27" s="228"/>
      <c r="M27" s="203">
        <v>0</v>
      </c>
      <c r="N27" s="229"/>
      <c r="O27" s="226"/>
      <c r="P27" s="205"/>
      <c r="Q27" s="12">
        <v>2</v>
      </c>
      <c r="R27" s="13"/>
      <c r="S27" s="14" t="s">
        <v>76</v>
      </c>
      <c r="T27" s="15"/>
      <c r="U27" s="15"/>
      <c r="V27" s="16" t="s">
        <v>76</v>
      </c>
      <c r="W27" s="15"/>
      <c r="X27" s="15"/>
      <c r="Y27" s="15"/>
      <c r="Z27" s="17" t="str">
        <f>IFERROR(IF(AND(S26="Probabilidad",S27="Probabilidad"),(AB26-(+AB26*V27)),IF(S27="Probabilidad",(K26-(+K26*V27)),IF(S27="Impacto",AB26,""))),"")</f>
        <v/>
      </c>
      <c r="AA27" s="18" t="s">
        <v>76</v>
      </c>
      <c r="AB27" s="16" t="s">
        <v>76</v>
      </c>
      <c r="AC27" s="18" t="s">
        <v>76</v>
      </c>
      <c r="AD27" s="16" t="s">
        <v>76</v>
      </c>
      <c r="AE27" s="19" t="s">
        <v>76</v>
      </c>
      <c r="AF27" s="164"/>
      <c r="AG27" s="132"/>
      <c r="AH27" s="138"/>
      <c r="AI27" s="132"/>
      <c r="AJ27" s="132"/>
      <c r="AK27" s="138"/>
      <c r="AL27" s="138"/>
      <c r="AM27" s="132"/>
      <c r="AN27" s="132"/>
      <c r="AO27" s="127"/>
    </row>
    <row r="28" spans="1:41" s="39" customFormat="1" ht="116.45" customHeight="1" x14ac:dyDescent="0.2">
      <c r="A28" s="135"/>
      <c r="B28" s="181"/>
      <c r="C28" s="206"/>
      <c r="D28" s="167"/>
      <c r="E28" s="167"/>
      <c r="F28" s="206"/>
      <c r="G28" s="207"/>
      <c r="H28" s="167"/>
      <c r="I28" s="232"/>
      <c r="J28" s="229"/>
      <c r="K28" s="233"/>
      <c r="L28" s="228"/>
      <c r="M28" s="203">
        <v>0</v>
      </c>
      <c r="N28" s="229"/>
      <c r="O28" s="226"/>
      <c r="P28" s="205"/>
      <c r="Q28" s="12">
        <v>3</v>
      </c>
      <c r="R28" s="13"/>
      <c r="S28" s="14" t="s">
        <v>76</v>
      </c>
      <c r="T28" s="15"/>
      <c r="U28" s="15"/>
      <c r="V28" s="16" t="s">
        <v>76</v>
      </c>
      <c r="W28" s="15"/>
      <c r="X28" s="15"/>
      <c r="Y28" s="15"/>
      <c r="Z28" s="17" t="str">
        <f>IFERROR(IF(AND(S27="Probabilidad",S28="Probabilidad"),(AB27-(+AB27*V28)),IF(AND(S27="Impacto",S28="Probabilidad"),(AB26-(+AB26*V28)),IF(S28="Impacto",AB27,""))),"")</f>
        <v/>
      </c>
      <c r="AA28" s="18" t="s">
        <v>76</v>
      </c>
      <c r="AB28" s="16" t="s">
        <v>76</v>
      </c>
      <c r="AC28" s="18" t="s">
        <v>76</v>
      </c>
      <c r="AD28" s="16" t="s">
        <v>76</v>
      </c>
      <c r="AE28" s="19" t="s">
        <v>76</v>
      </c>
      <c r="AF28" s="164"/>
      <c r="AG28" s="132"/>
      <c r="AH28" s="138"/>
      <c r="AI28" s="132"/>
      <c r="AJ28" s="132"/>
      <c r="AK28" s="138"/>
      <c r="AL28" s="138"/>
      <c r="AM28" s="132"/>
      <c r="AN28" s="132"/>
      <c r="AO28" s="127"/>
    </row>
    <row r="29" spans="1:41" s="39" customFormat="1" ht="128.44999999999999" customHeight="1" x14ac:dyDescent="0.2">
      <c r="A29" s="135">
        <v>10</v>
      </c>
      <c r="B29" s="181" t="s">
        <v>125</v>
      </c>
      <c r="C29" s="206" t="s">
        <v>155</v>
      </c>
      <c r="D29" s="167" t="s">
        <v>907</v>
      </c>
      <c r="E29" s="167" t="s">
        <v>908</v>
      </c>
      <c r="F29" s="206" t="s">
        <v>108</v>
      </c>
      <c r="G29" s="207" t="s">
        <v>909</v>
      </c>
      <c r="H29" s="167" t="s">
        <v>200</v>
      </c>
      <c r="I29" s="232">
        <v>24</v>
      </c>
      <c r="J29" s="229" t="s">
        <v>66</v>
      </c>
      <c r="K29" s="233">
        <v>0.4</v>
      </c>
      <c r="L29" s="228" t="s">
        <v>395</v>
      </c>
      <c r="M29" s="203" t="s">
        <v>395</v>
      </c>
      <c r="N29" s="229" t="s">
        <v>146</v>
      </c>
      <c r="O29" s="226">
        <v>0.8</v>
      </c>
      <c r="P29" s="135" t="s">
        <v>147</v>
      </c>
      <c r="Q29" s="12">
        <v>1</v>
      </c>
      <c r="R29" s="13" t="s">
        <v>910</v>
      </c>
      <c r="S29" s="14" t="s">
        <v>59</v>
      </c>
      <c r="T29" s="15" t="s">
        <v>60</v>
      </c>
      <c r="U29" s="15" t="s">
        <v>139</v>
      </c>
      <c r="V29" s="16" t="s">
        <v>140</v>
      </c>
      <c r="W29" s="15" t="s">
        <v>63</v>
      </c>
      <c r="X29" s="15" t="s">
        <v>64</v>
      </c>
      <c r="Y29" s="15" t="s">
        <v>65</v>
      </c>
      <c r="Z29" s="17">
        <f>IFERROR(IF(S29="Probabilidad",(K29-(+K29*V29)),IF(S29="Impacto",K29,"")),"")</f>
        <v>0.2</v>
      </c>
      <c r="AA29" s="18" t="s">
        <v>141</v>
      </c>
      <c r="AB29" s="16">
        <v>0.2</v>
      </c>
      <c r="AC29" s="18" t="s">
        <v>146</v>
      </c>
      <c r="AD29" s="16">
        <v>0.8</v>
      </c>
      <c r="AE29" s="19" t="s">
        <v>147</v>
      </c>
      <c r="AF29" s="227" t="s">
        <v>67</v>
      </c>
      <c r="AG29" s="167" t="s">
        <v>911</v>
      </c>
      <c r="AH29" s="206" t="s">
        <v>912</v>
      </c>
      <c r="AI29" s="166" t="s">
        <v>913</v>
      </c>
      <c r="AJ29" s="166" t="s">
        <v>914</v>
      </c>
      <c r="AK29" s="206" t="s">
        <v>915</v>
      </c>
      <c r="AL29" s="206" t="s">
        <v>897</v>
      </c>
      <c r="AM29" s="166"/>
      <c r="AN29" s="167"/>
      <c r="AO29" s="231"/>
    </row>
    <row r="30" spans="1:41" s="39" customFormat="1" ht="137.44999999999999" customHeight="1" x14ac:dyDescent="0.2">
      <c r="A30" s="135"/>
      <c r="B30" s="181"/>
      <c r="C30" s="206"/>
      <c r="D30" s="167"/>
      <c r="E30" s="167"/>
      <c r="F30" s="206"/>
      <c r="G30" s="207"/>
      <c r="H30" s="167"/>
      <c r="I30" s="232"/>
      <c r="J30" s="229"/>
      <c r="K30" s="233"/>
      <c r="L30" s="228"/>
      <c r="M30" s="203">
        <v>0</v>
      </c>
      <c r="N30" s="229"/>
      <c r="O30" s="226"/>
      <c r="P30" s="135"/>
      <c r="Q30" s="12">
        <v>2</v>
      </c>
      <c r="R30" s="13" t="s">
        <v>916</v>
      </c>
      <c r="S30" s="14" t="s">
        <v>59</v>
      </c>
      <c r="T30" s="15" t="s">
        <v>60</v>
      </c>
      <c r="U30" s="15" t="s">
        <v>61</v>
      </c>
      <c r="V30" s="16" t="s">
        <v>62</v>
      </c>
      <c r="W30" s="15" t="s">
        <v>63</v>
      </c>
      <c r="X30" s="15" t="s">
        <v>64</v>
      </c>
      <c r="Y30" s="15" t="s">
        <v>65</v>
      </c>
      <c r="Z30" s="17">
        <f>IFERROR(IF(AND(S29="Probabilidad",S30="Probabilidad"),(AB29-(+AB29*V30)),IF(S30="Probabilidad",(K29-(+K29*V30)),IF(S30="Impacto",AB29,""))),"")</f>
        <v>0.12</v>
      </c>
      <c r="AA30" s="18" t="s">
        <v>141</v>
      </c>
      <c r="AB30" s="16">
        <v>0.12</v>
      </c>
      <c r="AC30" s="18" t="s">
        <v>146</v>
      </c>
      <c r="AD30" s="16">
        <v>0.8</v>
      </c>
      <c r="AE30" s="19" t="s">
        <v>147</v>
      </c>
      <c r="AF30" s="164"/>
      <c r="AG30" s="132"/>
      <c r="AH30" s="138"/>
      <c r="AI30" s="132"/>
      <c r="AJ30" s="132"/>
      <c r="AK30" s="138"/>
      <c r="AL30" s="138"/>
      <c r="AM30" s="132"/>
      <c r="AN30" s="132"/>
      <c r="AO30" s="127"/>
    </row>
    <row r="31" spans="1:41" s="39" customFormat="1" ht="89.25" customHeight="1" x14ac:dyDescent="0.2">
      <c r="A31" s="135"/>
      <c r="B31" s="181"/>
      <c r="C31" s="206"/>
      <c r="D31" s="167"/>
      <c r="E31" s="167"/>
      <c r="F31" s="206"/>
      <c r="G31" s="207"/>
      <c r="H31" s="167"/>
      <c r="I31" s="232"/>
      <c r="J31" s="229"/>
      <c r="K31" s="233"/>
      <c r="L31" s="228"/>
      <c r="M31" s="203">
        <v>0</v>
      </c>
      <c r="N31" s="229"/>
      <c r="O31" s="226"/>
      <c r="P31" s="135"/>
      <c r="Q31" s="12">
        <v>3</v>
      </c>
      <c r="R31" s="13" t="s">
        <v>917</v>
      </c>
      <c r="S31" s="14" t="s">
        <v>59</v>
      </c>
      <c r="T31" s="15" t="s">
        <v>60</v>
      </c>
      <c r="U31" s="15" t="s">
        <v>139</v>
      </c>
      <c r="V31" s="16" t="s">
        <v>140</v>
      </c>
      <c r="W31" s="15" t="s">
        <v>63</v>
      </c>
      <c r="X31" s="15" t="s">
        <v>64</v>
      </c>
      <c r="Y31" s="15" t="s">
        <v>65</v>
      </c>
      <c r="Z31" s="17">
        <f>IFERROR(IF(AND(S30="Probabilidad",S31="Probabilidad"),(AB30-(+AB30*V31)),IF(AND(S30="Impacto",S31="Probabilidad"),(AB29-(+AB29*V31)),IF(S31="Impacto",AB30,""))),"")</f>
        <v>0.06</v>
      </c>
      <c r="AA31" s="18" t="s">
        <v>141</v>
      </c>
      <c r="AB31" s="16">
        <v>0.06</v>
      </c>
      <c r="AC31" s="18" t="s">
        <v>146</v>
      </c>
      <c r="AD31" s="16">
        <v>0.8</v>
      </c>
      <c r="AE31" s="19" t="s">
        <v>147</v>
      </c>
      <c r="AF31" s="164"/>
      <c r="AG31" s="132"/>
      <c r="AH31" s="138"/>
      <c r="AI31" s="132"/>
      <c r="AJ31" s="132"/>
      <c r="AK31" s="138"/>
      <c r="AL31" s="138"/>
      <c r="AM31" s="132"/>
      <c r="AN31" s="132"/>
      <c r="AO31" s="127"/>
    </row>
    <row r="32" spans="1:41" s="39" customFormat="1" ht="65.45" customHeight="1" x14ac:dyDescent="0.2">
      <c r="A32" s="135">
        <v>11</v>
      </c>
      <c r="B32" s="181" t="s">
        <v>125</v>
      </c>
      <c r="C32" s="206" t="s">
        <v>48</v>
      </c>
      <c r="D32" s="167" t="s">
        <v>918</v>
      </c>
      <c r="E32" s="167" t="s">
        <v>919</v>
      </c>
      <c r="F32" s="206" t="s">
        <v>108</v>
      </c>
      <c r="G32" s="207" t="s">
        <v>920</v>
      </c>
      <c r="H32" s="167" t="s">
        <v>200</v>
      </c>
      <c r="I32" s="232">
        <v>500</v>
      </c>
      <c r="J32" s="229" t="s">
        <v>54</v>
      </c>
      <c r="K32" s="233">
        <v>0.6</v>
      </c>
      <c r="L32" s="228" t="s">
        <v>82</v>
      </c>
      <c r="M32" s="203" t="s">
        <v>82</v>
      </c>
      <c r="N32" s="229" t="s">
        <v>83</v>
      </c>
      <c r="O32" s="226">
        <v>0.2</v>
      </c>
      <c r="P32" s="205" t="s">
        <v>57</v>
      </c>
      <c r="Q32" s="12">
        <v>1</v>
      </c>
      <c r="R32" s="13" t="s">
        <v>921</v>
      </c>
      <c r="S32" s="14" t="s">
        <v>59</v>
      </c>
      <c r="T32" s="15" t="s">
        <v>60</v>
      </c>
      <c r="U32" s="15" t="s">
        <v>61</v>
      </c>
      <c r="V32" s="16" t="s">
        <v>62</v>
      </c>
      <c r="W32" s="15" t="s">
        <v>63</v>
      </c>
      <c r="X32" s="15" t="s">
        <v>64</v>
      </c>
      <c r="Y32" s="15" t="s">
        <v>65</v>
      </c>
      <c r="Z32" s="17">
        <f>IFERROR(IF(S32="Probabilidad",(K32-(+K32*V32)),IF(S32="Impacto",K32,"")),"")</f>
        <v>0.36</v>
      </c>
      <c r="AA32" s="18" t="s">
        <v>66</v>
      </c>
      <c r="AB32" s="16">
        <v>0.36</v>
      </c>
      <c r="AC32" s="18" t="s">
        <v>83</v>
      </c>
      <c r="AD32" s="16">
        <v>0.2</v>
      </c>
      <c r="AE32" s="19" t="s">
        <v>86</v>
      </c>
      <c r="AF32" s="227" t="s">
        <v>87</v>
      </c>
      <c r="AG32" s="167" t="s">
        <v>338</v>
      </c>
      <c r="AH32" s="206" t="s">
        <v>338</v>
      </c>
      <c r="AI32" s="166" t="s">
        <v>338</v>
      </c>
      <c r="AJ32" s="166" t="s">
        <v>338</v>
      </c>
      <c r="AK32" s="206" t="s">
        <v>338</v>
      </c>
      <c r="AL32" s="206" t="s">
        <v>338</v>
      </c>
      <c r="AM32" s="166"/>
      <c r="AN32" s="167"/>
      <c r="AO32" s="231"/>
    </row>
    <row r="33" spans="1:41" s="39" customFormat="1" ht="73.5" customHeight="1" x14ac:dyDescent="0.2">
      <c r="A33" s="135"/>
      <c r="B33" s="181"/>
      <c r="C33" s="206"/>
      <c r="D33" s="167"/>
      <c r="E33" s="167"/>
      <c r="F33" s="206"/>
      <c r="G33" s="207"/>
      <c r="H33" s="167"/>
      <c r="I33" s="232"/>
      <c r="J33" s="229"/>
      <c r="K33" s="233"/>
      <c r="L33" s="228"/>
      <c r="M33" s="203">
        <v>0</v>
      </c>
      <c r="N33" s="229"/>
      <c r="O33" s="226"/>
      <c r="P33" s="205"/>
      <c r="Q33" s="12">
        <v>2</v>
      </c>
      <c r="R33" s="13" t="s">
        <v>922</v>
      </c>
      <c r="S33" s="14" t="s">
        <v>59</v>
      </c>
      <c r="T33" s="15" t="s">
        <v>60</v>
      </c>
      <c r="U33" s="15" t="s">
        <v>61</v>
      </c>
      <c r="V33" s="16" t="s">
        <v>62</v>
      </c>
      <c r="W33" s="15" t="s">
        <v>63</v>
      </c>
      <c r="X33" s="15" t="s">
        <v>75</v>
      </c>
      <c r="Y33" s="15" t="s">
        <v>65</v>
      </c>
      <c r="Z33" s="17">
        <f>IFERROR(IF(AND(S32="Probabilidad",S33="Probabilidad"),(AB32-(+AB32*V33)),IF(S33="Probabilidad",(K32-(+K32*V33)),IF(S33="Impacto",AB32,""))),"")</f>
        <v>0.216</v>
      </c>
      <c r="AA33" s="18" t="s">
        <v>66</v>
      </c>
      <c r="AB33" s="16">
        <v>0.216</v>
      </c>
      <c r="AC33" s="18" t="s">
        <v>83</v>
      </c>
      <c r="AD33" s="16">
        <v>0.2</v>
      </c>
      <c r="AE33" s="19" t="s">
        <v>86</v>
      </c>
      <c r="AF33" s="164"/>
      <c r="AG33" s="132"/>
      <c r="AH33" s="138"/>
      <c r="AI33" s="132"/>
      <c r="AJ33" s="132"/>
      <c r="AK33" s="138"/>
      <c r="AL33" s="138"/>
      <c r="AM33" s="132"/>
      <c r="AN33" s="132"/>
      <c r="AO33" s="127"/>
    </row>
    <row r="34" spans="1:41" s="39" customFormat="1" ht="84" customHeight="1" x14ac:dyDescent="0.2">
      <c r="A34" s="135"/>
      <c r="B34" s="181"/>
      <c r="C34" s="206"/>
      <c r="D34" s="167"/>
      <c r="E34" s="167"/>
      <c r="F34" s="206"/>
      <c r="G34" s="207"/>
      <c r="H34" s="167"/>
      <c r="I34" s="232"/>
      <c r="J34" s="229"/>
      <c r="K34" s="233"/>
      <c r="L34" s="228"/>
      <c r="M34" s="203">
        <v>0</v>
      </c>
      <c r="N34" s="229"/>
      <c r="O34" s="226"/>
      <c r="P34" s="205"/>
      <c r="Q34" s="12">
        <v>3</v>
      </c>
      <c r="R34" s="13" t="s">
        <v>923</v>
      </c>
      <c r="S34" s="14" t="s">
        <v>59</v>
      </c>
      <c r="T34" s="15" t="s">
        <v>60</v>
      </c>
      <c r="U34" s="15" t="s">
        <v>61</v>
      </c>
      <c r="V34" s="16" t="s">
        <v>62</v>
      </c>
      <c r="W34" s="15" t="s">
        <v>63</v>
      </c>
      <c r="X34" s="15" t="s">
        <v>75</v>
      </c>
      <c r="Y34" s="15" t="s">
        <v>65</v>
      </c>
      <c r="Z34" s="17">
        <f>IFERROR(IF(AND(S33="Probabilidad",S34="Probabilidad"),(AB33-(+AB33*V34)),IF(AND(S33="Impacto",S34="Probabilidad"),(AB32-(+AB32*V34)),IF(S34="Impacto",AB33,""))),"")</f>
        <v>0.12959999999999999</v>
      </c>
      <c r="AA34" s="18" t="s">
        <v>141</v>
      </c>
      <c r="AB34" s="16">
        <v>0.12959999999999999</v>
      </c>
      <c r="AC34" s="18" t="s">
        <v>83</v>
      </c>
      <c r="AD34" s="16">
        <v>0.2</v>
      </c>
      <c r="AE34" s="19" t="s">
        <v>86</v>
      </c>
      <c r="AF34" s="164"/>
      <c r="AG34" s="132"/>
      <c r="AH34" s="138"/>
      <c r="AI34" s="132"/>
      <c r="AJ34" s="132"/>
      <c r="AK34" s="138"/>
      <c r="AL34" s="138"/>
      <c r="AM34" s="132"/>
      <c r="AN34" s="132"/>
      <c r="AO34" s="127"/>
    </row>
    <row r="35" spans="1:41" s="39" customFormat="1" ht="78.95" customHeight="1" x14ac:dyDescent="0.2">
      <c r="A35" s="135">
        <v>12</v>
      </c>
      <c r="B35" s="181" t="s">
        <v>125</v>
      </c>
      <c r="C35" s="206" t="s">
        <v>48</v>
      </c>
      <c r="D35" s="167" t="s">
        <v>924</v>
      </c>
      <c r="E35" s="167" t="s">
        <v>925</v>
      </c>
      <c r="F35" s="206" t="s">
        <v>79</v>
      </c>
      <c r="G35" s="207" t="s">
        <v>926</v>
      </c>
      <c r="H35" s="167" t="s">
        <v>81</v>
      </c>
      <c r="I35" s="232">
        <v>12</v>
      </c>
      <c r="J35" s="229" t="s">
        <v>66</v>
      </c>
      <c r="K35" s="233">
        <v>0.4</v>
      </c>
      <c r="L35" s="228" t="s">
        <v>145</v>
      </c>
      <c r="M35" s="203" t="s">
        <v>145</v>
      </c>
      <c r="N35" s="229" t="s">
        <v>146</v>
      </c>
      <c r="O35" s="226">
        <v>0.8</v>
      </c>
      <c r="P35" s="205" t="s">
        <v>147</v>
      </c>
      <c r="Q35" s="12">
        <v>1</v>
      </c>
      <c r="R35" s="13" t="s">
        <v>927</v>
      </c>
      <c r="S35" s="14" t="s">
        <v>59</v>
      </c>
      <c r="T35" s="15" t="s">
        <v>60</v>
      </c>
      <c r="U35" s="15" t="s">
        <v>139</v>
      </c>
      <c r="V35" s="16" t="s">
        <v>140</v>
      </c>
      <c r="W35" s="15" t="s">
        <v>63</v>
      </c>
      <c r="X35" s="15" t="s">
        <v>64</v>
      </c>
      <c r="Y35" s="15" t="s">
        <v>65</v>
      </c>
      <c r="Z35" s="17">
        <f>IFERROR(IF(S35="Probabilidad",(K35-(+K35*V35)),IF(S35="Impacto",K35,"")),"")</f>
        <v>0.2</v>
      </c>
      <c r="AA35" s="18" t="s">
        <v>141</v>
      </c>
      <c r="AB35" s="16">
        <v>0.2</v>
      </c>
      <c r="AC35" s="18" t="s">
        <v>146</v>
      </c>
      <c r="AD35" s="16">
        <v>0.8</v>
      </c>
      <c r="AE35" s="19" t="s">
        <v>147</v>
      </c>
      <c r="AF35" s="227" t="s">
        <v>67</v>
      </c>
      <c r="AG35" s="167" t="s">
        <v>928</v>
      </c>
      <c r="AH35" s="151">
        <v>44926</v>
      </c>
      <c r="AI35" s="166" t="s">
        <v>929</v>
      </c>
      <c r="AJ35" s="166" t="s">
        <v>930</v>
      </c>
      <c r="AK35" s="206" t="s">
        <v>931</v>
      </c>
      <c r="AL35" s="206" t="s">
        <v>897</v>
      </c>
      <c r="AM35" s="166"/>
      <c r="AN35" s="167"/>
      <c r="AO35" s="231"/>
    </row>
    <row r="36" spans="1:41" s="39" customFormat="1" ht="78.95" customHeight="1" x14ac:dyDescent="0.2">
      <c r="A36" s="135"/>
      <c r="B36" s="181"/>
      <c r="C36" s="206"/>
      <c r="D36" s="167"/>
      <c r="E36" s="167"/>
      <c r="F36" s="206"/>
      <c r="G36" s="207"/>
      <c r="H36" s="167"/>
      <c r="I36" s="232"/>
      <c r="J36" s="229"/>
      <c r="K36" s="233"/>
      <c r="L36" s="228"/>
      <c r="M36" s="203">
        <v>0</v>
      </c>
      <c r="N36" s="229"/>
      <c r="O36" s="226"/>
      <c r="P36" s="205"/>
      <c r="Q36" s="12">
        <v>2</v>
      </c>
      <c r="R36" s="13" t="s">
        <v>932</v>
      </c>
      <c r="S36" s="14" t="s">
        <v>59</v>
      </c>
      <c r="T36" s="15" t="s">
        <v>60</v>
      </c>
      <c r="U36" s="15" t="s">
        <v>61</v>
      </c>
      <c r="V36" s="16" t="s">
        <v>62</v>
      </c>
      <c r="W36" s="15" t="s">
        <v>63</v>
      </c>
      <c r="X36" s="15" t="s">
        <v>64</v>
      </c>
      <c r="Y36" s="15" t="s">
        <v>65</v>
      </c>
      <c r="Z36" s="17">
        <f>IFERROR(IF(AND(S35="Probabilidad",S36="Probabilidad"),(AB35-(+AB35*V36)),IF(S36="Probabilidad",(K35-(+K35*V36)),IF(S36="Impacto",AB35,""))),"")</f>
        <v>0.12</v>
      </c>
      <c r="AA36" s="18" t="s">
        <v>141</v>
      </c>
      <c r="AB36" s="16">
        <v>0.12</v>
      </c>
      <c r="AC36" s="18" t="s">
        <v>146</v>
      </c>
      <c r="AD36" s="16">
        <v>0.8</v>
      </c>
      <c r="AE36" s="19" t="s">
        <v>147</v>
      </c>
      <c r="AF36" s="164"/>
      <c r="AG36" s="132"/>
      <c r="AH36" s="138"/>
      <c r="AI36" s="132"/>
      <c r="AJ36" s="132"/>
      <c r="AK36" s="138"/>
      <c r="AL36" s="138"/>
      <c r="AM36" s="132"/>
      <c r="AN36" s="132"/>
      <c r="AO36" s="127"/>
    </row>
    <row r="37" spans="1:41" s="39" customFormat="1" ht="78.95" customHeight="1" x14ac:dyDescent="0.2">
      <c r="A37" s="135"/>
      <c r="B37" s="181"/>
      <c r="C37" s="206"/>
      <c r="D37" s="167"/>
      <c r="E37" s="167"/>
      <c r="F37" s="206"/>
      <c r="G37" s="207"/>
      <c r="H37" s="167"/>
      <c r="I37" s="232"/>
      <c r="J37" s="229"/>
      <c r="K37" s="233"/>
      <c r="L37" s="228"/>
      <c r="M37" s="203">
        <v>0</v>
      </c>
      <c r="N37" s="229"/>
      <c r="O37" s="226"/>
      <c r="P37" s="205"/>
      <c r="Q37" s="12">
        <v>3</v>
      </c>
      <c r="R37" s="13" t="s">
        <v>933</v>
      </c>
      <c r="S37" s="14" t="s">
        <v>59</v>
      </c>
      <c r="T37" s="15" t="s">
        <v>60</v>
      </c>
      <c r="U37" s="15" t="s">
        <v>139</v>
      </c>
      <c r="V37" s="16" t="s">
        <v>140</v>
      </c>
      <c r="W37" s="15" t="s">
        <v>63</v>
      </c>
      <c r="X37" s="15" t="s">
        <v>64</v>
      </c>
      <c r="Y37" s="15" t="s">
        <v>65</v>
      </c>
      <c r="Z37" s="17">
        <f>IFERROR(IF(AND(S36="Probabilidad",S37="Probabilidad"),(AB36-(+AB36*V37)),IF(AND(S36="Impacto",S37="Probabilidad"),(AB35-(+AB35*V37)),IF(S37="Impacto",AB36,""))),"")</f>
        <v>0.06</v>
      </c>
      <c r="AA37" s="18" t="s">
        <v>141</v>
      </c>
      <c r="AB37" s="16">
        <v>0.06</v>
      </c>
      <c r="AC37" s="18" t="s">
        <v>146</v>
      </c>
      <c r="AD37" s="16">
        <v>0.8</v>
      </c>
      <c r="AE37" s="19" t="s">
        <v>147</v>
      </c>
      <c r="AF37" s="164"/>
      <c r="AG37" s="132"/>
      <c r="AH37" s="138"/>
      <c r="AI37" s="132"/>
      <c r="AJ37" s="132"/>
      <c r="AK37" s="138"/>
      <c r="AL37" s="138"/>
      <c r="AM37" s="132"/>
      <c r="AN37" s="132"/>
      <c r="AO37" s="127"/>
    </row>
    <row r="38" spans="1:41" s="39" customFormat="1" ht="70.5" customHeight="1" x14ac:dyDescent="0.2">
      <c r="A38" s="135">
        <v>13</v>
      </c>
      <c r="B38" s="181" t="s">
        <v>125</v>
      </c>
      <c r="C38" s="206" t="s">
        <v>48</v>
      </c>
      <c r="D38" s="167" t="s">
        <v>934</v>
      </c>
      <c r="E38" s="167" t="s">
        <v>935</v>
      </c>
      <c r="F38" s="206" t="s">
        <v>79</v>
      </c>
      <c r="G38" s="207" t="s">
        <v>936</v>
      </c>
      <c r="H38" s="167" t="s">
        <v>81</v>
      </c>
      <c r="I38" s="232">
        <v>24</v>
      </c>
      <c r="J38" s="229" t="s">
        <v>66</v>
      </c>
      <c r="K38" s="233">
        <v>0.4</v>
      </c>
      <c r="L38" s="228" t="s">
        <v>159</v>
      </c>
      <c r="M38" s="203" t="s">
        <v>159</v>
      </c>
      <c r="N38" s="205" t="s">
        <v>57</v>
      </c>
      <c r="O38" s="226">
        <v>0.6</v>
      </c>
      <c r="P38" s="205" t="s">
        <v>57</v>
      </c>
      <c r="Q38" s="12">
        <v>1</v>
      </c>
      <c r="R38" s="13" t="s">
        <v>937</v>
      </c>
      <c r="S38" s="14" t="s">
        <v>59</v>
      </c>
      <c r="T38" s="15" t="s">
        <v>60</v>
      </c>
      <c r="U38" s="15" t="s">
        <v>139</v>
      </c>
      <c r="V38" s="16" t="s">
        <v>140</v>
      </c>
      <c r="W38" s="15" t="s">
        <v>63</v>
      </c>
      <c r="X38" s="15" t="s">
        <v>64</v>
      </c>
      <c r="Y38" s="15" t="s">
        <v>65</v>
      </c>
      <c r="Z38" s="17">
        <f>IFERROR(IF(S38="Probabilidad",(K38-(+K38*V38)),IF(S38="Impacto",K38,"")),"")</f>
        <v>0.2</v>
      </c>
      <c r="AA38" s="18" t="s">
        <v>141</v>
      </c>
      <c r="AB38" s="16">
        <v>0.2</v>
      </c>
      <c r="AC38" s="18" t="s">
        <v>57</v>
      </c>
      <c r="AD38" s="16">
        <v>0.6</v>
      </c>
      <c r="AE38" s="19" t="s">
        <v>57</v>
      </c>
      <c r="AF38" s="227" t="s">
        <v>67</v>
      </c>
      <c r="AG38" s="167" t="s">
        <v>938</v>
      </c>
      <c r="AH38" s="151">
        <v>44804</v>
      </c>
      <c r="AI38" s="166" t="s">
        <v>939</v>
      </c>
      <c r="AJ38" s="166" t="s">
        <v>940</v>
      </c>
      <c r="AK38" s="206" t="s">
        <v>941</v>
      </c>
      <c r="AL38" s="206" t="s">
        <v>942</v>
      </c>
      <c r="AM38" s="166"/>
      <c r="AN38" s="167"/>
      <c r="AO38" s="231"/>
    </row>
    <row r="39" spans="1:41" s="39" customFormat="1" ht="72" customHeight="1" x14ac:dyDescent="0.2">
      <c r="A39" s="135"/>
      <c r="B39" s="181"/>
      <c r="C39" s="206"/>
      <c r="D39" s="167"/>
      <c r="E39" s="167"/>
      <c r="F39" s="206"/>
      <c r="G39" s="207"/>
      <c r="H39" s="167"/>
      <c r="I39" s="232"/>
      <c r="J39" s="229"/>
      <c r="K39" s="233"/>
      <c r="L39" s="228"/>
      <c r="M39" s="203">
        <v>0</v>
      </c>
      <c r="N39" s="205"/>
      <c r="O39" s="226"/>
      <c r="P39" s="205"/>
      <c r="Q39" s="12">
        <v>2</v>
      </c>
      <c r="R39" s="13" t="s">
        <v>943</v>
      </c>
      <c r="S39" s="14" t="s">
        <v>59</v>
      </c>
      <c r="T39" s="15" t="s">
        <v>60</v>
      </c>
      <c r="U39" s="15" t="s">
        <v>139</v>
      </c>
      <c r="V39" s="16" t="s">
        <v>140</v>
      </c>
      <c r="W39" s="15" t="s">
        <v>63</v>
      </c>
      <c r="X39" s="15" t="s">
        <v>64</v>
      </c>
      <c r="Y39" s="15" t="s">
        <v>65</v>
      </c>
      <c r="Z39" s="17">
        <f>IFERROR(IF(AND(S38="Probabilidad",S39="Probabilidad"),(AB38-(+AB38*V39)),IF(S39="Probabilidad",(K38-(+K38*V39)),IF(S39="Impacto",AB38,""))),"")</f>
        <v>0.1</v>
      </c>
      <c r="AA39" s="18" t="s">
        <v>141</v>
      </c>
      <c r="AB39" s="16">
        <v>0.1</v>
      </c>
      <c r="AC39" s="18" t="s">
        <v>57</v>
      </c>
      <c r="AD39" s="16">
        <v>0.6</v>
      </c>
      <c r="AE39" s="19" t="s">
        <v>57</v>
      </c>
      <c r="AF39" s="164"/>
      <c r="AG39" s="132"/>
      <c r="AH39" s="138"/>
      <c r="AI39" s="132"/>
      <c r="AJ39" s="132"/>
      <c r="AK39" s="138"/>
      <c r="AL39" s="138"/>
      <c r="AM39" s="132"/>
      <c r="AN39" s="132"/>
      <c r="AO39" s="127"/>
    </row>
    <row r="40" spans="1:41" s="39" customFormat="1" ht="39" customHeight="1" x14ac:dyDescent="0.2">
      <c r="A40" s="135"/>
      <c r="B40" s="181"/>
      <c r="C40" s="206"/>
      <c r="D40" s="167"/>
      <c r="E40" s="167"/>
      <c r="F40" s="206"/>
      <c r="G40" s="207"/>
      <c r="H40" s="167"/>
      <c r="I40" s="232"/>
      <c r="J40" s="229"/>
      <c r="K40" s="233"/>
      <c r="L40" s="228"/>
      <c r="M40" s="203">
        <v>0</v>
      </c>
      <c r="N40" s="205"/>
      <c r="O40" s="226"/>
      <c r="P40" s="205"/>
      <c r="Q40" s="12">
        <v>3</v>
      </c>
      <c r="R40" s="13"/>
      <c r="S40" s="14" t="s">
        <v>76</v>
      </c>
      <c r="T40" s="15"/>
      <c r="U40" s="15"/>
      <c r="V40" s="16" t="s">
        <v>76</v>
      </c>
      <c r="W40" s="15"/>
      <c r="X40" s="15"/>
      <c r="Y40" s="15"/>
      <c r="Z40" s="17" t="str">
        <f>IFERROR(IF(AND(S39="Probabilidad",S40="Probabilidad"),(AB39-(+AB39*V40)),IF(AND(S39="Impacto",S40="Probabilidad"),(AB38-(+AB38*V40)),IF(S40="Impacto",AB39,""))),"")</f>
        <v/>
      </c>
      <c r="AA40" s="18" t="s">
        <v>76</v>
      </c>
      <c r="AB40" s="16" t="s">
        <v>76</v>
      </c>
      <c r="AC40" s="18" t="s">
        <v>76</v>
      </c>
      <c r="AD40" s="16" t="s">
        <v>76</v>
      </c>
      <c r="AE40" s="19" t="s">
        <v>76</v>
      </c>
      <c r="AF40" s="164"/>
      <c r="AG40" s="132"/>
      <c r="AH40" s="138"/>
      <c r="AI40" s="132"/>
      <c r="AJ40" s="132"/>
      <c r="AK40" s="138"/>
      <c r="AL40" s="138"/>
      <c r="AM40" s="132"/>
      <c r="AN40" s="132"/>
      <c r="AO40" s="127"/>
    </row>
    <row r="41" spans="1:41" s="39" customFormat="1" ht="82.5" customHeight="1" x14ac:dyDescent="0.2">
      <c r="A41" s="135">
        <v>14</v>
      </c>
      <c r="B41" s="181" t="s">
        <v>125</v>
      </c>
      <c r="C41" s="206" t="s">
        <v>155</v>
      </c>
      <c r="D41" s="167" t="s">
        <v>944</v>
      </c>
      <c r="E41" s="167" t="s">
        <v>945</v>
      </c>
      <c r="F41" s="206" t="s">
        <v>79</v>
      </c>
      <c r="G41" s="207" t="s">
        <v>946</v>
      </c>
      <c r="H41" s="167" t="s">
        <v>200</v>
      </c>
      <c r="I41" s="232">
        <v>24</v>
      </c>
      <c r="J41" s="229" t="s">
        <v>66</v>
      </c>
      <c r="K41" s="233">
        <v>0.4</v>
      </c>
      <c r="L41" s="228" t="s">
        <v>145</v>
      </c>
      <c r="M41" s="203" t="s">
        <v>145</v>
      </c>
      <c r="N41" s="229" t="s">
        <v>146</v>
      </c>
      <c r="O41" s="226">
        <v>0.8</v>
      </c>
      <c r="P41" s="205" t="s">
        <v>147</v>
      </c>
      <c r="Q41" s="12">
        <v>1</v>
      </c>
      <c r="R41" s="13" t="s">
        <v>947</v>
      </c>
      <c r="S41" s="14" t="s">
        <v>59</v>
      </c>
      <c r="T41" s="15" t="s">
        <v>60</v>
      </c>
      <c r="U41" s="15" t="s">
        <v>139</v>
      </c>
      <c r="V41" s="16" t="s">
        <v>140</v>
      </c>
      <c r="W41" s="15" t="s">
        <v>63</v>
      </c>
      <c r="X41" s="15" t="s">
        <v>64</v>
      </c>
      <c r="Y41" s="15" t="s">
        <v>65</v>
      </c>
      <c r="Z41" s="17">
        <f>IFERROR(IF(S41="Probabilidad",(K41-(+K41*V41)),IF(S41="Impacto",K41,"")),"")</f>
        <v>0.2</v>
      </c>
      <c r="AA41" s="18" t="s">
        <v>141</v>
      </c>
      <c r="AB41" s="16">
        <v>0.2</v>
      </c>
      <c r="AC41" s="18" t="s">
        <v>146</v>
      </c>
      <c r="AD41" s="16">
        <v>0.8</v>
      </c>
      <c r="AE41" s="19" t="s">
        <v>147</v>
      </c>
      <c r="AF41" s="227" t="s">
        <v>67</v>
      </c>
      <c r="AG41" s="167" t="s">
        <v>948</v>
      </c>
      <c r="AH41" s="138" t="s">
        <v>949</v>
      </c>
      <c r="AI41" s="166" t="s">
        <v>950</v>
      </c>
      <c r="AJ41" s="166" t="s">
        <v>951</v>
      </c>
      <c r="AK41" s="206" t="s">
        <v>952</v>
      </c>
      <c r="AL41" s="206" t="s">
        <v>942</v>
      </c>
      <c r="AM41" s="166"/>
      <c r="AN41" s="167"/>
      <c r="AO41" s="231"/>
    </row>
    <row r="42" spans="1:41" s="39" customFormat="1" ht="90.95" customHeight="1" x14ac:dyDescent="0.2">
      <c r="A42" s="135"/>
      <c r="B42" s="181"/>
      <c r="C42" s="206"/>
      <c r="D42" s="167"/>
      <c r="E42" s="167"/>
      <c r="F42" s="206"/>
      <c r="G42" s="207"/>
      <c r="H42" s="167"/>
      <c r="I42" s="232"/>
      <c r="J42" s="229"/>
      <c r="K42" s="233"/>
      <c r="L42" s="228"/>
      <c r="M42" s="203">
        <v>0</v>
      </c>
      <c r="N42" s="229"/>
      <c r="O42" s="226"/>
      <c r="P42" s="205"/>
      <c r="Q42" s="12">
        <v>2</v>
      </c>
      <c r="R42" s="13" t="s">
        <v>953</v>
      </c>
      <c r="S42" s="14" t="s">
        <v>59</v>
      </c>
      <c r="T42" s="15" t="s">
        <v>60</v>
      </c>
      <c r="U42" s="15" t="s">
        <v>61</v>
      </c>
      <c r="V42" s="16" t="s">
        <v>62</v>
      </c>
      <c r="W42" s="15" t="s">
        <v>63</v>
      </c>
      <c r="X42" s="15" t="s">
        <v>64</v>
      </c>
      <c r="Y42" s="15" t="s">
        <v>65</v>
      </c>
      <c r="Z42" s="17">
        <f>IFERROR(IF(AND(S41="Probabilidad",S42="Probabilidad"),(AB41-(+AB41*V42)),IF(S42="Probabilidad",(K41-(+K41*V42)),IF(S42="Impacto",AB41,""))),"")</f>
        <v>0.12</v>
      </c>
      <c r="AA42" s="18" t="s">
        <v>141</v>
      </c>
      <c r="AB42" s="16">
        <v>0.12</v>
      </c>
      <c r="AC42" s="18" t="s">
        <v>146</v>
      </c>
      <c r="AD42" s="16">
        <v>0.8</v>
      </c>
      <c r="AE42" s="19" t="s">
        <v>147</v>
      </c>
      <c r="AF42" s="164"/>
      <c r="AG42" s="132"/>
      <c r="AH42" s="138"/>
      <c r="AI42" s="132"/>
      <c r="AJ42" s="166"/>
      <c r="AK42" s="138"/>
      <c r="AL42" s="138"/>
      <c r="AM42" s="132"/>
      <c r="AN42" s="132"/>
      <c r="AO42" s="127"/>
    </row>
    <row r="43" spans="1:41" s="39" customFormat="1" ht="68.25" customHeight="1" x14ac:dyDescent="0.2">
      <c r="A43" s="135"/>
      <c r="B43" s="181"/>
      <c r="C43" s="206"/>
      <c r="D43" s="167"/>
      <c r="E43" s="167"/>
      <c r="F43" s="206"/>
      <c r="G43" s="207"/>
      <c r="H43" s="167"/>
      <c r="I43" s="232"/>
      <c r="J43" s="229"/>
      <c r="K43" s="233"/>
      <c r="L43" s="228"/>
      <c r="M43" s="203">
        <v>0</v>
      </c>
      <c r="N43" s="229"/>
      <c r="O43" s="226"/>
      <c r="P43" s="205"/>
      <c r="Q43" s="12">
        <v>3</v>
      </c>
      <c r="R43" s="13" t="s">
        <v>954</v>
      </c>
      <c r="S43" s="14" t="s">
        <v>59</v>
      </c>
      <c r="T43" s="15" t="s">
        <v>60</v>
      </c>
      <c r="U43" s="15" t="s">
        <v>61</v>
      </c>
      <c r="V43" s="16" t="s">
        <v>62</v>
      </c>
      <c r="W43" s="15" t="s">
        <v>63</v>
      </c>
      <c r="X43" s="15" t="s">
        <v>64</v>
      </c>
      <c r="Y43" s="15" t="s">
        <v>65</v>
      </c>
      <c r="Z43" s="17">
        <f>IFERROR(IF(AND(S42="Probabilidad",S43="Probabilidad"),(AB42-(+AB42*V43)),IF(AND(S42="Impacto",S43="Probabilidad"),(AB41-(+AB41*V43)),IF(S43="Impacto",AB42,""))),"")</f>
        <v>7.1999999999999995E-2</v>
      </c>
      <c r="AA43" s="18" t="s">
        <v>141</v>
      </c>
      <c r="AB43" s="16">
        <v>7.1999999999999995E-2</v>
      </c>
      <c r="AC43" s="18" t="s">
        <v>146</v>
      </c>
      <c r="AD43" s="16">
        <v>0.8</v>
      </c>
      <c r="AE43" s="19" t="s">
        <v>147</v>
      </c>
      <c r="AF43" s="164"/>
      <c r="AG43" s="132"/>
      <c r="AH43" s="138"/>
      <c r="AI43" s="132"/>
      <c r="AJ43" s="166"/>
      <c r="AK43" s="138"/>
      <c r="AL43" s="138"/>
      <c r="AM43" s="132"/>
      <c r="AN43" s="132"/>
      <c r="AO43" s="127"/>
    </row>
    <row r="44" spans="1:41" s="39" customFormat="1" ht="112.5" customHeight="1" x14ac:dyDescent="0.2">
      <c r="A44" s="135">
        <v>15</v>
      </c>
      <c r="B44" s="181" t="s">
        <v>125</v>
      </c>
      <c r="C44" s="206" t="s">
        <v>155</v>
      </c>
      <c r="D44" s="167" t="s">
        <v>955</v>
      </c>
      <c r="E44" s="167" t="s">
        <v>956</v>
      </c>
      <c r="F44" s="206" t="s">
        <v>79</v>
      </c>
      <c r="G44" s="207" t="s">
        <v>957</v>
      </c>
      <c r="H44" s="167" t="s">
        <v>81</v>
      </c>
      <c r="I44" s="232">
        <v>12</v>
      </c>
      <c r="J44" s="229" t="s">
        <v>66</v>
      </c>
      <c r="K44" s="233">
        <v>0.4</v>
      </c>
      <c r="L44" s="228" t="s">
        <v>145</v>
      </c>
      <c r="M44" s="203" t="s">
        <v>145</v>
      </c>
      <c r="N44" s="229" t="s">
        <v>146</v>
      </c>
      <c r="O44" s="226">
        <v>0.8</v>
      </c>
      <c r="P44" s="205" t="s">
        <v>147</v>
      </c>
      <c r="Q44" s="12">
        <v>1</v>
      </c>
      <c r="R44" s="13" t="s">
        <v>958</v>
      </c>
      <c r="S44" s="14" t="s">
        <v>59</v>
      </c>
      <c r="T44" s="15" t="s">
        <v>60</v>
      </c>
      <c r="U44" s="15" t="s">
        <v>61</v>
      </c>
      <c r="V44" s="16" t="s">
        <v>62</v>
      </c>
      <c r="W44" s="15" t="s">
        <v>63</v>
      </c>
      <c r="X44" s="15" t="s">
        <v>64</v>
      </c>
      <c r="Y44" s="15" t="s">
        <v>65</v>
      </c>
      <c r="Z44" s="17">
        <f>IFERROR(IF(S44="Probabilidad",(K44-(+K44*V44)),IF(S44="Impacto",K44,"")),"")</f>
        <v>0.24</v>
      </c>
      <c r="AA44" s="18" t="s">
        <v>66</v>
      </c>
      <c r="AB44" s="16">
        <v>0.24</v>
      </c>
      <c r="AC44" s="18" t="s">
        <v>146</v>
      </c>
      <c r="AD44" s="16">
        <v>0.8</v>
      </c>
      <c r="AE44" s="19" t="s">
        <v>147</v>
      </c>
      <c r="AF44" s="227" t="s">
        <v>67</v>
      </c>
      <c r="AG44" s="167" t="s">
        <v>959</v>
      </c>
      <c r="AH44" s="138" t="s">
        <v>960</v>
      </c>
      <c r="AI44" s="166" t="s">
        <v>961</v>
      </c>
      <c r="AJ44" s="166" t="s">
        <v>962</v>
      </c>
      <c r="AK44" s="206" t="s">
        <v>963</v>
      </c>
      <c r="AL44" s="206" t="s">
        <v>897</v>
      </c>
      <c r="AM44" s="166"/>
      <c r="AN44" s="167"/>
      <c r="AO44" s="231"/>
    </row>
    <row r="45" spans="1:41" s="39" customFormat="1" ht="129.94999999999999" customHeight="1" x14ac:dyDescent="0.2">
      <c r="A45" s="135"/>
      <c r="B45" s="181"/>
      <c r="C45" s="206"/>
      <c r="D45" s="167"/>
      <c r="E45" s="167"/>
      <c r="F45" s="206"/>
      <c r="G45" s="207"/>
      <c r="H45" s="167"/>
      <c r="I45" s="232"/>
      <c r="J45" s="229"/>
      <c r="K45" s="233"/>
      <c r="L45" s="228"/>
      <c r="M45" s="203">
        <v>0</v>
      </c>
      <c r="N45" s="229"/>
      <c r="O45" s="226"/>
      <c r="P45" s="205"/>
      <c r="Q45" s="12">
        <v>2</v>
      </c>
      <c r="R45" s="13" t="s">
        <v>964</v>
      </c>
      <c r="S45" s="14" t="s">
        <v>59</v>
      </c>
      <c r="T45" s="15" t="s">
        <v>60</v>
      </c>
      <c r="U45" s="15" t="s">
        <v>139</v>
      </c>
      <c r="V45" s="16" t="s">
        <v>140</v>
      </c>
      <c r="W45" s="15" t="s">
        <v>63</v>
      </c>
      <c r="X45" s="15" t="s">
        <v>64</v>
      </c>
      <c r="Y45" s="15" t="s">
        <v>65</v>
      </c>
      <c r="Z45" s="17">
        <f>IFERROR(IF(AND(S44="Probabilidad",S45="Probabilidad"),(AB44-(+AB44*V45)),IF(S45="Probabilidad",(K44-(+K44*V45)),IF(S45="Impacto",AB44,""))),"")</f>
        <v>0.12</v>
      </c>
      <c r="AA45" s="18" t="s">
        <v>141</v>
      </c>
      <c r="AB45" s="16">
        <v>0.12</v>
      </c>
      <c r="AC45" s="18" t="s">
        <v>146</v>
      </c>
      <c r="AD45" s="16">
        <v>0.8</v>
      </c>
      <c r="AE45" s="19" t="s">
        <v>147</v>
      </c>
      <c r="AF45" s="164"/>
      <c r="AG45" s="132"/>
      <c r="AH45" s="138"/>
      <c r="AI45" s="132"/>
      <c r="AJ45" s="132"/>
      <c r="AK45" s="138"/>
      <c r="AL45" s="138"/>
      <c r="AM45" s="166"/>
      <c r="AN45" s="132"/>
      <c r="AO45" s="127"/>
    </row>
    <row r="46" spans="1:41" s="39" customFormat="1" ht="88.5" customHeight="1" x14ac:dyDescent="0.2">
      <c r="A46" s="135"/>
      <c r="B46" s="181"/>
      <c r="C46" s="206"/>
      <c r="D46" s="167"/>
      <c r="E46" s="167"/>
      <c r="F46" s="206"/>
      <c r="G46" s="207"/>
      <c r="H46" s="167"/>
      <c r="I46" s="232"/>
      <c r="J46" s="229"/>
      <c r="K46" s="233"/>
      <c r="L46" s="228"/>
      <c r="M46" s="203">
        <v>0</v>
      </c>
      <c r="N46" s="229"/>
      <c r="O46" s="226"/>
      <c r="P46" s="205"/>
      <c r="Q46" s="12">
        <v>3</v>
      </c>
      <c r="R46" s="13" t="s">
        <v>965</v>
      </c>
      <c r="S46" s="14" t="s">
        <v>59</v>
      </c>
      <c r="T46" s="15" t="s">
        <v>60</v>
      </c>
      <c r="U46" s="15" t="s">
        <v>139</v>
      </c>
      <c r="V46" s="16" t="s">
        <v>140</v>
      </c>
      <c r="W46" s="15" t="s">
        <v>63</v>
      </c>
      <c r="X46" s="15" t="s">
        <v>64</v>
      </c>
      <c r="Y46" s="15" t="s">
        <v>65</v>
      </c>
      <c r="Z46" s="17">
        <f>IFERROR(IF(AND(S45="Probabilidad",S46="Probabilidad"),(AB45-(+AB45*V46)),IF(AND(S45="Impacto",S46="Probabilidad"),(AB44-(+AB44*V46)),IF(S46="Impacto",AB45,""))),"")</f>
        <v>0.06</v>
      </c>
      <c r="AA46" s="18" t="s">
        <v>141</v>
      </c>
      <c r="AB46" s="16">
        <v>0.06</v>
      </c>
      <c r="AC46" s="18" t="s">
        <v>146</v>
      </c>
      <c r="AD46" s="16">
        <v>0.8</v>
      </c>
      <c r="AE46" s="19" t="s">
        <v>147</v>
      </c>
      <c r="AF46" s="164"/>
      <c r="AG46" s="132"/>
      <c r="AH46" s="138"/>
      <c r="AI46" s="132"/>
      <c r="AJ46" s="132"/>
      <c r="AK46" s="138"/>
      <c r="AL46" s="138"/>
      <c r="AM46" s="166"/>
      <c r="AN46" s="132"/>
      <c r="AO46" s="127"/>
    </row>
    <row r="47" spans="1:41" s="39" customFormat="1" ht="90.75" customHeight="1" x14ac:dyDescent="0.2">
      <c r="A47" s="135">
        <v>16</v>
      </c>
      <c r="B47" s="181" t="s">
        <v>125</v>
      </c>
      <c r="C47" s="206" t="s">
        <v>155</v>
      </c>
      <c r="D47" s="167" t="s">
        <v>966</v>
      </c>
      <c r="E47" s="167" t="s">
        <v>967</v>
      </c>
      <c r="F47" s="206" t="s">
        <v>79</v>
      </c>
      <c r="G47" s="207" t="s">
        <v>968</v>
      </c>
      <c r="H47" s="167" t="s">
        <v>81</v>
      </c>
      <c r="I47" s="232">
        <v>12</v>
      </c>
      <c r="J47" s="229" t="s">
        <v>66</v>
      </c>
      <c r="K47" s="233">
        <v>0.4</v>
      </c>
      <c r="L47" s="228" t="s">
        <v>145</v>
      </c>
      <c r="M47" s="203" t="s">
        <v>145</v>
      </c>
      <c r="N47" s="229" t="s">
        <v>146</v>
      </c>
      <c r="O47" s="226">
        <v>0.8</v>
      </c>
      <c r="P47" s="205" t="s">
        <v>147</v>
      </c>
      <c r="Q47" s="12">
        <v>1</v>
      </c>
      <c r="R47" s="13" t="s">
        <v>965</v>
      </c>
      <c r="S47" s="14" t="s">
        <v>59</v>
      </c>
      <c r="T47" s="15" t="s">
        <v>60</v>
      </c>
      <c r="U47" s="15" t="s">
        <v>139</v>
      </c>
      <c r="V47" s="16" t="s">
        <v>140</v>
      </c>
      <c r="W47" s="15" t="s">
        <v>63</v>
      </c>
      <c r="X47" s="15" t="s">
        <v>64</v>
      </c>
      <c r="Y47" s="15" t="s">
        <v>65</v>
      </c>
      <c r="Z47" s="17">
        <f>IFERROR(IF(S47="Probabilidad",(K47-(+K47*V47)),IF(S47="Impacto",K47,"")),"")</f>
        <v>0.2</v>
      </c>
      <c r="AA47" s="18" t="s">
        <v>141</v>
      </c>
      <c r="AB47" s="16">
        <v>0.2</v>
      </c>
      <c r="AC47" s="18" t="s">
        <v>146</v>
      </c>
      <c r="AD47" s="16">
        <v>0.8</v>
      </c>
      <c r="AE47" s="19" t="s">
        <v>147</v>
      </c>
      <c r="AF47" s="227" t="s">
        <v>67</v>
      </c>
      <c r="AG47" s="167" t="s">
        <v>969</v>
      </c>
      <c r="AH47" s="230">
        <v>44926</v>
      </c>
      <c r="AI47" s="166" t="s">
        <v>929</v>
      </c>
      <c r="AJ47" s="166" t="s">
        <v>930</v>
      </c>
      <c r="AK47" s="206" t="s">
        <v>931</v>
      </c>
      <c r="AL47" s="206" t="s">
        <v>942</v>
      </c>
      <c r="AM47" s="23"/>
      <c r="AN47" s="167"/>
      <c r="AO47" s="231"/>
    </row>
    <row r="48" spans="1:41" s="39" customFormat="1" ht="68.45" customHeight="1" x14ac:dyDescent="0.2">
      <c r="A48" s="135"/>
      <c r="B48" s="181"/>
      <c r="C48" s="206"/>
      <c r="D48" s="167"/>
      <c r="E48" s="167"/>
      <c r="F48" s="206"/>
      <c r="G48" s="207"/>
      <c r="H48" s="167"/>
      <c r="I48" s="232"/>
      <c r="J48" s="229"/>
      <c r="K48" s="233"/>
      <c r="L48" s="228"/>
      <c r="M48" s="203">
        <v>0</v>
      </c>
      <c r="N48" s="229"/>
      <c r="O48" s="226"/>
      <c r="P48" s="205"/>
      <c r="Q48" s="12">
        <v>2</v>
      </c>
      <c r="R48" s="13" t="s">
        <v>933</v>
      </c>
      <c r="S48" s="14" t="s">
        <v>59</v>
      </c>
      <c r="T48" s="15" t="s">
        <v>60</v>
      </c>
      <c r="U48" s="15" t="s">
        <v>139</v>
      </c>
      <c r="V48" s="16" t="s">
        <v>140</v>
      </c>
      <c r="W48" s="15" t="s">
        <v>63</v>
      </c>
      <c r="X48" s="15" t="s">
        <v>64</v>
      </c>
      <c r="Y48" s="15" t="s">
        <v>65</v>
      </c>
      <c r="Z48" s="17">
        <f>IFERROR(IF(AND(S47="Probabilidad",S48="Probabilidad"),(AB47-(+AB47*V48)),IF(S48="Probabilidad",(K47-(+K47*V48)),IF(S48="Impacto",AB47,""))),"")</f>
        <v>0.1</v>
      </c>
      <c r="AA48" s="18" t="s">
        <v>141</v>
      </c>
      <c r="AB48" s="16">
        <v>0.1</v>
      </c>
      <c r="AC48" s="18" t="s">
        <v>146</v>
      </c>
      <c r="AD48" s="16">
        <v>0.8</v>
      </c>
      <c r="AE48" s="19" t="s">
        <v>147</v>
      </c>
      <c r="AF48" s="164"/>
      <c r="AG48" s="132"/>
      <c r="AH48" s="138"/>
      <c r="AI48" s="132"/>
      <c r="AJ48" s="132"/>
      <c r="AK48" s="138"/>
      <c r="AL48" s="138"/>
      <c r="AM48" s="20"/>
      <c r="AN48" s="132"/>
      <c r="AO48" s="127"/>
    </row>
    <row r="49" spans="1:41" s="39" customFormat="1" ht="69" customHeight="1" x14ac:dyDescent="0.2">
      <c r="A49" s="135"/>
      <c r="B49" s="181"/>
      <c r="C49" s="206"/>
      <c r="D49" s="167"/>
      <c r="E49" s="167"/>
      <c r="F49" s="206"/>
      <c r="G49" s="207"/>
      <c r="H49" s="167"/>
      <c r="I49" s="232"/>
      <c r="J49" s="229"/>
      <c r="K49" s="233"/>
      <c r="L49" s="228"/>
      <c r="M49" s="203">
        <v>0</v>
      </c>
      <c r="N49" s="229"/>
      <c r="O49" s="226"/>
      <c r="P49" s="205"/>
      <c r="Q49" s="12">
        <v>3</v>
      </c>
      <c r="R49" s="13" t="s">
        <v>970</v>
      </c>
      <c r="S49" s="14" t="s">
        <v>59</v>
      </c>
      <c r="T49" s="15" t="s">
        <v>60</v>
      </c>
      <c r="U49" s="15" t="s">
        <v>61</v>
      </c>
      <c r="V49" s="16" t="s">
        <v>62</v>
      </c>
      <c r="W49" s="15" t="s">
        <v>63</v>
      </c>
      <c r="X49" s="15" t="s">
        <v>64</v>
      </c>
      <c r="Y49" s="15" t="s">
        <v>65</v>
      </c>
      <c r="Z49" s="17">
        <f>IFERROR(IF(AND(S48="Probabilidad",S49="Probabilidad"),(AB48-(+AB48*V49)),IF(AND(S48="Impacto",S49="Probabilidad"),(AB47-(+AB47*V49)),IF(S49="Impacto",AB48,""))),"")</f>
        <v>0.06</v>
      </c>
      <c r="AA49" s="18" t="s">
        <v>141</v>
      </c>
      <c r="AB49" s="16">
        <v>0.06</v>
      </c>
      <c r="AC49" s="18" t="s">
        <v>146</v>
      </c>
      <c r="AD49" s="16">
        <v>0.8</v>
      </c>
      <c r="AE49" s="19" t="s">
        <v>147</v>
      </c>
      <c r="AF49" s="164"/>
      <c r="AG49" s="132"/>
      <c r="AH49" s="138"/>
      <c r="AI49" s="132"/>
      <c r="AJ49" s="132"/>
      <c r="AK49" s="138"/>
      <c r="AL49" s="138"/>
      <c r="AM49" s="20"/>
      <c r="AN49" s="132"/>
      <c r="AO49" s="127"/>
    </row>
    <row r="50" spans="1:41" s="39" customFormat="1" ht="118.5" customHeight="1" x14ac:dyDescent="0.2">
      <c r="A50" s="135">
        <v>17</v>
      </c>
      <c r="B50" s="181" t="s">
        <v>125</v>
      </c>
      <c r="C50" s="206" t="s">
        <v>155</v>
      </c>
      <c r="D50" s="167" t="s">
        <v>971</v>
      </c>
      <c r="E50" s="167" t="s">
        <v>972</v>
      </c>
      <c r="F50" s="206" t="s">
        <v>79</v>
      </c>
      <c r="G50" s="207" t="s">
        <v>973</v>
      </c>
      <c r="H50" s="167" t="s">
        <v>200</v>
      </c>
      <c r="I50" s="232">
        <v>5000</v>
      </c>
      <c r="J50" s="229" t="s">
        <v>209</v>
      </c>
      <c r="K50" s="233">
        <v>0.8</v>
      </c>
      <c r="L50" s="228" t="s">
        <v>82</v>
      </c>
      <c r="M50" s="203" t="s">
        <v>82</v>
      </c>
      <c r="N50" s="229" t="s">
        <v>83</v>
      </c>
      <c r="O50" s="226">
        <v>0.2</v>
      </c>
      <c r="P50" s="205" t="s">
        <v>57</v>
      </c>
      <c r="Q50" s="12">
        <v>1</v>
      </c>
      <c r="R50" s="13" t="s">
        <v>974</v>
      </c>
      <c r="S50" s="14" t="s">
        <v>59</v>
      </c>
      <c r="T50" s="15" t="s">
        <v>60</v>
      </c>
      <c r="U50" s="15" t="s">
        <v>61</v>
      </c>
      <c r="V50" s="16" t="s">
        <v>62</v>
      </c>
      <c r="W50" s="15" t="s">
        <v>63</v>
      </c>
      <c r="X50" s="15" t="s">
        <v>64</v>
      </c>
      <c r="Y50" s="15" t="s">
        <v>65</v>
      </c>
      <c r="Z50" s="17">
        <f>IFERROR(IF(S50="Probabilidad",(K50-(+K50*V50)),IF(S50="Impacto",K50,"")),"")</f>
        <v>0.48</v>
      </c>
      <c r="AA50" s="18" t="s">
        <v>54</v>
      </c>
      <c r="AB50" s="16">
        <v>0.48</v>
      </c>
      <c r="AC50" s="18" t="s">
        <v>83</v>
      </c>
      <c r="AD50" s="16">
        <v>0.2</v>
      </c>
      <c r="AE50" s="19" t="s">
        <v>57</v>
      </c>
      <c r="AF50" s="227" t="s">
        <v>67</v>
      </c>
      <c r="AG50" s="167" t="s">
        <v>975</v>
      </c>
      <c r="AH50" s="230">
        <v>44500</v>
      </c>
      <c r="AI50" s="166" t="s">
        <v>976</v>
      </c>
      <c r="AJ50" s="166" t="s">
        <v>977</v>
      </c>
      <c r="AK50" s="206" t="s">
        <v>978</v>
      </c>
      <c r="AL50" s="206" t="s">
        <v>942</v>
      </c>
      <c r="AM50" s="166"/>
      <c r="AN50" s="167"/>
      <c r="AO50" s="231"/>
    </row>
    <row r="51" spans="1:41" s="39" customFormat="1" ht="136.5" customHeight="1" x14ac:dyDescent="0.2">
      <c r="A51" s="135"/>
      <c r="B51" s="181"/>
      <c r="C51" s="206"/>
      <c r="D51" s="167"/>
      <c r="E51" s="167"/>
      <c r="F51" s="206"/>
      <c r="G51" s="207"/>
      <c r="H51" s="167"/>
      <c r="I51" s="232"/>
      <c r="J51" s="229"/>
      <c r="K51" s="233"/>
      <c r="L51" s="228"/>
      <c r="M51" s="203">
        <v>0</v>
      </c>
      <c r="N51" s="229"/>
      <c r="O51" s="226"/>
      <c r="P51" s="205"/>
      <c r="Q51" s="12">
        <v>2</v>
      </c>
      <c r="R51" s="13" t="s">
        <v>979</v>
      </c>
      <c r="S51" s="14" t="s">
        <v>59</v>
      </c>
      <c r="T51" s="15" t="s">
        <v>60</v>
      </c>
      <c r="U51" s="15" t="s">
        <v>61</v>
      </c>
      <c r="V51" s="16" t="s">
        <v>62</v>
      </c>
      <c r="W51" s="15" t="s">
        <v>63</v>
      </c>
      <c r="X51" s="15" t="s">
        <v>64</v>
      </c>
      <c r="Y51" s="15" t="s">
        <v>65</v>
      </c>
      <c r="Z51" s="17">
        <f>IFERROR(IF(AND(S50="Probabilidad",S51="Probabilidad"),(AB50-(+AB50*V51)),IF(S51="Probabilidad",(K50-(+K50*V51)),IF(S51="Impacto",AB50,""))),"")</f>
        <v>0.28799999999999998</v>
      </c>
      <c r="AA51" s="18" t="s">
        <v>66</v>
      </c>
      <c r="AB51" s="16">
        <v>0.28799999999999998</v>
      </c>
      <c r="AC51" s="18" t="s">
        <v>83</v>
      </c>
      <c r="AD51" s="16">
        <v>0.2</v>
      </c>
      <c r="AE51" s="19" t="s">
        <v>86</v>
      </c>
      <c r="AF51" s="164"/>
      <c r="AG51" s="132"/>
      <c r="AH51" s="138"/>
      <c r="AI51" s="132"/>
      <c r="AJ51" s="132"/>
      <c r="AK51" s="138"/>
      <c r="AL51" s="138"/>
      <c r="AM51" s="132"/>
      <c r="AN51" s="132"/>
      <c r="AO51" s="127"/>
    </row>
    <row r="52" spans="1:41" s="39" customFormat="1" ht="35.25" customHeight="1" x14ac:dyDescent="0.2">
      <c r="A52" s="135"/>
      <c r="B52" s="181"/>
      <c r="C52" s="206"/>
      <c r="D52" s="167"/>
      <c r="E52" s="167"/>
      <c r="F52" s="206"/>
      <c r="G52" s="207"/>
      <c r="H52" s="167"/>
      <c r="I52" s="232"/>
      <c r="J52" s="229"/>
      <c r="K52" s="233"/>
      <c r="L52" s="228"/>
      <c r="M52" s="203">
        <v>0</v>
      </c>
      <c r="N52" s="229"/>
      <c r="O52" s="226"/>
      <c r="P52" s="205"/>
      <c r="Q52" s="12">
        <v>3</v>
      </c>
      <c r="R52" s="13"/>
      <c r="S52" s="14" t="s">
        <v>76</v>
      </c>
      <c r="T52" s="15"/>
      <c r="U52" s="15"/>
      <c r="V52" s="16" t="s">
        <v>76</v>
      </c>
      <c r="W52" s="15"/>
      <c r="X52" s="15"/>
      <c r="Y52" s="15"/>
      <c r="Z52" s="17" t="str">
        <f>IFERROR(IF(AND(S51="Probabilidad",S52="Probabilidad"),(AB51-(+AB51*V52)),IF(AND(S51="Impacto",S52="Probabilidad"),(AB50-(+AB50*V52)),IF(S52="Impacto",AB51,""))),"")</f>
        <v/>
      </c>
      <c r="AA52" s="18" t="s">
        <v>76</v>
      </c>
      <c r="AB52" s="16" t="s">
        <v>76</v>
      </c>
      <c r="AC52" s="18" t="s">
        <v>76</v>
      </c>
      <c r="AD52" s="16" t="s">
        <v>76</v>
      </c>
      <c r="AE52" s="19" t="s">
        <v>76</v>
      </c>
      <c r="AF52" s="164"/>
      <c r="AG52" s="132"/>
      <c r="AH52" s="138"/>
      <c r="AI52" s="132"/>
      <c r="AJ52" s="132"/>
      <c r="AK52" s="138"/>
      <c r="AL52" s="138"/>
      <c r="AM52" s="132"/>
      <c r="AN52" s="132"/>
      <c r="AO52" s="127"/>
    </row>
    <row r="53" spans="1:41" s="38" customFormat="1" ht="202.5" customHeight="1" x14ac:dyDescent="0.25">
      <c r="A53" s="64">
        <v>18</v>
      </c>
      <c r="B53" s="63" t="s">
        <v>196</v>
      </c>
      <c r="C53" s="43" t="s">
        <v>48</v>
      </c>
      <c r="D53" s="43" t="s">
        <v>197</v>
      </c>
      <c r="E53" s="43" t="s">
        <v>198</v>
      </c>
      <c r="F53" s="43" t="s">
        <v>51</v>
      </c>
      <c r="G53" s="44" t="s">
        <v>199</v>
      </c>
      <c r="H53" s="43" t="s">
        <v>200</v>
      </c>
      <c r="I53" s="45">
        <v>110</v>
      </c>
      <c r="J53" s="46" t="s">
        <v>54</v>
      </c>
      <c r="K53" s="47">
        <v>0.6</v>
      </c>
      <c r="L53" s="48" t="s">
        <v>55</v>
      </c>
      <c r="M53" s="49" t="s">
        <v>55</v>
      </c>
      <c r="N53" s="46" t="s">
        <v>56</v>
      </c>
      <c r="O53" s="47">
        <v>0.4</v>
      </c>
      <c r="P53" s="50" t="s">
        <v>57</v>
      </c>
      <c r="Q53" s="51">
        <v>1</v>
      </c>
      <c r="R53" s="52" t="s">
        <v>201</v>
      </c>
      <c r="S53" s="53" t="s">
        <v>59</v>
      </c>
      <c r="T53" s="54" t="s">
        <v>60</v>
      </c>
      <c r="U53" s="54" t="s">
        <v>61</v>
      </c>
      <c r="V53" s="55" t="s">
        <v>62</v>
      </c>
      <c r="W53" s="54" t="s">
        <v>63</v>
      </c>
      <c r="X53" s="54" t="s">
        <v>64</v>
      </c>
      <c r="Y53" s="54" t="s">
        <v>166</v>
      </c>
      <c r="Z53" s="56">
        <f>IFERROR(IF(S53="Probabilidad",(K53-(+K53*V53)),IF(S53="Impacto",K53,"")),"")</f>
        <v>0.36</v>
      </c>
      <c r="AA53" s="57" t="s">
        <v>66</v>
      </c>
      <c r="AB53" s="55">
        <v>0.36</v>
      </c>
      <c r="AC53" s="57" t="s">
        <v>56</v>
      </c>
      <c r="AD53" s="55">
        <v>0.4</v>
      </c>
      <c r="AE53" s="58" t="s">
        <v>57</v>
      </c>
      <c r="AF53" s="59" t="s">
        <v>67</v>
      </c>
      <c r="AG53" s="65" t="s">
        <v>202</v>
      </c>
      <c r="AH53" s="60" t="s">
        <v>203</v>
      </c>
      <c r="AI53" s="61" t="s">
        <v>204</v>
      </c>
      <c r="AJ53" s="61" t="s">
        <v>205</v>
      </c>
      <c r="AK53" s="60" t="s">
        <v>115</v>
      </c>
      <c r="AL53" s="60" t="s">
        <v>206</v>
      </c>
      <c r="AM53" s="62"/>
      <c r="AN53" s="60"/>
      <c r="AO53" s="60"/>
    </row>
    <row r="54" spans="1:41" s="39" customFormat="1" ht="50.1" customHeight="1" x14ac:dyDescent="0.2">
      <c r="A54" s="135">
        <v>19</v>
      </c>
      <c r="B54" s="180" t="s">
        <v>196</v>
      </c>
      <c r="C54" s="206" t="s">
        <v>48</v>
      </c>
      <c r="D54" s="167" t="s">
        <v>197</v>
      </c>
      <c r="E54" s="167" t="s">
        <v>207</v>
      </c>
      <c r="F54" s="206" t="s">
        <v>108</v>
      </c>
      <c r="G54" s="207" t="s">
        <v>208</v>
      </c>
      <c r="H54" s="167" t="s">
        <v>200</v>
      </c>
      <c r="I54" s="232">
        <v>900</v>
      </c>
      <c r="J54" s="229" t="s">
        <v>209</v>
      </c>
      <c r="K54" s="233">
        <v>0.8</v>
      </c>
      <c r="L54" s="228" t="s">
        <v>55</v>
      </c>
      <c r="M54" s="203" t="s">
        <v>55</v>
      </c>
      <c r="N54" s="229" t="s">
        <v>56</v>
      </c>
      <c r="O54" s="226">
        <v>0.4</v>
      </c>
      <c r="P54" s="205" t="s">
        <v>57</v>
      </c>
      <c r="Q54" s="12">
        <v>1</v>
      </c>
      <c r="R54" s="13" t="s">
        <v>210</v>
      </c>
      <c r="S54" s="14" t="s">
        <v>59</v>
      </c>
      <c r="T54" s="15" t="s">
        <v>60</v>
      </c>
      <c r="U54" s="15" t="s">
        <v>61</v>
      </c>
      <c r="V54" s="16" t="s">
        <v>62</v>
      </c>
      <c r="W54" s="15" t="s">
        <v>63</v>
      </c>
      <c r="X54" s="15" t="s">
        <v>64</v>
      </c>
      <c r="Y54" s="15" t="s">
        <v>65</v>
      </c>
      <c r="Z54" s="17">
        <f>IFERROR(IF(S54="Probabilidad",(K54-(+K54*V54)),IF(S54="Impacto",K54,"")),"")</f>
        <v>0.48</v>
      </c>
      <c r="AA54" s="18" t="s">
        <v>54</v>
      </c>
      <c r="AB54" s="16">
        <v>0.48</v>
      </c>
      <c r="AC54" s="18" t="s">
        <v>56</v>
      </c>
      <c r="AD54" s="16">
        <v>0.4</v>
      </c>
      <c r="AE54" s="19" t="s">
        <v>57</v>
      </c>
      <c r="AF54" s="227" t="s">
        <v>67</v>
      </c>
      <c r="AG54" s="167" t="s">
        <v>211</v>
      </c>
      <c r="AH54" s="206" t="s">
        <v>203</v>
      </c>
      <c r="AI54" s="166" t="s">
        <v>212</v>
      </c>
      <c r="AJ54" s="166" t="s">
        <v>213</v>
      </c>
      <c r="AK54" s="206" t="s">
        <v>115</v>
      </c>
      <c r="AL54" s="206" t="s">
        <v>214</v>
      </c>
      <c r="AM54" s="166"/>
      <c r="AN54" s="241"/>
      <c r="AO54" s="231"/>
    </row>
    <row r="55" spans="1:41" s="39" customFormat="1" ht="115.5" customHeight="1" x14ac:dyDescent="0.2">
      <c r="A55" s="135"/>
      <c r="B55" s="180"/>
      <c r="C55" s="206"/>
      <c r="D55" s="167"/>
      <c r="E55" s="167"/>
      <c r="F55" s="206"/>
      <c r="G55" s="207"/>
      <c r="H55" s="167"/>
      <c r="I55" s="232"/>
      <c r="J55" s="229"/>
      <c r="K55" s="233"/>
      <c r="L55" s="228"/>
      <c r="M55" s="203">
        <v>0</v>
      </c>
      <c r="N55" s="229"/>
      <c r="O55" s="226"/>
      <c r="P55" s="205"/>
      <c r="Q55" s="12">
        <v>2</v>
      </c>
      <c r="R55" s="13" t="s">
        <v>215</v>
      </c>
      <c r="S55" s="14" t="s">
        <v>59</v>
      </c>
      <c r="T55" s="15" t="s">
        <v>60</v>
      </c>
      <c r="U55" s="15" t="s">
        <v>61</v>
      </c>
      <c r="V55" s="16" t="s">
        <v>62</v>
      </c>
      <c r="W55" s="15" t="s">
        <v>63</v>
      </c>
      <c r="X55" s="15" t="s">
        <v>64</v>
      </c>
      <c r="Y55" s="15" t="s">
        <v>65</v>
      </c>
      <c r="Z55" s="17">
        <f>IFERROR(IF(AND(S54="Probabilidad",S55="Probabilidad"),(AB54-(+AB54*V55)),IF(S55="Probabilidad",(K54-(+K54*V55)),IF(S55="Impacto",AB54,""))),"")</f>
        <v>0.28799999999999998</v>
      </c>
      <c r="AA55" s="18" t="s">
        <v>66</v>
      </c>
      <c r="AB55" s="16">
        <v>0.28799999999999998</v>
      </c>
      <c r="AC55" s="18" t="s">
        <v>56</v>
      </c>
      <c r="AD55" s="16">
        <v>0.4</v>
      </c>
      <c r="AE55" s="19" t="s">
        <v>57</v>
      </c>
      <c r="AF55" s="164"/>
      <c r="AG55" s="132"/>
      <c r="AH55" s="138"/>
      <c r="AI55" s="132"/>
      <c r="AJ55" s="132"/>
      <c r="AK55" s="138"/>
      <c r="AL55" s="138"/>
      <c r="AM55" s="132"/>
      <c r="AN55" s="132"/>
      <c r="AO55" s="127"/>
    </row>
    <row r="56" spans="1:41" s="39" customFormat="1" ht="115.5" customHeight="1" x14ac:dyDescent="0.2">
      <c r="A56" s="135"/>
      <c r="B56" s="180"/>
      <c r="C56" s="206"/>
      <c r="D56" s="167"/>
      <c r="E56" s="167"/>
      <c r="F56" s="206"/>
      <c r="G56" s="207"/>
      <c r="H56" s="167"/>
      <c r="I56" s="232"/>
      <c r="J56" s="229"/>
      <c r="K56" s="233"/>
      <c r="L56" s="228"/>
      <c r="M56" s="203">
        <v>0</v>
      </c>
      <c r="N56" s="229"/>
      <c r="O56" s="226"/>
      <c r="P56" s="205"/>
      <c r="Q56" s="12">
        <v>3</v>
      </c>
      <c r="R56" s="13" t="s">
        <v>216</v>
      </c>
      <c r="S56" s="14" t="s">
        <v>59</v>
      </c>
      <c r="T56" s="15" t="s">
        <v>60</v>
      </c>
      <c r="U56" s="15" t="s">
        <v>61</v>
      </c>
      <c r="V56" s="16" t="s">
        <v>62</v>
      </c>
      <c r="W56" s="15" t="s">
        <v>63</v>
      </c>
      <c r="X56" s="15" t="s">
        <v>64</v>
      </c>
      <c r="Y56" s="15" t="s">
        <v>65</v>
      </c>
      <c r="Z56" s="17">
        <f>IFERROR(IF(AND(S55="Probabilidad",S56="Probabilidad"),(AB55-(+AB55*V56)),IF(AND(S55="Impacto",S56="Probabilidad"),(AB54-(+AB54*V56)),IF(S56="Impacto",AB55,""))),"")</f>
        <v>0.17279999999999998</v>
      </c>
      <c r="AA56" s="18" t="s">
        <v>141</v>
      </c>
      <c r="AB56" s="16">
        <v>0.17279999999999998</v>
      </c>
      <c r="AC56" s="18" t="s">
        <v>56</v>
      </c>
      <c r="AD56" s="16">
        <v>0.4</v>
      </c>
      <c r="AE56" s="19" t="s">
        <v>86</v>
      </c>
      <c r="AF56" s="164"/>
      <c r="AG56" s="132"/>
      <c r="AH56" s="138"/>
      <c r="AI56" s="132"/>
      <c r="AJ56" s="132"/>
      <c r="AK56" s="138"/>
      <c r="AL56" s="138"/>
      <c r="AM56" s="132"/>
      <c r="AN56" s="132"/>
      <c r="AO56" s="127"/>
    </row>
    <row r="57" spans="1:41" s="39" customFormat="1" ht="50.1" customHeight="1" x14ac:dyDescent="0.2">
      <c r="A57" s="135">
        <v>20</v>
      </c>
      <c r="B57" s="180" t="s">
        <v>196</v>
      </c>
      <c r="C57" s="206" t="s">
        <v>48</v>
      </c>
      <c r="D57" s="167" t="s">
        <v>197</v>
      </c>
      <c r="E57" s="167" t="s">
        <v>217</v>
      </c>
      <c r="F57" s="206" t="s">
        <v>79</v>
      </c>
      <c r="G57" s="207" t="s">
        <v>218</v>
      </c>
      <c r="H57" s="167" t="s">
        <v>97</v>
      </c>
      <c r="I57" s="232">
        <v>110</v>
      </c>
      <c r="J57" s="229" t="s">
        <v>54</v>
      </c>
      <c r="K57" s="233">
        <v>0.6</v>
      </c>
      <c r="L57" s="228" t="s">
        <v>82</v>
      </c>
      <c r="M57" s="203" t="s">
        <v>82</v>
      </c>
      <c r="N57" s="229" t="s">
        <v>83</v>
      </c>
      <c r="O57" s="226">
        <v>0.2</v>
      </c>
      <c r="P57" s="205" t="s">
        <v>57</v>
      </c>
      <c r="Q57" s="12">
        <v>1</v>
      </c>
      <c r="R57" s="13" t="s">
        <v>219</v>
      </c>
      <c r="S57" s="14" t="s">
        <v>59</v>
      </c>
      <c r="T57" s="15" t="s">
        <v>60</v>
      </c>
      <c r="U57" s="15" t="s">
        <v>61</v>
      </c>
      <c r="V57" s="16" t="s">
        <v>62</v>
      </c>
      <c r="W57" s="15" t="s">
        <v>85</v>
      </c>
      <c r="X57" s="15" t="s">
        <v>64</v>
      </c>
      <c r="Y57" s="15" t="s">
        <v>65</v>
      </c>
      <c r="Z57" s="17">
        <f>IFERROR(IF(S57="Probabilidad",(K57-(+K57*V57)),IF(S57="Impacto",K57,"")),"")</f>
        <v>0.36</v>
      </c>
      <c r="AA57" s="18" t="s">
        <v>66</v>
      </c>
      <c r="AB57" s="16">
        <v>0.36</v>
      </c>
      <c r="AC57" s="18" t="s">
        <v>83</v>
      </c>
      <c r="AD57" s="16">
        <v>0.2</v>
      </c>
      <c r="AE57" s="19" t="s">
        <v>86</v>
      </c>
      <c r="AF57" s="227" t="s">
        <v>87</v>
      </c>
      <c r="AG57" s="167" t="s">
        <v>220</v>
      </c>
      <c r="AH57" s="206" t="s">
        <v>203</v>
      </c>
      <c r="AI57" s="166" t="s">
        <v>221</v>
      </c>
      <c r="AJ57" s="166" t="s">
        <v>222</v>
      </c>
      <c r="AK57" s="206" t="s">
        <v>223</v>
      </c>
      <c r="AL57" s="206" t="s">
        <v>224</v>
      </c>
      <c r="AM57" s="166"/>
      <c r="AN57" s="167"/>
      <c r="AO57" s="231"/>
    </row>
    <row r="58" spans="1:41" s="39" customFormat="1" ht="67.5" customHeight="1" x14ac:dyDescent="0.2">
      <c r="A58" s="135"/>
      <c r="B58" s="180"/>
      <c r="C58" s="206"/>
      <c r="D58" s="167"/>
      <c r="E58" s="167"/>
      <c r="F58" s="206"/>
      <c r="G58" s="207"/>
      <c r="H58" s="167"/>
      <c r="I58" s="232"/>
      <c r="J58" s="229"/>
      <c r="K58" s="233"/>
      <c r="L58" s="228"/>
      <c r="M58" s="203">
        <v>0</v>
      </c>
      <c r="N58" s="229"/>
      <c r="O58" s="226"/>
      <c r="P58" s="205"/>
      <c r="Q58" s="12">
        <v>2</v>
      </c>
      <c r="R58" s="13"/>
      <c r="S58" s="14" t="s">
        <v>76</v>
      </c>
      <c r="T58" s="15"/>
      <c r="U58" s="15"/>
      <c r="V58" s="16" t="s">
        <v>76</v>
      </c>
      <c r="W58" s="15"/>
      <c r="X58" s="15"/>
      <c r="Y58" s="15"/>
      <c r="Z58" s="17" t="str">
        <f>IFERROR(IF(AND(S57="Probabilidad",S58="Probabilidad"),(AB57-(+AB57*V58)),IF(S58="Probabilidad",(K57-(+K57*V58)),IF(S58="Impacto",AB57,""))),"")</f>
        <v/>
      </c>
      <c r="AA58" s="18" t="s">
        <v>76</v>
      </c>
      <c r="AB58" s="16" t="s">
        <v>76</v>
      </c>
      <c r="AC58" s="18" t="s">
        <v>76</v>
      </c>
      <c r="AD58" s="16" t="s">
        <v>76</v>
      </c>
      <c r="AE58" s="19" t="s">
        <v>76</v>
      </c>
      <c r="AF58" s="164"/>
      <c r="AG58" s="132"/>
      <c r="AH58" s="138"/>
      <c r="AI58" s="132"/>
      <c r="AJ58" s="132"/>
      <c r="AK58" s="138"/>
      <c r="AL58" s="138"/>
      <c r="AM58" s="132"/>
      <c r="AN58" s="132"/>
      <c r="AO58" s="127"/>
    </row>
    <row r="59" spans="1:41" s="39" customFormat="1" ht="67.5" customHeight="1" x14ac:dyDescent="0.2">
      <c r="A59" s="135"/>
      <c r="B59" s="180"/>
      <c r="C59" s="206"/>
      <c r="D59" s="167"/>
      <c r="E59" s="167"/>
      <c r="F59" s="206"/>
      <c r="G59" s="207"/>
      <c r="H59" s="167"/>
      <c r="I59" s="232"/>
      <c r="J59" s="229"/>
      <c r="K59" s="233"/>
      <c r="L59" s="228"/>
      <c r="M59" s="203">
        <v>0</v>
      </c>
      <c r="N59" s="229"/>
      <c r="O59" s="226"/>
      <c r="P59" s="205"/>
      <c r="Q59" s="12">
        <v>3</v>
      </c>
      <c r="R59" s="13"/>
      <c r="S59" s="14" t="s">
        <v>76</v>
      </c>
      <c r="T59" s="15"/>
      <c r="U59" s="15"/>
      <c r="V59" s="16" t="s">
        <v>76</v>
      </c>
      <c r="W59" s="15"/>
      <c r="X59" s="15"/>
      <c r="Y59" s="15"/>
      <c r="Z59" s="17" t="str">
        <f>IFERROR(IF(AND(S58="Probabilidad",S59="Probabilidad"),(AB58-(+AB58*V59)),IF(AND(S58="Impacto",S59="Probabilidad"),(AB57-(+AB57*V59)),IF(S59="Impacto",AB58,""))),"")</f>
        <v/>
      </c>
      <c r="AA59" s="18" t="s">
        <v>76</v>
      </c>
      <c r="AB59" s="16" t="s">
        <v>76</v>
      </c>
      <c r="AC59" s="18" t="s">
        <v>76</v>
      </c>
      <c r="AD59" s="16" t="s">
        <v>76</v>
      </c>
      <c r="AE59" s="19" t="s">
        <v>76</v>
      </c>
      <c r="AF59" s="164"/>
      <c r="AG59" s="132"/>
      <c r="AH59" s="138"/>
      <c r="AI59" s="132"/>
      <c r="AJ59" s="132"/>
      <c r="AK59" s="138"/>
      <c r="AL59" s="138"/>
      <c r="AM59" s="132"/>
      <c r="AN59" s="132"/>
      <c r="AO59" s="127"/>
    </row>
    <row r="60" spans="1:41" s="39" customFormat="1" ht="50.1" customHeight="1" x14ac:dyDescent="0.2">
      <c r="A60" s="135">
        <v>22</v>
      </c>
      <c r="B60" s="180" t="s">
        <v>196</v>
      </c>
      <c r="C60" s="206" t="s">
        <v>155</v>
      </c>
      <c r="D60" s="167" t="s">
        <v>225</v>
      </c>
      <c r="E60" s="167" t="s">
        <v>226</v>
      </c>
      <c r="F60" s="206" t="s">
        <v>79</v>
      </c>
      <c r="G60" s="207" t="s">
        <v>227</v>
      </c>
      <c r="H60" s="167" t="s">
        <v>200</v>
      </c>
      <c r="I60" s="232">
        <v>12</v>
      </c>
      <c r="J60" s="229" t="s">
        <v>66</v>
      </c>
      <c r="K60" s="233">
        <v>0.4</v>
      </c>
      <c r="L60" s="228" t="s">
        <v>82</v>
      </c>
      <c r="M60" s="203" t="s">
        <v>82</v>
      </c>
      <c r="N60" s="229" t="s">
        <v>83</v>
      </c>
      <c r="O60" s="226">
        <v>0.2</v>
      </c>
      <c r="P60" s="205" t="s">
        <v>86</v>
      </c>
      <c r="Q60" s="12">
        <v>1</v>
      </c>
      <c r="R60" s="13" t="s">
        <v>228</v>
      </c>
      <c r="S60" s="14" t="s">
        <v>59</v>
      </c>
      <c r="T60" s="15" t="s">
        <v>60</v>
      </c>
      <c r="U60" s="15" t="s">
        <v>61</v>
      </c>
      <c r="V60" s="16" t="s">
        <v>62</v>
      </c>
      <c r="W60" s="15" t="s">
        <v>85</v>
      </c>
      <c r="X60" s="15" t="s">
        <v>64</v>
      </c>
      <c r="Y60" s="15" t="s">
        <v>166</v>
      </c>
      <c r="Z60" s="17">
        <f>IFERROR(IF(S60="Probabilidad",(K60-(+K60*V60)),IF(S60="Impacto",K60,"")),"")</f>
        <v>0.24</v>
      </c>
      <c r="AA60" s="18" t="s">
        <v>66</v>
      </c>
      <c r="AB60" s="16">
        <v>0.24</v>
      </c>
      <c r="AC60" s="18" t="s">
        <v>83</v>
      </c>
      <c r="AD60" s="16">
        <v>0.2</v>
      </c>
      <c r="AE60" s="19" t="s">
        <v>86</v>
      </c>
      <c r="AF60" s="227" t="s">
        <v>87</v>
      </c>
      <c r="AG60" s="167" t="s">
        <v>229</v>
      </c>
      <c r="AH60" s="206" t="s">
        <v>203</v>
      </c>
      <c r="AI60" s="166" t="s">
        <v>230</v>
      </c>
      <c r="AJ60" s="166" t="s">
        <v>231</v>
      </c>
      <c r="AK60" s="206" t="s">
        <v>232</v>
      </c>
      <c r="AL60" s="206" t="s">
        <v>233</v>
      </c>
      <c r="AM60" s="166"/>
      <c r="AN60" s="167"/>
      <c r="AO60" s="231"/>
    </row>
    <row r="61" spans="1:41" s="39" customFormat="1" ht="63" customHeight="1" x14ac:dyDescent="0.2">
      <c r="A61" s="135"/>
      <c r="B61" s="180"/>
      <c r="C61" s="206"/>
      <c r="D61" s="167"/>
      <c r="E61" s="167"/>
      <c r="F61" s="206"/>
      <c r="G61" s="207"/>
      <c r="H61" s="167"/>
      <c r="I61" s="232"/>
      <c r="J61" s="229"/>
      <c r="K61" s="233"/>
      <c r="L61" s="228"/>
      <c r="M61" s="203">
        <v>0</v>
      </c>
      <c r="N61" s="229"/>
      <c r="O61" s="226"/>
      <c r="P61" s="205"/>
      <c r="Q61" s="12">
        <v>2</v>
      </c>
      <c r="R61" s="13" t="s">
        <v>234</v>
      </c>
      <c r="S61" s="14" t="s">
        <v>59</v>
      </c>
      <c r="T61" s="15" t="s">
        <v>60</v>
      </c>
      <c r="U61" s="15" t="s">
        <v>61</v>
      </c>
      <c r="V61" s="16" t="s">
        <v>62</v>
      </c>
      <c r="W61" s="15" t="s">
        <v>63</v>
      </c>
      <c r="X61" s="15" t="s">
        <v>64</v>
      </c>
      <c r="Y61" s="15" t="s">
        <v>65</v>
      </c>
      <c r="Z61" s="17">
        <f>IFERROR(IF(AND(S60="Probabilidad",S61="Probabilidad"),(AB60-(+AB60*V61)),IF(S61="Probabilidad",(K60-(+K60*V61)),IF(S61="Impacto",AB60,""))),"")</f>
        <v>0.14399999999999999</v>
      </c>
      <c r="AA61" s="18" t="s">
        <v>141</v>
      </c>
      <c r="AB61" s="16">
        <v>0.14399999999999999</v>
      </c>
      <c r="AC61" s="18" t="s">
        <v>83</v>
      </c>
      <c r="AD61" s="16">
        <v>0.2</v>
      </c>
      <c r="AE61" s="19" t="s">
        <v>86</v>
      </c>
      <c r="AF61" s="164"/>
      <c r="AG61" s="132"/>
      <c r="AH61" s="138"/>
      <c r="AI61" s="132"/>
      <c r="AJ61" s="132"/>
      <c r="AK61" s="138"/>
      <c r="AL61" s="138"/>
      <c r="AM61" s="132"/>
      <c r="AN61" s="132"/>
      <c r="AO61" s="127"/>
    </row>
    <row r="62" spans="1:41" s="39" customFormat="1" ht="63" customHeight="1" x14ac:dyDescent="0.2">
      <c r="A62" s="135"/>
      <c r="B62" s="180"/>
      <c r="C62" s="206"/>
      <c r="D62" s="167"/>
      <c r="E62" s="167"/>
      <c r="F62" s="206"/>
      <c r="G62" s="207"/>
      <c r="H62" s="167"/>
      <c r="I62" s="232"/>
      <c r="J62" s="229"/>
      <c r="K62" s="233"/>
      <c r="L62" s="228"/>
      <c r="M62" s="203">
        <v>0</v>
      </c>
      <c r="N62" s="229"/>
      <c r="O62" s="226"/>
      <c r="P62" s="205"/>
      <c r="Q62" s="12">
        <v>3</v>
      </c>
      <c r="R62" s="13"/>
      <c r="S62" s="14" t="s">
        <v>76</v>
      </c>
      <c r="T62" s="15"/>
      <c r="U62" s="15"/>
      <c r="V62" s="16" t="s">
        <v>76</v>
      </c>
      <c r="W62" s="15"/>
      <c r="X62" s="15"/>
      <c r="Y62" s="15"/>
      <c r="Z62" s="17" t="str">
        <f>IFERROR(IF(AND(S61="Probabilidad",S62="Probabilidad"),(AB61-(+AB61*V62)),IF(AND(S61="Impacto",S62="Probabilidad"),(AB60-(+AB60*V62)),IF(S62="Impacto",AB61,""))),"")</f>
        <v/>
      </c>
      <c r="AA62" s="18" t="s">
        <v>76</v>
      </c>
      <c r="AB62" s="16" t="s">
        <v>76</v>
      </c>
      <c r="AC62" s="18" t="s">
        <v>76</v>
      </c>
      <c r="AD62" s="16" t="s">
        <v>76</v>
      </c>
      <c r="AE62" s="19" t="s">
        <v>76</v>
      </c>
      <c r="AF62" s="164"/>
      <c r="AG62" s="132"/>
      <c r="AH62" s="138"/>
      <c r="AI62" s="132"/>
      <c r="AJ62" s="132"/>
      <c r="AK62" s="138"/>
      <c r="AL62" s="138"/>
      <c r="AM62" s="132"/>
      <c r="AN62" s="132"/>
      <c r="AO62" s="127"/>
    </row>
    <row r="63" spans="1:41" s="39" customFormat="1" ht="129.94999999999999" customHeight="1" x14ac:dyDescent="0.2">
      <c r="A63" s="135">
        <v>23</v>
      </c>
      <c r="B63" s="179" t="s">
        <v>235</v>
      </c>
      <c r="C63" s="206" t="s">
        <v>48</v>
      </c>
      <c r="D63" s="167" t="s">
        <v>236</v>
      </c>
      <c r="E63" s="167" t="s">
        <v>237</v>
      </c>
      <c r="F63" s="206" t="s">
        <v>108</v>
      </c>
      <c r="G63" s="207" t="s">
        <v>238</v>
      </c>
      <c r="H63" s="167" t="s">
        <v>53</v>
      </c>
      <c r="I63" s="232">
        <v>9600</v>
      </c>
      <c r="J63" s="229" t="s">
        <v>239</v>
      </c>
      <c r="K63" s="233">
        <v>1</v>
      </c>
      <c r="L63" s="228" t="s">
        <v>145</v>
      </c>
      <c r="M63" s="203" t="s">
        <v>145</v>
      </c>
      <c r="N63" s="229" t="s">
        <v>146</v>
      </c>
      <c r="O63" s="226">
        <v>0.8</v>
      </c>
      <c r="P63" s="205" t="s">
        <v>147</v>
      </c>
      <c r="Q63" s="12">
        <v>1</v>
      </c>
      <c r="R63" s="24" t="s">
        <v>240</v>
      </c>
      <c r="S63" s="14" t="s">
        <v>10</v>
      </c>
      <c r="T63" s="15" t="s">
        <v>241</v>
      </c>
      <c r="U63" s="15" t="s">
        <v>61</v>
      </c>
      <c r="V63" s="16" t="s">
        <v>242</v>
      </c>
      <c r="W63" s="15" t="s">
        <v>63</v>
      </c>
      <c r="X63" s="15" t="s">
        <v>64</v>
      </c>
      <c r="Y63" s="15" t="s">
        <v>65</v>
      </c>
      <c r="Z63" s="17">
        <f>IFERROR(IF(S63="Probabilidad",(K63-(+K63*V63)),IF(S63="Impacto",K63,"")),"")</f>
        <v>1</v>
      </c>
      <c r="AA63" s="18" t="s">
        <v>239</v>
      </c>
      <c r="AB63" s="16">
        <v>1</v>
      </c>
      <c r="AC63" s="18" t="s">
        <v>57</v>
      </c>
      <c r="AD63" s="16">
        <v>0.60000000000000009</v>
      </c>
      <c r="AE63" s="19" t="s">
        <v>147</v>
      </c>
      <c r="AF63" s="227" t="s">
        <v>67</v>
      </c>
      <c r="AG63" s="167" t="s">
        <v>243</v>
      </c>
      <c r="AH63" s="163">
        <v>45291</v>
      </c>
      <c r="AI63" s="166" t="s">
        <v>244</v>
      </c>
      <c r="AJ63" s="166" t="s">
        <v>245</v>
      </c>
      <c r="AK63" s="206" t="s">
        <v>246</v>
      </c>
      <c r="AL63" s="206" t="s">
        <v>247</v>
      </c>
      <c r="AM63" s="166"/>
      <c r="AN63" s="241"/>
      <c r="AO63" s="231"/>
    </row>
    <row r="64" spans="1:41" s="39" customFormat="1" ht="75" customHeight="1" x14ac:dyDescent="0.2">
      <c r="A64" s="135"/>
      <c r="B64" s="179"/>
      <c r="C64" s="206"/>
      <c r="D64" s="167"/>
      <c r="E64" s="167"/>
      <c r="F64" s="206"/>
      <c r="G64" s="207"/>
      <c r="H64" s="167"/>
      <c r="I64" s="232"/>
      <c r="J64" s="229"/>
      <c r="K64" s="233"/>
      <c r="L64" s="228"/>
      <c r="M64" s="203">
        <v>0</v>
      </c>
      <c r="N64" s="229"/>
      <c r="O64" s="226"/>
      <c r="P64" s="205"/>
      <c r="Q64" s="12">
        <v>2</v>
      </c>
      <c r="R64" s="13"/>
      <c r="S64" s="14" t="s">
        <v>76</v>
      </c>
      <c r="T64" s="15"/>
      <c r="U64" s="15"/>
      <c r="V64" s="16" t="s">
        <v>76</v>
      </c>
      <c r="W64" s="15"/>
      <c r="X64" s="15"/>
      <c r="Y64" s="15"/>
      <c r="Z64" s="17" t="str">
        <f>IFERROR(IF(AND(S63="Probabilidad",S64="Probabilidad"),(AB63-(+AB63*V64)),IF(S64="Probabilidad",(K63-(+K63*V64)),IF(S64="Impacto",AB63,""))),"")</f>
        <v/>
      </c>
      <c r="AA64" s="18" t="s">
        <v>76</v>
      </c>
      <c r="AB64" s="16" t="s">
        <v>76</v>
      </c>
      <c r="AC64" s="18" t="s">
        <v>76</v>
      </c>
      <c r="AD64" s="16" t="s">
        <v>76</v>
      </c>
      <c r="AE64" s="19" t="s">
        <v>76</v>
      </c>
      <c r="AF64" s="164"/>
      <c r="AG64" s="132"/>
      <c r="AH64" s="130"/>
      <c r="AI64" s="132"/>
      <c r="AJ64" s="132"/>
      <c r="AK64" s="138"/>
      <c r="AL64" s="138"/>
      <c r="AM64" s="132"/>
      <c r="AN64" s="132"/>
      <c r="AO64" s="127"/>
    </row>
    <row r="65" spans="1:41" s="39" customFormat="1" ht="75" customHeight="1" x14ac:dyDescent="0.2">
      <c r="A65" s="135"/>
      <c r="B65" s="179"/>
      <c r="C65" s="206"/>
      <c r="D65" s="167"/>
      <c r="E65" s="167"/>
      <c r="F65" s="206"/>
      <c r="G65" s="207"/>
      <c r="H65" s="167"/>
      <c r="I65" s="232"/>
      <c r="J65" s="229"/>
      <c r="K65" s="233"/>
      <c r="L65" s="228"/>
      <c r="M65" s="203">
        <v>0</v>
      </c>
      <c r="N65" s="229"/>
      <c r="O65" s="226"/>
      <c r="P65" s="205"/>
      <c r="Q65" s="12">
        <v>3</v>
      </c>
      <c r="R65" s="13"/>
      <c r="S65" s="14" t="s">
        <v>76</v>
      </c>
      <c r="T65" s="15"/>
      <c r="U65" s="15"/>
      <c r="V65" s="16" t="s">
        <v>76</v>
      </c>
      <c r="W65" s="15"/>
      <c r="X65" s="15"/>
      <c r="Y65" s="15"/>
      <c r="Z65" s="17" t="str">
        <f>IFERROR(IF(AND(S64="Probabilidad",S65="Probabilidad"),(AB64-(+AB64*V65)),IF(AND(S64="Impacto",S65="Probabilidad"),(AB63-(+AB63*V65)),IF(S65="Impacto",AB64,""))),"")</f>
        <v/>
      </c>
      <c r="AA65" s="18" t="s">
        <v>76</v>
      </c>
      <c r="AB65" s="16" t="s">
        <v>76</v>
      </c>
      <c r="AC65" s="18" t="s">
        <v>76</v>
      </c>
      <c r="AD65" s="16" t="s">
        <v>76</v>
      </c>
      <c r="AE65" s="19" t="s">
        <v>76</v>
      </c>
      <c r="AF65" s="164"/>
      <c r="AG65" s="132"/>
      <c r="AH65" s="131"/>
      <c r="AI65" s="132"/>
      <c r="AJ65" s="132"/>
      <c r="AK65" s="138"/>
      <c r="AL65" s="138"/>
      <c r="AM65" s="132"/>
      <c r="AN65" s="132"/>
      <c r="AO65" s="127"/>
    </row>
    <row r="66" spans="1:41" s="39" customFormat="1" ht="126" customHeight="1" x14ac:dyDescent="0.2">
      <c r="A66" s="135">
        <v>24</v>
      </c>
      <c r="B66" s="179" t="s">
        <v>235</v>
      </c>
      <c r="C66" s="206" t="s">
        <v>155</v>
      </c>
      <c r="D66" s="167" t="s">
        <v>248</v>
      </c>
      <c r="E66" s="167" t="s">
        <v>249</v>
      </c>
      <c r="F66" s="206" t="s">
        <v>51</v>
      </c>
      <c r="G66" s="207" t="s">
        <v>250</v>
      </c>
      <c r="H66" s="167" t="s">
        <v>53</v>
      </c>
      <c r="I66" s="232">
        <v>264</v>
      </c>
      <c r="J66" s="229" t="s">
        <v>54</v>
      </c>
      <c r="K66" s="233">
        <v>0.6</v>
      </c>
      <c r="L66" s="228" t="s">
        <v>145</v>
      </c>
      <c r="M66" s="203" t="s">
        <v>145</v>
      </c>
      <c r="N66" s="229" t="s">
        <v>146</v>
      </c>
      <c r="O66" s="226">
        <v>0.8</v>
      </c>
      <c r="P66" s="205" t="s">
        <v>147</v>
      </c>
      <c r="Q66" s="12">
        <v>1</v>
      </c>
      <c r="R66" s="13" t="s">
        <v>251</v>
      </c>
      <c r="S66" s="14" t="s">
        <v>59</v>
      </c>
      <c r="T66" s="15" t="s">
        <v>60</v>
      </c>
      <c r="U66" s="15" t="s">
        <v>61</v>
      </c>
      <c r="V66" s="16" t="s">
        <v>62</v>
      </c>
      <c r="W66" s="15" t="s">
        <v>85</v>
      </c>
      <c r="X66" s="15" t="s">
        <v>75</v>
      </c>
      <c r="Y66" s="15" t="s">
        <v>65</v>
      </c>
      <c r="Z66" s="17">
        <f>IFERROR(IF(S66="Probabilidad",(K66-(+K66*V66)),IF(S66="Impacto",K66,"")),"")</f>
        <v>0.36</v>
      </c>
      <c r="AA66" s="18" t="s">
        <v>66</v>
      </c>
      <c r="AB66" s="16">
        <v>0.36</v>
      </c>
      <c r="AC66" s="18" t="s">
        <v>146</v>
      </c>
      <c r="AD66" s="16">
        <v>0.8</v>
      </c>
      <c r="AE66" s="19" t="s">
        <v>147</v>
      </c>
      <c r="AF66" s="227" t="s">
        <v>67</v>
      </c>
      <c r="AG66" s="167" t="s">
        <v>252</v>
      </c>
      <c r="AH66" s="163">
        <v>45291</v>
      </c>
      <c r="AI66" s="166" t="s">
        <v>244</v>
      </c>
      <c r="AJ66" s="166" t="s">
        <v>245</v>
      </c>
      <c r="AK66" s="206" t="s">
        <v>246</v>
      </c>
      <c r="AL66" s="206" t="s">
        <v>253</v>
      </c>
      <c r="AM66" s="166"/>
      <c r="AN66" s="241"/>
      <c r="AO66" s="231"/>
    </row>
    <row r="67" spans="1:41" s="39" customFormat="1" ht="81" customHeight="1" x14ac:dyDescent="0.2">
      <c r="A67" s="135"/>
      <c r="B67" s="179"/>
      <c r="C67" s="206"/>
      <c r="D67" s="167"/>
      <c r="E67" s="167"/>
      <c r="F67" s="206"/>
      <c r="G67" s="207"/>
      <c r="H67" s="167"/>
      <c r="I67" s="232"/>
      <c r="J67" s="229"/>
      <c r="K67" s="233"/>
      <c r="L67" s="228"/>
      <c r="M67" s="203">
        <v>0</v>
      </c>
      <c r="N67" s="229"/>
      <c r="O67" s="226"/>
      <c r="P67" s="205"/>
      <c r="Q67" s="12">
        <v>2</v>
      </c>
      <c r="R67" s="13"/>
      <c r="S67" s="14" t="s">
        <v>76</v>
      </c>
      <c r="T67" s="15"/>
      <c r="U67" s="15"/>
      <c r="V67" s="16" t="s">
        <v>76</v>
      </c>
      <c r="W67" s="15"/>
      <c r="X67" s="15"/>
      <c r="Y67" s="15"/>
      <c r="Z67" s="17" t="str">
        <f>IFERROR(IF(AND(S66="Probabilidad",S67="Probabilidad"),(AB66-(+AB66*V67)),IF(S67="Probabilidad",(K66-(+K66*V67)),IF(S67="Impacto",AB66,""))),"")</f>
        <v/>
      </c>
      <c r="AA67" s="18" t="s">
        <v>76</v>
      </c>
      <c r="AB67" s="16" t="s">
        <v>76</v>
      </c>
      <c r="AC67" s="18" t="s">
        <v>76</v>
      </c>
      <c r="AD67" s="16" t="s">
        <v>76</v>
      </c>
      <c r="AE67" s="19" t="s">
        <v>76</v>
      </c>
      <c r="AF67" s="164"/>
      <c r="AG67" s="132"/>
      <c r="AH67" s="130"/>
      <c r="AI67" s="132"/>
      <c r="AJ67" s="132"/>
      <c r="AK67" s="138"/>
      <c r="AL67" s="138"/>
      <c r="AM67" s="132"/>
      <c r="AN67" s="132"/>
      <c r="AO67" s="127"/>
    </row>
    <row r="68" spans="1:41" s="39" customFormat="1" ht="81" customHeight="1" x14ac:dyDescent="0.2">
      <c r="A68" s="135"/>
      <c r="B68" s="179"/>
      <c r="C68" s="206"/>
      <c r="D68" s="167"/>
      <c r="E68" s="167"/>
      <c r="F68" s="206"/>
      <c r="G68" s="207"/>
      <c r="H68" s="167"/>
      <c r="I68" s="232"/>
      <c r="J68" s="229"/>
      <c r="K68" s="233"/>
      <c r="L68" s="228"/>
      <c r="M68" s="203">
        <v>0</v>
      </c>
      <c r="N68" s="229"/>
      <c r="O68" s="226"/>
      <c r="P68" s="205"/>
      <c r="Q68" s="12">
        <v>3</v>
      </c>
      <c r="R68" s="13"/>
      <c r="S68" s="14" t="s">
        <v>76</v>
      </c>
      <c r="T68" s="15"/>
      <c r="U68" s="15"/>
      <c r="V68" s="16" t="s">
        <v>76</v>
      </c>
      <c r="W68" s="15"/>
      <c r="X68" s="15"/>
      <c r="Y68" s="15"/>
      <c r="Z68" s="17" t="str">
        <f>IFERROR(IF(AND(S67="Probabilidad",S68="Probabilidad"),(AB67-(+AB67*V68)),IF(AND(S67="Impacto",S68="Probabilidad"),(AB66-(+AB66*V68)),IF(S68="Impacto",AB67,""))),"")</f>
        <v/>
      </c>
      <c r="AA68" s="18" t="s">
        <v>76</v>
      </c>
      <c r="AB68" s="16" t="s">
        <v>76</v>
      </c>
      <c r="AC68" s="18" t="s">
        <v>76</v>
      </c>
      <c r="AD68" s="16" t="s">
        <v>76</v>
      </c>
      <c r="AE68" s="19" t="s">
        <v>76</v>
      </c>
      <c r="AF68" s="164"/>
      <c r="AG68" s="132"/>
      <c r="AH68" s="131"/>
      <c r="AI68" s="132"/>
      <c r="AJ68" s="132"/>
      <c r="AK68" s="138"/>
      <c r="AL68" s="138"/>
      <c r="AM68" s="132"/>
      <c r="AN68" s="132"/>
      <c r="AO68" s="127"/>
    </row>
    <row r="69" spans="1:41" s="39" customFormat="1" ht="104.45" customHeight="1" x14ac:dyDescent="0.2">
      <c r="A69" s="135">
        <v>25</v>
      </c>
      <c r="B69" s="179" t="s">
        <v>235</v>
      </c>
      <c r="C69" s="206" t="s">
        <v>155</v>
      </c>
      <c r="D69" s="167" t="s">
        <v>254</v>
      </c>
      <c r="E69" s="167" t="s">
        <v>255</v>
      </c>
      <c r="F69" s="206" t="s">
        <v>108</v>
      </c>
      <c r="G69" s="207" t="s">
        <v>256</v>
      </c>
      <c r="H69" s="167" t="s">
        <v>53</v>
      </c>
      <c r="I69" s="232">
        <v>2640</v>
      </c>
      <c r="J69" s="229" t="s">
        <v>209</v>
      </c>
      <c r="K69" s="233">
        <v>0.8</v>
      </c>
      <c r="L69" s="228" t="s">
        <v>159</v>
      </c>
      <c r="M69" s="203" t="s">
        <v>159</v>
      </c>
      <c r="N69" s="229" t="s">
        <v>57</v>
      </c>
      <c r="O69" s="226">
        <v>0.6</v>
      </c>
      <c r="P69" s="205" t="s">
        <v>147</v>
      </c>
      <c r="Q69" s="12">
        <v>1</v>
      </c>
      <c r="R69" s="13" t="s">
        <v>257</v>
      </c>
      <c r="S69" s="14" t="s">
        <v>59</v>
      </c>
      <c r="T69" s="15" t="s">
        <v>60</v>
      </c>
      <c r="U69" s="15" t="s">
        <v>61</v>
      </c>
      <c r="V69" s="16" t="s">
        <v>62</v>
      </c>
      <c r="W69" s="15" t="s">
        <v>85</v>
      </c>
      <c r="X69" s="15" t="s">
        <v>64</v>
      </c>
      <c r="Y69" s="15" t="s">
        <v>65</v>
      </c>
      <c r="Z69" s="17">
        <f>IFERROR(IF(S69="Probabilidad",(K69-(+K69*V69)),IF(S69="Impacto",K69,"")),"")</f>
        <v>0.48</v>
      </c>
      <c r="AA69" s="18" t="s">
        <v>54</v>
      </c>
      <c r="AB69" s="16">
        <v>0.48</v>
      </c>
      <c r="AC69" s="18" t="s">
        <v>57</v>
      </c>
      <c r="AD69" s="16">
        <v>0.6</v>
      </c>
      <c r="AE69" s="19" t="s">
        <v>57</v>
      </c>
      <c r="AF69" s="227" t="s">
        <v>67</v>
      </c>
      <c r="AG69" s="167" t="s">
        <v>258</v>
      </c>
      <c r="AH69" s="163">
        <v>45291</v>
      </c>
      <c r="AI69" s="166" t="s">
        <v>244</v>
      </c>
      <c r="AJ69" s="166" t="s">
        <v>245</v>
      </c>
      <c r="AK69" s="206" t="s">
        <v>246</v>
      </c>
      <c r="AL69" s="206" t="s">
        <v>247</v>
      </c>
      <c r="AM69" s="166"/>
      <c r="AN69" s="241"/>
      <c r="AO69" s="231"/>
    </row>
    <row r="70" spans="1:41" s="39" customFormat="1" ht="107.45" customHeight="1" x14ac:dyDescent="0.2">
      <c r="A70" s="135"/>
      <c r="B70" s="179"/>
      <c r="C70" s="206"/>
      <c r="D70" s="167"/>
      <c r="E70" s="167"/>
      <c r="F70" s="206"/>
      <c r="G70" s="207"/>
      <c r="H70" s="167"/>
      <c r="I70" s="232"/>
      <c r="J70" s="229"/>
      <c r="K70" s="233"/>
      <c r="L70" s="228"/>
      <c r="M70" s="203">
        <v>0</v>
      </c>
      <c r="N70" s="229"/>
      <c r="O70" s="226"/>
      <c r="P70" s="205"/>
      <c r="Q70" s="12">
        <v>2</v>
      </c>
      <c r="R70" s="13"/>
      <c r="S70" s="14" t="s">
        <v>76</v>
      </c>
      <c r="T70" s="15"/>
      <c r="U70" s="15"/>
      <c r="V70" s="16" t="s">
        <v>76</v>
      </c>
      <c r="W70" s="15"/>
      <c r="X70" s="15"/>
      <c r="Y70" s="15"/>
      <c r="Z70" s="17" t="str">
        <f>IFERROR(IF(AND(S69="Probabilidad",S70="Probabilidad"),(AB69-(+AB69*V70)),IF(S70="Probabilidad",(K69-(+K69*V70)),IF(S70="Impacto",AB69,""))),"")</f>
        <v/>
      </c>
      <c r="AA70" s="18" t="s">
        <v>76</v>
      </c>
      <c r="AB70" s="16" t="s">
        <v>76</v>
      </c>
      <c r="AC70" s="18" t="s">
        <v>76</v>
      </c>
      <c r="AD70" s="16" t="s">
        <v>76</v>
      </c>
      <c r="AE70" s="19" t="s">
        <v>76</v>
      </c>
      <c r="AF70" s="164"/>
      <c r="AG70" s="132"/>
      <c r="AH70" s="130"/>
      <c r="AI70" s="132"/>
      <c r="AJ70" s="132"/>
      <c r="AK70" s="138"/>
      <c r="AL70" s="138"/>
      <c r="AM70" s="132"/>
      <c r="AN70" s="132"/>
      <c r="AO70" s="127"/>
    </row>
    <row r="71" spans="1:41" s="39" customFormat="1" ht="107.45" customHeight="1" x14ac:dyDescent="0.2">
      <c r="A71" s="135"/>
      <c r="B71" s="179"/>
      <c r="C71" s="206"/>
      <c r="D71" s="167"/>
      <c r="E71" s="167"/>
      <c r="F71" s="206"/>
      <c r="G71" s="207"/>
      <c r="H71" s="167"/>
      <c r="I71" s="232"/>
      <c r="J71" s="229"/>
      <c r="K71" s="233"/>
      <c r="L71" s="228"/>
      <c r="M71" s="203">
        <v>0</v>
      </c>
      <c r="N71" s="229"/>
      <c r="O71" s="226"/>
      <c r="P71" s="205"/>
      <c r="Q71" s="12">
        <v>3</v>
      </c>
      <c r="R71" s="13"/>
      <c r="S71" s="14" t="s">
        <v>76</v>
      </c>
      <c r="T71" s="15"/>
      <c r="U71" s="15"/>
      <c r="V71" s="16" t="s">
        <v>76</v>
      </c>
      <c r="W71" s="15"/>
      <c r="X71" s="15"/>
      <c r="Y71" s="15"/>
      <c r="Z71" s="17" t="str">
        <f>IFERROR(IF(AND(S70="Probabilidad",S71="Probabilidad"),(AB70-(+AB70*V71)),IF(AND(S70="Impacto",S71="Probabilidad"),(AB69-(+AB69*V71)),IF(S71="Impacto",AB70,""))),"")</f>
        <v/>
      </c>
      <c r="AA71" s="18" t="s">
        <v>76</v>
      </c>
      <c r="AB71" s="16" t="s">
        <v>76</v>
      </c>
      <c r="AC71" s="18" t="s">
        <v>76</v>
      </c>
      <c r="AD71" s="16" t="s">
        <v>76</v>
      </c>
      <c r="AE71" s="19" t="s">
        <v>76</v>
      </c>
      <c r="AF71" s="164"/>
      <c r="AG71" s="132"/>
      <c r="AH71" s="131"/>
      <c r="AI71" s="132"/>
      <c r="AJ71" s="132"/>
      <c r="AK71" s="138"/>
      <c r="AL71" s="138"/>
      <c r="AM71" s="132"/>
      <c r="AN71" s="132"/>
      <c r="AO71" s="127"/>
    </row>
    <row r="72" spans="1:41" s="39" customFormat="1" ht="196.5" customHeight="1" x14ac:dyDescent="0.2">
      <c r="A72" s="135">
        <v>26</v>
      </c>
      <c r="B72" s="179" t="s">
        <v>235</v>
      </c>
      <c r="C72" s="206" t="s">
        <v>155</v>
      </c>
      <c r="D72" s="167" t="s">
        <v>259</v>
      </c>
      <c r="E72" s="167" t="s">
        <v>260</v>
      </c>
      <c r="F72" s="206" t="s">
        <v>108</v>
      </c>
      <c r="G72" s="207" t="s">
        <v>261</v>
      </c>
      <c r="H72" s="167" t="s">
        <v>53</v>
      </c>
      <c r="I72" s="232">
        <v>1338</v>
      </c>
      <c r="J72" s="229" t="s">
        <v>209</v>
      </c>
      <c r="K72" s="233">
        <v>0.8</v>
      </c>
      <c r="L72" s="228" t="s">
        <v>145</v>
      </c>
      <c r="M72" s="203" t="s">
        <v>145</v>
      </c>
      <c r="N72" s="229" t="s">
        <v>146</v>
      </c>
      <c r="O72" s="226">
        <v>0.8</v>
      </c>
      <c r="P72" s="205" t="s">
        <v>147</v>
      </c>
      <c r="Q72" s="12">
        <v>1</v>
      </c>
      <c r="R72" s="13" t="s">
        <v>262</v>
      </c>
      <c r="S72" s="14" t="s">
        <v>59</v>
      </c>
      <c r="T72" s="15" t="s">
        <v>263</v>
      </c>
      <c r="U72" s="15" t="s">
        <v>61</v>
      </c>
      <c r="V72" s="16" t="s">
        <v>264</v>
      </c>
      <c r="W72" s="15" t="s">
        <v>85</v>
      </c>
      <c r="X72" s="15" t="s">
        <v>64</v>
      </c>
      <c r="Y72" s="15" t="s">
        <v>65</v>
      </c>
      <c r="Z72" s="17">
        <f>IFERROR(IF(S72="Probabilidad",(K72-(+K72*V72)),IF(S72="Impacto",K72,"")),"")</f>
        <v>0.56000000000000005</v>
      </c>
      <c r="AA72" s="18" t="s">
        <v>54</v>
      </c>
      <c r="AB72" s="16">
        <v>0.56000000000000005</v>
      </c>
      <c r="AC72" s="18" t="s">
        <v>146</v>
      </c>
      <c r="AD72" s="16">
        <v>0.8</v>
      </c>
      <c r="AE72" s="19" t="s">
        <v>147</v>
      </c>
      <c r="AF72" s="227" t="s">
        <v>67</v>
      </c>
      <c r="AG72" s="167" t="s">
        <v>265</v>
      </c>
      <c r="AH72" s="163">
        <v>45291</v>
      </c>
      <c r="AI72" s="166" t="s">
        <v>244</v>
      </c>
      <c r="AJ72" s="166" t="s">
        <v>245</v>
      </c>
      <c r="AK72" s="206" t="s">
        <v>246</v>
      </c>
      <c r="AL72" s="206" t="s">
        <v>247</v>
      </c>
      <c r="AM72" s="166"/>
      <c r="AN72" s="241"/>
      <c r="AO72" s="231"/>
    </row>
    <row r="73" spans="1:41" s="39" customFormat="1" ht="37.5" customHeight="1" x14ac:dyDescent="0.2">
      <c r="A73" s="135"/>
      <c r="B73" s="179"/>
      <c r="C73" s="206"/>
      <c r="D73" s="167"/>
      <c r="E73" s="167"/>
      <c r="F73" s="206"/>
      <c r="G73" s="207"/>
      <c r="H73" s="167"/>
      <c r="I73" s="232"/>
      <c r="J73" s="229"/>
      <c r="K73" s="233"/>
      <c r="L73" s="228"/>
      <c r="M73" s="203">
        <v>0</v>
      </c>
      <c r="N73" s="229"/>
      <c r="O73" s="226"/>
      <c r="P73" s="205"/>
      <c r="Q73" s="12">
        <v>2</v>
      </c>
      <c r="R73" s="13"/>
      <c r="S73" s="14" t="s">
        <v>76</v>
      </c>
      <c r="T73" s="15"/>
      <c r="U73" s="15"/>
      <c r="V73" s="16" t="s">
        <v>76</v>
      </c>
      <c r="W73" s="15"/>
      <c r="X73" s="15"/>
      <c r="Y73" s="15"/>
      <c r="Z73" s="17" t="str">
        <f>IFERROR(IF(AND(S72="Probabilidad",S73="Probabilidad"),(AB72-(+AB72*V73)),IF(S73="Probabilidad",(K72-(+K72*V73)),IF(S73="Impacto",AB72,""))),"")</f>
        <v/>
      </c>
      <c r="AA73" s="18" t="s">
        <v>76</v>
      </c>
      <c r="AB73" s="16" t="s">
        <v>76</v>
      </c>
      <c r="AC73" s="18" t="s">
        <v>76</v>
      </c>
      <c r="AD73" s="16" t="s">
        <v>76</v>
      </c>
      <c r="AE73" s="19" t="s">
        <v>76</v>
      </c>
      <c r="AF73" s="164"/>
      <c r="AG73" s="132"/>
      <c r="AH73" s="130"/>
      <c r="AI73" s="132"/>
      <c r="AJ73" s="132"/>
      <c r="AK73" s="138"/>
      <c r="AL73" s="138"/>
      <c r="AM73" s="132"/>
      <c r="AN73" s="132"/>
      <c r="AO73" s="127"/>
    </row>
    <row r="74" spans="1:41" s="39" customFormat="1" ht="37.5" customHeight="1" x14ac:dyDescent="0.2">
      <c r="A74" s="135"/>
      <c r="B74" s="179"/>
      <c r="C74" s="206"/>
      <c r="D74" s="167"/>
      <c r="E74" s="167"/>
      <c r="F74" s="206"/>
      <c r="G74" s="207"/>
      <c r="H74" s="167"/>
      <c r="I74" s="232"/>
      <c r="J74" s="229"/>
      <c r="K74" s="233"/>
      <c r="L74" s="228"/>
      <c r="M74" s="203">
        <v>0</v>
      </c>
      <c r="N74" s="229"/>
      <c r="O74" s="226"/>
      <c r="P74" s="205"/>
      <c r="Q74" s="12">
        <v>3</v>
      </c>
      <c r="R74" s="13"/>
      <c r="S74" s="14" t="s">
        <v>76</v>
      </c>
      <c r="T74" s="15"/>
      <c r="U74" s="15"/>
      <c r="V74" s="16" t="s">
        <v>76</v>
      </c>
      <c r="W74" s="15"/>
      <c r="X74" s="15"/>
      <c r="Y74" s="15"/>
      <c r="Z74" s="17" t="str">
        <f>IFERROR(IF(AND(S73="Probabilidad",S74="Probabilidad"),(AB73-(+AB73*V74)),IF(AND(S73="Impacto",S74="Probabilidad"),(AB72-(+AB72*V74)),IF(S74="Impacto",AB73,""))),"")</f>
        <v/>
      </c>
      <c r="AA74" s="18" t="s">
        <v>76</v>
      </c>
      <c r="AB74" s="16" t="s">
        <v>76</v>
      </c>
      <c r="AC74" s="18" t="s">
        <v>76</v>
      </c>
      <c r="AD74" s="16" t="s">
        <v>76</v>
      </c>
      <c r="AE74" s="19" t="s">
        <v>76</v>
      </c>
      <c r="AF74" s="164"/>
      <c r="AG74" s="132"/>
      <c r="AH74" s="131"/>
      <c r="AI74" s="132"/>
      <c r="AJ74" s="132"/>
      <c r="AK74" s="138"/>
      <c r="AL74" s="138"/>
      <c r="AM74" s="132"/>
      <c r="AN74" s="132"/>
      <c r="AO74" s="127"/>
    </row>
    <row r="75" spans="1:41" s="39" customFormat="1" ht="118.5" customHeight="1" x14ac:dyDescent="0.2">
      <c r="A75" s="135">
        <v>27</v>
      </c>
      <c r="B75" s="179" t="s">
        <v>235</v>
      </c>
      <c r="C75" s="206" t="s">
        <v>266</v>
      </c>
      <c r="D75" s="167" t="s">
        <v>94</v>
      </c>
      <c r="E75" s="167" t="s">
        <v>95</v>
      </c>
      <c r="F75" s="206" t="s">
        <v>79</v>
      </c>
      <c r="G75" s="207" t="s">
        <v>267</v>
      </c>
      <c r="H75" s="167" t="s">
        <v>53</v>
      </c>
      <c r="I75" s="232">
        <v>2640</v>
      </c>
      <c r="J75" s="229" t="s">
        <v>209</v>
      </c>
      <c r="K75" s="233">
        <v>0.8</v>
      </c>
      <c r="L75" s="228" t="s">
        <v>159</v>
      </c>
      <c r="M75" s="203" t="s">
        <v>159</v>
      </c>
      <c r="N75" s="229" t="s">
        <v>57</v>
      </c>
      <c r="O75" s="226">
        <v>0.6</v>
      </c>
      <c r="P75" s="205" t="s">
        <v>147</v>
      </c>
      <c r="Q75" s="12">
        <v>1</v>
      </c>
      <c r="R75" s="13" t="s">
        <v>268</v>
      </c>
      <c r="S75" s="14" t="s">
        <v>59</v>
      </c>
      <c r="T75" s="15" t="s">
        <v>60</v>
      </c>
      <c r="U75" s="15" t="s">
        <v>61</v>
      </c>
      <c r="V75" s="16" t="s">
        <v>62</v>
      </c>
      <c r="W75" s="15" t="s">
        <v>85</v>
      </c>
      <c r="X75" s="15" t="s">
        <v>64</v>
      </c>
      <c r="Y75" s="15" t="s">
        <v>65</v>
      </c>
      <c r="Z75" s="17">
        <f>IFERROR(IF(S75="Probabilidad",(K75-(+K75*V75)),IF(S75="Impacto",K75,"")),"")</f>
        <v>0.48</v>
      </c>
      <c r="AA75" s="18" t="s">
        <v>54</v>
      </c>
      <c r="AB75" s="16">
        <v>0.48</v>
      </c>
      <c r="AC75" s="18" t="s">
        <v>57</v>
      </c>
      <c r="AD75" s="16">
        <v>0.6</v>
      </c>
      <c r="AE75" s="19" t="s">
        <v>57</v>
      </c>
      <c r="AF75" s="227" t="s">
        <v>67</v>
      </c>
      <c r="AG75" s="167" t="s">
        <v>269</v>
      </c>
      <c r="AH75" s="163">
        <v>45291</v>
      </c>
      <c r="AI75" s="166" t="s">
        <v>244</v>
      </c>
      <c r="AJ75" s="166" t="s">
        <v>245</v>
      </c>
      <c r="AK75" s="206" t="s">
        <v>246</v>
      </c>
      <c r="AL75" s="206" t="s">
        <v>247</v>
      </c>
      <c r="AM75" s="166"/>
      <c r="AN75" s="241"/>
      <c r="AO75" s="231"/>
    </row>
    <row r="76" spans="1:41" s="39" customFormat="1" ht="76.5" customHeight="1" x14ac:dyDescent="0.2">
      <c r="A76" s="135"/>
      <c r="B76" s="179"/>
      <c r="C76" s="206"/>
      <c r="D76" s="167"/>
      <c r="E76" s="167"/>
      <c r="F76" s="206"/>
      <c r="G76" s="207"/>
      <c r="H76" s="167"/>
      <c r="I76" s="232"/>
      <c r="J76" s="229"/>
      <c r="K76" s="233"/>
      <c r="L76" s="228"/>
      <c r="M76" s="203">
        <v>0</v>
      </c>
      <c r="N76" s="229"/>
      <c r="O76" s="226"/>
      <c r="P76" s="205"/>
      <c r="Q76" s="12">
        <v>2</v>
      </c>
      <c r="R76" s="13"/>
      <c r="S76" s="14" t="s">
        <v>76</v>
      </c>
      <c r="T76" s="15"/>
      <c r="U76" s="15"/>
      <c r="V76" s="16" t="s">
        <v>76</v>
      </c>
      <c r="W76" s="15"/>
      <c r="X76" s="15"/>
      <c r="Y76" s="15"/>
      <c r="Z76" s="17" t="str">
        <f>IFERROR(IF(AND(S75="Probabilidad",S76="Probabilidad"),(AB75-(+AB75*V76)),IF(S76="Probabilidad",(K75-(+K75*V76)),IF(S76="Impacto",AB75,""))),"")</f>
        <v/>
      </c>
      <c r="AA76" s="18" t="s">
        <v>76</v>
      </c>
      <c r="AB76" s="16" t="s">
        <v>76</v>
      </c>
      <c r="AC76" s="18" t="s">
        <v>76</v>
      </c>
      <c r="AD76" s="16" t="s">
        <v>76</v>
      </c>
      <c r="AE76" s="19" t="s">
        <v>76</v>
      </c>
      <c r="AF76" s="164"/>
      <c r="AG76" s="132"/>
      <c r="AH76" s="130"/>
      <c r="AI76" s="132"/>
      <c r="AJ76" s="132"/>
      <c r="AK76" s="138"/>
      <c r="AL76" s="138"/>
      <c r="AM76" s="132"/>
      <c r="AN76" s="132"/>
      <c r="AO76" s="127"/>
    </row>
    <row r="77" spans="1:41" s="39" customFormat="1" ht="90" customHeight="1" x14ac:dyDescent="0.2">
      <c r="A77" s="135"/>
      <c r="B77" s="179"/>
      <c r="C77" s="206"/>
      <c r="D77" s="167"/>
      <c r="E77" s="167"/>
      <c r="F77" s="206"/>
      <c r="G77" s="207"/>
      <c r="H77" s="167"/>
      <c r="I77" s="232"/>
      <c r="J77" s="229"/>
      <c r="K77" s="233"/>
      <c r="L77" s="228"/>
      <c r="M77" s="203">
        <v>0</v>
      </c>
      <c r="N77" s="229"/>
      <c r="O77" s="226"/>
      <c r="P77" s="205"/>
      <c r="Q77" s="12">
        <v>3</v>
      </c>
      <c r="R77" s="13"/>
      <c r="S77" s="14" t="s">
        <v>76</v>
      </c>
      <c r="T77" s="15"/>
      <c r="U77" s="15"/>
      <c r="V77" s="16" t="s">
        <v>76</v>
      </c>
      <c r="W77" s="15"/>
      <c r="X77" s="15"/>
      <c r="Y77" s="15"/>
      <c r="Z77" s="17" t="str">
        <f>IFERROR(IF(AND(S76="Probabilidad",S77="Probabilidad"),(AB76-(+AB76*V77)),IF(AND(S76="Impacto",S77="Probabilidad"),(AB75-(+AB75*V77)),IF(S77="Impacto",AB76,""))),"")</f>
        <v/>
      </c>
      <c r="AA77" s="18" t="s">
        <v>76</v>
      </c>
      <c r="AB77" s="16" t="s">
        <v>76</v>
      </c>
      <c r="AC77" s="18" t="s">
        <v>76</v>
      </c>
      <c r="AD77" s="16" t="s">
        <v>76</v>
      </c>
      <c r="AE77" s="19" t="s">
        <v>76</v>
      </c>
      <c r="AF77" s="164"/>
      <c r="AG77" s="132"/>
      <c r="AH77" s="131"/>
      <c r="AI77" s="132"/>
      <c r="AJ77" s="132"/>
      <c r="AK77" s="138"/>
      <c r="AL77" s="138"/>
      <c r="AM77" s="132"/>
      <c r="AN77" s="132"/>
      <c r="AO77" s="127"/>
    </row>
    <row r="78" spans="1:41" s="39" customFormat="1" ht="123" customHeight="1" x14ac:dyDescent="0.2">
      <c r="A78" s="135">
        <v>28</v>
      </c>
      <c r="B78" s="179" t="s">
        <v>235</v>
      </c>
      <c r="C78" s="206" t="s">
        <v>266</v>
      </c>
      <c r="D78" s="167" t="s">
        <v>270</v>
      </c>
      <c r="E78" s="167" t="s">
        <v>271</v>
      </c>
      <c r="F78" s="206" t="s">
        <v>79</v>
      </c>
      <c r="G78" s="207" t="s">
        <v>272</v>
      </c>
      <c r="H78" s="167" t="s">
        <v>81</v>
      </c>
      <c r="I78" s="232">
        <v>2640</v>
      </c>
      <c r="J78" s="229" t="s">
        <v>209</v>
      </c>
      <c r="K78" s="233">
        <v>0.8</v>
      </c>
      <c r="L78" s="228" t="s">
        <v>159</v>
      </c>
      <c r="M78" s="203" t="s">
        <v>159</v>
      </c>
      <c r="N78" s="229" t="s">
        <v>57</v>
      </c>
      <c r="O78" s="226">
        <v>0.6</v>
      </c>
      <c r="P78" s="205" t="s">
        <v>147</v>
      </c>
      <c r="Q78" s="12">
        <v>1</v>
      </c>
      <c r="R78" s="13" t="s">
        <v>273</v>
      </c>
      <c r="S78" s="14" t="s">
        <v>59</v>
      </c>
      <c r="T78" s="15" t="s">
        <v>60</v>
      </c>
      <c r="U78" s="15" t="s">
        <v>61</v>
      </c>
      <c r="V78" s="16" t="s">
        <v>62</v>
      </c>
      <c r="W78" s="15" t="s">
        <v>85</v>
      </c>
      <c r="X78" s="15" t="s">
        <v>64</v>
      </c>
      <c r="Y78" s="15" t="s">
        <v>65</v>
      </c>
      <c r="Z78" s="17">
        <f>IFERROR(IF(S78="Probabilidad",(K78-(+K78*V78)),IF(S78="Impacto",K78,"")),"")</f>
        <v>0.48</v>
      </c>
      <c r="AA78" s="18" t="s">
        <v>54</v>
      </c>
      <c r="AB78" s="16">
        <v>0.48</v>
      </c>
      <c r="AC78" s="18" t="s">
        <v>57</v>
      </c>
      <c r="AD78" s="16">
        <v>0.6</v>
      </c>
      <c r="AE78" s="19" t="s">
        <v>57</v>
      </c>
      <c r="AF78" s="227" t="s">
        <v>67</v>
      </c>
      <c r="AG78" s="167" t="s">
        <v>274</v>
      </c>
      <c r="AH78" s="163">
        <v>45291</v>
      </c>
      <c r="AI78" s="166" t="s">
        <v>244</v>
      </c>
      <c r="AJ78" s="166" t="s">
        <v>245</v>
      </c>
      <c r="AK78" s="206" t="s">
        <v>246</v>
      </c>
      <c r="AL78" s="206" t="s">
        <v>247</v>
      </c>
      <c r="AM78" s="166"/>
      <c r="AN78" s="241"/>
      <c r="AO78" s="231"/>
    </row>
    <row r="79" spans="1:41" s="39" customFormat="1" ht="45.95" customHeight="1" x14ac:dyDescent="0.2">
      <c r="A79" s="135"/>
      <c r="B79" s="179"/>
      <c r="C79" s="206"/>
      <c r="D79" s="167"/>
      <c r="E79" s="167"/>
      <c r="F79" s="206"/>
      <c r="G79" s="207"/>
      <c r="H79" s="167"/>
      <c r="I79" s="232"/>
      <c r="J79" s="229"/>
      <c r="K79" s="233"/>
      <c r="L79" s="228"/>
      <c r="M79" s="203">
        <v>0</v>
      </c>
      <c r="N79" s="229"/>
      <c r="O79" s="226"/>
      <c r="P79" s="205"/>
      <c r="Q79" s="12">
        <v>2</v>
      </c>
      <c r="R79" s="13"/>
      <c r="S79" s="14" t="s">
        <v>76</v>
      </c>
      <c r="T79" s="15"/>
      <c r="U79" s="15"/>
      <c r="V79" s="16" t="s">
        <v>76</v>
      </c>
      <c r="W79" s="15"/>
      <c r="X79" s="15"/>
      <c r="Y79" s="15"/>
      <c r="Z79" s="17" t="str">
        <f>IFERROR(IF(AND(S78="Probabilidad",S79="Probabilidad"),(AB78-(+AB78*V79)),IF(S79="Probabilidad",(K78-(+K78*V79)),IF(S79="Impacto",AB78,""))),"")</f>
        <v/>
      </c>
      <c r="AA79" s="18" t="s">
        <v>76</v>
      </c>
      <c r="AB79" s="16" t="s">
        <v>76</v>
      </c>
      <c r="AC79" s="18" t="s">
        <v>76</v>
      </c>
      <c r="AD79" s="16" t="s">
        <v>76</v>
      </c>
      <c r="AE79" s="19" t="s">
        <v>76</v>
      </c>
      <c r="AF79" s="164"/>
      <c r="AG79" s="132"/>
      <c r="AH79" s="130"/>
      <c r="AI79" s="132"/>
      <c r="AJ79" s="132"/>
      <c r="AK79" s="138"/>
      <c r="AL79" s="138"/>
      <c r="AM79" s="132"/>
      <c r="AN79" s="132"/>
      <c r="AO79" s="127"/>
    </row>
    <row r="80" spans="1:41" s="39" customFormat="1" ht="55.5" customHeight="1" x14ac:dyDescent="0.2">
      <c r="A80" s="135"/>
      <c r="B80" s="179"/>
      <c r="C80" s="206"/>
      <c r="D80" s="167"/>
      <c r="E80" s="167"/>
      <c r="F80" s="206"/>
      <c r="G80" s="207"/>
      <c r="H80" s="167"/>
      <c r="I80" s="232"/>
      <c r="J80" s="229"/>
      <c r="K80" s="233"/>
      <c r="L80" s="228"/>
      <c r="M80" s="203">
        <v>0</v>
      </c>
      <c r="N80" s="229"/>
      <c r="O80" s="226"/>
      <c r="P80" s="205"/>
      <c r="Q80" s="12">
        <v>3</v>
      </c>
      <c r="R80" s="13"/>
      <c r="S80" s="14" t="s">
        <v>76</v>
      </c>
      <c r="T80" s="15"/>
      <c r="U80" s="15"/>
      <c r="V80" s="16" t="s">
        <v>76</v>
      </c>
      <c r="W80" s="15"/>
      <c r="X80" s="15"/>
      <c r="Y80" s="15"/>
      <c r="Z80" s="17" t="str">
        <f>IFERROR(IF(AND(S79="Probabilidad",S80="Probabilidad"),(AB79-(+AB79*V80)),IF(AND(S79="Impacto",S80="Probabilidad"),(AB78-(+AB78*V80)),IF(S80="Impacto",AB79,""))),"")</f>
        <v/>
      </c>
      <c r="AA80" s="18" t="s">
        <v>76</v>
      </c>
      <c r="AB80" s="16" t="s">
        <v>76</v>
      </c>
      <c r="AC80" s="18" t="s">
        <v>76</v>
      </c>
      <c r="AD80" s="16" t="s">
        <v>76</v>
      </c>
      <c r="AE80" s="19" t="s">
        <v>76</v>
      </c>
      <c r="AF80" s="164"/>
      <c r="AG80" s="132"/>
      <c r="AH80" s="131"/>
      <c r="AI80" s="132"/>
      <c r="AJ80" s="132"/>
      <c r="AK80" s="138"/>
      <c r="AL80" s="138"/>
      <c r="AM80" s="132"/>
      <c r="AN80" s="132"/>
      <c r="AO80" s="127"/>
    </row>
    <row r="81" spans="1:41" s="39" customFormat="1" ht="84" customHeight="1" x14ac:dyDescent="0.2">
      <c r="A81" s="135">
        <v>29</v>
      </c>
      <c r="B81" s="179" t="s">
        <v>235</v>
      </c>
      <c r="C81" s="206" t="s">
        <v>155</v>
      </c>
      <c r="D81" s="167" t="s">
        <v>275</v>
      </c>
      <c r="E81" s="167" t="s">
        <v>276</v>
      </c>
      <c r="F81" s="206" t="s">
        <v>79</v>
      </c>
      <c r="G81" s="207" t="s">
        <v>277</v>
      </c>
      <c r="H81" s="167" t="s">
        <v>53</v>
      </c>
      <c r="I81" s="232">
        <v>9600</v>
      </c>
      <c r="J81" s="229" t="s">
        <v>239</v>
      </c>
      <c r="K81" s="233">
        <v>1</v>
      </c>
      <c r="L81" s="228" t="s">
        <v>145</v>
      </c>
      <c r="M81" s="203" t="s">
        <v>145</v>
      </c>
      <c r="N81" s="229" t="s">
        <v>146</v>
      </c>
      <c r="O81" s="226">
        <v>0.8</v>
      </c>
      <c r="P81" s="205" t="s">
        <v>147</v>
      </c>
      <c r="Q81" s="12">
        <v>1</v>
      </c>
      <c r="R81" s="13" t="s">
        <v>278</v>
      </c>
      <c r="S81" s="14" t="s">
        <v>59</v>
      </c>
      <c r="T81" s="15" t="s">
        <v>60</v>
      </c>
      <c r="U81" s="15" t="s">
        <v>61</v>
      </c>
      <c r="V81" s="16" t="s">
        <v>62</v>
      </c>
      <c r="W81" s="15" t="s">
        <v>85</v>
      </c>
      <c r="X81" s="15" t="s">
        <v>75</v>
      </c>
      <c r="Y81" s="15" t="s">
        <v>166</v>
      </c>
      <c r="Z81" s="17">
        <f>IFERROR(IF(S81="Probabilidad",(K81-(+K81*V81)),IF(S81="Impacto",K81,"")),"")</f>
        <v>0.6</v>
      </c>
      <c r="AA81" s="18" t="s">
        <v>54</v>
      </c>
      <c r="AB81" s="16">
        <v>0.6</v>
      </c>
      <c r="AC81" s="18" t="s">
        <v>146</v>
      </c>
      <c r="AD81" s="16">
        <v>0.8</v>
      </c>
      <c r="AE81" s="19" t="s">
        <v>147</v>
      </c>
      <c r="AF81" s="227" t="s">
        <v>67</v>
      </c>
      <c r="AG81" s="167" t="s">
        <v>279</v>
      </c>
      <c r="AH81" s="163">
        <v>45291</v>
      </c>
      <c r="AI81" s="166" t="s">
        <v>244</v>
      </c>
      <c r="AJ81" s="166" t="s">
        <v>245</v>
      </c>
      <c r="AK81" s="206" t="s">
        <v>246</v>
      </c>
      <c r="AL81" s="206" t="s">
        <v>247</v>
      </c>
      <c r="AM81" s="166"/>
      <c r="AN81" s="241"/>
      <c r="AO81" s="231"/>
    </row>
    <row r="82" spans="1:41" s="39" customFormat="1" ht="51" customHeight="1" x14ac:dyDescent="0.2">
      <c r="A82" s="135"/>
      <c r="B82" s="179"/>
      <c r="C82" s="206"/>
      <c r="D82" s="167"/>
      <c r="E82" s="167"/>
      <c r="F82" s="206"/>
      <c r="G82" s="207"/>
      <c r="H82" s="167"/>
      <c r="I82" s="232"/>
      <c r="J82" s="229"/>
      <c r="K82" s="233"/>
      <c r="L82" s="228"/>
      <c r="M82" s="203">
        <v>0</v>
      </c>
      <c r="N82" s="229"/>
      <c r="O82" s="226"/>
      <c r="P82" s="205"/>
      <c r="Q82" s="12">
        <v>2</v>
      </c>
      <c r="R82" s="13"/>
      <c r="S82" s="14" t="s">
        <v>76</v>
      </c>
      <c r="T82" s="15"/>
      <c r="U82" s="15"/>
      <c r="V82" s="16" t="s">
        <v>76</v>
      </c>
      <c r="W82" s="15"/>
      <c r="X82" s="15"/>
      <c r="Y82" s="15"/>
      <c r="Z82" s="17" t="str">
        <f>IFERROR(IF(AND(S81="Probabilidad",S82="Probabilidad"),(AB81-(+AB81*V82)),IF(S82="Probabilidad",(K81-(+K81*V82)),IF(S82="Impacto",AB81,""))),"")</f>
        <v/>
      </c>
      <c r="AA82" s="18" t="s">
        <v>76</v>
      </c>
      <c r="AB82" s="16" t="s">
        <v>76</v>
      </c>
      <c r="AC82" s="18" t="s">
        <v>76</v>
      </c>
      <c r="AD82" s="16" t="s">
        <v>76</v>
      </c>
      <c r="AE82" s="19" t="s">
        <v>76</v>
      </c>
      <c r="AF82" s="164"/>
      <c r="AG82" s="132"/>
      <c r="AH82" s="130"/>
      <c r="AI82" s="132"/>
      <c r="AJ82" s="132"/>
      <c r="AK82" s="138"/>
      <c r="AL82" s="138"/>
      <c r="AM82" s="132"/>
      <c r="AN82" s="132"/>
      <c r="AO82" s="127"/>
    </row>
    <row r="83" spans="1:41" s="39" customFormat="1" ht="51" customHeight="1" x14ac:dyDescent="0.2">
      <c r="A83" s="135"/>
      <c r="B83" s="179"/>
      <c r="C83" s="206"/>
      <c r="D83" s="167"/>
      <c r="E83" s="167"/>
      <c r="F83" s="206"/>
      <c r="G83" s="207"/>
      <c r="H83" s="167"/>
      <c r="I83" s="232"/>
      <c r="J83" s="229"/>
      <c r="K83" s="233"/>
      <c r="L83" s="228"/>
      <c r="M83" s="203">
        <v>0</v>
      </c>
      <c r="N83" s="229"/>
      <c r="O83" s="226"/>
      <c r="P83" s="205"/>
      <c r="Q83" s="12">
        <v>3</v>
      </c>
      <c r="R83" s="13"/>
      <c r="S83" s="14" t="s">
        <v>76</v>
      </c>
      <c r="T83" s="15"/>
      <c r="U83" s="15"/>
      <c r="V83" s="16" t="s">
        <v>76</v>
      </c>
      <c r="W83" s="15"/>
      <c r="X83" s="15"/>
      <c r="Y83" s="15"/>
      <c r="Z83" s="17" t="str">
        <f>IFERROR(IF(AND(S82="Probabilidad",S83="Probabilidad"),(AB82-(+AB82*V83)),IF(AND(S82="Impacto",S83="Probabilidad"),(AB81-(+AB81*V83)),IF(S83="Impacto",AB82,""))),"")</f>
        <v/>
      </c>
      <c r="AA83" s="18" t="s">
        <v>76</v>
      </c>
      <c r="AB83" s="16" t="s">
        <v>76</v>
      </c>
      <c r="AC83" s="18" t="s">
        <v>76</v>
      </c>
      <c r="AD83" s="16" t="s">
        <v>76</v>
      </c>
      <c r="AE83" s="19" t="s">
        <v>76</v>
      </c>
      <c r="AF83" s="164"/>
      <c r="AG83" s="132"/>
      <c r="AH83" s="131"/>
      <c r="AI83" s="132"/>
      <c r="AJ83" s="132"/>
      <c r="AK83" s="138"/>
      <c r="AL83" s="138"/>
      <c r="AM83" s="132"/>
      <c r="AN83" s="132"/>
      <c r="AO83" s="127"/>
    </row>
    <row r="84" spans="1:41" s="39" customFormat="1" ht="90" customHeight="1" x14ac:dyDescent="0.2">
      <c r="A84" s="135">
        <v>30</v>
      </c>
      <c r="B84" s="179" t="s">
        <v>235</v>
      </c>
      <c r="C84" s="206" t="s">
        <v>48</v>
      </c>
      <c r="D84" s="167" t="s">
        <v>280</v>
      </c>
      <c r="E84" s="167" t="s">
        <v>281</v>
      </c>
      <c r="F84" s="206" t="s">
        <v>108</v>
      </c>
      <c r="G84" s="207" t="s">
        <v>282</v>
      </c>
      <c r="H84" s="167" t="s">
        <v>53</v>
      </c>
      <c r="I84" s="232">
        <v>99060</v>
      </c>
      <c r="J84" s="229" t="s">
        <v>239</v>
      </c>
      <c r="K84" s="233">
        <v>1</v>
      </c>
      <c r="L84" s="228" t="s">
        <v>145</v>
      </c>
      <c r="M84" s="203" t="s">
        <v>145</v>
      </c>
      <c r="N84" s="229" t="s">
        <v>146</v>
      </c>
      <c r="O84" s="226">
        <v>0.8</v>
      </c>
      <c r="P84" s="205" t="s">
        <v>147</v>
      </c>
      <c r="Q84" s="12">
        <v>1</v>
      </c>
      <c r="R84" s="13" t="s">
        <v>283</v>
      </c>
      <c r="S84" s="14" t="s">
        <v>59</v>
      </c>
      <c r="T84" s="15" t="s">
        <v>60</v>
      </c>
      <c r="U84" s="15" t="s">
        <v>61</v>
      </c>
      <c r="V84" s="16" t="s">
        <v>62</v>
      </c>
      <c r="W84" s="15" t="s">
        <v>85</v>
      </c>
      <c r="X84" s="15" t="s">
        <v>75</v>
      </c>
      <c r="Y84" s="15" t="s">
        <v>166</v>
      </c>
      <c r="Z84" s="17">
        <f>IFERROR(IF(S84="Probabilidad",(K84-(+K84*V84)),IF(S84="Impacto",K84,"")),"")</f>
        <v>0.6</v>
      </c>
      <c r="AA84" s="18" t="s">
        <v>54</v>
      </c>
      <c r="AB84" s="16">
        <v>0.6</v>
      </c>
      <c r="AC84" s="18" t="s">
        <v>146</v>
      </c>
      <c r="AD84" s="16">
        <v>0.8</v>
      </c>
      <c r="AE84" s="19" t="s">
        <v>147</v>
      </c>
      <c r="AF84" s="227" t="s">
        <v>67</v>
      </c>
      <c r="AG84" s="167" t="s">
        <v>284</v>
      </c>
      <c r="AH84" s="163">
        <v>45291</v>
      </c>
      <c r="AI84" s="166" t="s">
        <v>244</v>
      </c>
      <c r="AJ84" s="166" t="s">
        <v>245</v>
      </c>
      <c r="AK84" s="206" t="s">
        <v>246</v>
      </c>
      <c r="AL84" s="206" t="s">
        <v>285</v>
      </c>
      <c r="AM84" s="166"/>
      <c r="AN84" s="241"/>
      <c r="AO84" s="231"/>
    </row>
    <row r="85" spans="1:41" s="39" customFormat="1" ht="69.75" customHeight="1" x14ac:dyDescent="0.2">
      <c r="A85" s="135"/>
      <c r="B85" s="179"/>
      <c r="C85" s="206"/>
      <c r="D85" s="167"/>
      <c r="E85" s="167"/>
      <c r="F85" s="206"/>
      <c r="G85" s="207"/>
      <c r="H85" s="167"/>
      <c r="I85" s="232"/>
      <c r="J85" s="229"/>
      <c r="K85" s="233"/>
      <c r="L85" s="228"/>
      <c r="M85" s="203">
        <v>0</v>
      </c>
      <c r="N85" s="229"/>
      <c r="O85" s="226"/>
      <c r="P85" s="205"/>
      <c r="Q85" s="12">
        <v>2</v>
      </c>
      <c r="R85" s="13"/>
      <c r="S85" s="14" t="s">
        <v>76</v>
      </c>
      <c r="T85" s="15"/>
      <c r="U85" s="15"/>
      <c r="V85" s="16" t="s">
        <v>76</v>
      </c>
      <c r="W85" s="15"/>
      <c r="X85" s="15"/>
      <c r="Y85" s="15"/>
      <c r="Z85" s="17" t="str">
        <f>IFERROR(IF(AND(S84="Probabilidad",S85="Probabilidad"),(AB84-(+AB84*V85)),IF(S85="Probabilidad",(K84-(+K84*V85)),IF(S85="Impacto",AB84,""))),"")</f>
        <v/>
      </c>
      <c r="AA85" s="18" t="s">
        <v>76</v>
      </c>
      <c r="AB85" s="16" t="s">
        <v>76</v>
      </c>
      <c r="AC85" s="18" t="s">
        <v>76</v>
      </c>
      <c r="AD85" s="16" t="s">
        <v>76</v>
      </c>
      <c r="AE85" s="19" t="s">
        <v>76</v>
      </c>
      <c r="AF85" s="164"/>
      <c r="AG85" s="132"/>
      <c r="AH85" s="130"/>
      <c r="AI85" s="132"/>
      <c r="AJ85" s="132"/>
      <c r="AK85" s="138"/>
      <c r="AL85" s="138"/>
      <c r="AM85" s="132"/>
      <c r="AN85" s="132"/>
      <c r="AO85" s="127"/>
    </row>
    <row r="86" spans="1:41" s="39" customFormat="1" ht="90" customHeight="1" x14ac:dyDescent="0.2">
      <c r="A86" s="135"/>
      <c r="B86" s="179"/>
      <c r="C86" s="206"/>
      <c r="D86" s="167"/>
      <c r="E86" s="167"/>
      <c r="F86" s="206"/>
      <c r="G86" s="207"/>
      <c r="H86" s="167"/>
      <c r="I86" s="232"/>
      <c r="J86" s="229"/>
      <c r="K86" s="233"/>
      <c r="L86" s="228"/>
      <c r="M86" s="203">
        <v>0</v>
      </c>
      <c r="N86" s="229"/>
      <c r="O86" s="226"/>
      <c r="P86" s="205"/>
      <c r="Q86" s="12">
        <v>3</v>
      </c>
      <c r="R86" s="13"/>
      <c r="S86" s="14" t="s">
        <v>76</v>
      </c>
      <c r="T86" s="15"/>
      <c r="U86" s="15"/>
      <c r="V86" s="16" t="s">
        <v>76</v>
      </c>
      <c r="W86" s="15"/>
      <c r="X86" s="15"/>
      <c r="Y86" s="15"/>
      <c r="Z86" s="17" t="str">
        <f>IFERROR(IF(AND(S85="Probabilidad",S86="Probabilidad"),(AB85-(+AB85*V86)),IF(AND(S85="Impacto",S86="Probabilidad"),(AB84-(+AB84*V86)),IF(S86="Impacto",AB85,""))),"")</f>
        <v/>
      </c>
      <c r="AA86" s="18" t="s">
        <v>76</v>
      </c>
      <c r="AB86" s="16" t="s">
        <v>76</v>
      </c>
      <c r="AC86" s="18" t="s">
        <v>76</v>
      </c>
      <c r="AD86" s="16" t="s">
        <v>76</v>
      </c>
      <c r="AE86" s="19" t="s">
        <v>76</v>
      </c>
      <c r="AF86" s="164"/>
      <c r="AG86" s="132"/>
      <c r="AH86" s="131"/>
      <c r="AI86" s="132"/>
      <c r="AJ86" s="132"/>
      <c r="AK86" s="138"/>
      <c r="AL86" s="138"/>
      <c r="AM86" s="132"/>
      <c r="AN86" s="132"/>
      <c r="AO86" s="127"/>
    </row>
    <row r="87" spans="1:41" s="39" customFormat="1" ht="96.95" customHeight="1" x14ac:dyDescent="0.2">
      <c r="A87" s="135">
        <v>31</v>
      </c>
      <c r="B87" s="178" t="s">
        <v>286</v>
      </c>
      <c r="C87" s="206" t="s">
        <v>48</v>
      </c>
      <c r="D87" s="167" t="s">
        <v>287</v>
      </c>
      <c r="E87" s="167" t="s">
        <v>288</v>
      </c>
      <c r="F87" s="206" t="s">
        <v>51</v>
      </c>
      <c r="G87" s="207" t="s">
        <v>289</v>
      </c>
      <c r="H87" s="167" t="s">
        <v>53</v>
      </c>
      <c r="I87" s="232">
        <v>291</v>
      </c>
      <c r="J87" s="229" t="s">
        <v>54</v>
      </c>
      <c r="K87" s="233">
        <v>0.6</v>
      </c>
      <c r="L87" s="228" t="s">
        <v>55</v>
      </c>
      <c r="M87" s="203" t="s">
        <v>55</v>
      </c>
      <c r="N87" s="229" t="s">
        <v>56</v>
      </c>
      <c r="O87" s="226">
        <v>0.4</v>
      </c>
      <c r="P87" s="205" t="s">
        <v>57</v>
      </c>
      <c r="Q87" s="12">
        <v>1</v>
      </c>
      <c r="R87" s="13" t="s">
        <v>290</v>
      </c>
      <c r="S87" s="14" t="s">
        <v>59</v>
      </c>
      <c r="T87" s="15" t="s">
        <v>60</v>
      </c>
      <c r="U87" s="15" t="s">
        <v>61</v>
      </c>
      <c r="V87" s="16" t="s">
        <v>62</v>
      </c>
      <c r="W87" s="15" t="s">
        <v>85</v>
      </c>
      <c r="X87" s="15" t="s">
        <v>64</v>
      </c>
      <c r="Y87" s="15" t="s">
        <v>65</v>
      </c>
      <c r="Z87" s="17">
        <f>IFERROR(IF(S87="Probabilidad",(K87-(+K87*V87)),IF(S87="Impacto",K87,"")),"")</f>
        <v>0.36</v>
      </c>
      <c r="AA87" s="18" t="s">
        <v>66</v>
      </c>
      <c r="AB87" s="16">
        <v>0.36</v>
      </c>
      <c r="AC87" s="18" t="s">
        <v>56</v>
      </c>
      <c r="AD87" s="16">
        <v>0.4</v>
      </c>
      <c r="AE87" s="19" t="s">
        <v>57</v>
      </c>
      <c r="AF87" s="227" t="s">
        <v>67</v>
      </c>
      <c r="AG87" s="167" t="s">
        <v>291</v>
      </c>
      <c r="AH87" s="206" t="s">
        <v>292</v>
      </c>
      <c r="AI87" s="166" t="s">
        <v>293</v>
      </c>
      <c r="AJ87" s="166" t="s">
        <v>294</v>
      </c>
      <c r="AK87" s="206" t="s">
        <v>295</v>
      </c>
      <c r="AL87" s="206" t="s">
        <v>296</v>
      </c>
      <c r="AM87" s="166"/>
      <c r="AN87" s="167"/>
      <c r="AO87" s="231"/>
    </row>
    <row r="88" spans="1:41" s="39" customFormat="1" ht="42" customHeight="1" x14ac:dyDescent="0.2">
      <c r="A88" s="135"/>
      <c r="B88" s="178"/>
      <c r="C88" s="206"/>
      <c r="D88" s="167"/>
      <c r="E88" s="167"/>
      <c r="F88" s="206"/>
      <c r="G88" s="207"/>
      <c r="H88" s="167"/>
      <c r="I88" s="232"/>
      <c r="J88" s="229"/>
      <c r="K88" s="233"/>
      <c r="L88" s="228"/>
      <c r="M88" s="203">
        <v>0</v>
      </c>
      <c r="N88" s="229"/>
      <c r="O88" s="226"/>
      <c r="P88" s="205"/>
      <c r="Q88" s="12">
        <v>2</v>
      </c>
      <c r="R88" s="13"/>
      <c r="S88" s="14" t="s">
        <v>76</v>
      </c>
      <c r="T88" s="15"/>
      <c r="U88" s="15"/>
      <c r="V88" s="16" t="s">
        <v>76</v>
      </c>
      <c r="W88" s="15"/>
      <c r="X88" s="15"/>
      <c r="Y88" s="15"/>
      <c r="Z88" s="17" t="str">
        <f>IFERROR(IF(AND(S87="Probabilidad",S88="Probabilidad"),(AB87-(+AB87*V88)),IF(S88="Probabilidad",(K87-(+K87*V88)),IF(S88="Impacto",AB87,""))),"")</f>
        <v/>
      </c>
      <c r="AA88" s="18" t="s">
        <v>76</v>
      </c>
      <c r="AB88" s="16" t="s">
        <v>76</v>
      </c>
      <c r="AC88" s="18" t="s">
        <v>76</v>
      </c>
      <c r="AD88" s="16" t="s">
        <v>76</v>
      </c>
      <c r="AE88" s="19" t="s">
        <v>76</v>
      </c>
      <c r="AF88" s="164"/>
      <c r="AG88" s="132"/>
      <c r="AH88" s="138"/>
      <c r="AI88" s="132"/>
      <c r="AJ88" s="132"/>
      <c r="AK88" s="138"/>
      <c r="AL88" s="138"/>
      <c r="AM88" s="132"/>
      <c r="AN88" s="132"/>
      <c r="AO88" s="127"/>
    </row>
    <row r="89" spans="1:41" s="39" customFormat="1" ht="42" customHeight="1" x14ac:dyDescent="0.2">
      <c r="A89" s="135"/>
      <c r="B89" s="178"/>
      <c r="C89" s="206"/>
      <c r="D89" s="167"/>
      <c r="E89" s="167"/>
      <c r="F89" s="206"/>
      <c r="G89" s="207"/>
      <c r="H89" s="167"/>
      <c r="I89" s="232"/>
      <c r="J89" s="229"/>
      <c r="K89" s="233"/>
      <c r="L89" s="228"/>
      <c r="M89" s="203">
        <v>0</v>
      </c>
      <c r="N89" s="229"/>
      <c r="O89" s="226"/>
      <c r="P89" s="205"/>
      <c r="Q89" s="12">
        <v>3</v>
      </c>
      <c r="R89" s="13"/>
      <c r="S89" s="14" t="s">
        <v>76</v>
      </c>
      <c r="T89" s="15"/>
      <c r="U89" s="15"/>
      <c r="V89" s="16" t="s">
        <v>76</v>
      </c>
      <c r="W89" s="15"/>
      <c r="X89" s="15"/>
      <c r="Y89" s="15"/>
      <c r="Z89" s="17" t="str">
        <f>IFERROR(IF(AND(S88="Probabilidad",S89="Probabilidad"),(AB88-(+AB88*V89)),IF(AND(S88="Impacto",S89="Probabilidad"),(AB87-(+AB87*V89)),IF(S89="Impacto",AB88,""))),"")</f>
        <v/>
      </c>
      <c r="AA89" s="18" t="s">
        <v>76</v>
      </c>
      <c r="AB89" s="16" t="s">
        <v>76</v>
      </c>
      <c r="AC89" s="18" t="s">
        <v>76</v>
      </c>
      <c r="AD89" s="16" t="s">
        <v>76</v>
      </c>
      <c r="AE89" s="19" t="s">
        <v>76</v>
      </c>
      <c r="AF89" s="164"/>
      <c r="AG89" s="132"/>
      <c r="AH89" s="138"/>
      <c r="AI89" s="132"/>
      <c r="AJ89" s="132"/>
      <c r="AK89" s="138"/>
      <c r="AL89" s="138"/>
      <c r="AM89" s="132"/>
      <c r="AN89" s="132"/>
      <c r="AO89" s="127"/>
    </row>
    <row r="90" spans="1:41" s="39" customFormat="1" ht="76.5" customHeight="1" x14ac:dyDescent="0.2">
      <c r="A90" s="135">
        <v>32</v>
      </c>
      <c r="B90" s="178" t="s">
        <v>286</v>
      </c>
      <c r="C90" s="206" t="s">
        <v>48</v>
      </c>
      <c r="D90" s="167" t="s">
        <v>297</v>
      </c>
      <c r="E90" s="167" t="s">
        <v>298</v>
      </c>
      <c r="F90" s="206" t="s">
        <v>79</v>
      </c>
      <c r="G90" s="207" t="s">
        <v>299</v>
      </c>
      <c r="H90" s="167" t="s">
        <v>97</v>
      </c>
      <c r="I90" s="232">
        <v>291</v>
      </c>
      <c r="J90" s="229" t="s">
        <v>54</v>
      </c>
      <c r="K90" s="233">
        <v>0.6</v>
      </c>
      <c r="L90" s="228" t="s">
        <v>159</v>
      </c>
      <c r="M90" s="203" t="s">
        <v>159</v>
      </c>
      <c r="N90" s="229" t="s">
        <v>57</v>
      </c>
      <c r="O90" s="226">
        <v>0.6</v>
      </c>
      <c r="P90" s="205" t="s">
        <v>57</v>
      </c>
      <c r="Q90" s="12">
        <v>1</v>
      </c>
      <c r="R90" s="13" t="s">
        <v>300</v>
      </c>
      <c r="S90" s="14" t="s">
        <v>59</v>
      </c>
      <c r="T90" s="15" t="s">
        <v>60</v>
      </c>
      <c r="U90" s="15" t="s">
        <v>61</v>
      </c>
      <c r="V90" s="16" t="s">
        <v>62</v>
      </c>
      <c r="W90" s="15" t="s">
        <v>85</v>
      </c>
      <c r="X90" s="15" t="s">
        <v>64</v>
      </c>
      <c r="Y90" s="15" t="s">
        <v>166</v>
      </c>
      <c r="Z90" s="17">
        <f>IFERROR(IF(S90="Probabilidad",(K90-(+K90*V90)),IF(S90="Impacto",K90,"")),"")</f>
        <v>0.36</v>
      </c>
      <c r="AA90" s="18" t="s">
        <v>66</v>
      </c>
      <c r="AB90" s="16">
        <v>0.36</v>
      </c>
      <c r="AC90" s="18" t="s">
        <v>57</v>
      </c>
      <c r="AD90" s="16">
        <v>0.6</v>
      </c>
      <c r="AE90" s="19" t="s">
        <v>57</v>
      </c>
      <c r="AF90" s="227" t="s">
        <v>67</v>
      </c>
      <c r="AG90" s="167" t="s">
        <v>301</v>
      </c>
      <c r="AH90" s="206" t="s">
        <v>292</v>
      </c>
      <c r="AI90" s="166" t="s">
        <v>302</v>
      </c>
      <c r="AJ90" s="166" t="s">
        <v>303</v>
      </c>
      <c r="AK90" s="206" t="s">
        <v>295</v>
      </c>
      <c r="AL90" s="206" t="s">
        <v>304</v>
      </c>
      <c r="AM90" s="166"/>
      <c r="AN90" s="167"/>
      <c r="AO90" s="231"/>
    </row>
    <row r="91" spans="1:41" s="39" customFormat="1" ht="49.5" customHeight="1" x14ac:dyDescent="0.2">
      <c r="A91" s="135"/>
      <c r="B91" s="178"/>
      <c r="C91" s="206"/>
      <c r="D91" s="167"/>
      <c r="E91" s="167"/>
      <c r="F91" s="206"/>
      <c r="G91" s="207"/>
      <c r="H91" s="167"/>
      <c r="I91" s="232"/>
      <c r="J91" s="229"/>
      <c r="K91" s="233"/>
      <c r="L91" s="228"/>
      <c r="M91" s="203">
        <v>0</v>
      </c>
      <c r="N91" s="229"/>
      <c r="O91" s="226"/>
      <c r="P91" s="205"/>
      <c r="Q91" s="12">
        <v>2</v>
      </c>
      <c r="R91" s="13"/>
      <c r="S91" s="14" t="s">
        <v>76</v>
      </c>
      <c r="T91" s="15"/>
      <c r="U91" s="15"/>
      <c r="V91" s="16" t="s">
        <v>76</v>
      </c>
      <c r="W91" s="15"/>
      <c r="X91" s="15"/>
      <c r="Y91" s="15"/>
      <c r="Z91" s="17" t="str">
        <f>IFERROR(IF(AND(S90="Probabilidad",S91="Probabilidad"),(AB90-(+AB90*V91)),IF(S91="Probabilidad",(K90-(+K90*V91)),IF(S91="Impacto",AB90,""))),"")</f>
        <v/>
      </c>
      <c r="AA91" s="18" t="s">
        <v>76</v>
      </c>
      <c r="AB91" s="16" t="s">
        <v>76</v>
      </c>
      <c r="AC91" s="18" t="s">
        <v>76</v>
      </c>
      <c r="AD91" s="16" t="s">
        <v>76</v>
      </c>
      <c r="AE91" s="19" t="s">
        <v>76</v>
      </c>
      <c r="AF91" s="164"/>
      <c r="AG91" s="132"/>
      <c r="AH91" s="138"/>
      <c r="AI91" s="132"/>
      <c r="AJ91" s="132"/>
      <c r="AK91" s="138"/>
      <c r="AL91" s="138"/>
      <c r="AM91" s="132"/>
      <c r="AN91" s="132"/>
      <c r="AO91" s="127"/>
    </row>
    <row r="92" spans="1:41" s="39" customFormat="1" ht="97.5" customHeight="1" x14ac:dyDescent="0.2">
      <c r="A92" s="135"/>
      <c r="B92" s="178"/>
      <c r="C92" s="206"/>
      <c r="D92" s="167"/>
      <c r="E92" s="167"/>
      <c r="F92" s="206"/>
      <c r="G92" s="207"/>
      <c r="H92" s="167"/>
      <c r="I92" s="232"/>
      <c r="J92" s="229"/>
      <c r="K92" s="233"/>
      <c r="L92" s="228"/>
      <c r="M92" s="203">
        <v>0</v>
      </c>
      <c r="N92" s="229"/>
      <c r="O92" s="226"/>
      <c r="P92" s="205"/>
      <c r="Q92" s="12">
        <v>3</v>
      </c>
      <c r="R92" s="13"/>
      <c r="S92" s="14" t="s">
        <v>76</v>
      </c>
      <c r="T92" s="15"/>
      <c r="U92" s="15"/>
      <c r="V92" s="16" t="s">
        <v>76</v>
      </c>
      <c r="W92" s="15"/>
      <c r="X92" s="15"/>
      <c r="Y92" s="15"/>
      <c r="Z92" s="17" t="str">
        <f>IFERROR(IF(AND(S91="Probabilidad",S92="Probabilidad"),(AB91-(+AB91*V92)),IF(AND(S91="Impacto",S92="Probabilidad"),(AB90-(+AB90*V92)),IF(S92="Impacto",AB91,""))),"")</f>
        <v/>
      </c>
      <c r="AA92" s="18" t="s">
        <v>76</v>
      </c>
      <c r="AB92" s="16" t="s">
        <v>76</v>
      </c>
      <c r="AC92" s="18" t="s">
        <v>76</v>
      </c>
      <c r="AD92" s="16" t="s">
        <v>76</v>
      </c>
      <c r="AE92" s="19" t="s">
        <v>76</v>
      </c>
      <c r="AF92" s="164"/>
      <c r="AG92" s="132"/>
      <c r="AH92" s="138"/>
      <c r="AI92" s="132"/>
      <c r="AJ92" s="132"/>
      <c r="AK92" s="138"/>
      <c r="AL92" s="138"/>
      <c r="AM92" s="132"/>
      <c r="AN92" s="132"/>
      <c r="AO92" s="127"/>
    </row>
    <row r="93" spans="1:41" s="39" customFormat="1" ht="97.5" customHeight="1" x14ac:dyDescent="0.2">
      <c r="A93" s="157"/>
      <c r="B93" s="175" t="s">
        <v>286</v>
      </c>
      <c r="C93" s="191" t="s">
        <v>48</v>
      </c>
      <c r="D93" s="209" t="s">
        <v>306</v>
      </c>
      <c r="E93" s="212" t="s">
        <v>306</v>
      </c>
      <c r="F93" s="191" t="s">
        <v>108</v>
      </c>
      <c r="G93" s="215" t="s">
        <v>307</v>
      </c>
      <c r="H93" s="191" t="s">
        <v>53</v>
      </c>
      <c r="I93" s="218">
        <v>291</v>
      </c>
      <c r="J93" s="204" t="s">
        <v>54</v>
      </c>
      <c r="K93" s="219">
        <v>0.6</v>
      </c>
      <c r="L93" s="220" t="s">
        <v>159</v>
      </c>
      <c r="M93" s="221" t="s">
        <v>159</v>
      </c>
      <c r="N93" s="204" t="s">
        <v>57</v>
      </c>
      <c r="O93" s="219">
        <v>0.6</v>
      </c>
      <c r="P93" s="222" t="s">
        <v>57</v>
      </c>
      <c r="Q93" s="51">
        <v>1</v>
      </c>
      <c r="R93" s="52" t="s">
        <v>308</v>
      </c>
      <c r="S93" s="53" t="s">
        <v>59</v>
      </c>
      <c r="T93" s="54" t="s">
        <v>60</v>
      </c>
      <c r="U93" s="54" t="s">
        <v>61</v>
      </c>
      <c r="V93" s="55" t="s">
        <v>62</v>
      </c>
      <c r="W93" s="54" t="s">
        <v>85</v>
      </c>
      <c r="X93" s="54" t="s">
        <v>64</v>
      </c>
      <c r="Y93" s="54" t="s">
        <v>65</v>
      </c>
      <c r="Z93" s="56">
        <f t="shared" ref="Z93" si="3">IFERROR(IF(S93="Probabilidad",(K93-(+K93*V93)),IF(S93="Impacto",K93,"")),"")</f>
        <v>0.36</v>
      </c>
      <c r="AA93" s="57" t="s">
        <v>66</v>
      </c>
      <c r="AB93" s="55">
        <v>0.36</v>
      </c>
      <c r="AC93" s="57" t="s">
        <v>57</v>
      </c>
      <c r="AD93" s="55">
        <v>0.6</v>
      </c>
      <c r="AE93" s="58" t="s">
        <v>57</v>
      </c>
      <c r="AF93" s="33" t="s">
        <v>67</v>
      </c>
      <c r="AG93" s="34" t="s">
        <v>980</v>
      </c>
      <c r="AH93" s="35" t="s">
        <v>292</v>
      </c>
      <c r="AI93" s="71" t="s">
        <v>310</v>
      </c>
      <c r="AJ93" s="71" t="s">
        <v>311</v>
      </c>
      <c r="AK93" s="35" t="s">
        <v>295</v>
      </c>
      <c r="AL93" s="35" t="s">
        <v>312</v>
      </c>
      <c r="AM93" s="34"/>
      <c r="AN93" s="34"/>
      <c r="AO93" s="36"/>
    </row>
    <row r="94" spans="1:41" s="39" customFormat="1" ht="97.5" customHeight="1" x14ac:dyDescent="0.2">
      <c r="A94" s="174"/>
      <c r="B94" s="176"/>
      <c r="C94" s="208"/>
      <c r="D94" s="210"/>
      <c r="E94" s="213"/>
      <c r="F94" s="208"/>
      <c r="G94" s="216"/>
      <c r="H94" s="208"/>
      <c r="I94" s="218"/>
      <c r="J94" s="204"/>
      <c r="K94" s="219"/>
      <c r="L94" s="220"/>
      <c r="M94" s="221">
        <v>0</v>
      </c>
      <c r="N94" s="204"/>
      <c r="O94" s="219"/>
      <c r="P94" s="222"/>
      <c r="Q94" s="51">
        <v>2</v>
      </c>
      <c r="R94" s="52"/>
      <c r="S94" s="53" t="s">
        <v>76</v>
      </c>
      <c r="T94" s="54"/>
      <c r="U94" s="54"/>
      <c r="V94" s="55" t="s">
        <v>76</v>
      </c>
      <c r="W94" s="54"/>
      <c r="X94" s="54"/>
      <c r="Y94" s="54"/>
      <c r="Z94" s="56" t="str">
        <f t="shared" ref="Z94" si="4">IFERROR(IF(AND(S93="Probabilidad",S94="Probabilidad"),(AB93-(+AB93*V94)),IF(S94="Probabilidad",(K93-(+K93*V94)),IF(S94="Impacto",AB93,""))),"")</f>
        <v/>
      </c>
      <c r="AA94" s="57" t="s">
        <v>76</v>
      </c>
      <c r="AB94" s="55" t="s">
        <v>76</v>
      </c>
      <c r="AC94" s="57" t="s">
        <v>76</v>
      </c>
      <c r="AD94" s="55" t="s">
        <v>76</v>
      </c>
      <c r="AE94" s="58" t="s">
        <v>76</v>
      </c>
      <c r="AF94" s="33"/>
      <c r="AG94" s="34"/>
      <c r="AH94" s="35"/>
      <c r="AI94" s="34"/>
      <c r="AJ94" s="34"/>
      <c r="AK94" s="35"/>
      <c r="AL94" s="35"/>
      <c r="AM94" s="34"/>
      <c r="AN94" s="34"/>
      <c r="AO94" s="36"/>
    </row>
    <row r="95" spans="1:41" s="39" customFormat="1" ht="97.5" customHeight="1" x14ac:dyDescent="0.2">
      <c r="A95" s="158"/>
      <c r="B95" s="177"/>
      <c r="C95" s="192"/>
      <c r="D95" s="211"/>
      <c r="E95" s="214"/>
      <c r="F95" s="192"/>
      <c r="G95" s="217"/>
      <c r="H95" s="192"/>
      <c r="I95" s="218"/>
      <c r="J95" s="204"/>
      <c r="K95" s="219"/>
      <c r="L95" s="220"/>
      <c r="M95" s="221">
        <v>0</v>
      </c>
      <c r="N95" s="204"/>
      <c r="O95" s="219"/>
      <c r="P95" s="222"/>
      <c r="Q95" s="51">
        <v>3</v>
      </c>
      <c r="R95" s="52"/>
      <c r="S95" s="53" t="s">
        <v>76</v>
      </c>
      <c r="T95" s="54"/>
      <c r="U95" s="54"/>
      <c r="V95" s="55" t="s">
        <v>76</v>
      </c>
      <c r="W95" s="54"/>
      <c r="X95" s="54"/>
      <c r="Y95" s="54"/>
      <c r="Z95" s="56" t="str">
        <f t="shared" ref="Z95" si="5">IFERROR(IF(AND(S94="Probabilidad",S95="Probabilidad"),(AB94-(+AB94*V95)),IF(AND(S94="Impacto",S95="Probabilidad"),(AB93-(+AB93*V95)),IF(S95="Impacto",AB94,""))),"")</f>
        <v/>
      </c>
      <c r="AA95" s="57" t="s">
        <v>76</v>
      </c>
      <c r="AB95" s="55" t="s">
        <v>76</v>
      </c>
      <c r="AC95" s="57" t="s">
        <v>76</v>
      </c>
      <c r="AD95" s="55" t="s">
        <v>76</v>
      </c>
      <c r="AE95" s="58" t="s">
        <v>76</v>
      </c>
      <c r="AF95" s="33"/>
      <c r="AG95" s="34"/>
      <c r="AH95" s="35"/>
      <c r="AI95" s="34"/>
      <c r="AJ95" s="34"/>
      <c r="AK95" s="35"/>
      <c r="AL95" s="35"/>
      <c r="AM95" s="34"/>
      <c r="AN95" s="34"/>
      <c r="AO95" s="36"/>
    </row>
    <row r="96" spans="1:41" s="39" customFormat="1" ht="90" customHeight="1" x14ac:dyDescent="0.2">
      <c r="A96" s="135">
        <v>33</v>
      </c>
      <c r="B96" s="171" t="s">
        <v>313</v>
      </c>
      <c r="C96" s="223" t="s">
        <v>48</v>
      </c>
      <c r="D96" s="223" t="s">
        <v>314</v>
      </c>
      <c r="E96" s="223" t="s">
        <v>315</v>
      </c>
      <c r="F96" s="223" t="s">
        <v>108</v>
      </c>
      <c r="G96" s="223" t="s">
        <v>316</v>
      </c>
      <c r="H96" s="223" t="s">
        <v>53</v>
      </c>
      <c r="I96" s="218">
        <v>180</v>
      </c>
      <c r="J96" s="204" t="s">
        <v>54</v>
      </c>
      <c r="K96" s="219">
        <v>0.6</v>
      </c>
      <c r="L96" s="220" t="s">
        <v>55</v>
      </c>
      <c r="M96" s="221" t="s">
        <v>55</v>
      </c>
      <c r="N96" s="204" t="s">
        <v>56</v>
      </c>
      <c r="O96" s="219">
        <v>0.4</v>
      </c>
      <c r="P96" s="222" t="s">
        <v>57</v>
      </c>
      <c r="Q96" s="51">
        <v>1</v>
      </c>
      <c r="R96" s="52" t="s">
        <v>317</v>
      </c>
      <c r="S96" s="53" t="s">
        <v>59</v>
      </c>
      <c r="T96" s="54" t="s">
        <v>60</v>
      </c>
      <c r="U96" s="54" t="s">
        <v>61</v>
      </c>
      <c r="V96" s="55" t="s">
        <v>62</v>
      </c>
      <c r="W96" s="54" t="s">
        <v>63</v>
      </c>
      <c r="X96" s="54" t="s">
        <v>64</v>
      </c>
      <c r="Y96" s="54" t="s">
        <v>65</v>
      </c>
      <c r="Z96" s="56">
        <f>IFERROR(IF(S96="Probabilidad",(K96-(+K96*V96)),IF(S96="Impacto",K96,"")),"")</f>
        <v>0.36</v>
      </c>
      <c r="AA96" s="57" t="s">
        <v>66</v>
      </c>
      <c r="AB96" s="55">
        <v>0.36</v>
      </c>
      <c r="AC96" s="57" t="s">
        <v>56</v>
      </c>
      <c r="AD96" s="55">
        <v>0.4</v>
      </c>
      <c r="AE96" s="58" t="s">
        <v>57</v>
      </c>
      <c r="AF96" s="225" t="s">
        <v>67</v>
      </c>
      <c r="AG96" s="239" t="s">
        <v>318</v>
      </c>
      <c r="AH96" s="163">
        <v>45291</v>
      </c>
      <c r="AI96" s="163" t="s">
        <v>319</v>
      </c>
      <c r="AJ96" s="163" t="s">
        <v>320</v>
      </c>
      <c r="AK96" s="240" t="s">
        <v>321</v>
      </c>
      <c r="AL96" s="240" t="s">
        <v>322</v>
      </c>
      <c r="AM96" s="163"/>
      <c r="AN96" s="240"/>
      <c r="AO96" s="240"/>
    </row>
    <row r="97" spans="1:41" s="39" customFormat="1" ht="97.5" customHeight="1" x14ac:dyDescent="0.2">
      <c r="A97" s="135"/>
      <c r="B97" s="171"/>
      <c r="C97" s="223"/>
      <c r="D97" s="223"/>
      <c r="E97" s="223"/>
      <c r="F97" s="223"/>
      <c r="G97" s="223"/>
      <c r="H97" s="223"/>
      <c r="I97" s="218"/>
      <c r="J97" s="204"/>
      <c r="K97" s="219"/>
      <c r="L97" s="220"/>
      <c r="M97" s="221">
        <v>0</v>
      </c>
      <c r="N97" s="204"/>
      <c r="O97" s="219"/>
      <c r="P97" s="222"/>
      <c r="Q97" s="51">
        <v>2</v>
      </c>
      <c r="R97" s="52" t="s">
        <v>323</v>
      </c>
      <c r="S97" s="53" t="s">
        <v>59</v>
      </c>
      <c r="T97" s="54" t="s">
        <v>60</v>
      </c>
      <c r="U97" s="54" t="s">
        <v>61</v>
      </c>
      <c r="V97" s="55" t="s">
        <v>62</v>
      </c>
      <c r="W97" s="54" t="s">
        <v>63</v>
      </c>
      <c r="X97" s="54" t="s">
        <v>64</v>
      </c>
      <c r="Y97" s="54" t="s">
        <v>65</v>
      </c>
      <c r="Z97" s="56">
        <f>IFERROR(IF(AND(S96="Probabilidad",S97="Probabilidad"),(AB96-(+AB96*V97)),IF(S97="Probabilidad",(K96-(+K96*V97)),IF(S97="Impacto",AB96,""))),"")</f>
        <v>0.216</v>
      </c>
      <c r="AA97" s="57" t="s">
        <v>66</v>
      </c>
      <c r="AB97" s="55">
        <v>0.216</v>
      </c>
      <c r="AC97" s="57" t="s">
        <v>56</v>
      </c>
      <c r="AD97" s="55">
        <v>0.4</v>
      </c>
      <c r="AE97" s="58" t="s">
        <v>57</v>
      </c>
      <c r="AF97" s="133"/>
      <c r="AG97" s="128"/>
      <c r="AH97" s="172"/>
      <c r="AI97" s="130"/>
      <c r="AJ97" s="130"/>
      <c r="AK97" s="130"/>
      <c r="AL97" s="130"/>
      <c r="AM97" s="130"/>
      <c r="AN97" s="130"/>
      <c r="AO97" s="130"/>
    </row>
    <row r="98" spans="1:41" s="39" customFormat="1" ht="97.5" customHeight="1" x14ac:dyDescent="0.2">
      <c r="A98" s="135"/>
      <c r="B98" s="171"/>
      <c r="C98" s="223"/>
      <c r="D98" s="223"/>
      <c r="E98" s="223"/>
      <c r="F98" s="223"/>
      <c r="G98" s="223"/>
      <c r="H98" s="223"/>
      <c r="I98" s="218"/>
      <c r="J98" s="204"/>
      <c r="K98" s="219"/>
      <c r="L98" s="220"/>
      <c r="M98" s="221">
        <v>0</v>
      </c>
      <c r="N98" s="204"/>
      <c r="O98" s="219"/>
      <c r="P98" s="222"/>
      <c r="Q98" s="51">
        <v>3</v>
      </c>
      <c r="R98" s="52" t="s">
        <v>324</v>
      </c>
      <c r="S98" s="53" t="s">
        <v>59</v>
      </c>
      <c r="T98" s="54" t="s">
        <v>60</v>
      </c>
      <c r="U98" s="54" t="s">
        <v>61</v>
      </c>
      <c r="V98" s="55" t="s">
        <v>62</v>
      </c>
      <c r="W98" s="54" t="s">
        <v>63</v>
      </c>
      <c r="X98" s="54" t="s">
        <v>64</v>
      </c>
      <c r="Y98" s="54" t="s">
        <v>65</v>
      </c>
      <c r="Z98" s="56">
        <f>IFERROR(IF(AND(S97="Probabilidad",S98="Probabilidad"),(AB97-(+AB97*V98)),IF(AND(S97="Impacto",S98="Probabilidad"),(AB96-(+AB96*V98)),IF(S98="Impacto",AB97,""))),"")</f>
        <v>0.12959999999999999</v>
      </c>
      <c r="AA98" s="57" t="s">
        <v>141</v>
      </c>
      <c r="AB98" s="55">
        <v>0.12959999999999999</v>
      </c>
      <c r="AC98" s="57" t="s">
        <v>56</v>
      </c>
      <c r="AD98" s="55">
        <v>0.4</v>
      </c>
      <c r="AE98" s="58" t="s">
        <v>86</v>
      </c>
      <c r="AF98" s="134"/>
      <c r="AG98" s="129"/>
      <c r="AH98" s="173"/>
      <c r="AI98" s="131"/>
      <c r="AJ98" s="131"/>
      <c r="AK98" s="131"/>
      <c r="AL98" s="131"/>
      <c r="AM98" s="131"/>
      <c r="AN98" s="131"/>
      <c r="AO98" s="131"/>
    </row>
    <row r="99" spans="1:41" s="39" customFormat="1" ht="118.5" customHeight="1" x14ac:dyDescent="0.2">
      <c r="A99" s="135">
        <v>34</v>
      </c>
      <c r="B99" s="171" t="s">
        <v>313</v>
      </c>
      <c r="C99" s="206" t="s">
        <v>48</v>
      </c>
      <c r="D99" s="167" t="s">
        <v>325</v>
      </c>
      <c r="E99" s="167" t="s">
        <v>326</v>
      </c>
      <c r="F99" s="206" t="s">
        <v>108</v>
      </c>
      <c r="G99" s="207" t="s">
        <v>327</v>
      </c>
      <c r="H99" s="167" t="s">
        <v>53</v>
      </c>
      <c r="I99" s="232">
        <v>480</v>
      </c>
      <c r="J99" s="229" t="s">
        <v>54</v>
      </c>
      <c r="K99" s="233">
        <v>0.6</v>
      </c>
      <c r="L99" s="228" t="s">
        <v>159</v>
      </c>
      <c r="M99" s="203" t="s">
        <v>159</v>
      </c>
      <c r="N99" s="229" t="s">
        <v>57</v>
      </c>
      <c r="O99" s="226">
        <v>0.6</v>
      </c>
      <c r="P99" s="205" t="s">
        <v>57</v>
      </c>
      <c r="Q99" s="12">
        <v>1</v>
      </c>
      <c r="R99" s="13" t="s">
        <v>328</v>
      </c>
      <c r="S99" s="14" t="s">
        <v>59</v>
      </c>
      <c r="T99" s="15" t="s">
        <v>60</v>
      </c>
      <c r="U99" s="15" t="s">
        <v>139</v>
      </c>
      <c r="V99" s="16" t="s">
        <v>140</v>
      </c>
      <c r="W99" s="15" t="s">
        <v>63</v>
      </c>
      <c r="X99" s="15" t="s">
        <v>64</v>
      </c>
      <c r="Y99" s="15" t="s">
        <v>65</v>
      </c>
      <c r="Z99" s="17">
        <f>IFERROR(IF(S99="Probabilidad",(K99-(+K99*V99)),IF(S99="Impacto",K99,"")),"")</f>
        <v>0.3</v>
      </c>
      <c r="AA99" s="18" t="s">
        <v>66</v>
      </c>
      <c r="AB99" s="16">
        <v>0.3</v>
      </c>
      <c r="AC99" s="18" t="s">
        <v>57</v>
      </c>
      <c r="AD99" s="16">
        <v>0.6</v>
      </c>
      <c r="AE99" s="19" t="s">
        <v>57</v>
      </c>
      <c r="AF99" s="227" t="s">
        <v>67</v>
      </c>
      <c r="AG99" s="167" t="s">
        <v>329</v>
      </c>
      <c r="AH99" s="230">
        <v>44926</v>
      </c>
      <c r="AI99" s="166" t="s">
        <v>981</v>
      </c>
      <c r="AJ99" s="166" t="s">
        <v>982</v>
      </c>
      <c r="AK99" s="206" t="str">
        <f>+AK96</f>
        <v>Fisiicos, humanos, técnologicos</v>
      </c>
      <c r="AL99" s="206" t="str">
        <f>+AL96</f>
        <v>PD Coordinación de Potestad Disciplinaria, PD Disciplinarios I,II,III, IV , DIE y Secretaria comun</v>
      </c>
      <c r="AM99" s="166"/>
      <c r="AN99" s="241"/>
      <c r="AO99" s="231"/>
    </row>
    <row r="100" spans="1:41" s="39" customFormat="1" ht="118.5" customHeight="1" x14ac:dyDescent="0.2">
      <c r="A100" s="135"/>
      <c r="B100" s="171"/>
      <c r="C100" s="206"/>
      <c r="D100" s="167"/>
      <c r="E100" s="167"/>
      <c r="F100" s="206"/>
      <c r="G100" s="207"/>
      <c r="H100" s="167"/>
      <c r="I100" s="232"/>
      <c r="J100" s="229"/>
      <c r="K100" s="233"/>
      <c r="L100" s="228"/>
      <c r="M100" s="203">
        <v>0</v>
      </c>
      <c r="N100" s="229"/>
      <c r="O100" s="226"/>
      <c r="P100" s="205"/>
      <c r="Q100" s="12">
        <v>2</v>
      </c>
      <c r="R100" s="13" t="s">
        <v>332</v>
      </c>
      <c r="S100" s="14" t="s">
        <v>59</v>
      </c>
      <c r="T100" s="15" t="s">
        <v>60</v>
      </c>
      <c r="U100" s="15" t="s">
        <v>139</v>
      </c>
      <c r="V100" s="16" t="s">
        <v>140</v>
      </c>
      <c r="W100" s="15" t="s">
        <v>63</v>
      </c>
      <c r="X100" s="15" t="s">
        <v>64</v>
      </c>
      <c r="Y100" s="15" t="s">
        <v>65</v>
      </c>
      <c r="Z100" s="17">
        <f>IFERROR(IF(AND(S99="Probabilidad",S100="Probabilidad"),(AB99-(+AB99*V100)),IF(S100="Probabilidad",(K99-(+K99*V100)),IF(S100="Impacto",AB99,""))),"")</f>
        <v>0.15</v>
      </c>
      <c r="AA100" s="18" t="s">
        <v>141</v>
      </c>
      <c r="AB100" s="16">
        <v>0.15</v>
      </c>
      <c r="AC100" s="18" t="s">
        <v>57</v>
      </c>
      <c r="AD100" s="16">
        <v>0.6</v>
      </c>
      <c r="AE100" s="19" t="s">
        <v>57</v>
      </c>
      <c r="AF100" s="164"/>
      <c r="AG100" s="132"/>
      <c r="AH100" s="138"/>
      <c r="AI100" s="132"/>
      <c r="AJ100" s="132"/>
      <c r="AK100" s="138"/>
      <c r="AL100" s="138"/>
      <c r="AM100" s="132"/>
      <c r="AN100" s="132"/>
      <c r="AO100" s="127"/>
    </row>
    <row r="101" spans="1:41" s="39" customFormat="1" ht="118.5" customHeight="1" x14ac:dyDescent="0.2">
      <c r="A101" s="135"/>
      <c r="B101" s="171"/>
      <c r="C101" s="206"/>
      <c r="D101" s="167"/>
      <c r="E101" s="167"/>
      <c r="F101" s="206"/>
      <c r="G101" s="207"/>
      <c r="H101" s="167"/>
      <c r="I101" s="232"/>
      <c r="J101" s="229"/>
      <c r="K101" s="233"/>
      <c r="L101" s="228"/>
      <c r="M101" s="203">
        <v>0</v>
      </c>
      <c r="N101" s="229"/>
      <c r="O101" s="226"/>
      <c r="P101" s="205"/>
      <c r="Q101" s="12">
        <v>3</v>
      </c>
      <c r="R101" s="13" t="s">
        <v>333</v>
      </c>
      <c r="S101" s="14" t="s">
        <v>59</v>
      </c>
      <c r="T101" s="15" t="s">
        <v>60</v>
      </c>
      <c r="U101" s="15" t="s">
        <v>139</v>
      </c>
      <c r="V101" s="16" t="s">
        <v>140</v>
      </c>
      <c r="W101" s="15" t="s">
        <v>63</v>
      </c>
      <c r="X101" s="15" t="s">
        <v>64</v>
      </c>
      <c r="Y101" s="15" t="s">
        <v>65</v>
      </c>
      <c r="Z101" s="17">
        <f>IFERROR(IF(AND(S100="Probabilidad",S101="Probabilidad"),(AB100-(+AB100*V101)),IF(AND(S100="Impacto",S101="Probabilidad"),(AB99-(+AB99*V101)),IF(S101="Impacto",AB100,""))),"")</f>
        <v>7.4999999999999997E-2</v>
      </c>
      <c r="AA101" s="18" t="s">
        <v>141</v>
      </c>
      <c r="AB101" s="16">
        <v>7.4999999999999997E-2</v>
      </c>
      <c r="AC101" s="18" t="s">
        <v>57</v>
      </c>
      <c r="AD101" s="16">
        <v>0.6</v>
      </c>
      <c r="AE101" s="19" t="s">
        <v>57</v>
      </c>
      <c r="AF101" s="164"/>
      <c r="AG101" s="132"/>
      <c r="AH101" s="138"/>
      <c r="AI101" s="132"/>
      <c r="AJ101" s="132"/>
      <c r="AK101" s="138"/>
      <c r="AL101" s="138"/>
      <c r="AM101" s="132"/>
      <c r="AN101" s="132"/>
      <c r="AO101" s="127"/>
    </row>
    <row r="102" spans="1:41" s="39" customFormat="1" ht="138.75" customHeight="1" x14ac:dyDescent="0.2">
      <c r="A102" s="135">
        <v>35</v>
      </c>
      <c r="B102" s="171" t="s">
        <v>313</v>
      </c>
      <c r="C102" s="206" t="s">
        <v>48</v>
      </c>
      <c r="D102" s="167" t="s">
        <v>334</v>
      </c>
      <c r="E102" s="167" t="s">
        <v>335</v>
      </c>
      <c r="F102" s="206" t="s">
        <v>79</v>
      </c>
      <c r="G102" s="207" t="s">
        <v>336</v>
      </c>
      <c r="H102" s="167" t="s">
        <v>200</v>
      </c>
      <c r="I102" s="232">
        <v>200</v>
      </c>
      <c r="J102" s="229" t="s">
        <v>54</v>
      </c>
      <c r="K102" s="233">
        <v>0.6</v>
      </c>
      <c r="L102" s="228" t="s">
        <v>82</v>
      </c>
      <c r="M102" s="203" t="s">
        <v>82</v>
      </c>
      <c r="N102" s="229" t="s">
        <v>83</v>
      </c>
      <c r="O102" s="226">
        <v>0.2</v>
      </c>
      <c r="P102" s="205" t="s">
        <v>57</v>
      </c>
      <c r="Q102" s="12">
        <v>1</v>
      </c>
      <c r="R102" s="13" t="s">
        <v>337</v>
      </c>
      <c r="S102" s="14" t="s">
        <v>59</v>
      </c>
      <c r="T102" s="15" t="s">
        <v>263</v>
      </c>
      <c r="U102" s="15" t="s">
        <v>61</v>
      </c>
      <c r="V102" s="16" t="s">
        <v>264</v>
      </c>
      <c r="W102" s="15" t="s">
        <v>63</v>
      </c>
      <c r="X102" s="15" t="s">
        <v>64</v>
      </c>
      <c r="Y102" s="15" t="s">
        <v>65</v>
      </c>
      <c r="Z102" s="17">
        <f>IFERROR(IF(S102="Probabilidad",(K102-(+K102*V102)),IF(S102="Impacto",K102,"")),"")</f>
        <v>0.42</v>
      </c>
      <c r="AA102" s="18" t="s">
        <v>54</v>
      </c>
      <c r="AB102" s="16">
        <v>0.42</v>
      </c>
      <c r="AC102" s="18" t="s">
        <v>83</v>
      </c>
      <c r="AD102" s="16">
        <v>0.2</v>
      </c>
      <c r="AE102" s="19" t="s">
        <v>57</v>
      </c>
      <c r="AF102" s="227" t="s">
        <v>87</v>
      </c>
      <c r="AG102" s="206" t="s">
        <v>338</v>
      </c>
      <c r="AH102" s="206" t="s">
        <v>338</v>
      </c>
      <c r="AI102" s="206" t="s">
        <v>338</v>
      </c>
      <c r="AJ102" s="206" t="s">
        <v>338</v>
      </c>
      <c r="AK102" s="206" t="s">
        <v>338</v>
      </c>
      <c r="AL102" s="206" t="s">
        <v>338</v>
      </c>
      <c r="AM102" s="166"/>
      <c r="AN102" s="241"/>
      <c r="AO102" s="231"/>
    </row>
    <row r="103" spans="1:41" s="39" customFormat="1" ht="98.25" customHeight="1" x14ac:dyDescent="0.2">
      <c r="A103" s="135"/>
      <c r="B103" s="171"/>
      <c r="C103" s="206"/>
      <c r="D103" s="167"/>
      <c r="E103" s="167"/>
      <c r="F103" s="206"/>
      <c r="G103" s="207"/>
      <c r="H103" s="167"/>
      <c r="I103" s="232"/>
      <c r="J103" s="229"/>
      <c r="K103" s="233"/>
      <c r="L103" s="228"/>
      <c r="M103" s="203">
        <v>0</v>
      </c>
      <c r="N103" s="229"/>
      <c r="O103" s="226"/>
      <c r="P103" s="205"/>
      <c r="Q103" s="12">
        <v>2</v>
      </c>
      <c r="R103" s="13" t="s">
        <v>339</v>
      </c>
      <c r="S103" s="14" t="s">
        <v>59</v>
      </c>
      <c r="T103" s="15" t="s">
        <v>263</v>
      </c>
      <c r="U103" s="15" t="s">
        <v>61</v>
      </c>
      <c r="V103" s="16" t="s">
        <v>264</v>
      </c>
      <c r="W103" s="15" t="s">
        <v>63</v>
      </c>
      <c r="X103" s="15" t="s">
        <v>64</v>
      </c>
      <c r="Y103" s="15" t="s">
        <v>65</v>
      </c>
      <c r="Z103" s="17">
        <f>IFERROR(IF(AND(S102="Probabilidad",S103="Probabilidad"),(AB102-(+AB102*V103)),IF(S103="Probabilidad",(K102-(+K102*V103)),IF(S103="Impacto",AB102,""))),"")</f>
        <v>0.29399999999999998</v>
      </c>
      <c r="AA103" s="18" t="s">
        <v>66</v>
      </c>
      <c r="AB103" s="16">
        <v>0.29399999999999998</v>
      </c>
      <c r="AC103" s="18" t="s">
        <v>83</v>
      </c>
      <c r="AD103" s="16">
        <v>0.2</v>
      </c>
      <c r="AE103" s="19" t="s">
        <v>86</v>
      </c>
      <c r="AF103" s="164"/>
      <c r="AG103" s="138"/>
      <c r="AH103" s="138"/>
      <c r="AI103" s="138"/>
      <c r="AJ103" s="138"/>
      <c r="AK103" s="138"/>
      <c r="AL103" s="138"/>
      <c r="AM103" s="132"/>
      <c r="AN103" s="132"/>
      <c r="AO103" s="127"/>
    </row>
    <row r="104" spans="1:41" s="39" customFormat="1" ht="100.5" customHeight="1" x14ac:dyDescent="0.2">
      <c r="A104" s="135"/>
      <c r="B104" s="171"/>
      <c r="C104" s="206"/>
      <c r="D104" s="167"/>
      <c r="E104" s="167"/>
      <c r="F104" s="206"/>
      <c r="G104" s="207"/>
      <c r="H104" s="167"/>
      <c r="I104" s="232"/>
      <c r="J104" s="229"/>
      <c r="K104" s="233"/>
      <c r="L104" s="228"/>
      <c r="M104" s="203">
        <v>0</v>
      </c>
      <c r="N104" s="229"/>
      <c r="O104" s="226"/>
      <c r="P104" s="205"/>
      <c r="Q104" s="12">
        <v>3</v>
      </c>
      <c r="R104" s="13" t="s">
        <v>340</v>
      </c>
      <c r="S104" s="14" t="s">
        <v>59</v>
      </c>
      <c r="T104" s="15" t="s">
        <v>263</v>
      </c>
      <c r="U104" s="15" t="s">
        <v>61</v>
      </c>
      <c r="V104" s="16" t="s">
        <v>264</v>
      </c>
      <c r="W104" s="15" t="s">
        <v>63</v>
      </c>
      <c r="X104" s="15" t="s">
        <v>64</v>
      </c>
      <c r="Y104" s="15" t="s">
        <v>65</v>
      </c>
      <c r="Z104" s="17">
        <f>IFERROR(IF(AND(S103="Probabilidad",S104="Probabilidad"),(AB103-(+AB103*V104)),IF(AND(S103="Impacto",S104="Probabilidad"),(AB102-(+AB102*V104)),IF(S104="Impacto",AB103,""))),"")</f>
        <v>0.20579999999999998</v>
      </c>
      <c r="AA104" s="18" t="s">
        <v>66</v>
      </c>
      <c r="AB104" s="16">
        <v>0.20579999999999998</v>
      </c>
      <c r="AC104" s="18" t="s">
        <v>83</v>
      </c>
      <c r="AD104" s="16">
        <v>0.2</v>
      </c>
      <c r="AE104" s="19" t="s">
        <v>86</v>
      </c>
      <c r="AF104" s="164"/>
      <c r="AG104" s="138"/>
      <c r="AH104" s="138"/>
      <c r="AI104" s="138"/>
      <c r="AJ104" s="138"/>
      <c r="AK104" s="138"/>
      <c r="AL104" s="138"/>
      <c r="AM104" s="132"/>
      <c r="AN104" s="132"/>
      <c r="AO104" s="127"/>
    </row>
    <row r="105" spans="1:41" s="39" customFormat="1" ht="66" customHeight="1" x14ac:dyDescent="0.2">
      <c r="A105" s="135">
        <v>36</v>
      </c>
      <c r="B105" s="171" t="s">
        <v>313</v>
      </c>
      <c r="C105" s="206" t="s">
        <v>266</v>
      </c>
      <c r="D105" s="167" t="s">
        <v>341</v>
      </c>
      <c r="E105" s="167" t="s">
        <v>342</v>
      </c>
      <c r="F105" s="206" t="s">
        <v>108</v>
      </c>
      <c r="G105" s="207" t="s">
        <v>343</v>
      </c>
      <c r="H105" s="167" t="s">
        <v>53</v>
      </c>
      <c r="I105" s="232">
        <v>70</v>
      </c>
      <c r="J105" s="229" t="s">
        <v>54</v>
      </c>
      <c r="K105" s="233">
        <v>0.6</v>
      </c>
      <c r="L105" s="228" t="s">
        <v>159</v>
      </c>
      <c r="M105" s="203" t="s">
        <v>159</v>
      </c>
      <c r="N105" s="229" t="s">
        <v>57</v>
      </c>
      <c r="O105" s="226">
        <v>0.6</v>
      </c>
      <c r="P105" s="205" t="s">
        <v>57</v>
      </c>
      <c r="Q105" s="12">
        <v>1</v>
      </c>
      <c r="R105" s="13" t="s">
        <v>344</v>
      </c>
      <c r="S105" s="14" t="s">
        <v>59</v>
      </c>
      <c r="T105" s="15" t="s">
        <v>60</v>
      </c>
      <c r="U105" s="15" t="s">
        <v>61</v>
      </c>
      <c r="V105" s="16" t="s">
        <v>62</v>
      </c>
      <c r="W105" s="15" t="s">
        <v>63</v>
      </c>
      <c r="X105" s="15" t="s">
        <v>64</v>
      </c>
      <c r="Y105" s="15" t="s">
        <v>65</v>
      </c>
      <c r="Z105" s="17">
        <f>IFERROR(IF(S105="Probabilidad",(K105-(+K105*V105)),IF(S105="Impacto",K105,"")),"")</f>
        <v>0.36</v>
      </c>
      <c r="AA105" s="18" t="s">
        <v>66</v>
      </c>
      <c r="AB105" s="16">
        <v>0.36</v>
      </c>
      <c r="AC105" s="18" t="s">
        <v>57</v>
      </c>
      <c r="AD105" s="16">
        <v>0.6</v>
      </c>
      <c r="AE105" s="19" t="s">
        <v>57</v>
      </c>
      <c r="AF105" s="227" t="s">
        <v>67</v>
      </c>
      <c r="AG105" s="167" t="s">
        <v>345</v>
      </c>
      <c r="AH105" s="230">
        <v>45291</v>
      </c>
      <c r="AI105" s="242" t="s">
        <v>983</v>
      </c>
      <c r="AJ105" s="242" t="s">
        <v>984</v>
      </c>
      <c r="AK105" s="206" t="s">
        <v>321</v>
      </c>
      <c r="AL105" s="206" t="s">
        <v>322</v>
      </c>
      <c r="AM105" s="166"/>
      <c r="AN105" s="241"/>
      <c r="AO105" s="231"/>
    </row>
    <row r="106" spans="1:41" s="39" customFormat="1" ht="66" customHeight="1" x14ac:dyDescent="0.2">
      <c r="A106" s="135"/>
      <c r="B106" s="171"/>
      <c r="C106" s="206"/>
      <c r="D106" s="167"/>
      <c r="E106" s="167"/>
      <c r="F106" s="206"/>
      <c r="G106" s="207"/>
      <c r="H106" s="167"/>
      <c r="I106" s="232"/>
      <c r="J106" s="229"/>
      <c r="K106" s="233"/>
      <c r="L106" s="228"/>
      <c r="M106" s="203">
        <v>0</v>
      </c>
      <c r="N106" s="229"/>
      <c r="O106" s="226"/>
      <c r="P106" s="205"/>
      <c r="Q106" s="12">
        <v>2</v>
      </c>
      <c r="R106" s="13" t="s">
        <v>348</v>
      </c>
      <c r="S106" s="14" t="s">
        <v>59</v>
      </c>
      <c r="T106" s="15" t="s">
        <v>263</v>
      </c>
      <c r="U106" s="15" t="s">
        <v>61</v>
      </c>
      <c r="V106" s="16" t="s">
        <v>264</v>
      </c>
      <c r="W106" s="15" t="s">
        <v>63</v>
      </c>
      <c r="X106" s="15" t="s">
        <v>64</v>
      </c>
      <c r="Y106" s="15" t="s">
        <v>65</v>
      </c>
      <c r="Z106" s="17">
        <f>IFERROR(IF(AND(S105="Probabilidad",S106="Probabilidad"),(AB105-(+AB105*V106)),IF(S106="Probabilidad",(K105-(+K105*V106)),IF(S106="Impacto",AB105,""))),"")</f>
        <v>0.252</v>
      </c>
      <c r="AA106" s="18" t="s">
        <v>66</v>
      </c>
      <c r="AB106" s="16">
        <v>0.252</v>
      </c>
      <c r="AC106" s="18" t="s">
        <v>57</v>
      </c>
      <c r="AD106" s="16">
        <v>0.6</v>
      </c>
      <c r="AE106" s="19" t="s">
        <v>57</v>
      </c>
      <c r="AF106" s="164"/>
      <c r="AG106" s="132"/>
      <c r="AH106" s="138"/>
      <c r="AI106" s="243"/>
      <c r="AJ106" s="243"/>
      <c r="AK106" s="138"/>
      <c r="AL106" s="138"/>
      <c r="AM106" s="132"/>
      <c r="AN106" s="132"/>
      <c r="AO106" s="127"/>
    </row>
    <row r="107" spans="1:41" s="39" customFormat="1" ht="66" customHeight="1" x14ac:dyDescent="0.2">
      <c r="A107" s="135"/>
      <c r="B107" s="171"/>
      <c r="C107" s="206"/>
      <c r="D107" s="167"/>
      <c r="E107" s="167"/>
      <c r="F107" s="206"/>
      <c r="G107" s="207"/>
      <c r="H107" s="167"/>
      <c r="I107" s="232"/>
      <c r="J107" s="229"/>
      <c r="K107" s="233"/>
      <c r="L107" s="228"/>
      <c r="M107" s="203">
        <v>0</v>
      </c>
      <c r="N107" s="229"/>
      <c r="O107" s="226"/>
      <c r="P107" s="205"/>
      <c r="Q107" s="12">
        <v>3</v>
      </c>
      <c r="R107" s="13" t="s">
        <v>349</v>
      </c>
      <c r="S107" s="14" t="s">
        <v>10</v>
      </c>
      <c r="T107" s="15" t="s">
        <v>241</v>
      </c>
      <c r="U107" s="15" t="s">
        <v>61</v>
      </c>
      <c r="V107" s="16" t="s">
        <v>242</v>
      </c>
      <c r="W107" s="15" t="s">
        <v>63</v>
      </c>
      <c r="X107" s="15" t="s">
        <v>64</v>
      </c>
      <c r="Y107" s="15" t="s">
        <v>65</v>
      </c>
      <c r="Z107" s="17">
        <f>IFERROR(IF(AND(S106="Probabilidad",S107="Probabilidad"),(AB106-(+AB106*V107)),IF(AND(S106="Impacto",S107="Probabilidad"),(AB105-(+AB105*V107)),IF(S107="Impacto",AB106,""))),"")</f>
        <v>0.252</v>
      </c>
      <c r="AA107" s="18" t="s">
        <v>66</v>
      </c>
      <c r="AB107" s="16">
        <v>0.252</v>
      </c>
      <c r="AC107" s="18" t="s">
        <v>56</v>
      </c>
      <c r="AD107" s="16">
        <v>0.30000000000000004</v>
      </c>
      <c r="AE107" s="19" t="s">
        <v>57</v>
      </c>
      <c r="AF107" s="164"/>
      <c r="AG107" s="132"/>
      <c r="AH107" s="138"/>
      <c r="AI107" s="244"/>
      <c r="AJ107" s="244"/>
      <c r="AK107" s="138"/>
      <c r="AL107" s="138"/>
      <c r="AM107" s="132"/>
      <c r="AN107" s="132"/>
      <c r="AO107" s="127"/>
    </row>
    <row r="108" spans="1:41" s="39" customFormat="1" ht="148.5" customHeight="1" x14ac:dyDescent="0.2">
      <c r="A108" s="135">
        <v>37</v>
      </c>
      <c r="B108" s="170" t="s">
        <v>350</v>
      </c>
      <c r="C108" s="206" t="s">
        <v>266</v>
      </c>
      <c r="D108" s="167" t="s">
        <v>351</v>
      </c>
      <c r="E108" s="246" t="s">
        <v>985</v>
      </c>
      <c r="F108" s="206" t="s">
        <v>108</v>
      </c>
      <c r="G108" s="207" t="s">
        <v>986</v>
      </c>
      <c r="H108" s="167" t="s">
        <v>53</v>
      </c>
      <c r="I108" s="232">
        <v>18</v>
      </c>
      <c r="J108" s="229" t="s">
        <v>66</v>
      </c>
      <c r="K108" s="233">
        <v>0.4</v>
      </c>
      <c r="L108" s="228" t="s">
        <v>354</v>
      </c>
      <c r="M108" s="203" t="s">
        <v>354</v>
      </c>
      <c r="N108" s="229" t="s">
        <v>56</v>
      </c>
      <c r="O108" s="226">
        <v>0.4</v>
      </c>
      <c r="P108" s="205" t="s">
        <v>57</v>
      </c>
      <c r="Q108" s="12">
        <v>1</v>
      </c>
      <c r="R108" s="13" t="s">
        <v>987</v>
      </c>
      <c r="S108" s="14" t="s">
        <v>59</v>
      </c>
      <c r="T108" s="15" t="s">
        <v>60</v>
      </c>
      <c r="U108" s="15" t="s">
        <v>61</v>
      </c>
      <c r="V108" s="16" t="s">
        <v>62</v>
      </c>
      <c r="W108" s="15" t="s">
        <v>63</v>
      </c>
      <c r="X108" s="15" t="s">
        <v>64</v>
      </c>
      <c r="Y108" s="15" t="s">
        <v>65</v>
      </c>
      <c r="Z108" s="17">
        <f>IFERROR(IF(S108="Probabilidad",(K108-(+K108*V108)),IF(S108="Impacto",K108,"")),"")</f>
        <v>0.24</v>
      </c>
      <c r="AA108" s="18" t="s">
        <v>66</v>
      </c>
      <c r="AB108" s="16">
        <v>0.24</v>
      </c>
      <c r="AC108" s="18" t="s">
        <v>56</v>
      </c>
      <c r="AD108" s="16">
        <v>0.4</v>
      </c>
      <c r="AE108" s="19" t="s">
        <v>57</v>
      </c>
      <c r="AF108" s="227" t="s">
        <v>67</v>
      </c>
      <c r="AG108" s="167" t="s">
        <v>988</v>
      </c>
      <c r="AH108" s="206" t="s">
        <v>357</v>
      </c>
      <c r="AI108" s="166" t="s">
        <v>358</v>
      </c>
      <c r="AJ108" s="166" t="s">
        <v>359</v>
      </c>
      <c r="AK108" s="245" t="s">
        <v>72</v>
      </c>
      <c r="AL108" s="206" t="s">
        <v>360</v>
      </c>
      <c r="AM108" s="166"/>
      <c r="AN108" s="167"/>
      <c r="AO108" s="231"/>
    </row>
    <row r="109" spans="1:41" s="39" customFormat="1" ht="73.5" customHeight="1" x14ac:dyDescent="0.2">
      <c r="A109" s="135"/>
      <c r="B109" s="170"/>
      <c r="C109" s="206"/>
      <c r="D109" s="167"/>
      <c r="E109" s="167"/>
      <c r="F109" s="206"/>
      <c r="G109" s="207"/>
      <c r="H109" s="167"/>
      <c r="I109" s="232"/>
      <c r="J109" s="229"/>
      <c r="K109" s="233"/>
      <c r="L109" s="228"/>
      <c r="M109" s="203">
        <v>0</v>
      </c>
      <c r="N109" s="229"/>
      <c r="O109" s="226"/>
      <c r="P109" s="205"/>
      <c r="Q109" s="12">
        <v>2</v>
      </c>
      <c r="R109" s="13" t="s">
        <v>361</v>
      </c>
      <c r="S109" s="14" t="s">
        <v>59</v>
      </c>
      <c r="T109" s="15" t="s">
        <v>60</v>
      </c>
      <c r="U109" s="15" t="s">
        <v>61</v>
      </c>
      <c r="V109" s="16" t="s">
        <v>62</v>
      </c>
      <c r="W109" s="15" t="s">
        <v>63</v>
      </c>
      <c r="X109" s="15" t="s">
        <v>64</v>
      </c>
      <c r="Y109" s="15" t="s">
        <v>65</v>
      </c>
      <c r="Z109" s="17">
        <f>IFERROR(IF(AND(S108="Probabilidad",S109="Probabilidad"),(AB108-(+AB108*V109)),IF(S109="Probabilidad",(K108-(+K108*V109)),IF(S109="Impacto",AB108,""))),"")</f>
        <v>0.14399999999999999</v>
      </c>
      <c r="AA109" s="18" t="s">
        <v>141</v>
      </c>
      <c r="AB109" s="16">
        <v>0.14399999999999999</v>
      </c>
      <c r="AC109" s="18" t="s">
        <v>56</v>
      </c>
      <c r="AD109" s="16">
        <v>0.4</v>
      </c>
      <c r="AE109" s="19" t="s">
        <v>86</v>
      </c>
      <c r="AF109" s="164"/>
      <c r="AG109" s="132"/>
      <c r="AH109" s="138"/>
      <c r="AI109" s="132"/>
      <c r="AJ109" s="132"/>
      <c r="AK109" s="138"/>
      <c r="AL109" s="138"/>
      <c r="AM109" s="132"/>
      <c r="AN109" s="132"/>
      <c r="AO109" s="127"/>
    </row>
    <row r="110" spans="1:41" s="39" customFormat="1" ht="73.5" customHeight="1" x14ac:dyDescent="0.2">
      <c r="A110" s="135"/>
      <c r="B110" s="170"/>
      <c r="C110" s="206"/>
      <c r="D110" s="167"/>
      <c r="E110" s="167"/>
      <c r="F110" s="206"/>
      <c r="G110" s="207"/>
      <c r="H110" s="167"/>
      <c r="I110" s="232"/>
      <c r="J110" s="229"/>
      <c r="K110" s="233"/>
      <c r="L110" s="228"/>
      <c r="M110" s="203">
        <v>0</v>
      </c>
      <c r="N110" s="229"/>
      <c r="O110" s="226"/>
      <c r="P110" s="205"/>
      <c r="Q110" s="12">
        <v>3</v>
      </c>
      <c r="R110" s="13"/>
      <c r="S110" s="14" t="s">
        <v>76</v>
      </c>
      <c r="T110" s="15"/>
      <c r="U110" s="15"/>
      <c r="V110" s="16" t="s">
        <v>76</v>
      </c>
      <c r="W110" s="15"/>
      <c r="X110" s="15"/>
      <c r="Y110" s="15"/>
      <c r="Z110" s="17" t="str">
        <f>IFERROR(IF(AND(S109="Probabilidad",S110="Probabilidad"),(AB109-(+AB109*V110)),IF(AND(S109="Impacto",S110="Probabilidad"),(AB108-(+AB108*V110)),IF(S110="Impacto",AB109,""))),"")</f>
        <v/>
      </c>
      <c r="AA110" s="18" t="s">
        <v>76</v>
      </c>
      <c r="AB110" s="16" t="s">
        <v>76</v>
      </c>
      <c r="AC110" s="18" t="s">
        <v>76</v>
      </c>
      <c r="AD110" s="16" t="s">
        <v>76</v>
      </c>
      <c r="AE110" s="19" t="s">
        <v>76</v>
      </c>
      <c r="AF110" s="164"/>
      <c r="AG110" s="132"/>
      <c r="AH110" s="138"/>
      <c r="AI110" s="132"/>
      <c r="AJ110" s="132"/>
      <c r="AK110" s="138"/>
      <c r="AL110" s="138"/>
      <c r="AM110" s="132"/>
      <c r="AN110" s="132"/>
      <c r="AO110" s="127"/>
    </row>
    <row r="111" spans="1:41" s="39" customFormat="1" ht="73.5" customHeight="1" x14ac:dyDescent="0.2">
      <c r="A111" s="135">
        <v>38</v>
      </c>
      <c r="B111" s="170" t="s">
        <v>350</v>
      </c>
      <c r="C111" s="206" t="s">
        <v>155</v>
      </c>
      <c r="D111" s="167" t="s">
        <v>362</v>
      </c>
      <c r="E111" s="167" t="s">
        <v>363</v>
      </c>
      <c r="F111" s="206" t="s">
        <v>108</v>
      </c>
      <c r="G111" s="207" t="s">
        <v>364</v>
      </c>
      <c r="H111" s="167" t="s">
        <v>53</v>
      </c>
      <c r="I111" s="232">
        <v>51</v>
      </c>
      <c r="J111" s="229" t="s">
        <v>54</v>
      </c>
      <c r="K111" s="233">
        <v>0.6</v>
      </c>
      <c r="L111" s="228" t="s">
        <v>159</v>
      </c>
      <c r="M111" s="203" t="s">
        <v>159</v>
      </c>
      <c r="N111" s="229" t="s">
        <v>57</v>
      </c>
      <c r="O111" s="226">
        <v>0.6</v>
      </c>
      <c r="P111" s="205" t="s">
        <v>57</v>
      </c>
      <c r="Q111" s="12">
        <v>1</v>
      </c>
      <c r="R111" s="13" t="s">
        <v>365</v>
      </c>
      <c r="S111" s="14" t="s">
        <v>59</v>
      </c>
      <c r="T111" s="15" t="s">
        <v>60</v>
      </c>
      <c r="U111" s="15" t="s">
        <v>61</v>
      </c>
      <c r="V111" s="16" t="s">
        <v>62</v>
      </c>
      <c r="W111" s="15" t="s">
        <v>63</v>
      </c>
      <c r="X111" s="15" t="s">
        <v>64</v>
      </c>
      <c r="Y111" s="15" t="s">
        <v>65</v>
      </c>
      <c r="Z111" s="17">
        <f>IFERROR(IF(S111="Probabilidad",(K111-(+K111*V111)),IF(S111="Impacto",K111,"")),"")</f>
        <v>0.36</v>
      </c>
      <c r="AA111" s="18" t="s">
        <v>66</v>
      </c>
      <c r="AB111" s="16">
        <v>0.36</v>
      </c>
      <c r="AC111" s="18" t="s">
        <v>57</v>
      </c>
      <c r="AD111" s="16">
        <v>0.6</v>
      </c>
      <c r="AE111" s="19" t="s">
        <v>57</v>
      </c>
      <c r="AF111" s="227" t="s">
        <v>67</v>
      </c>
      <c r="AG111" s="167" t="s">
        <v>366</v>
      </c>
      <c r="AH111" s="206" t="s">
        <v>367</v>
      </c>
      <c r="AI111" s="166" t="s">
        <v>368</v>
      </c>
      <c r="AJ111" s="166" t="s">
        <v>369</v>
      </c>
      <c r="AK111" s="245" t="s">
        <v>370</v>
      </c>
      <c r="AL111" s="206" t="s">
        <v>371</v>
      </c>
      <c r="AM111" s="166"/>
      <c r="AN111" s="167"/>
      <c r="AO111" s="231"/>
    </row>
    <row r="112" spans="1:41" s="39" customFormat="1" ht="56.45" customHeight="1" x14ac:dyDescent="0.2">
      <c r="A112" s="135"/>
      <c r="B112" s="170"/>
      <c r="C112" s="206"/>
      <c r="D112" s="167"/>
      <c r="E112" s="167"/>
      <c r="F112" s="206"/>
      <c r="G112" s="207"/>
      <c r="H112" s="167"/>
      <c r="I112" s="232"/>
      <c r="J112" s="229"/>
      <c r="K112" s="233"/>
      <c r="L112" s="228"/>
      <c r="M112" s="203">
        <v>0</v>
      </c>
      <c r="N112" s="229"/>
      <c r="O112" s="226"/>
      <c r="P112" s="205"/>
      <c r="Q112" s="12">
        <v>2</v>
      </c>
      <c r="R112" s="13"/>
      <c r="S112" s="14" t="s">
        <v>76</v>
      </c>
      <c r="T112" s="15"/>
      <c r="U112" s="15"/>
      <c r="V112" s="16" t="s">
        <v>76</v>
      </c>
      <c r="W112" s="15"/>
      <c r="X112" s="15"/>
      <c r="Y112" s="15"/>
      <c r="Z112" s="17" t="str">
        <f>IFERROR(IF(AND(S111="Probabilidad",S112="Probabilidad"),(AB111-(+AB111*V112)),IF(S112="Probabilidad",(K111-(+K111*V112)),IF(S112="Impacto",AB111,""))),"")</f>
        <v/>
      </c>
      <c r="AA112" s="18" t="s">
        <v>76</v>
      </c>
      <c r="AB112" s="16" t="s">
        <v>76</v>
      </c>
      <c r="AC112" s="18" t="s">
        <v>76</v>
      </c>
      <c r="AD112" s="16" t="s">
        <v>76</v>
      </c>
      <c r="AE112" s="19" t="s">
        <v>76</v>
      </c>
      <c r="AF112" s="164"/>
      <c r="AG112" s="132"/>
      <c r="AH112" s="138"/>
      <c r="AI112" s="132"/>
      <c r="AJ112" s="132"/>
      <c r="AK112" s="138"/>
      <c r="AL112" s="138"/>
      <c r="AM112" s="132"/>
      <c r="AN112" s="132"/>
      <c r="AO112" s="127"/>
    </row>
    <row r="113" spans="1:41" s="39" customFormat="1" ht="56.45" customHeight="1" x14ac:dyDescent="0.2">
      <c r="A113" s="135"/>
      <c r="B113" s="170"/>
      <c r="C113" s="206"/>
      <c r="D113" s="167"/>
      <c r="E113" s="167"/>
      <c r="F113" s="206"/>
      <c r="G113" s="207"/>
      <c r="H113" s="167"/>
      <c r="I113" s="232"/>
      <c r="J113" s="229"/>
      <c r="K113" s="233"/>
      <c r="L113" s="228"/>
      <c r="M113" s="203">
        <v>0</v>
      </c>
      <c r="N113" s="229"/>
      <c r="O113" s="226"/>
      <c r="P113" s="205"/>
      <c r="Q113" s="12">
        <v>3</v>
      </c>
      <c r="R113" s="13"/>
      <c r="S113" s="14" t="s">
        <v>76</v>
      </c>
      <c r="T113" s="15"/>
      <c r="U113" s="15"/>
      <c r="V113" s="16" t="s">
        <v>76</v>
      </c>
      <c r="W113" s="15"/>
      <c r="X113" s="15"/>
      <c r="Y113" s="15"/>
      <c r="Z113" s="17" t="str">
        <f>IFERROR(IF(AND(S112="Probabilidad",S113="Probabilidad"),(AB112-(+AB112*V113)),IF(AND(S112="Impacto",S113="Probabilidad"),(AB111-(+AB111*V113)),IF(S113="Impacto",AB112,""))),"")</f>
        <v/>
      </c>
      <c r="AA113" s="18" t="s">
        <v>76</v>
      </c>
      <c r="AB113" s="16" t="s">
        <v>76</v>
      </c>
      <c r="AC113" s="18" t="s">
        <v>76</v>
      </c>
      <c r="AD113" s="16" t="s">
        <v>76</v>
      </c>
      <c r="AE113" s="19" t="s">
        <v>76</v>
      </c>
      <c r="AF113" s="164"/>
      <c r="AG113" s="132"/>
      <c r="AH113" s="138"/>
      <c r="AI113" s="132"/>
      <c r="AJ113" s="132"/>
      <c r="AK113" s="138"/>
      <c r="AL113" s="138"/>
      <c r="AM113" s="132"/>
      <c r="AN113" s="132"/>
      <c r="AO113" s="127"/>
    </row>
    <row r="114" spans="1:41" s="39" customFormat="1" ht="121.5" customHeight="1" x14ac:dyDescent="0.2">
      <c r="A114" s="135">
        <v>39</v>
      </c>
      <c r="B114" s="170" t="s">
        <v>350</v>
      </c>
      <c r="C114" s="206" t="s">
        <v>155</v>
      </c>
      <c r="D114" s="167" t="s">
        <v>372</v>
      </c>
      <c r="E114" s="167" t="s">
        <v>373</v>
      </c>
      <c r="F114" s="206" t="s">
        <v>108</v>
      </c>
      <c r="G114" s="207" t="s">
        <v>374</v>
      </c>
      <c r="H114" s="167" t="s">
        <v>53</v>
      </c>
      <c r="I114" s="232">
        <v>600</v>
      </c>
      <c r="J114" s="229" t="s">
        <v>209</v>
      </c>
      <c r="K114" s="233">
        <v>0.8</v>
      </c>
      <c r="L114" s="228" t="s">
        <v>354</v>
      </c>
      <c r="M114" s="203" t="s">
        <v>354</v>
      </c>
      <c r="N114" s="229" t="s">
        <v>56</v>
      </c>
      <c r="O114" s="226">
        <v>0.4</v>
      </c>
      <c r="P114" s="205" t="s">
        <v>57</v>
      </c>
      <c r="Q114" s="12">
        <v>1</v>
      </c>
      <c r="R114" s="13" t="s">
        <v>375</v>
      </c>
      <c r="S114" s="14" t="s">
        <v>59</v>
      </c>
      <c r="T114" s="15" t="s">
        <v>60</v>
      </c>
      <c r="U114" s="15" t="s">
        <v>61</v>
      </c>
      <c r="V114" s="16" t="s">
        <v>62</v>
      </c>
      <c r="W114" s="15" t="s">
        <v>63</v>
      </c>
      <c r="X114" s="15" t="s">
        <v>64</v>
      </c>
      <c r="Y114" s="15" t="s">
        <v>65</v>
      </c>
      <c r="Z114" s="17">
        <f>IFERROR(IF(S114="Probabilidad",(K114-(+K114*V114)),IF(S114="Impacto",K114,"")),"")</f>
        <v>0.48</v>
      </c>
      <c r="AA114" s="18" t="s">
        <v>54</v>
      </c>
      <c r="AB114" s="16">
        <v>0.48</v>
      </c>
      <c r="AC114" s="18" t="s">
        <v>56</v>
      </c>
      <c r="AD114" s="16">
        <v>0.4</v>
      </c>
      <c r="AE114" s="19" t="s">
        <v>57</v>
      </c>
      <c r="AF114" s="227" t="s">
        <v>67</v>
      </c>
      <c r="AG114" s="167" t="s">
        <v>376</v>
      </c>
      <c r="AH114" s="206" t="s">
        <v>203</v>
      </c>
      <c r="AI114" s="247" t="s">
        <v>377</v>
      </c>
      <c r="AJ114" s="247" t="s">
        <v>378</v>
      </c>
      <c r="AK114" s="245" t="s">
        <v>72</v>
      </c>
      <c r="AL114" s="245" t="s">
        <v>379</v>
      </c>
      <c r="AM114" s="166"/>
      <c r="AN114" s="167"/>
      <c r="AO114" s="231"/>
    </row>
    <row r="115" spans="1:41" s="39" customFormat="1" ht="48" customHeight="1" x14ac:dyDescent="0.2">
      <c r="A115" s="135"/>
      <c r="B115" s="170"/>
      <c r="C115" s="206"/>
      <c r="D115" s="167"/>
      <c r="E115" s="167"/>
      <c r="F115" s="206"/>
      <c r="G115" s="207"/>
      <c r="H115" s="167"/>
      <c r="I115" s="232"/>
      <c r="J115" s="229"/>
      <c r="K115" s="233"/>
      <c r="L115" s="228"/>
      <c r="M115" s="203">
        <v>0</v>
      </c>
      <c r="N115" s="229"/>
      <c r="O115" s="226"/>
      <c r="P115" s="205"/>
      <c r="Q115" s="12">
        <v>2</v>
      </c>
      <c r="R115" s="13"/>
      <c r="S115" s="14" t="s">
        <v>76</v>
      </c>
      <c r="T115" s="15"/>
      <c r="U115" s="15"/>
      <c r="V115" s="16" t="s">
        <v>76</v>
      </c>
      <c r="W115" s="15"/>
      <c r="X115" s="15"/>
      <c r="Y115" s="15"/>
      <c r="Z115" s="17" t="str">
        <f>IFERROR(IF(AND(S114="Probabilidad",S115="Probabilidad"),(AB114-(+AB114*V115)),IF(S115="Probabilidad",(K114-(+K114*V115)),IF(S115="Impacto",AB114,""))),"")</f>
        <v/>
      </c>
      <c r="AA115" s="18" t="s">
        <v>76</v>
      </c>
      <c r="AB115" s="16" t="s">
        <v>76</v>
      </c>
      <c r="AC115" s="18" t="s">
        <v>76</v>
      </c>
      <c r="AD115" s="16" t="s">
        <v>76</v>
      </c>
      <c r="AE115" s="19" t="s">
        <v>76</v>
      </c>
      <c r="AF115" s="164"/>
      <c r="AG115" s="132"/>
      <c r="AH115" s="138"/>
      <c r="AI115" s="132"/>
      <c r="AJ115" s="132"/>
      <c r="AK115" s="138"/>
      <c r="AL115" s="138"/>
      <c r="AM115" s="132"/>
      <c r="AN115" s="132"/>
      <c r="AO115" s="127"/>
    </row>
    <row r="116" spans="1:41" s="39" customFormat="1" ht="48" customHeight="1" x14ac:dyDescent="0.2">
      <c r="A116" s="135"/>
      <c r="B116" s="170"/>
      <c r="C116" s="206"/>
      <c r="D116" s="167"/>
      <c r="E116" s="167"/>
      <c r="F116" s="206"/>
      <c r="G116" s="207"/>
      <c r="H116" s="167"/>
      <c r="I116" s="232"/>
      <c r="J116" s="229"/>
      <c r="K116" s="233"/>
      <c r="L116" s="228"/>
      <c r="M116" s="203">
        <v>0</v>
      </c>
      <c r="N116" s="229"/>
      <c r="O116" s="226"/>
      <c r="P116" s="205"/>
      <c r="Q116" s="12">
        <v>3</v>
      </c>
      <c r="R116" s="13"/>
      <c r="S116" s="14" t="s">
        <v>76</v>
      </c>
      <c r="T116" s="15"/>
      <c r="U116" s="15"/>
      <c r="V116" s="16" t="s">
        <v>76</v>
      </c>
      <c r="W116" s="15"/>
      <c r="X116" s="15"/>
      <c r="Y116" s="15"/>
      <c r="Z116" s="17" t="str">
        <f>IFERROR(IF(AND(S115="Probabilidad",S116="Probabilidad"),(AB115-(+AB115*V116)),IF(AND(S115="Impacto",S116="Probabilidad"),(AB114-(+AB114*V116)),IF(S116="Impacto",AB115,""))),"")</f>
        <v/>
      </c>
      <c r="AA116" s="18" t="s">
        <v>76</v>
      </c>
      <c r="AB116" s="16" t="s">
        <v>76</v>
      </c>
      <c r="AC116" s="18" t="s">
        <v>76</v>
      </c>
      <c r="AD116" s="16" t="s">
        <v>76</v>
      </c>
      <c r="AE116" s="19" t="s">
        <v>76</v>
      </c>
      <c r="AF116" s="164"/>
      <c r="AG116" s="132"/>
      <c r="AH116" s="138"/>
      <c r="AI116" s="132"/>
      <c r="AJ116" s="132"/>
      <c r="AK116" s="138"/>
      <c r="AL116" s="138"/>
      <c r="AM116" s="132"/>
      <c r="AN116" s="132"/>
      <c r="AO116" s="127"/>
    </row>
    <row r="117" spans="1:41" s="39" customFormat="1" ht="126.95" customHeight="1" x14ac:dyDescent="0.2">
      <c r="A117" s="135">
        <v>40</v>
      </c>
      <c r="B117" s="170" t="s">
        <v>350</v>
      </c>
      <c r="C117" s="206" t="s">
        <v>155</v>
      </c>
      <c r="D117" s="167" t="s">
        <v>380</v>
      </c>
      <c r="E117" s="167" t="s">
        <v>381</v>
      </c>
      <c r="F117" s="206" t="s">
        <v>79</v>
      </c>
      <c r="G117" s="207" t="s">
        <v>382</v>
      </c>
      <c r="H117" s="167" t="s">
        <v>97</v>
      </c>
      <c r="I117" s="232">
        <v>365</v>
      </c>
      <c r="J117" s="229" t="s">
        <v>54</v>
      </c>
      <c r="K117" s="233">
        <v>0.6</v>
      </c>
      <c r="L117" s="228" t="s">
        <v>383</v>
      </c>
      <c r="M117" s="203" t="s">
        <v>383</v>
      </c>
      <c r="N117" s="229" t="s">
        <v>57</v>
      </c>
      <c r="O117" s="226">
        <v>0.6</v>
      </c>
      <c r="P117" s="205" t="s">
        <v>57</v>
      </c>
      <c r="Q117" s="12">
        <v>1</v>
      </c>
      <c r="R117" s="13" t="s">
        <v>384</v>
      </c>
      <c r="S117" s="14" t="s">
        <v>59</v>
      </c>
      <c r="T117" s="15" t="s">
        <v>60</v>
      </c>
      <c r="U117" s="15" t="s">
        <v>61</v>
      </c>
      <c r="V117" s="16" t="s">
        <v>62</v>
      </c>
      <c r="W117" s="15" t="s">
        <v>63</v>
      </c>
      <c r="X117" s="15" t="s">
        <v>64</v>
      </c>
      <c r="Y117" s="15" t="s">
        <v>166</v>
      </c>
      <c r="Z117" s="17">
        <f>IFERROR(IF(S117="Probabilidad",(K117-(+K117*V117)),IF(S117="Impacto",K117,"")),"")</f>
        <v>0.36</v>
      </c>
      <c r="AA117" s="18" t="s">
        <v>66</v>
      </c>
      <c r="AB117" s="16">
        <v>0.36</v>
      </c>
      <c r="AC117" s="18" t="s">
        <v>57</v>
      </c>
      <c r="AD117" s="16">
        <v>0.6</v>
      </c>
      <c r="AE117" s="19" t="s">
        <v>57</v>
      </c>
      <c r="AF117" s="227" t="s">
        <v>67</v>
      </c>
      <c r="AG117" s="167" t="s">
        <v>385</v>
      </c>
      <c r="AH117" s="206" t="s">
        <v>989</v>
      </c>
      <c r="AI117" s="166" t="s">
        <v>387</v>
      </c>
      <c r="AJ117" s="166" t="s">
        <v>388</v>
      </c>
      <c r="AK117" s="245" t="s">
        <v>370</v>
      </c>
      <c r="AL117" s="206" t="s">
        <v>389</v>
      </c>
      <c r="AM117" s="166"/>
      <c r="AN117" s="167"/>
      <c r="AO117" s="231"/>
    </row>
    <row r="118" spans="1:41" s="39" customFormat="1" ht="105" customHeight="1" x14ac:dyDescent="0.2">
      <c r="A118" s="135"/>
      <c r="B118" s="170"/>
      <c r="C118" s="206"/>
      <c r="D118" s="167"/>
      <c r="E118" s="167"/>
      <c r="F118" s="206"/>
      <c r="G118" s="207"/>
      <c r="H118" s="167"/>
      <c r="I118" s="232"/>
      <c r="J118" s="229"/>
      <c r="K118" s="233"/>
      <c r="L118" s="228"/>
      <c r="M118" s="203">
        <v>0</v>
      </c>
      <c r="N118" s="229"/>
      <c r="O118" s="226"/>
      <c r="P118" s="205"/>
      <c r="Q118" s="12">
        <v>2</v>
      </c>
      <c r="R118" s="13" t="s">
        <v>390</v>
      </c>
      <c r="S118" s="14" t="s">
        <v>59</v>
      </c>
      <c r="T118" s="15" t="s">
        <v>60</v>
      </c>
      <c r="U118" s="15" t="s">
        <v>61</v>
      </c>
      <c r="V118" s="16" t="s">
        <v>62</v>
      </c>
      <c r="W118" s="15" t="s">
        <v>63</v>
      </c>
      <c r="X118" s="15" t="s">
        <v>64</v>
      </c>
      <c r="Y118" s="15" t="s">
        <v>65</v>
      </c>
      <c r="Z118" s="17">
        <f>IFERROR(IF(AND(S117="Probabilidad",S118="Probabilidad"),(AB117-(+AB117*V118)),IF(S118="Probabilidad",(K117-(+K117*V118)),IF(S118="Impacto",AB117,""))),"")</f>
        <v>0.216</v>
      </c>
      <c r="AA118" s="18" t="s">
        <v>66</v>
      </c>
      <c r="AB118" s="16">
        <v>0.216</v>
      </c>
      <c r="AC118" s="18" t="s">
        <v>57</v>
      </c>
      <c r="AD118" s="16">
        <v>0.6</v>
      </c>
      <c r="AE118" s="19" t="s">
        <v>57</v>
      </c>
      <c r="AF118" s="164"/>
      <c r="AG118" s="132"/>
      <c r="AH118" s="138"/>
      <c r="AI118" s="132"/>
      <c r="AJ118" s="132"/>
      <c r="AK118" s="138"/>
      <c r="AL118" s="138"/>
      <c r="AM118" s="132"/>
      <c r="AN118" s="132"/>
      <c r="AO118" s="127"/>
    </row>
    <row r="119" spans="1:41" s="39" customFormat="1" ht="126.95" customHeight="1" x14ac:dyDescent="0.2">
      <c r="A119" s="135"/>
      <c r="B119" s="170"/>
      <c r="C119" s="206"/>
      <c r="D119" s="167"/>
      <c r="E119" s="167"/>
      <c r="F119" s="206"/>
      <c r="G119" s="207"/>
      <c r="H119" s="167"/>
      <c r="I119" s="232"/>
      <c r="J119" s="229"/>
      <c r="K119" s="233"/>
      <c r="L119" s="228"/>
      <c r="M119" s="203">
        <v>0</v>
      </c>
      <c r="N119" s="229"/>
      <c r="O119" s="226"/>
      <c r="P119" s="205"/>
      <c r="Q119" s="12">
        <v>3</v>
      </c>
      <c r="R119" s="13" t="s">
        <v>391</v>
      </c>
      <c r="S119" s="14" t="s">
        <v>59</v>
      </c>
      <c r="T119" s="15" t="s">
        <v>60</v>
      </c>
      <c r="U119" s="15" t="s">
        <v>61</v>
      </c>
      <c r="V119" s="16" t="s">
        <v>62</v>
      </c>
      <c r="W119" s="15" t="s">
        <v>63</v>
      </c>
      <c r="X119" s="15" t="s">
        <v>64</v>
      </c>
      <c r="Y119" s="15" t="s">
        <v>65</v>
      </c>
      <c r="Z119" s="17">
        <f>IFERROR(IF(AND(S118="Probabilidad",S119="Probabilidad"),(AB118-(+AB118*V119)),IF(AND(S118="Impacto",S119="Probabilidad"),(AB117-(+AB117*V119)),IF(S119="Impacto",AB118,""))),"")</f>
        <v>0.12959999999999999</v>
      </c>
      <c r="AA119" s="18" t="s">
        <v>141</v>
      </c>
      <c r="AB119" s="16">
        <v>0.12959999999999999</v>
      </c>
      <c r="AC119" s="18" t="s">
        <v>57</v>
      </c>
      <c r="AD119" s="16">
        <v>0.6</v>
      </c>
      <c r="AE119" s="19" t="s">
        <v>57</v>
      </c>
      <c r="AF119" s="164"/>
      <c r="AG119" s="132"/>
      <c r="AH119" s="138"/>
      <c r="AI119" s="132"/>
      <c r="AJ119" s="132"/>
      <c r="AK119" s="138"/>
      <c r="AL119" s="138"/>
      <c r="AM119" s="132"/>
      <c r="AN119" s="132"/>
      <c r="AO119" s="127"/>
    </row>
    <row r="120" spans="1:41" s="39" customFormat="1" ht="126.95" customHeight="1" x14ac:dyDescent="0.2">
      <c r="A120" s="135">
        <v>41</v>
      </c>
      <c r="B120" s="170" t="s">
        <v>350</v>
      </c>
      <c r="C120" s="206" t="s">
        <v>155</v>
      </c>
      <c r="D120" s="167" t="s">
        <v>392</v>
      </c>
      <c r="E120" s="167" t="s">
        <v>393</v>
      </c>
      <c r="F120" s="206" t="s">
        <v>79</v>
      </c>
      <c r="G120" s="207" t="s">
        <v>394</v>
      </c>
      <c r="H120" s="167" t="s">
        <v>53</v>
      </c>
      <c r="I120" s="232">
        <v>365</v>
      </c>
      <c r="J120" s="229" t="s">
        <v>54</v>
      </c>
      <c r="K120" s="233">
        <v>0.6</v>
      </c>
      <c r="L120" s="228" t="s">
        <v>395</v>
      </c>
      <c r="M120" s="203" t="s">
        <v>395</v>
      </c>
      <c r="N120" s="229" t="s">
        <v>146</v>
      </c>
      <c r="O120" s="226">
        <v>0.8</v>
      </c>
      <c r="P120" s="205" t="s">
        <v>147</v>
      </c>
      <c r="Q120" s="12">
        <v>1</v>
      </c>
      <c r="R120" s="13" t="s">
        <v>384</v>
      </c>
      <c r="S120" s="14" t="s">
        <v>59</v>
      </c>
      <c r="T120" s="15" t="s">
        <v>60</v>
      </c>
      <c r="U120" s="15" t="s">
        <v>61</v>
      </c>
      <c r="V120" s="16" t="s">
        <v>62</v>
      </c>
      <c r="W120" s="15" t="s">
        <v>63</v>
      </c>
      <c r="X120" s="15" t="s">
        <v>64</v>
      </c>
      <c r="Y120" s="15" t="s">
        <v>166</v>
      </c>
      <c r="Z120" s="17">
        <f>IFERROR(IF(S120="Probabilidad",(K120-(+K120*V120)),IF(S120="Impacto",K120,"")),"")</f>
        <v>0.36</v>
      </c>
      <c r="AA120" s="18" t="s">
        <v>66</v>
      </c>
      <c r="AB120" s="16">
        <v>0.36</v>
      </c>
      <c r="AC120" s="18" t="s">
        <v>146</v>
      </c>
      <c r="AD120" s="16">
        <v>0.8</v>
      </c>
      <c r="AE120" s="19" t="s">
        <v>147</v>
      </c>
      <c r="AF120" s="227" t="s">
        <v>67</v>
      </c>
      <c r="AG120" s="167" t="s">
        <v>396</v>
      </c>
      <c r="AH120" s="206" t="s">
        <v>989</v>
      </c>
      <c r="AI120" s="166" t="s">
        <v>397</v>
      </c>
      <c r="AJ120" s="166" t="s">
        <v>398</v>
      </c>
      <c r="AK120" s="245" t="s">
        <v>370</v>
      </c>
      <c r="AL120" s="206" t="s">
        <v>389</v>
      </c>
      <c r="AM120" s="166"/>
      <c r="AN120" s="167"/>
      <c r="AO120" s="231"/>
    </row>
    <row r="121" spans="1:41" s="39" customFormat="1" ht="96" customHeight="1" x14ac:dyDescent="0.2">
      <c r="A121" s="135"/>
      <c r="B121" s="170"/>
      <c r="C121" s="206"/>
      <c r="D121" s="167"/>
      <c r="E121" s="167"/>
      <c r="F121" s="206"/>
      <c r="G121" s="207"/>
      <c r="H121" s="167"/>
      <c r="I121" s="232"/>
      <c r="J121" s="229"/>
      <c r="K121" s="233"/>
      <c r="L121" s="228"/>
      <c r="M121" s="203">
        <v>0</v>
      </c>
      <c r="N121" s="229"/>
      <c r="O121" s="226"/>
      <c r="P121" s="205"/>
      <c r="Q121" s="12">
        <v>2</v>
      </c>
      <c r="R121" s="13" t="s">
        <v>390</v>
      </c>
      <c r="S121" s="14" t="s">
        <v>59</v>
      </c>
      <c r="T121" s="15" t="s">
        <v>60</v>
      </c>
      <c r="U121" s="15" t="s">
        <v>61</v>
      </c>
      <c r="V121" s="16" t="s">
        <v>62</v>
      </c>
      <c r="W121" s="15" t="s">
        <v>63</v>
      </c>
      <c r="X121" s="15" t="s">
        <v>64</v>
      </c>
      <c r="Y121" s="15" t="s">
        <v>65</v>
      </c>
      <c r="Z121" s="17">
        <f>IFERROR(IF(AND(S120="Probabilidad",S121="Probabilidad"),(AB120-(+AB120*V121)),IF(S121="Probabilidad",(K120-(+K120*V121)),IF(S121="Impacto",AB120,""))),"")</f>
        <v>0.216</v>
      </c>
      <c r="AA121" s="18" t="s">
        <v>66</v>
      </c>
      <c r="AB121" s="16">
        <v>0.216</v>
      </c>
      <c r="AC121" s="18" t="s">
        <v>146</v>
      </c>
      <c r="AD121" s="16">
        <v>0.8</v>
      </c>
      <c r="AE121" s="19" t="s">
        <v>147</v>
      </c>
      <c r="AF121" s="164"/>
      <c r="AG121" s="132"/>
      <c r="AH121" s="138"/>
      <c r="AI121" s="132"/>
      <c r="AJ121" s="132"/>
      <c r="AK121" s="138"/>
      <c r="AL121" s="138"/>
      <c r="AM121" s="132"/>
      <c r="AN121" s="132"/>
      <c r="AO121" s="127"/>
    </row>
    <row r="122" spans="1:41" s="39" customFormat="1" ht="124.5" customHeight="1" x14ac:dyDescent="0.2">
      <c r="A122" s="135"/>
      <c r="B122" s="170"/>
      <c r="C122" s="206"/>
      <c r="D122" s="167"/>
      <c r="E122" s="167"/>
      <c r="F122" s="206"/>
      <c r="G122" s="207"/>
      <c r="H122" s="167"/>
      <c r="I122" s="232"/>
      <c r="J122" s="229"/>
      <c r="K122" s="233"/>
      <c r="L122" s="228"/>
      <c r="M122" s="203">
        <v>0</v>
      </c>
      <c r="N122" s="229"/>
      <c r="O122" s="226"/>
      <c r="P122" s="205"/>
      <c r="Q122" s="12">
        <v>3</v>
      </c>
      <c r="R122" s="13" t="s">
        <v>391</v>
      </c>
      <c r="S122" s="14" t="s">
        <v>59</v>
      </c>
      <c r="T122" s="15" t="s">
        <v>60</v>
      </c>
      <c r="U122" s="15" t="s">
        <v>61</v>
      </c>
      <c r="V122" s="16" t="s">
        <v>62</v>
      </c>
      <c r="W122" s="15" t="s">
        <v>63</v>
      </c>
      <c r="X122" s="15" t="s">
        <v>64</v>
      </c>
      <c r="Y122" s="15" t="s">
        <v>65</v>
      </c>
      <c r="Z122" s="17">
        <f>IFERROR(IF(AND(S121="Probabilidad",S122="Probabilidad"),(AB121-(+AB121*V122)),IF(AND(S121="Impacto",S122="Probabilidad"),(AB120-(+AB120*V122)),IF(S122="Impacto",AB121,""))),"")</f>
        <v>0.12959999999999999</v>
      </c>
      <c r="AA122" s="18" t="s">
        <v>141</v>
      </c>
      <c r="AB122" s="16">
        <v>0.12959999999999999</v>
      </c>
      <c r="AC122" s="18" t="s">
        <v>146</v>
      </c>
      <c r="AD122" s="16">
        <v>0.8</v>
      </c>
      <c r="AE122" s="19" t="s">
        <v>147</v>
      </c>
      <c r="AF122" s="164"/>
      <c r="AG122" s="132"/>
      <c r="AH122" s="138"/>
      <c r="AI122" s="132"/>
      <c r="AJ122" s="132"/>
      <c r="AK122" s="138"/>
      <c r="AL122" s="138"/>
      <c r="AM122" s="132"/>
      <c r="AN122" s="132"/>
      <c r="AO122" s="127"/>
    </row>
    <row r="123" spans="1:41" s="39" customFormat="1" ht="129" customHeight="1" x14ac:dyDescent="0.2">
      <c r="A123" s="135">
        <v>42</v>
      </c>
      <c r="B123" s="170" t="s">
        <v>350</v>
      </c>
      <c r="C123" s="206" t="s">
        <v>155</v>
      </c>
      <c r="D123" s="167" t="s">
        <v>399</v>
      </c>
      <c r="E123" s="167" t="s">
        <v>400</v>
      </c>
      <c r="F123" s="206" t="s">
        <v>108</v>
      </c>
      <c r="G123" s="207" t="s">
        <v>401</v>
      </c>
      <c r="H123" s="167" t="s">
        <v>200</v>
      </c>
      <c r="I123" s="232">
        <v>12</v>
      </c>
      <c r="J123" s="229" t="s">
        <v>66</v>
      </c>
      <c r="K123" s="233">
        <v>0.4</v>
      </c>
      <c r="L123" s="228" t="s">
        <v>159</v>
      </c>
      <c r="M123" s="203" t="s">
        <v>159</v>
      </c>
      <c r="N123" s="229" t="s">
        <v>57</v>
      </c>
      <c r="O123" s="226">
        <v>0.6</v>
      </c>
      <c r="P123" s="205" t="s">
        <v>57</v>
      </c>
      <c r="Q123" s="12">
        <v>1</v>
      </c>
      <c r="R123" s="13" t="s">
        <v>402</v>
      </c>
      <c r="S123" s="14" t="s">
        <v>59</v>
      </c>
      <c r="T123" s="15" t="s">
        <v>60</v>
      </c>
      <c r="U123" s="15" t="s">
        <v>61</v>
      </c>
      <c r="V123" s="16" t="s">
        <v>62</v>
      </c>
      <c r="W123" s="15" t="s">
        <v>63</v>
      </c>
      <c r="X123" s="15" t="s">
        <v>64</v>
      </c>
      <c r="Y123" s="15" t="s">
        <v>65</v>
      </c>
      <c r="Z123" s="17">
        <f>IFERROR(IF(S123="Probabilidad",(K123-(+K123*V123)),IF(S123="Impacto",K123,"")),"")</f>
        <v>0.24</v>
      </c>
      <c r="AA123" s="18" t="s">
        <v>66</v>
      </c>
      <c r="AB123" s="16">
        <v>0.24</v>
      </c>
      <c r="AC123" s="18" t="s">
        <v>57</v>
      </c>
      <c r="AD123" s="16">
        <v>0.6</v>
      </c>
      <c r="AE123" s="19" t="s">
        <v>57</v>
      </c>
      <c r="AF123" s="227" t="s">
        <v>67</v>
      </c>
      <c r="AG123" s="167" t="s">
        <v>403</v>
      </c>
      <c r="AH123" s="230">
        <v>44926</v>
      </c>
      <c r="AI123" s="166" t="s">
        <v>404</v>
      </c>
      <c r="AJ123" s="166" t="s">
        <v>405</v>
      </c>
      <c r="AK123" s="206" t="s">
        <v>406</v>
      </c>
      <c r="AL123" s="206" t="s">
        <v>407</v>
      </c>
      <c r="AM123" s="166"/>
      <c r="AN123" s="167"/>
      <c r="AO123" s="231"/>
    </row>
    <row r="124" spans="1:41" s="39" customFormat="1" ht="51" customHeight="1" x14ac:dyDescent="0.2">
      <c r="A124" s="135"/>
      <c r="B124" s="170"/>
      <c r="C124" s="206"/>
      <c r="D124" s="167"/>
      <c r="E124" s="167"/>
      <c r="F124" s="206"/>
      <c r="G124" s="207"/>
      <c r="H124" s="167"/>
      <c r="I124" s="232"/>
      <c r="J124" s="229"/>
      <c r="K124" s="233"/>
      <c r="L124" s="228"/>
      <c r="M124" s="203">
        <v>0</v>
      </c>
      <c r="N124" s="229"/>
      <c r="O124" s="226"/>
      <c r="P124" s="205"/>
      <c r="Q124" s="12">
        <v>2</v>
      </c>
      <c r="R124" s="13"/>
      <c r="S124" s="14" t="s">
        <v>76</v>
      </c>
      <c r="T124" s="15"/>
      <c r="U124" s="15"/>
      <c r="V124" s="16" t="s">
        <v>76</v>
      </c>
      <c r="W124" s="15"/>
      <c r="X124" s="15"/>
      <c r="Y124" s="15"/>
      <c r="Z124" s="17" t="str">
        <f>IFERROR(IF(AND(S123="Probabilidad",S124="Probabilidad"),(AB123-(+AB123*V124)),IF(S124="Probabilidad",(K123-(+K123*V124)),IF(S124="Impacto",AB123,""))),"")</f>
        <v/>
      </c>
      <c r="AA124" s="18" t="s">
        <v>76</v>
      </c>
      <c r="AB124" s="16" t="s">
        <v>76</v>
      </c>
      <c r="AC124" s="18" t="s">
        <v>76</v>
      </c>
      <c r="AD124" s="16" t="s">
        <v>76</v>
      </c>
      <c r="AE124" s="19" t="s">
        <v>76</v>
      </c>
      <c r="AF124" s="164"/>
      <c r="AG124" s="132"/>
      <c r="AH124" s="138"/>
      <c r="AI124" s="132"/>
      <c r="AJ124" s="132"/>
      <c r="AK124" s="138"/>
      <c r="AL124" s="138"/>
      <c r="AM124" s="132"/>
      <c r="AN124" s="132"/>
      <c r="AO124" s="127"/>
    </row>
    <row r="125" spans="1:41" s="39" customFormat="1" ht="51" customHeight="1" x14ac:dyDescent="0.2">
      <c r="A125" s="135"/>
      <c r="B125" s="170"/>
      <c r="C125" s="206"/>
      <c r="D125" s="167"/>
      <c r="E125" s="167"/>
      <c r="F125" s="206"/>
      <c r="G125" s="207"/>
      <c r="H125" s="167"/>
      <c r="I125" s="232"/>
      <c r="J125" s="229"/>
      <c r="K125" s="233"/>
      <c r="L125" s="228"/>
      <c r="M125" s="203">
        <v>0</v>
      </c>
      <c r="N125" s="229"/>
      <c r="O125" s="226"/>
      <c r="P125" s="205"/>
      <c r="Q125" s="12">
        <v>3</v>
      </c>
      <c r="R125" s="13"/>
      <c r="S125" s="14" t="s">
        <v>76</v>
      </c>
      <c r="T125" s="15"/>
      <c r="U125" s="15"/>
      <c r="V125" s="16" t="s">
        <v>76</v>
      </c>
      <c r="W125" s="15"/>
      <c r="X125" s="15"/>
      <c r="Y125" s="15"/>
      <c r="Z125" s="17" t="str">
        <f>IFERROR(IF(AND(S124="Probabilidad",S125="Probabilidad"),(AB124-(+AB124*V125)),IF(AND(S124="Impacto",S125="Probabilidad"),(AB123-(+AB123*V125)),IF(S125="Impacto",AB124,""))),"")</f>
        <v/>
      </c>
      <c r="AA125" s="18" t="s">
        <v>76</v>
      </c>
      <c r="AB125" s="16" t="s">
        <v>76</v>
      </c>
      <c r="AC125" s="18" t="s">
        <v>76</v>
      </c>
      <c r="AD125" s="16" t="s">
        <v>76</v>
      </c>
      <c r="AE125" s="19" t="s">
        <v>76</v>
      </c>
      <c r="AF125" s="164"/>
      <c r="AG125" s="132"/>
      <c r="AH125" s="138"/>
      <c r="AI125" s="132"/>
      <c r="AJ125" s="132"/>
      <c r="AK125" s="138"/>
      <c r="AL125" s="138"/>
      <c r="AM125" s="132"/>
      <c r="AN125" s="132"/>
      <c r="AO125" s="127"/>
    </row>
    <row r="126" spans="1:41" s="39" customFormat="1" ht="96.95" customHeight="1" x14ac:dyDescent="0.2">
      <c r="A126" s="135">
        <v>43</v>
      </c>
      <c r="B126" s="170" t="s">
        <v>350</v>
      </c>
      <c r="C126" s="206" t="s">
        <v>155</v>
      </c>
      <c r="D126" s="167" t="s">
        <v>408</v>
      </c>
      <c r="E126" s="167" t="s">
        <v>409</v>
      </c>
      <c r="F126" s="206" t="s">
        <v>108</v>
      </c>
      <c r="G126" s="207" t="s">
        <v>410</v>
      </c>
      <c r="H126" s="167" t="s">
        <v>200</v>
      </c>
      <c r="I126" s="232">
        <v>12</v>
      </c>
      <c r="J126" s="229" t="s">
        <v>66</v>
      </c>
      <c r="K126" s="233">
        <v>0.4</v>
      </c>
      <c r="L126" s="228" t="s">
        <v>159</v>
      </c>
      <c r="M126" s="203" t="s">
        <v>159</v>
      </c>
      <c r="N126" s="229" t="s">
        <v>57</v>
      </c>
      <c r="O126" s="226">
        <v>0.6</v>
      </c>
      <c r="P126" s="205" t="s">
        <v>57</v>
      </c>
      <c r="Q126" s="12">
        <v>1</v>
      </c>
      <c r="R126" s="13" t="s">
        <v>411</v>
      </c>
      <c r="S126" s="14" t="s">
        <v>59</v>
      </c>
      <c r="T126" s="15" t="s">
        <v>60</v>
      </c>
      <c r="U126" s="15" t="s">
        <v>61</v>
      </c>
      <c r="V126" s="16" t="s">
        <v>62</v>
      </c>
      <c r="W126" s="15" t="s">
        <v>63</v>
      </c>
      <c r="X126" s="15" t="s">
        <v>64</v>
      </c>
      <c r="Y126" s="15" t="s">
        <v>65</v>
      </c>
      <c r="Z126" s="17">
        <f>IFERROR(IF(S126="Probabilidad",(K126-(+K126*V126)),IF(S126="Impacto",K126,"")),"")</f>
        <v>0.24</v>
      </c>
      <c r="AA126" s="18" t="s">
        <v>66</v>
      </c>
      <c r="AB126" s="16">
        <v>0.24</v>
      </c>
      <c r="AC126" s="18" t="s">
        <v>57</v>
      </c>
      <c r="AD126" s="16">
        <v>0.6</v>
      </c>
      <c r="AE126" s="19" t="s">
        <v>57</v>
      </c>
      <c r="AF126" s="227" t="s">
        <v>67</v>
      </c>
      <c r="AG126" s="167" t="s">
        <v>412</v>
      </c>
      <c r="AH126" s="230">
        <v>44926</v>
      </c>
      <c r="AI126" s="166" t="s">
        <v>413</v>
      </c>
      <c r="AJ126" s="166" t="s">
        <v>414</v>
      </c>
      <c r="AK126" s="206" t="s">
        <v>406</v>
      </c>
      <c r="AL126" s="206" t="s">
        <v>407</v>
      </c>
      <c r="AM126" s="166"/>
      <c r="AN126" s="167"/>
      <c r="AO126" s="231"/>
    </row>
    <row r="127" spans="1:41" s="39" customFormat="1" ht="68.45" customHeight="1" x14ac:dyDescent="0.2">
      <c r="A127" s="135"/>
      <c r="B127" s="170"/>
      <c r="C127" s="206"/>
      <c r="D127" s="167"/>
      <c r="E127" s="167"/>
      <c r="F127" s="206"/>
      <c r="G127" s="207"/>
      <c r="H127" s="167"/>
      <c r="I127" s="232"/>
      <c r="J127" s="229"/>
      <c r="K127" s="233"/>
      <c r="L127" s="228"/>
      <c r="M127" s="203">
        <v>0</v>
      </c>
      <c r="N127" s="229"/>
      <c r="O127" s="226"/>
      <c r="P127" s="205"/>
      <c r="Q127" s="12">
        <v>2</v>
      </c>
      <c r="R127" s="13" t="s">
        <v>415</v>
      </c>
      <c r="S127" s="14" t="s">
        <v>59</v>
      </c>
      <c r="T127" s="15" t="s">
        <v>60</v>
      </c>
      <c r="U127" s="15" t="s">
        <v>61</v>
      </c>
      <c r="V127" s="16" t="s">
        <v>62</v>
      </c>
      <c r="W127" s="15" t="s">
        <v>63</v>
      </c>
      <c r="X127" s="15" t="s">
        <v>75</v>
      </c>
      <c r="Y127" s="15" t="s">
        <v>65</v>
      </c>
      <c r="Z127" s="17">
        <f>IFERROR(IF(AND(S126="Probabilidad",S127="Probabilidad"),(AB126-(+AB126*V127)),IF(S127="Probabilidad",(K126-(+K126*V127)),IF(S127="Impacto",AB126,""))),"")</f>
        <v>0.14399999999999999</v>
      </c>
      <c r="AA127" s="18" t="s">
        <v>141</v>
      </c>
      <c r="AB127" s="16">
        <v>0.14399999999999999</v>
      </c>
      <c r="AC127" s="18" t="s">
        <v>57</v>
      </c>
      <c r="AD127" s="16">
        <v>0.6</v>
      </c>
      <c r="AE127" s="19" t="s">
        <v>57</v>
      </c>
      <c r="AF127" s="164"/>
      <c r="AG127" s="132"/>
      <c r="AH127" s="138"/>
      <c r="AI127" s="132"/>
      <c r="AJ127" s="132"/>
      <c r="AK127" s="138"/>
      <c r="AL127" s="138"/>
      <c r="AM127" s="132"/>
      <c r="AN127" s="132"/>
      <c r="AO127" s="127"/>
    </row>
    <row r="128" spans="1:41" s="39" customFormat="1" ht="68.45" customHeight="1" x14ac:dyDescent="0.2">
      <c r="A128" s="135"/>
      <c r="B128" s="170"/>
      <c r="C128" s="206"/>
      <c r="D128" s="167"/>
      <c r="E128" s="167"/>
      <c r="F128" s="206"/>
      <c r="G128" s="207"/>
      <c r="H128" s="167"/>
      <c r="I128" s="232"/>
      <c r="J128" s="229"/>
      <c r="K128" s="233"/>
      <c r="L128" s="228"/>
      <c r="M128" s="203">
        <v>0</v>
      </c>
      <c r="N128" s="229"/>
      <c r="O128" s="226"/>
      <c r="P128" s="205"/>
      <c r="Q128" s="12">
        <v>3</v>
      </c>
      <c r="R128" s="13" t="s">
        <v>416</v>
      </c>
      <c r="S128" s="14" t="s">
        <v>59</v>
      </c>
      <c r="T128" s="15" t="s">
        <v>60</v>
      </c>
      <c r="U128" s="15" t="s">
        <v>61</v>
      </c>
      <c r="V128" s="16" t="s">
        <v>62</v>
      </c>
      <c r="W128" s="15" t="s">
        <v>63</v>
      </c>
      <c r="X128" s="15" t="s">
        <v>75</v>
      </c>
      <c r="Y128" s="15" t="s">
        <v>65</v>
      </c>
      <c r="Z128" s="17">
        <f>IFERROR(IF(AND(S127="Probabilidad",S128="Probabilidad"),(AB127-(+AB127*V128)),IF(AND(S127="Impacto",S128="Probabilidad"),(AB126-(+AB126*V128)),IF(S128="Impacto",AB127,""))),"")</f>
        <v>8.6399999999999991E-2</v>
      </c>
      <c r="AA128" s="18" t="s">
        <v>141</v>
      </c>
      <c r="AB128" s="16">
        <v>8.6399999999999991E-2</v>
      </c>
      <c r="AC128" s="18" t="s">
        <v>57</v>
      </c>
      <c r="AD128" s="16">
        <v>0.6</v>
      </c>
      <c r="AE128" s="19" t="s">
        <v>57</v>
      </c>
      <c r="AF128" s="164"/>
      <c r="AG128" s="132"/>
      <c r="AH128" s="138"/>
      <c r="AI128" s="132"/>
      <c r="AJ128" s="132"/>
      <c r="AK128" s="138"/>
      <c r="AL128" s="138"/>
      <c r="AM128" s="132"/>
      <c r="AN128" s="132"/>
      <c r="AO128" s="127"/>
    </row>
    <row r="129" spans="1:41" s="39" customFormat="1" ht="87" customHeight="1" x14ac:dyDescent="0.2">
      <c r="A129" s="135">
        <v>44</v>
      </c>
      <c r="B129" s="170" t="s">
        <v>350</v>
      </c>
      <c r="C129" s="206" t="s">
        <v>155</v>
      </c>
      <c r="D129" s="167" t="s">
        <v>417</v>
      </c>
      <c r="E129" s="167" t="s">
        <v>418</v>
      </c>
      <c r="F129" s="206" t="s">
        <v>51</v>
      </c>
      <c r="G129" s="207" t="s">
        <v>419</v>
      </c>
      <c r="H129" s="167" t="s">
        <v>200</v>
      </c>
      <c r="I129" s="232">
        <v>12</v>
      </c>
      <c r="J129" s="229" t="s">
        <v>66</v>
      </c>
      <c r="K129" s="233">
        <v>0.4</v>
      </c>
      <c r="L129" s="228" t="s">
        <v>159</v>
      </c>
      <c r="M129" s="203" t="s">
        <v>159</v>
      </c>
      <c r="N129" s="229" t="s">
        <v>57</v>
      </c>
      <c r="O129" s="226">
        <v>0.6</v>
      </c>
      <c r="P129" s="205" t="s">
        <v>57</v>
      </c>
      <c r="Q129" s="12">
        <v>1</v>
      </c>
      <c r="R129" s="13" t="s">
        <v>420</v>
      </c>
      <c r="S129" s="14" t="s">
        <v>10</v>
      </c>
      <c r="T129" s="15" t="s">
        <v>241</v>
      </c>
      <c r="U129" s="15" t="s">
        <v>61</v>
      </c>
      <c r="V129" s="16" t="s">
        <v>242</v>
      </c>
      <c r="W129" s="15" t="s">
        <v>63</v>
      </c>
      <c r="X129" s="15" t="s">
        <v>64</v>
      </c>
      <c r="Y129" s="15" t="s">
        <v>65</v>
      </c>
      <c r="Z129" s="17">
        <f>IFERROR(IF(S129="Probabilidad",(K129-(+K129*V129)),IF(S129="Impacto",K129,"")),"")</f>
        <v>0.4</v>
      </c>
      <c r="AA129" s="18" t="s">
        <v>66</v>
      </c>
      <c r="AB129" s="16">
        <v>0.4</v>
      </c>
      <c r="AC129" s="18" t="s">
        <v>57</v>
      </c>
      <c r="AD129" s="16">
        <v>0.6</v>
      </c>
      <c r="AE129" s="19" t="s">
        <v>57</v>
      </c>
      <c r="AF129" s="227" t="s">
        <v>67</v>
      </c>
      <c r="AG129" s="167" t="s">
        <v>421</v>
      </c>
      <c r="AH129" s="230">
        <v>44926</v>
      </c>
      <c r="AI129" s="166" t="s">
        <v>422</v>
      </c>
      <c r="AJ129" s="166" t="s">
        <v>423</v>
      </c>
      <c r="AK129" s="206" t="s">
        <v>406</v>
      </c>
      <c r="AL129" s="206" t="s">
        <v>407</v>
      </c>
      <c r="AM129" s="166"/>
      <c r="AN129" s="167"/>
      <c r="AO129" s="231"/>
    </row>
    <row r="130" spans="1:41" s="39" customFormat="1" ht="51" customHeight="1" x14ac:dyDescent="0.2">
      <c r="A130" s="135"/>
      <c r="B130" s="170"/>
      <c r="C130" s="206"/>
      <c r="D130" s="167"/>
      <c r="E130" s="167"/>
      <c r="F130" s="206"/>
      <c r="G130" s="207"/>
      <c r="H130" s="167"/>
      <c r="I130" s="232"/>
      <c r="J130" s="229"/>
      <c r="K130" s="233"/>
      <c r="L130" s="228"/>
      <c r="M130" s="203">
        <v>0</v>
      </c>
      <c r="N130" s="229"/>
      <c r="O130" s="226"/>
      <c r="P130" s="205"/>
      <c r="Q130" s="12">
        <v>2</v>
      </c>
      <c r="R130" s="13"/>
      <c r="S130" s="14" t="s">
        <v>76</v>
      </c>
      <c r="T130" s="15"/>
      <c r="U130" s="15"/>
      <c r="V130" s="16" t="s">
        <v>76</v>
      </c>
      <c r="W130" s="15"/>
      <c r="X130" s="15"/>
      <c r="Y130" s="15"/>
      <c r="Z130" s="17" t="str">
        <f>IFERROR(IF(AND(S129="Probabilidad",S130="Probabilidad"),(AB129-(+AB129*V130)),IF(S130="Probabilidad",(K129-(+K129*V130)),IF(S130="Impacto",AB129,""))),"")</f>
        <v/>
      </c>
      <c r="AA130" s="18" t="s">
        <v>76</v>
      </c>
      <c r="AB130" s="16" t="s">
        <v>76</v>
      </c>
      <c r="AC130" s="18" t="s">
        <v>76</v>
      </c>
      <c r="AD130" s="16" t="s">
        <v>76</v>
      </c>
      <c r="AE130" s="19" t="s">
        <v>76</v>
      </c>
      <c r="AF130" s="164"/>
      <c r="AG130" s="132"/>
      <c r="AH130" s="138"/>
      <c r="AI130" s="132"/>
      <c r="AJ130" s="132"/>
      <c r="AK130" s="138"/>
      <c r="AL130" s="138"/>
      <c r="AM130" s="132"/>
      <c r="AN130" s="132"/>
      <c r="AO130" s="127"/>
    </row>
    <row r="131" spans="1:41" s="39" customFormat="1" ht="51" customHeight="1" x14ac:dyDescent="0.2">
      <c r="A131" s="135"/>
      <c r="B131" s="170"/>
      <c r="C131" s="206"/>
      <c r="D131" s="167"/>
      <c r="E131" s="167"/>
      <c r="F131" s="206"/>
      <c r="G131" s="207"/>
      <c r="H131" s="167"/>
      <c r="I131" s="232"/>
      <c r="J131" s="229"/>
      <c r="K131" s="233"/>
      <c r="L131" s="228"/>
      <c r="M131" s="203">
        <v>0</v>
      </c>
      <c r="N131" s="229"/>
      <c r="O131" s="226"/>
      <c r="P131" s="205"/>
      <c r="Q131" s="12">
        <v>3</v>
      </c>
      <c r="R131" s="13"/>
      <c r="S131" s="14" t="s">
        <v>76</v>
      </c>
      <c r="T131" s="15"/>
      <c r="U131" s="15"/>
      <c r="V131" s="16" t="s">
        <v>76</v>
      </c>
      <c r="W131" s="15"/>
      <c r="X131" s="15"/>
      <c r="Y131" s="15"/>
      <c r="Z131" s="17" t="str">
        <f>IFERROR(IF(AND(S130="Probabilidad",S131="Probabilidad"),(AB130-(+AB130*V131)),IF(AND(S130="Impacto",S131="Probabilidad"),(AB129-(+AB129*V131)),IF(S131="Impacto",AB130,""))),"")</f>
        <v/>
      </c>
      <c r="AA131" s="18" t="s">
        <v>76</v>
      </c>
      <c r="AB131" s="16" t="s">
        <v>76</v>
      </c>
      <c r="AC131" s="18" t="s">
        <v>76</v>
      </c>
      <c r="AD131" s="16" t="s">
        <v>76</v>
      </c>
      <c r="AE131" s="19" t="s">
        <v>76</v>
      </c>
      <c r="AF131" s="164"/>
      <c r="AG131" s="132"/>
      <c r="AH131" s="138"/>
      <c r="AI131" s="132"/>
      <c r="AJ131" s="132"/>
      <c r="AK131" s="138"/>
      <c r="AL131" s="138"/>
      <c r="AM131" s="132"/>
      <c r="AN131" s="132"/>
      <c r="AO131" s="127"/>
    </row>
    <row r="132" spans="1:41" s="39" customFormat="1" ht="92.45" customHeight="1" x14ac:dyDescent="0.2">
      <c r="A132" s="135">
        <v>45</v>
      </c>
      <c r="B132" s="169" t="s">
        <v>424</v>
      </c>
      <c r="C132" s="138" t="s">
        <v>266</v>
      </c>
      <c r="D132" s="132" t="s">
        <v>425</v>
      </c>
      <c r="E132" s="132" t="s">
        <v>426</v>
      </c>
      <c r="F132" s="138" t="s">
        <v>108</v>
      </c>
      <c r="G132" s="183" t="s">
        <v>427</v>
      </c>
      <c r="H132" s="132" t="s">
        <v>428</v>
      </c>
      <c r="I132" s="150">
        <v>100</v>
      </c>
      <c r="J132" s="140" t="s">
        <v>54</v>
      </c>
      <c r="K132" s="141">
        <v>0.6</v>
      </c>
      <c r="L132" s="141" t="s">
        <v>383</v>
      </c>
      <c r="M132" s="142" t="s">
        <v>383</v>
      </c>
      <c r="N132" s="140" t="s">
        <v>57</v>
      </c>
      <c r="O132" s="143">
        <v>0.6</v>
      </c>
      <c r="P132" s="135" t="s">
        <v>57</v>
      </c>
      <c r="Q132" s="12">
        <v>1</v>
      </c>
      <c r="R132" s="34" t="s">
        <v>429</v>
      </c>
      <c r="S132" s="12" t="s">
        <v>59</v>
      </c>
      <c r="T132" s="77" t="s">
        <v>60</v>
      </c>
      <c r="U132" s="77" t="s">
        <v>139</v>
      </c>
      <c r="V132" s="78" t="s">
        <v>62</v>
      </c>
      <c r="W132" s="77" t="s">
        <v>63</v>
      </c>
      <c r="X132" s="77" t="s">
        <v>64</v>
      </c>
      <c r="Y132" s="77" t="s">
        <v>65</v>
      </c>
      <c r="Z132" s="79">
        <f>IFERROR(IF(S132="Probabilidad",(K132-(+K132*V132)),IF(S132="Impacto",K132,"")),"")</f>
        <v>0.36</v>
      </c>
      <c r="AA132" s="80" t="s">
        <v>66</v>
      </c>
      <c r="AB132" s="78">
        <v>0.36</v>
      </c>
      <c r="AC132" s="80" t="s">
        <v>57</v>
      </c>
      <c r="AD132" s="78">
        <v>0.6</v>
      </c>
      <c r="AE132" s="81" t="s">
        <v>57</v>
      </c>
      <c r="AF132" s="164" t="s">
        <v>67</v>
      </c>
      <c r="AG132" s="132" t="s">
        <v>430</v>
      </c>
      <c r="AH132" s="138" t="s">
        <v>431</v>
      </c>
      <c r="AI132" s="139" t="s">
        <v>432</v>
      </c>
      <c r="AJ132" s="139" t="s">
        <v>433</v>
      </c>
      <c r="AK132" s="138" t="s">
        <v>434</v>
      </c>
      <c r="AL132" s="138" t="s">
        <v>435</v>
      </c>
      <c r="AM132" s="139"/>
      <c r="AN132" s="132"/>
      <c r="AO132" s="147"/>
    </row>
    <row r="133" spans="1:41" s="39" customFormat="1" ht="92.45" customHeight="1" x14ac:dyDescent="0.2">
      <c r="A133" s="135"/>
      <c r="B133" s="169"/>
      <c r="C133" s="138"/>
      <c r="D133" s="132"/>
      <c r="E133" s="132"/>
      <c r="F133" s="138"/>
      <c r="G133" s="183"/>
      <c r="H133" s="132"/>
      <c r="I133" s="150"/>
      <c r="J133" s="140"/>
      <c r="K133" s="141"/>
      <c r="L133" s="141"/>
      <c r="M133" s="142">
        <v>0</v>
      </c>
      <c r="N133" s="140"/>
      <c r="O133" s="143"/>
      <c r="P133" s="135"/>
      <c r="Q133" s="12">
        <v>2</v>
      </c>
      <c r="R133" s="34" t="s">
        <v>436</v>
      </c>
      <c r="S133" s="12" t="s">
        <v>59</v>
      </c>
      <c r="T133" s="77" t="s">
        <v>60</v>
      </c>
      <c r="U133" s="77" t="s">
        <v>139</v>
      </c>
      <c r="V133" s="78">
        <v>0.4</v>
      </c>
      <c r="W133" s="77" t="s">
        <v>63</v>
      </c>
      <c r="X133" s="77" t="s">
        <v>64</v>
      </c>
      <c r="Y133" s="77" t="s">
        <v>65</v>
      </c>
      <c r="Z133" s="79">
        <f>IFERROR(IF(AND(S132="Probabilidad",S133="Probabilidad"),(AB132-(+AB132*V133)),IF(S133="Probabilidad",(K132-(+K132*V133)),IF(S133="Impacto",AB132,""))),"")</f>
        <v>0.216</v>
      </c>
      <c r="AA133" s="80" t="s">
        <v>66</v>
      </c>
      <c r="AB133" s="78">
        <v>0.216</v>
      </c>
      <c r="AC133" s="80" t="s">
        <v>57</v>
      </c>
      <c r="AD133" s="78">
        <v>0.6</v>
      </c>
      <c r="AE133" s="81" t="s">
        <v>57</v>
      </c>
      <c r="AF133" s="164"/>
      <c r="AG133" s="132"/>
      <c r="AH133" s="138"/>
      <c r="AI133" s="132"/>
      <c r="AJ133" s="132"/>
      <c r="AK133" s="138"/>
      <c r="AL133" s="138"/>
      <c r="AM133" s="132"/>
      <c r="AN133" s="132"/>
      <c r="AO133" s="148"/>
    </row>
    <row r="134" spans="1:41" s="39" customFormat="1" ht="81" customHeight="1" x14ac:dyDescent="0.2">
      <c r="A134" s="135"/>
      <c r="B134" s="169"/>
      <c r="C134" s="138"/>
      <c r="D134" s="132"/>
      <c r="E134" s="132"/>
      <c r="F134" s="138"/>
      <c r="G134" s="183"/>
      <c r="H134" s="132"/>
      <c r="I134" s="150"/>
      <c r="J134" s="140"/>
      <c r="K134" s="141"/>
      <c r="L134" s="141"/>
      <c r="M134" s="142">
        <v>0</v>
      </c>
      <c r="N134" s="140"/>
      <c r="O134" s="143"/>
      <c r="P134" s="135"/>
      <c r="Q134" s="12">
        <v>3</v>
      </c>
      <c r="R134" s="34"/>
      <c r="S134" s="12" t="s">
        <v>76</v>
      </c>
      <c r="T134" s="77"/>
      <c r="U134" s="77"/>
      <c r="V134" s="78" t="s">
        <v>76</v>
      </c>
      <c r="W134" s="77"/>
      <c r="X134" s="77"/>
      <c r="Y134" s="77"/>
      <c r="Z134" s="79" t="str">
        <f>IFERROR(IF(AND(S133="Probabilidad",S134="Probabilidad"),(AB133-(+AB133*V134)),IF(AND(S133="Impacto",S134="Probabilidad"),(AB132-(+AB132*V134)),IF(S134="Impacto",AB133,""))),"")</f>
        <v/>
      </c>
      <c r="AA134" s="80" t="s">
        <v>76</v>
      </c>
      <c r="AB134" s="78" t="s">
        <v>76</v>
      </c>
      <c r="AC134" s="80" t="s">
        <v>76</v>
      </c>
      <c r="AD134" s="78" t="s">
        <v>76</v>
      </c>
      <c r="AE134" s="81" t="s">
        <v>76</v>
      </c>
      <c r="AF134" s="164"/>
      <c r="AG134" s="132"/>
      <c r="AH134" s="138"/>
      <c r="AI134" s="132"/>
      <c r="AJ134" s="132"/>
      <c r="AK134" s="138"/>
      <c r="AL134" s="138"/>
      <c r="AM134" s="132"/>
      <c r="AN134" s="132"/>
      <c r="AO134" s="149"/>
    </row>
    <row r="135" spans="1:41" s="39" customFormat="1" ht="128.85" customHeight="1" x14ac:dyDescent="0.2">
      <c r="A135" s="135">
        <v>46</v>
      </c>
      <c r="B135" s="169" t="s">
        <v>424</v>
      </c>
      <c r="C135" s="138" t="s">
        <v>48</v>
      </c>
      <c r="D135" s="132" t="s">
        <v>437</v>
      </c>
      <c r="E135" s="132" t="s">
        <v>438</v>
      </c>
      <c r="F135" s="138" t="s">
        <v>108</v>
      </c>
      <c r="G135" s="183" t="s">
        <v>439</v>
      </c>
      <c r="H135" s="132" t="s">
        <v>428</v>
      </c>
      <c r="I135" s="150">
        <v>150</v>
      </c>
      <c r="J135" s="140" t="s">
        <v>54</v>
      </c>
      <c r="K135" s="141">
        <v>0.6</v>
      </c>
      <c r="L135" s="141" t="s">
        <v>159</v>
      </c>
      <c r="M135" s="142" t="s">
        <v>159</v>
      </c>
      <c r="N135" s="140" t="s">
        <v>57</v>
      </c>
      <c r="O135" s="143">
        <v>0.6</v>
      </c>
      <c r="P135" s="140" t="s">
        <v>57</v>
      </c>
      <c r="Q135" s="12">
        <v>1</v>
      </c>
      <c r="R135" s="34" t="s">
        <v>440</v>
      </c>
      <c r="S135" s="12" t="s">
        <v>59</v>
      </c>
      <c r="T135" s="77" t="s">
        <v>263</v>
      </c>
      <c r="U135" s="77" t="s">
        <v>139</v>
      </c>
      <c r="V135" s="78" t="s">
        <v>62</v>
      </c>
      <c r="W135" s="77" t="s">
        <v>63</v>
      </c>
      <c r="X135" s="77" t="s">
        <v>64</v>
      </c>
      <c r="Y135" s="77" t="s">
        <v>65</v>
      </c>
      <c r="Z135" s="79">
        <f>IFERROR(IF(S135="Probabilidad",(K135-(+K135*V135)),IF(S135="Impacto",K135,"")),"")</f>
        <v>0.36</v>
      </c>
      <c r="AA135" s="80" t="s">
        <v>66</v>
      </c>
      <c r="AB135" s="78">
        <v>0.48</v>
      </c>
      <c r="AC135" s="80" t="s">
        <v>57</v>
      </c>
      <c r="AD135" s="78">
        <v>0.6</v>
      </c>
      <c r="AE135" s="81" t="s">
        <v>57</v>
      </c>
      <c r="AF135" s="164" t="s">
        <v>67</v>
      </c>
      <c r="AG135" s="132" t="s">
        <v>441</v>
      </c>
      <c r="AH135" s="138" t="s">
        <v>431</v>
      </c>
      <c r="AI135" s="139" t="s">
        <v>442</v>
      </c>
      <c r="AJ135" s="139" t="s">
        <v>443</v>
      </c>
      <c r="AK135" s="138" t="s">
        <v>434</v>
      </c>
      <c r="AL135" s="138" t="s">
        <v>435</v>
      </c>
      <c r="AM135" s="139"/>
      <c r="AN135" s="132"/>
      <c r="AO135" s="147"/>
    </row>
    <row r="136" spans="1:41" s="39" customFormat="1" ht="128.85" customHeight="1" x14ac:dyDescent="0.2">
      <c r="A136" s="135"/>
      <c r="B136" s="169"/>
      <c r="C136" s="138"/>
      <c r="D136" s="132"/>
      <c r="E136" s="132"/>
      <c r="F136" s="138"/>
      <c r="G136" s="183"/>
      <c r="H136" s="132"/>
      <c r="I136" s="150"/>
      <c r="J136" s="140"/>
      <c r="K136" s="141"/>
      <c r="L136" s="141"/>
      <c r="M136" s="142">
        <v>0</v>
      </c>
      <c r="N136" s="140"/>
      <c r="O136" s="143"/>
      <c r="P136" s="140"/>
      <c r="Q136" s="12">
        <v>2</v>
      </c>
      <c r="R136" s="34" t="s">
        <v>444</v>
      </c>
      <c r="S136" s="12" t="s">
        <v>59</v>
      </c>
      <c r="T136" s="77" t="s">
        <v>60</v>
      </c>
      <c r="U136" s="77" t="s">
        <v>139</v>
      </c>
      <c r="V136" s="78" t="s">
        <v>140</v>
      </c>
      <c r="W136" s="77" t="s">
        <v>63</v>
      </c>
      <c r="X136" s="77" t="s">
        <v>64</v>
      </c>
      <c r="Y136" s="77" t="s">
        <v>65</v>
      </c>
      <c r="Z136" s="79">
        <v>0.18</v>
      </c>
      <c r="AA136" s="80" t="s">
        <v>141</v>
      </c>
      <c r="AB136" s="78">
        <v>0.18</v>
      </c>
      <c r="AC136" s="80" t="s">
        <v>57</v>
      </c>
      <c r="AD136" s="78">
        <v>0.6</v>
      </c>
      <c r="AE136" s="81" t="s">
        <v>57</v>
      </c>
      <c r="AF136" s="164"/>
      <c r="AG136" s="132"/>
      <c r="AH136" s="138"/>
      <c r="AI136" s="132"/>
      <c r="AJ136" s="132"/>
      <c r="AK136" s="138"/>
      <c r="AL136" s="138"/>
      <c r="AM136" s="132"/>
      <c r="AN136" s="132"/>
      <c r="AO136" s="148"/>
    </row>
    <row r="137" spans="1:41" s="39" customFormat="1" ht="128.85" customHeight="1" x14ac:dyDescent="0.2">
      <c r="A137" s="135"/>
      <c r="B137" s="169"/>
      <c r="C137" s="138"/>
      <c r="D137" s="132"/>
      <c r="E137" s="132"/>
      <c r="F137" s="138"/>
      <c r="G137" s="183"/>
      <c r="H137" s="132"/>
      <c r="I137" s="150"/>
      <c r="J137" s="140"/>
      <c r="K137" s="141"/>
      <c r="L137" s="141"/>
      <c r="M137" s="142">
        <v>0</v>
      </c>
      <c r="N137" s="140"/>
      <c r="O137" s="143"/>
      <c r="P137" s="140"/>
      <c r="Q137" s="12">
        <v>3</v>
      </c>
      <c r="R137" s="34"/>
      <c r="S137" s="12"/>
      <c r="T137" s="77"/>
      <c r="U137" s="77"/>
      <c r="V137" s="78"/>
      <c r="W137" s="77"/>
      <c r="X137" s="77"/>
      <c r="Y137" s="77"/>
      <c r="Z137" s="79"/>
      <c r="AA137" s="80"/>
      <c r="AB137" s="78"/>
      <c r="AC137" s="80"/>
      <c r="AD137" s="78"/>
      <c r="AE137" s="81"/>
      <c r="AF137" s="164"/>
      <c r="AG137" s="132"/>
      <c r="AH137" s="138"/>
      <c r="AI137" s="132"/>
      <c r="AJ137" s="132"/>
      <c r="AK137" s="138"/>
      <c r="AL137" s="138"/>
      <c r="AM137" s="132"/>
      <c r="AN137" s="132"/>
      <c r="AO137" s="149"/>
    </row>
    <row r="138" spans="1:41" s="39" customFormat="1" ht="121.5" customHeight="1" x14ac:dyDescent="0.2">
      <c r="A138" s="135">
        <v>47</v>
      </c>
      <c r="B138" s="169" t="s">
        <v>424</v>
      </c>
      <c r="C138" s="138" t="s">
        <v>155</v>
      </c>
      <c r="D138" s="132" t="s">
        <v>445</v>
      </c>
      <c r="E138" s="132" t="s">
        <v>446</v>
      </c>
      <c r="F138" s="138" t="s">
        <v>79</v>
      </c>
      <c r="G138" s="183" t="s">
        <v>447</v>
      </c>
      <c r="H138" s="132" t="s">
        <v>428</v>
      </c>
      <c r="I138" s="150">
        <v>120</v>
      </c>
      <c r="J138" s="140" t="s">
        <v>54</v>
      </c>
      <c r="K138" s="141">
        <v>0.6</v>
      </c>
      <c r="L138" s="141" t="s">
        <v>383</v>
      </c>
      <c r="M138" s="142" t="s">
        <v>383</v>
      </c>
      <c r="N138" s="140" t="s">
        <v>57</v>
      </c>
      <c r="O138" s="143">
        <v>0.6</v>
      </c>
      <c r="P138" s="140" t="s">
        <v>57</v>
      </c>
      <c r="Q138" s="12">
        <v>1</v>
      </c>
      <c r="R138" s="34" t="s">
        <v>448</v>
      </c>
      <c r="S138" s="12" t="s">
        <v>59</v>
      </c>
      <c r="T138" s="77" t="s">
        <v>60</v>
      </c>
      <c r="U138" s="77" t="s">
        <v>61</v>
      </c>
      <c r="V138" s="78" t="s">
        <v>62</v>
      </c>
      <c r="W138" s="77" t="s">
        <v>63</v>
      </c>
      <c r="X138" s="77" t="s">
        <v>64</v>
      </c>
      <c r="Y138" s="77" t="s">
        <v>65</v>
      </c>
      <c r="Z138" s="79">
        <f>IFERROR(IF(S138="Probabilidad",(K138-(+K138*V138)),IF(S138="Impacto",K138,"")),"")</f>
        <v>0.36</v>
      </c>
      <c r="AA138" s="80" t="s">
        <v>66</v>
      </c>
      <c r="AB138" s="78">
        <v>0.36</v>
      </c>
      <c r="AC138" s="80" t="s">
        <v>57</v>
      </c>
      <c r="AD138" s="78">
        <v>0.6</v>
      </c>
      <c r="AE138" s="81" t="s">
        <v>57</v>
      </c>
      <c r="AF138" s="164" t="s">
        <v>67</v>
      </c>
      <c r="AG138" s="132" t="s">
        <v>449</v>
      </c>
      <c r="AH138" s="138" t="s">
        <v>450</v>
      </c>
      <c r="AI138" s="139" t="s">
        <v>451</v>
      </c>
      <c r="AJ138" s="139" t="s">
        <v>452</v>
      </c>
      <c r="AK138" s="138" t="s">
        <v>434</v>
      </c>
      <c r="AL138" s="138" t="s">
        <v>435</v>
      </c>
      <c r="AM138" s="139"/>
      <c r="AN138" s="132"/>
      <c r="AO138" s="132"/>
    </row>
    <row r="139" spans="1:41" s="39" customFormat="1" ht="84" customHeight="1" x14ac:dyDescent="0.2">
      <c r="A139" s="135"/>
      <c r="B139" s="169"/>
      <c r="C139" s="138"/>
      <c r="D139" s="132"/>
      <c r="E139" s="132"/>
      <c r="F139" s="138"/>
      <c r="G139" s="183"/>
      <c r="H139" s="132"/>
      <c r="I139" s="150"/>
      <c r="J139" s="140"/>
      <c r="K139" s="141"/>
      <c r="L139" s="141"/>
      <c r="M139" s="142">
        <v>0</v>
      </c>
      <c r="N139" s="140"/>
      <c r="O139" s="143"/>
      <c r="P139" s="140"/>
      <c r="Q139" s="12">
        <v>2</v>
      </c>
      <c r="R139" s="34" t="s">
        <v>453</v>
      </c>
      <c r="S139" s="12" t="s">
        <v>59</v>
      </c>
      <c r="T139" s="77" t="s">
        <v>60</v>
      </c>
      <c r="U139" s="77" t="s">
        <v>61</v>
      </c>
      <c r="V139" s="78" t="s">
        <v>62</v>
      </c>
      <c r="W139" s="77" t="s">
        <v>63</v>
      </c>
      <c r="X139" s="77" t="s">
        <v>64</v>
      </c>
      <c r="Y139" s="77" t="s">
        <v>65</v>
      </c>
      <c r="Z139" s="79">
        <f>IFERROR(IF(AND(S138="Probabilidad",S139="Probabilidad"),(AB138-(+AB138*V139)),IF(S139="Probabilidad",(K138-(+K138*V139)),IF(S139="Impacto",AB138,""))),"")</f>
        <v>0.216</v>
      </c>
      <c r="AA139" s="80" t="s">
        <v>66</v>
      </c>
      <c r="AB139" s="78">
        <v>0.216</v>
      </c>
      <c r="AC139" s="80" t="s">
        <v>57</v>
      </c>
      <c r="AD139" s="78">
        <v>0.6</v>
      </c>
      <c r="AE139" s="81" t="s">
        <v>57</v>
      </c>
      <c r="AF139" s="164"/>
      <c r="AG139" s="132"/>
      <c r="AH139" s="138"/>
      <c r="AI139" s="132"/>
      <c r="AJ139" s="132"/>
      <c r="AK139" s="138"/>
      <c r="AL139" s="138"/>
      <c r="AM139" s="132"/>
      <c r="AN139" s="132"/>
      <c r="AO139" s="132"/>
    </row>
    <row r="140" spans="1:41" s="39" customFormat="1" ht="90" customHeight="1" x14ac:dyDescent="0.2">
      <c r="A140" s="135"/>
      <c r="B140" s="169"/>
      <c r="C140" s="138"/>
      <c r="D140" s="132"/>
      <c r="E140" s="132"/>
      <c r="F140" s="138"/>
      <c r="G140" s="183"/>
      <c r="H140" s="132"/>
      <c r="I140" s="150"/>
      <c r="J140" s="140"/>
      <c r="K140" s="141"/>
      <c r="L140" s="141"/>
      <c r="M140" s="142">
        <v>0</v>
      </c>
      <c r="N140" s="140"/>
      <c r="O140" s="143"/>
      <c r="P140" s="140"/>
      <c r="Q140" s="12">
        <v>3</v>
      </c>
      <c r="R140" s="34"/>
      <c r="S140" s="12" t="s">
        <v>76</v>
      </c>
      <c r="T140" s="77"/>
      <c r="U140" s="77"/>
      <c r="V140" s="78" t="s">
        <v>76</v>
      </c>
      <c r="W140" s="77"/>
      <c r="X140" s="77"/>
      <c r="Y140" s="77"/>
      <c r="Z140" s="79" t="str">
        <f>IFERROR(IF(AND(S139="Probabilidad",S140="Probabilidad"),(AB139-(+AB139*V140)),IF(AND(S139="Impacto",S140="Probabilidad"),(AB138-(+AB138*V140)),IF(S140="Impacto",AB139,""))),"")</f>
        <v/>
      </c>
      <c r="AA140" s="80" t="s">
        <v>76</v>
      </c>
      <c r="AB140" s="78" t="s">
        <v>76</v>
      </c>
      <c r="AC140" s="80" t="s">
        <v>76</v>
      </c>
      <c r="AD140" s="78" t="s">
        <v>76</v>
      </c>
      <c r="AE140" s="81" t="s">
        <v>76</v>
      </c>
      <c r="AF140" s="164"/>
      <c r="AG140" s="132"/>
      <c r="AH140" s="138"/>
      <c r="AI140" s="132"/>
      <c r="AJ140" s="132"/>
      <c r="AK140" s="138"/>
      <c r="AL140" s="138"/>
      <c r="AM140" s="132"/>
      <c r="AN140" s="132"/>
      <c r="AO140" s="132"/>
    </row>
    <row r="141" spans="1:41" s="39" customFormat="1" ht="67.900000000000006" customHeight="1" x14ac:dyDescent="0.2">
      <c r="A141" s="135">
        <v>48</v>
      </c>
      <c r="B141" s="168" t="s">
        <v>454</v>
      </c>
      <c r="C141" s="206" t="s">
        <v>155</v>
      </c>
      <c r="D141" s="167" t="s">
        <v>455</v>
      </c>
      <c r="E141" s="167" t="s">
        <v>456</v>
      </c>
      <c r="F141" s="206" t="s">
        <v>108</v>
      </c>
      <c r="G141" s="207" t="s">
        <v>457</v>
      </c>
      <c r="H141" s="167" t="s">
        <v>200</v>
      </c>
      <c r="I141" s="232">
        <v>5000</v>
      </c>
      <c r="J141" s="229" t="s">
        <v>209</v>
      </c>
      <c r="K141" s="233">
        <v>0.8</v>
      </c>
      <c r="L141" s="228" t="s">
        <v>55</v>
      </c>
      <c r="M141" s="203" t="s">
        <v>55</v>
      </c>
      <c r="N141" s="229" t="s">
        <v>56</v>
      </c>
      <c r="O141" s="226">
        <v>0.4</v>
      </c>
      <c r="P141" s="229" t="s">
        <v>57</v>
      </c>
      <c r="Q141" s="12">
        <v>1</v>
      </c>
      <c r="R141" s="13" t="s">
        <v>458</v>
      </c>
      <c r="S141" s="14" t="s">
        <v>59</v>
      </c>
      <c r="T141" s="15" t="s">
        <v>60</v>
      </c>
      <c r="U141" s="15" t="s">
        <v>61</v>
      </c>
      <c r="V141" s="16" t="s">
        <v>62</v>
      </c>
      <c r="W141" s="15" t="s">
        <v>63</v>
      </c>
      <c r="X141" s="15" t="s">
        <v>64</v>
      </c>
      <c r="Y141" s="15" t="s">
        <v>65</v>
      </c>
      <c r="Z141" s="17">
        <f>IFERROR(IF(S141="Probabilidad",(K141-(+K141*V141)),IF(S141="Impacto",K141,"")),"")</f>
        <v>0.48</v>
      </c>
      <c r="AA141" s="18" t="s">
        <v>54</v>
      </c>
      <c r="AB141" s="16">
        <v>0.48</v>
      </c>
      <c r="AC141" s="18" t="s">
        <v>56</v>
      </c>
      <c r="AD141" s="16">
        <v>0.4</v>
      </c>
      <c r="AE141" s="19" t="s">
        <v>57</v>
      </c>
      <c r="AF141" s="227" t="s">
        <v>67</v>
      </c>
      <c r="AG141" s="167" t="s">
        <v>459</v>
      </c>
      <c r="AH141" s="206" t="s">
        <v>990</v>
      </c>
      <c r="AI141" s="166" t="s">
        <v>461</v>
      </c>
      <c r="AJ141" s="166" t="s">
        <v>462</v>
      </c>
      <c r="AK141" s="206" t="s">
        <v>463</v>
      </c>
      <c r="AL141" s="206" t="s">
        <v>464</v>
      </c>
      <c r="AM141" s="248"/>
      <c r="AN141" s="167"/>
      <c r="AO141" s="231"/>
    </row>
    <row r="142" spans="1:41" s="39" customFormat="1" ht="88.9" customHeight="1" x14ac:dyDescent="0.2">
      <c r="A142" s="135"/>
      <c r="B142" s="168"/>
      <c r="C142" s="206"/>
      <c r="D142" s="167"/>
      <c r="E142" s="167"/>
      <c r="F142" s="206"/>
      <c r="G142" s="207"/>
      <c r="H142" s="167"/>
      <c r="I142" s="232"/>
      <c r="J142" s="229"/>
      <c r="K142" s="233"/>
      <c r="L142" s="228"/>
      <c r="M142" s="203">
        <v>0</v>
      </c>
      <c r="N142" s="229"/>
      <c r="O142" s="226"/>
      <c r="P142" s="229"/>
      <c r="Q142" s="12">
        <v>2</v>
      </c>
      <c r="R142" s="13" t="s">
        <v>465</v>
      </c>
      <c r="S142" s="14" t="s">
        <v>59</v>
      </c>
      <c r="T142" s="15" t="s">
        <v>263</v>
      </c>
      <c r="U142" s="15" t="s">
        <v>61</v>
      </c>
      <c r="V142" s="16" t="s">
        <v>264</v>
      </c>
      <c r="W142" s="15" t="s">
        <v>63</v>
      </c>
      <c r="X142" s="15" t="s">
        <v>64</v>
      </c>
      <c r="Y142" s="15" t="s">
        <v>65</v>
      </c>
      <c r="Z142" s="17">
        <f>IFERROR(IF(AND(S141="Probabilidad",S142="Probabilidad"),(AB141-(+AB141*V142)),IF(S142="Probabilidad",(K141-(+K141*V142)),IF(S142="Impacto",AB141,""))),"")</f>
        <v>0.33599999999999997</v>
      </c>
      <c r="AA142" s="18" t="s">
        <v>66</v>
      </c>
      <c r="AB142" s="16">
        <v>0.33599999999999997</v>
      </c>
      <c r="AC142" s="18" t="s">
        <v>56</v>
      </c>
      <c r="AD142" s="16">
        <v>0.4</v>
      </c>
      <c r="AE142" s="19" t="s">
        <v>57</v>
      </c>
      <c r="AF142" s="164"/>
      <c r="AG142" s="132"/>
      <c r="AH142" s="138"/>
      <c r="AI142" s="132"/>
      <c r="AJ142" s="132"/>
      <c r="AK142" s="138"/>
      <c r="AL142" s="138"/>
      <c r="AM142" s="248"/>
      <c r="AN142" s="132"/>
      <c r="AO142" s="127"/>
    </row>
    <row r="143" spans="1:41" s="39" customFormat="1" ht="40.5" customHeight="1" x14ac:dyDescent="0.2">
      <c r="A143" s="135"/>
      <c r="B143" s="168"/>
      <c r="C143" s="206"/>
      <c r="D143" s="167"/>
      <c r="E143" s="167"/>
      <c r="F143" s="206"/>
      <c r="G143" s="207"/>
      <c r="H143" s="167"/>
      <c r="I143" s="232"/>
      <c r="J143" s="229"/>
      <c r="K143" s="233"/>
      <c r="L143" s="228"/>
      <c r="M143" s="203">
        <v>0</v>
      </c>
      <c r="N143" s="229"/>
      <c r="O143" s="226"/>
      <c r="P143" s="229"/>
      <c r="Q143" s="12">
        <v>3</v>
      </c>
      <c r="R143" s="13"/>
      <c r="S143" s="14" t="s">
        <v>76</v>
      </c>
      <c r="T143" s="15"/>
      <c r="U143" s="15"/>
      <c r="V143" s="16" t="s">
        <v>76</v>
      </c>
      <c r="W143" s="15"/>
      <c r="X143" s="15"/>
      <c r="Y143" s="15"/>
      <c r="Z143" s="17" t="str">
        <f>IFERROR(IF(AND(S142="Probabilidad",S143="Probabilidad"),(AB142-(+AB142*V143)),IF(AND(S142="Impacto",S143="Probabilidad"),(AB141-(+AB141*V143)),IF(S143="Impacto",AB142,""))),"")</f>
        <v/>
      </c>
      <c r="AA143" s="18" t="s">
        <v>76</v>
      </c>
      <c r="AB143" s="16" t="s">
        <v>76</v>
      </c>
      <c r="AC143" s="18" t="s">
        <v>76</v>
      </c>
      <c r="AD143" s="16" t="s">
        <v>76</v>
      </c>
      <c r="AE143" s="19" t="s">
        <v>76</v>
      </c>
      <c r="AF143" s="164"/>
      <c r="AG143" s="132"/>
      <c r="AH143" s="138"/>
      <c r="AI143" s="132"/>
      <c r="AJ143" s="132"/>
      <c r="AK143" s="138"/>
      <c r="AL143" s="138"/>
      <c r="AM143" s="248"/>
      <c r="AN143" s="132"/>
      <c r="AO143" s="127"/>
    </row>
    <row r="144" spans="1:41" s="39" customFormat="1" ht="70.5" customHeight="1" x14ac:dyDescent="0.2">
      <c r="A144" s="135">
        <v>49</v>
      </c>
      <c r="B144" s="168" t="s">
        <v>454</v>
      </c>
      <c r="C144" s="206" t="s">
        <v>48</v>
      </c>
      <c r="D144" s="167" t="s">
        <v>466</v>
      </c>
      <c r="E144" s="167" t="s">
        <v>467</v>
      </c>
      <c r="F144" s="206" t="s">
        <v>108</v>
      </c>
      <c r="G144" s="207" t="s">
        <v>468</v>
      </c>
      <c r="H144" s="167" t="s">
        <v>53</v>
      </c>
      <c r="I144" s="232">
        <v>120</v>
      </c>
      <c r="J144" s="229" t="s">
        <v>54</v>
      </c>
      <c r="K144" s="233">
        <v>0.6</v>
      </c>
      <c r="L144" s="228" t="s">
        <v>55</v>
      </c>
      <c r="M144" s="203" t="s">
        <v>55</v>
      </c>
      <c r="N144" s="229" t="s">
        <v>56</v>
      </c>
      <c r="O144" s="226">
        <v>0.4</v>
      </c>
      <c r="P144" s="229" t="s">
        <v>57</v>
      </c>
      <c r="Q144" s="12">
        <v>1</v>
      </c>
      <c r="R144" s="13" t="s">
        <v>469</v>
      </c>
      <c r="S144" s="14" t="s">
        <v>59</v>
      </c>
      <c r="T144" s="15" t="s">
        <v>60</v>
      </c>
      <c r="U144" s="15" t="s">
        <v>61</v>
      </c>
      <c r="V144" s="16" t="s">
        <v>62</v>
      </c>
      <c r="W144" s="15" t="s">
        <v>63</v>
      </c>
      <c r="X144" s="15" t="s">
        <v>64</v>
      </c>
      <c r="Y144" s="15" t="s">
        <v>65</v>
      </c>
      <c r="Z144" s="17">
        <f>IFERROR(IF(S144="Probabilidad",(K144-(+K144*V144)),IF(S144="Impacto",K144,"")),"")</f>
        <v>0.36</v>
      </c>
      <c r="AA144" s="18" t="s">
        <v>66</v>
      </c>
      <c r="AB144" s="16">
        <v>0.36</v>
      </c>
      <c r="AC144" s="18" t="s">
        <v>56</v>
      </c>
      <c r="AD144" s="16">
        <v>0.4</v>
      </c>
      <c r="AE144" s="19" t="s">
        <v>57</v>
      </c>
      <c r="AF144" s="227" t="s">
        <v>67</v>
      </c>
      <c r="AG144" s="167" t="s">
        <v>470</v>
      </c>
      <c r="AH144" s="206" t="s">
        <v>990</v>
      </c>
      <c r="AI144" s="166" t="s">
        <v>471</v>
      </c>
      <c r="AJ144" s="166" t="s">
        <v>472</v>
      </c>
      <c r="AK144" s="206" t="s">
        <v>463</v>
      </c>
      <c r="AL144" s="206" t="s">
        <v>473</v>
      </c>
      <c r="AM144" s="166"/>
      <c r="AN144" s="167"/>
      <c r="AO144" s="231"/>
    </row>
    <row r="145" spans="1:41" s="39" customFormat="1" ht="74.45" customHeight="1" x14ac:dyDescent="0.2">
      <c r="A145" s="135"/>
      <c r="B145" s="168"/>
      <c r="C145" s="206"/>
      <c r="D145" s="167"/>
      <c r="E145" s="167"/>
      <c r="F145" s="206"/>
      <c r="G145" s="207"/>
      <c r="H145" s="167"/>
      <c r="I145" s="232"/>
      <c r="J145" s="229"/>
      <c r="K145" s="233"/>
      <c r="L145" s="228"/>
      <c r="M145" s="203">
        <v>0</v>
      </c>
      <c r="N145" s="229"/>
      <c r="O145" s="226"/>
      <c r="P145" s="229"/>
      <c r="Q145" s="12">
        <v>2</v>
      </c>
      <c r="R145" s="13" t="s">
        <v>474</v>
      </c>
      <c r="S145" s="14" t="s">
        <v>59</v>
      </c>
      <c r="T145" s="15" t="s">
        <v>263</v>
      </c>
      <c r="U145" s="15" t="s">
        <v>61</v>
      </c>
      <c r="V145" s="16" t="s">
        <v>264</v>
      </c>
      <c r="W145" s="15" t="s">
        <v>63</v>
      </c>
      <c r="X145" s="15" t="s">
        <v>64</v>
      </c>
      <c r="Y145" s="15" t="s">
        <v>65</v>
      </c>
      <c r="Z145" s="17">
        <f>IFERROR(IF(AND(S144="Probabilidad",S145="Probabilidad"),(AB144-(+AB144*V145)),IF(S145="Probabilidad",(K144-(+K144*V145)),IF(S145="Impacto",AB144,""))),"")</f>
        <v>0.252</v>
      </c>
      <c r="AA145" s="18" t="s">
        <v>66</v>
      </c>
      <c r="AB145" s="16">
        <v>0.252</v>
      </c>
      <c r="AC145" s="18" t="s">
        <v>56</v>
      </c>
      <c r="AD145" s="16">
        <v>0.4</v>
      </c>
      <c r="AE145" s="19" t="s">
        <v>57</v>
      </c>
      <c r="AF145" s="164"/>
      <c r="AG145" s="132"/>
      <c r="AH145" s="138"/>
      <c r="AI145" s="132"/>
      <c r="AJ145" s="132"/>
      <c r="AK145" s="138"/>
      <c r="AL145" s="138"/>
      <c r="AM145" s="132"/>
      <c r="AN145" s="132"/>
      <c r="AO145" s="127"/>
    </row>
    <row r="146" spans="1:41" s="39" customFormat="1" ht="40.35" customHeight="1" x14ac:dyDescent="0.2">
      <c r="A146" s="135"/>
      <c r="B146" s="168"/>
      <c r="C146" s="206"/>
      <c r="D146" s="167"/>
      <c r="E146" s="167"/>
      <c r="F146" s="206"/>
      <c r="G146" s="207"/>
      <c r="H146" s="167"/>
      <c r="I146" s="232"/>
      <c r="J146" s="229"/>
      <c r="K146" s="233"/>
      <c r="L146" s="228"/>
      <c r="M146" s="203">
        <v>0</v>
      </c>
      <c r="N146" s="229"/>
      <c r="O146" s="226"/>
      <c r="P146" s="229"/>
      <c r="Q146" s="12">
        <v>3</v>
      </c>
      <c r="R146" s="13"/>
      <c r="S146" s="14" t="s">
        <v>76</v>
      </c>
      <c r="T146" s="15"/>
      <c r="U146" s="15"/>
      <c r="V146" s="16" t="s">
        <v>76</v>
      </c>
      <c r="W146" s="15"/>
      <c r="X146" s="15"/>
      <c r="Y146" s="15"/>
      <c r="Z146" s="17" t="str">
        <f>IFERROR(IF(AND(S145="Probabilidad",S146="Probabilidad"),(AB145-(+AB145*V146)),IF(AND(S145="Impacto",S146="Probabilidad"),(AB144-(+AB144*V146)),IF(S146="Impacto",AB145,""))),"")</f>
        <v/>
      </c>
      <c r="AA146" s="18" t="s">
        <v>76</v>
      </c>
      <c r="AB146" s="16" t="s">
        <v>76</v>
      </c>
      <c r="AC146" s="18" t="s">
        <v>76</v>
      </c>
      <c r="AD146" s="16" t="s">
        <v>76</v>
      </c>
      <c r="AE146" s="19" t="s">
        <v>76</v>
      </c>
      <c r="AF146" s="164"/>
      <c r="AG146" s="132"/>
      <c r="AH146" s="138"/>
      <c r="AI146" s="132"/>
      <c r="AJ146" s="132"/>
      <c r="AK146" s="138"/>
      <c r="AL146" s="138"/>
      <c r="AM146" s="132"/>
      <c r="AN146" s="132"/>
      <c r="AO146" s="127"/>
    </row>
    <row r="147" spans="1:41" s="39" customFormat="1" ht="72.400000000000006" customHeight="1" x14ac:dyDescent="0.2">
      <c r="A147" s="135">
        <v>50</v>
      </c>
      <c r="B147" s="168" t="s">
        <v>454</v>
      </c>
      <c r="C147" s="206" t="s">
        <v>48</v>
      </c>
      <c r="D147" s="167" t="s">
        <v>475</v>
      </c>
      <c r="E147" s="167" t="s">
        <v>476</v>
      </c>
      <c r="F147" s="206" t="s">
        <v>79</v>
      </c>
      <c r="G147" s="207" t="s">
        <v>477</v>
      </c>
      <c r="H147" s="167" t="s">
        <v>53</v>
      </c>
      <c r="I147" s="232">
        <v>5000</v>
      </c>
      <c r="J147" s="229" t="s">
        <v>209</v>
      </c>
      <c r="K147" s="233">
        <v>0.8</v>
      </c>
      <c r="L147" s="228" t="s">
        <v>159</v>
      </c>
      <c r="M147" s="203" t="s">
        <v>159</v>
      </c>
      <c r="N147" s="249" t="s">
        <v>57</v>
      </c>
      <c r="O147" s="226">
        <v>0.6</v>
      </c>
      <c r="P147" s="205" t="s">
        <v>147</v>
      </c>
      <c r="Q147" s="12">
        <v>1</v>
      </c>
      <c r="R147" s="13" t="s">
        <v>478</v>
      </c>
      <c r="S147" s="14" t="s">
        <v>59</v>
      </c>
      <c r="T147" s="15" t="s">
        <v>60</v>
      </c>
      <c r="U147" s="15" t="s">
        <v>61</v>
      </c>
      <c r="V147" s="16" t="s">
        <v>62</v>
      </c>
      <c r="W147" s="15" t="s">
        <v>85</v>
      </c>
      <c r="X147" s="15" t="s">
        <v>64</v>
      </c>
      <c r="Y147" s="15" t="s">
        <v>166</v>
      </c>
      <c r="Z147" s="17">
        <f>IFERROR(IF(S147="Probabilidad",(K147-(+K147*V147)),IF(S147="Impacto",K147,"")),"")</f>
        <v>0.48</v>
      </c>
      <c r="AA147" s="18" t="s">
        <v>54</v>
      </c>
      <c r="AB147" s="16">
        <v>0.48</v>
      </c>
      <c r="AC147" s="18" t="s">
        <v>57</v>
      </c>
      <c r="AD147" s="16">
        <v>0.6</v>
      </c>
      <c r="AE147" s="19" t="s">
        <v>57</v>
      </c>
      <c r="AF147" s="227" t="s">
        <v>67</v>
      </c>
      <c r="AG147" s="167" t="s">
        <v>479</v>
      </c>
      <c r="AH147" s="206" t="s">
        <v>991</v>
      </c>
      <c r="AI147" s="166" t="s">
        <v>471</v>
      </c>
      <c r="AJ147" s="166" t="s">
        <v>472</v>
      </c>
      <c r="AK147" s="206" t="s">
        <v>463</v>
      </c>
      <c r="AL147" s="206" t="s">
        <v>480</v>
      </c>
      <c r="AM147" s="248"/>
      <c r="AN147" s="167"/>
      <c r="AO147" s="231"/>
    </row>
    <row r="148" spans="1:41" s="39" customFormat="1" ht="72.400000000000006" customHeight="1" x14ac:dyDescent="0.2">
      <c r="A148" s="135"/>
      <c r="B148" s="168"/>
      <c r="C148" s="206"/>
      <c r="D148" s="167"/>
      <c r="E148" s="167"/>
      <c r="F148" s="206"/>
      <c r="G148" s="207"/>
      <c r="H148" s="167"/>
      <c r="I148" s="232"/>
      <c r="J148" s="229"/>
      <c r="K148" s="233"/>
      <c r="L148" s="228"/>
      <c r="M148" s="203">
        <v>0</v>
      </c>
      <c r="N148" s="249"/>
      <c r="O148" s="226"/>
      <c r="P148" s="205"/>
      <c r="Q148" s="12">
        <v>2</v>
      </c>
      <c r="R148" s="13" t="s">
        <v>481</v>
      </c>
      <c r="S148" s="14" t="s">
        <v>59</v>
      </c>
      <c r="T148" s="15" t="s">
        <v>263</v>
      </c>
      <c r="U148" s="15" t="s">
        <v>61</v>
      </c>
      <c r="V148" s="16" t="s">
        <v>264</v>
      </c>
      <c r="W148" s="15" t="s">
        <v>63</v>
      </c>
      <c r="X148" s="15" t="s">
        <v>64</v>
      </c>
      <c r="Y148" s="15" t="s">
        <v>65</v>
      </c>
      <c r="Z148" s="17">
        <f>IFERROR(IF(AND(S147="Probabilidad",S148="Probabilidad"),(AB147-(+AB147*V148)),IF(S148="Probabilidad",(K147-(+K147*V148)),IF(S148="Impacto",AB147,""))),"")</f>
        <v>0.33599999999999997</v>
      </c>
      <c r="AA148" s="18" t="s">
        <v>66</v>
      </c>
      <c r="AB148" s="16">
        <v>0.33599999999999997</v>
      </c>
      <c r="AC148" s="18" t="s">
        <v>57</v>
      </c>
      <c r="AD148" s="16">
        <v>0.6</v>
      </c>
      <c r="AE148" s="19" t="s">
        <v>57</v>
      </c>
      <c r="AF148" s="164"/>
      <c r="AG148" s="132"/>
      <c r="AH148" s="138"/>
      <c r="AI148" s="132"/>
      <c r="AJ148" s="132"/>
      <c r="AK148" s="138"/>
      <c r="AL148" s="138"/>
      <c r="AM148" s="248"/>
      <c r="AN148" s="132"/>
      <c r="AO148" s="127"/>
    </row>
    <row r="149" spans="1:41" s="39" customFormat="1" ht="72.400000000000006" customHeight="1" x14ac:dyDescent="0.2">
      <c r="A149" s="135"/>
      <c r="B149" s="168"/>
      <c r="C149" s="206"/>
      <c r="D149" s="167"/>
      <c r="E149" s="167"/>
      <c r="F149" s="206"/>
      <c r="G149" s="207"/>
      <c r="H149" s="167"/>
      <c r="I149" s="232"/>
      <c r="J149" s="229"/>
      <c r="K149" s="233"/>
      <c r="L149" s="228"/>
      <c r="M149" s="203">
        <v>0</v>
      </c>
      <c r="N149" s="249"/>
      <c r="O149" s="226"/>
      <c r="P149" s="205"/>
      <c r="Q149" s="12">
        <v>3</v>
      </c>
      <c r="R149" s="13" t="s">
        <v>482</v>
      </c>
      <c r="S149" s="14" t="s">
        <v>59</v>
      </c>
      <c r="T149" s="15" t="s">
        <v>60</v>
      </c>
      <c r="U149" s="15" t="s">
        <v>61</v>
      </c>
      <c r="V149" s="16" t="s">
        <v>62</v>
      </c>
      <c r="W149" s="15" t="s">
        <v>63</v>
      </c>
      <c r="X149" s="15" t="s">
        <v>64</v>
      </c>
      <c r="Y149" s="15" t="s">
        <v>65</v>
      </c>
      <c r="Z149" s="17">
        <f>IFERROR(IF(AND(S148="Probabilidad",S149="Probabilidad"),(AB148-(+AB148*V149)),IF(AND(S148="Impacto",S149="Probabilidad"),(AB147-(+AB147*V149)),IF(S149="Impacto",AB148,""))),"")</f>
        <v>0.20159999999999997</v>
      </c>
      <c r="AA149" s="18" t="s">
        <v>66</v>
      </c>
      <c r="AB149" s="16">
        <v>0.20159999999999997</v>
      </c>
      <c r="AC149" s="18" t="s">
        <v>57</v>
      </c>
      <c r="AD149" s="16">
        <v>0.6</v>
      </c>
      <c r="AE149" s="19" t="s">
        <v>57</v>
      </c>
      <c r="AF149" s="164"/>
      <c r="AG149" s="132"/>
      <c r="AH149" s="138"/>
      <c r="AI149" s="132"/>
      <c r="AJ149" s="132"/>
      <c r="AK149" s="138"/>
      <c r="AL149" s="138"/>
      <c r="AM149" s="248"/>
      <c r="AN149" s="132"/>
      <c r="AO149" s="127"/>
    </row>
    <row r="150" spans="1:41" s="39" customFormat="1" ht="133.5" customHeight="1" x14ac:dyDescent="0.2">
      <c r="A150" s="8">
        <v>51</v>
      </c>
      <c r="B150" s="25" t="s">
        <v>454</v>
      </c>
      <c r="C150" s="26" t="s">
        <v>48</v>
      </c>
      <c r="D150" s="13" t="s">
        <v>483</v>
      </c>
      <c r="E150" s="13" t="s">
        <v>484</v>
      </c>
      <c r="F150" s="26" t="s">
        <v>108</v>
      </c>
      <c r="G150" s="27" t="s">
        <v>485</v>
      </c>
      <c r="H150" s="13" t="s">
        <v>53</v>
      </c>
      <c r="I150" s="28">
        <v>500</v>
      </c>
      <c r="J150" s="29" t="s">
        <v>54</v>
      </c>
      <c r="K150" s="30">
        <v>0.6</v>
      </c>
      <c r="L150" s="31" t="s">
        <v>159</v>
      </c>
      <c r="M150" s="32" t="s">
        <v>159</v>
      </c>
      <c r="N150" s="29" t="s">
        <v>57</v>
      </c>
      <c r="O150" s="69">
        <v>0.6</v>
      </c>
      <c r="P150" s="29" t="s">
        <v>57</v>
      </c>
      <c r="Q150" s="12">
        <v>1</v>
      </c>
      <c r="R150" s="13" t="s">
        <v>486</v>
      </c>
      <c r="S150" s="14" t="s">
        <v>59</v>
      </c>
      <c r="T150" s="15" t="s">
        <v>60</v>
      </c>
      <c r="U150" s="15" t="s">
        <v>61</v>
      </c>
      <c r="V150" s="16" t="s">
        <v>62</v>
      </c>
      <c r="W150" s="15" t="s">
        <v>63</v>
      </c>
      <c r="X150" s="15" t="s">
        <v>64</v>
      </c>
      <c r="Y150" s="15" t="s">
        <v>166</v>
      </c>
      <c r="Z150" s="17">
        <f>IFERROR(IF(S150="Probabilidad",(K150-(+K150*V150)),IF(S150="Impacto",K150,"")),"")</f>
        <v>0.36</v>
      </c>
      <c r="AA150" s="18" t="s">
        <v>66</v>
      </c>
      <c r="AB150" s="16">
        <v>0.36</v>
      </c>
      <c r="AC150" s="18" t="s">
        <v>57</v>
      </c>
      <c r="AD150" s="16">
        <v>0.6</v>
      </c>
      <c r="AE150" s="19" t="s">
        <v>57</v>
      </c>
      <c r="AF150" s="33" t="s">
        <v>67</v>
      </c>
      <c r="AG150" s="34" t="s">
        <v>487</v>
      </c>
      <c r="AH150" s="35" t="s">
        <v>991</v>
      </c>
      <c r="AI150" s="34" t="s">
        <v>488</v>
      </c>
      <c r="AJ150" s="34" t="s">
        <v>489</v>
      </c>
      <c r="AK150" s="35" t="s">
        <v>434</v>
      </c>
      <c r="AL150" s="35" t="s">
        <v>490</v>
      </c>
      <c r="AM150" s="34"/>
      <c r="AN150" s="13"/>
      <c r="AO150" s="36"/>
    </row>
    <row r="151" spans="1:41" s="39" customFormat="1" ht="151.5" customHeight="1" x14ac:dyDescent="0.2">
      <c r="A151" s="135">
        <v>52</v>
      </c>
      <c r="B151" s="165" t="s">
        <v>491</v>
      </c>
      <c r="C151" s="206" t="s">
        <v>155</v>
      </c>
      <c r="D151" s="167" t="s">
        <v>492</v>
      </c>
      <c r="E151" s="167" t="s">
        <v>493</v>
      </c>
      <c r="F151" s="206" t="s">
        <v>108</v>
      </c>
      <c r="G151" s="207" t="s">
        <v>494</v>
      </c>
      <c r="H151" s="167" t="s">
        <v>53</v>
      </c>
      <c r="I151" s="232">
        <v>1400</v>
      </c>
      <c r="J151" s="229" t="s">
        <v>209</v>
      </c>
      <c r="K151" s="233">
        <v>0.8</v>
      </c>
      <c r="L151" s="228" t="s">
        <v>145</v>
      </c>
      <c r="M151" s="203" t="s">
        <v>145</v>
      </c>
      <c r="N151" s="229" t="s">
        <v>146</v>
      </c>
      <c r="O151" s="226">
        <v>0.8</v>
      </c>
      <c r="P151" s="205" t="s">
        <v>147</v>
      </c>
      <c r="Q151" s="12">
        <v>1</v>
      </c>
      <c r="R151" s="13" t="s">
        <v>495</v>
      </c>
      <c r="S151" s="14" t="s">
        <v>59</v>
      </c>
      <c r="T151" s="15" t="s">
        <v>60</v>
      </c>
      <c r="U151" s="15" t="s">
        <v>61</v>
      </c>
      <c r="V151" s="16" t="s">
        <v>62</v>
      </c>
      <c r="W151" s="15" t="s">
        <v>63</v>
      </c>
      <c r="X151" s="15" t="s">
        <v>64</v>
      </c>
      <c r="Y151" s="15" t="s">
        <v>65</v>
      </c>
      <c r="Z151" s="17">
        <f>IFERROR(IF(S151="Probabilidad",(K151-(+K151*V151)),IF(S151="Impacto",K151,"")),"")</f>
        <v>0.48</v>
      </c>
      <c r="AA151" s="18" t="s">
        <v>54</v>
      </c>
      <c r="AB151" s="16">
        <v>0.48</v>
      </c>
      <c r="AC151" s="18" t="s">
        <v>146</v>
      </c>
      <c r="AD151" s="16">
        <v>0.8</v>
      </c>
      <c r="AE151" s="19" t="s">
        <v>147</v>
      </c>
      <c r="AF151" s="227" t="s">
        <v>67</v>
      </c>
      <c r="AG151" s="167" t="s">
        <v>496</v>
      </c>
      <c r="AH151" s="206" t="s">
        <v>497</v>
      </c>
      <c r="AI151" s="166" t="s">
        <v>498</v>
      </c>
      <c r="AJ151" s="166" t="s">
        <v>499</v>
      </c>
      <c r="AK151" s="206" t="s">
        <v>500</v>
      </c>
      <c r="AL151" s="206" t="s">
        <v>501</v>
      </c>
      <c r="AM151" s="166"/>
      <c r="AN151" s="167"/>
      <c r="AO151" s="231"/>
    </row>
    <row r="152" spans="1:41" s="39" customFormat="1" ht="72.400000000000006" customHeight="1" x14ac:dyDescent="0.2">
      <c r="A152" s="135"/>
      <c r="B152" s="165"/>
      <c r="C152" s="206"/>
      <c r="D152" s="167"/>
      <c r="E152" s="167"/>
      <c r="F152" s="206"/>
      <c r="G152" s="207"/>
      <c r="H152" s="167"/>
      <c r="I152" s="232"/>
      <c r="J152" s="229"/>
      <c r="K152" s="233"/>
      <c r="L152" s="228"/>
      <c r="M152" s="203">
        <v>0</v>
      </c>
      <c r="N152" s="229"/>
      <c r="O152" s="226"/>
      <c r="P152" s="205"/>
      <c r="Q152" s="12">
        <v>2</v>
      </c>
      <c r="R152" s="13" t="s">
        <v>502</v>
      </c>
      <c r="S152" s="14" t="s">
        <v>59</v>
      </c>
      <c r="T152" s="15" t="s">
        <v>60</v>
      </c>
      <c r="U152" s="15" t="s">
        <v>61</v>
      </c>
      <c r="V152" s="16" t="s">
        <v>62</v>
      </c>
      <c r="W152" s="15" t="s">
        <v>63</v>
      </c>
      <c r="X152" s="15" t="s">
        <v>64</v>
      </c>
      <c r="Y152" s="15" t="s">
        <v>65</v>
      </c>
      <c r="Z152" s="17">
        <f>IFERROR(IF(AND(S151="Probabilidad",S152="Probabilidad"),(AB151-(+AB151*V152)),IF(S152="Probabilidad",(K151-(+K151*V152)),IF(S152="Impacto",AB151,""))),"")</f>
        <v>0.28799999999999998</v>
      </c>
      <c r="AA152" s="18" t="s">
        <v>66</v>
      </c>
      <c r="AB152" s="16">
        <v>0.28799999999999998</v>
      </c>
      <c r="AC152" s="18" t="s">
        <v>146</v>
      </c>
      <c r="AD152" s="16">
        <v>0.8</v>
      </c>
      <c r="AE152" s="19" t="s">
        <v>147</v>
      </c>
      <c r="AF152" s="164"/>
      <c r="AG152" s="132"/>
      <c r="AH152" s="138"/>
      <c r="AI152" s="132"/>
      <c r="AJ152" s="132"/>
      <c r="AK152" s="138"/>
      <c r="AL152" s="138"/>
      <c r="AM152" s="132"/>
      <c r="AN152" s="132"/>
      <c r="AO152" s="127"/>
    </row>
    <row r="153" spans="1:41" s="39" customFormat="1" ht="54.75" customHeight="1" x14ac:dyDescent="0.2">
      <c r="A153" s="135"/>
      <c r="B153" s="165"/>
      <c r="C153" s="206"/>
      <c r="D153" s="167"/>
      <c r="E153" s="167"/>
      <c r="F153" s="206"/>
      <c r="G153" s="207"/>
      <c r="H153" s="167"/>
      <c r="I153" s="232"/>
      <c r="J153" s="229"/>
      <c r="K153" s="233"/>
      <c r="L153" s="228"/>
      <c r="M153" s="203">
        <v>0</v>
      </c>
      <c r="N153" s="229"/>
      <c r="O153" s="226"/>
      <c r="P153" s="205"/>
      <c r="Q153" s="12">
        <v>3</v>
      </c>
      <c r="R153" s="13"/>
      <c r="S153" s="14" t="s">
        <v>76</v>
      </c>
      <c r="T153" s="15"/>
      <c r="U153" s="15"/>
      <c r="V153" s="16" t="s">
        <v>76</v>
      </c>
      <c r="W153" s="15"/>
      <c r="X153" s="15"/>
      <c r="Y153" s="15"/>
      <c r="Z153" s="17" t="str">
        <f>IFERROR(IF(AND(S152="Probabilidad",S153="Probabilidad"),(AB152-(+AB152*V153)),IF(AND(S152="Impacto",S153="Probabilidad"),(AB151-(+AB151*V153)),IF(S153="Impacto",AB152,""))),"")</f>
        <v/>
      </c>
      <c r="AA153" s="18" t="s">
        <v>76</v>
      </c>
      <c r="AB153" s="16" t="s">
        <v>76</v>
      </c>
      <c r="AC153" s="18" t="s">
        <v>76</v>
      </c>
      <c r="AD153" s="16" t="s">
        <v>76</v>
      </c>
      <c r="AE153" s="19" t="s">
        <v>76</v>
      </c>
      <c r="AF153" s="164"/>
      <c r="AG153" s="132"/>
      <c r="AH153" s="138"/>
      <c r="AI153" s="132"/>
      <c r="AJ153" s="132"/>
      <c r="AK153" s="138"/>
      <c r="AL153" s="138"/>
      <c r="AM153" s="132"/>
      <c r="AN153" s="132"/>
      <c r="AO153" s="127"/>
    </row>
    <row r="154" spans="1:41" s="39" customFormat="1" ht="233.25" customHeight="1" x14ac:dyDescent="0.2">
      <c r="A154" s="135">
        <v>53</v>
      </c>
      <c r="B154" s="162" t="s">
        <v>503</v>
      </c>
      <c r="C154" s="223" t="s">
        <v>48</v>
      </c>
      <c r="D154" s="223" t="s">
        <v>504</v>
      </c>
      <c r="E154" s="223" t="s">
        <v>505</v>
      </c>
      <c r="F154" s="223" t="s">
        <v>79</v>
      </c>
      <c r="G154" s="223" t="s">
        <v>506</v>
      </c>
      <c r="H154" s="223" t="s">
        <v>97</v>
      </c>
      <c r="I154" s="218">
        <v>2000</v>
      </c>
      <c r="J154" s="250" t="s">
        <v>209</v>
      </c>
      <c r="K154" s="219">
        <v>0.8</v>
      </c>
      <c r="L154" s="220" t="s">
        <v>55</v>
      </c>
      <c r="M154" s="219" t="s">
        <v>55</v>
      </c>
      <c r="N154" s="250" t="s">
        <v>56</v>
      </c>
      <c r="O154" s="219">
        <v>0.4</v>
      </c>
      <c r="P154" s="222" t="s">
        <v>57</v>
      </c>
      <c r="Q154" s="51">
        <v>1</v>
      </c>
      <c r="R154" s="52" t="s">
        <v>507</v>
      </c>
      <c r="S154" s="53" t="s">
        <v>59</v>
      </c>
      <c r="T154" s="54" t="s">
        <v>60</v>
      </c>
      <c r="U154" s="54" t="s">
        <v>61</v>
      </c>
      <c r="V154" s="55" t="s">
        <v>62</v>
      </c>
      <c r="W154" s="54" t="s">
        <v>63</v>
      </c>
      <c r="X154" s="54" t="s">
        <v>75</v>
      </c>
      <c r="Y154" s="54" t="s">
        <v>65</v>
      </c>
      <c r="Z154" s="84">
        <v>0.48</v>
      </c>
      <c r="AA154" s="85" t="s">
        <v>54</v>
      </c>
      <c r="AB154" s="55">
        <v>0.48</v>
      </c>
      <c r="AC154" s="85" t="s">
        <v>56</v>
      </c>
      <c r="AD154" s="55">
        <v>0.4</v>
      </c>
      <c r="AE154" s="86" t="s">
        <v>57</v>
      </c>
      <c r="AF154" s="225" t="s">
        <v>67</v>
      </c>
      <c r="AG154" s="240" t="s">
        <v>508</v>
      </c>
      <c r="AH154" s="240" t="s">
        <v>292</v>
      </c>
      <c r="AI154" s="163" t="s">
        <v>509</v>
      </c>
      <c r="AJ154" s="163" t="s">
        <v>510</v>
      </c>
      <c r="AK154" s="240" t="s">
        <v>102</v>
      </c>
      <c r="AL154" s="240" t="s">
        <v>511</v>
      </c>
      <c r="AM154" s="163"/>
      <c r="AN154" s="240"/>
      <c r="AO154" s="240"/>
    </row>
    <row r="155" spans="1:41" s="39" customFormat="1" ht="99.4" customHeight="1" x14ac:dyDescent="0.2">
      <c r="A155" s="135"/>
      <c r="B155" s="162"/>
      <c r="C155" s="223"/>
      <c r="D155" s="223"/>
      <c r="E155" s="223"/>
      <c r="F155" s="223"/>
      <c r="G155" s="223"/>
      <c r="H155" s="223"/>
      <c r="I155" s="218"/>
      <c r="J155" s="250"/>
      <c r="K155" s="219"/>
      <c r="L155" s="220"/>
      <c r="M155" s="219">
        <v>0</v>
      </c>
      <c r="N155" s="250"/>
      <c r="O155" s="219"/>
      <c r="P155" s="222"/>
      <c r="Q155" s="51">
        <v>2</v>
      </c>
      <c r="R155" s="52" t="s">
        <v>512</v>
      </c>
      <c r="S155" s="53" t="s">
        <v>59</v>
      </c>
      <c r="T155" s="54" t="s">
        <v>60</v>
      </c>
      <c r="U155" s="54" t="s">
        <v>61</v>
      </c>
      <c r="V155" s="55" t="s">
        <v>62</v>
      </c>
      <c r="W155" s="54" t="s">
        <v>85</v>
      </c>
      <c r="X155" s="54" t="s">
        <v>64</v>
      </c>
      <c r="Y155" s="54" t="s">
        <v>65</v>
      </c>
      <c r="Z155" s="84">
        <v>0.28799999999999998</v>
      </c>
      <c r="AA155" s="85" t="s">
        <v>66</v>
      </c>
      <c r="AB155" s="55">
        <v>0.28799999999999998</v>
      </c>
      <c r="AC155" s="85" t="s">
        <v>56</v>
      </c>
      <c r="AD155" s="55">
        <v>0.4</v>
      </c>
      <c r="AE155" s="86" t="s">
        <v>57</v>
      </c>
      <c r="AF155" s="133"/>
      <c r="AG155" s="130"/>
      <c r="AH155" s="130"/>
      <c r="AI155" s="130"/>
      <c r="AJ155" s="130"/>
      <c r="AK155" s="130"/>
      <c r="AL155" s="130"/>
      <c r="AM155" s="130"/>
      <c r="AN155" s="130"/>
      <c r="AO155" s="130"/>
    </row>
    <row r="156" spans="1:41" s="39" customFormat="1" ht="61.35" customHeight="1" x14ac:dyDescent="0.2">
      <c r="A156" s="135"/>
      <c r="B156" s="162"/>
      <c r="C156" s="223"/>
      <c r="D156" s="223"/>
      <c r="E156" s="223"/>
      <c r="F156" s="223"/>
      <c r="G156" s="223"/>
      <c r="H156" s="223"/>
      <c r="I156" s="218"/>
      <c r="J156" s="250"/>
      <c r="K156" s="219"/>
      <c r="L156" s="220"/>
      <c r="M156" s="219">
        <v>0</v>
      </c>
      <c r="N156" s="250"/>
      <c r="O156" s="219"/>
      <c r="P156" s="222"/>
      <c r="Q156" s="51">
        <v>3</v>
      </c>
      <c r="R156" s="52" t="s">
        <v>513</v>
      </c>
      <c r="S156" s="53" t="s">
        <v>59</v>
      </c>
      <c r="T156" s="54" t="s">
        <v>60</v>
      </c>
      <c r="U156" s="54" t="s">
        <v>61</v>
      </c>
      <c r="V156" s="55" t="s">
        <v>62</v>
      </c>
      <c r="W156" s="54" t="s">
        <v>63</v>
      </c>
      <c r="X156" s="54" t="s">
        <v>64</v>
      </c>
      <c r="Y156" s="54" t="s">
        <v>65</v>
      </c>
      <c r="Z156" s="84">
        <v>0.17279999999999998</v>
      </c>
      <c r="AA156" s="85" t="s">
        <v>141</v>
      </c>
      <c r="AB156" s="55">
        <v>0.17279999999999998</v>
      </c>
      <c r="AC156" s="85" t="s">
        <v>56</v>
      </c>
      <c r="AD156" s="55">
        <v>0.4</v>
      </c>
      <c r="AE156" s="86" t="s">
        <v>86</v>
      </c>
      <c r="AF156" s="134"/>
      <c r="AG156" s="131"/>
      <c r="AH156" s="131"/>
      <c r="AI156" s="131"/>
      <c r="AJ156" s="131"/>
      <c r="AK156" s="131"/>
      <c r="AL156" s="131"/>
      <c r="AM156" s="131"/>
      <c r="AN156" s="131"/>
      <c r="AO156" s="131"/>
    </row>
    <row r="157" spans="1:41" s="39" customFormat="1" ht="113.85" customHeight="1" x14ac:dyDescent="0.2">
      <c r="A157" s="135">
        <v>55</v>
      </c>
      <c r="B157" s="162" t="s">
        <v>503</v>
      </c>
      <c r="C157" s="223" t="s">
        <v>48</v>
      </c>
      <c r="D157" s="223" t="s">
        <v>514</v>
      </c>
      <c r="E157" s="223" t="s">
        <v>515</v>
      </c>
      <c r="F157" s="251" t="s">
        <v>108</v>
      </c>
      <c r="G157" s="223" t="s">
        <v>516</v>
      </c>
      <c r="H157" s="223" t="s">
        <v>53</v>
      </c>
      <c r="I157" s="218">
        <v>18000</v>
      </c>
      <c r="J157" s="204" t="s">
        <v>239</v>
      </c>
      <c r="K157" s="219">
        <v>1</v>
      </c>
      <c r="L157" s="220" t="s">
        <v>159</v>
      </c>
      <c r="M157" s="221" t="s">
        <v>159</v>
      </c>
      <c r="N157" s="204" t="s">
        <v>57</v>
      </c>
      <c r="O157" s="219">
        <v>0.6</v>
      </c>
      <c r="P157" s="222" t="s">
        <v>147</v>
      </c>
      <c r="Q157" s="51">
        <v>1</v>
      </c>
      <c r="R157" s="52" t="s">
        <v>517</v>
      </c>
      <c r="S157" s="53" t="s">
        <v>59</v>
      </c>
      <c r="T157" s="54" t="s">
        <v>60</v>
      </c>
      <c r="U157" s="54" t="s">
        <v>61</v>
      </c>
      <c r="V157" s="55" t="s">
        <v>62</v>
      </c>
      <c r="W157" s="54" t="s">
        <v>63</v>
      </c>
      <c r="X157" s="54" t="s">
        <v>64</v>
      </c>
      <c r="Y157" s="54" t="s">
        <v>65</v>
      </c>
      <c r="Z157" s="56">
        <v>0.6</v>
      </c>
      <c r="AA157" s="57" t="s">
        <v>54</v>
      </c>
      <c r="AB157" s="55">
        <v>0.6</v>
      </c>
      <c r="AC157" s="57" t="s">
        <v>57</v>
      </c>
      <c r="AD157" s="55">
        <v>0.6</v>
      </c>
      <c r="AE157" s="58" t="s">
        <v>57</v>
      </c>
      <c r="AF157" s="225" t="s">
        <v>67</v>
      </c>
      <c r="AG157" s="253" t="s">
        <v>518</v>
      </c>
      <c r="AH157" s="256" t="s">
        <v>519</v>
      </c>
      <c r="AI157" s="253" t="s">
        <v>520</v>
      </c>
      <c r="AJ157" s="253" t="s">
        <v>521</v>
      </c>
      <c r="AK157" s="240" t="s">
        <v>102</v>
      </c>
      <c r="AL157" s="240" t="s">
        <v>522</v>
      </c>
      <c r="AM157" s="163"/>
      <c r="AN157" s="240"/>
      <c r="AO157" s="240"/>
    </row>
    <row r="158" spans="1:41" s="39" customFormat="1" ht="101.25" customHeight="1" x14ac:dyDescent="0.2">
      <c r="A158" s="135"/>
      <c r="B158" s="162"/>
      <c r="C158" s="223"/>
      <c r="D158" s="223"/>
      <c r="E158" s="223"/>
      <c r="F158" s="252"/>
      <c r="G158" s="223"/>
      <c r="H158" s="223"/>
      <c r="I158" s="218"/>
      <c r="J158" s="204"/>
      <c r="K158" s="219"/>
      <c r="L158" s="220"/>
      <c r="M158" s="221">
        <v>0</v>
      </c>
      <c r="N158" s="204"/>
      <c r="O158" s="219"/>
      <c r="P158" s="222"/>
      <c r="Q158" s="51">
        <v>2</v>
      </c>
      <c r="R158" s="52" t="s">
        <v>523</v>
      </c>
      <c r="S158" s="53" t="s">
        <v>10</v>
      </c>
      <c r="T158" s="54" t="s">
        <v>241</v>
      </c>
      <c r="U158" s="54" t="s">
        <v>61</v>
      </c>
      <c r="V158" s="55" t="s">
        <v>242</v>
      </c>
      <c r="W158" s="54" t="s">
        <v>63</v>
      </c>
      <c r="X158" s="54" t="s">
        <v>64</v>
      </c>
      <c r="Y158" s="54" t="s">
        <v>65</v>
      </c>
      <c r="Z158" s="56">
        <v>0.6</v>
      </c>
      <c r="AA158" s="57" t="s">
        <v>54</v>
      </c>
      <c r="AB158" s="55">
        <v>0.6</v>
      </c>
      <c r="AC158" s="57" t="s">
        <v>56</v>
      </c>
      <c r="AD158" s="55">
        <v>0.30000000000000004</v>
      </c>
      <c r="AE158" s="58" t="s">
        <v>57</v>
      </c>
      <c r="AF158" s="133"/>
      <c r="AG158" s="254"/>
      <c r="AH158" s="257"/>
      <c r="AI158" s="254"/>
      <c r="AJ158" s="254"/>
      <c r="AK158" s="130"/>
      <c r="AL158" s="130"/>
      <c r="AM158" s="130"/>
      <c r="AN158" s="130"/>
      <c r="AO158" s="130"/>
    </row>
    <row r="159" spans="1:41" s="39" customFormat="1" ht="103.5" customHeight="1" x14ac:dyDescent="0.2">
      <c r="A159" s="135"/>
      <c r="B159" s="162"/>
      <c r="C159" s="223"/>
      <c r="D159" s="223"/>
      <c r="E159" s="223"/>
      <c r="F159" s="252"/>
      <c r="G159" s="223"/>
      <c r="H159" s="223"/>
      <c r="I159" s="218"/>
      <c r="J159" s="204"/>
      <c r="K159" s="219"/>
      <c r="L159" s="220"/>
      <c r="M159" s="221">
        <v>0</v>
      </c>
      <c r="N159" s="204"/>
      <c r="O159" s="219"/>
      <c r="P159" s="222"/>
      <c r="Q159" s="51">
        <v>3</v>
      </c>
      <c r="R159" s="52"/>
      <c r="S159" s="53" t="s">
        <v>76</v>
      </c>
      <c r="T159" s="54"/>
      <c r="U159" s="54"/>
      <c r="V159" s="55" t="s">
        <v>76</v>
      </c>
      <c r="W159" s="54"/>
      <c r="X159" s="54"/>
      <c r="Y159" s="54"/>
      <c r="Z159" s="56" t="s">
        <v>76</v>
      </c>
      <c r="AA159" s="57" t="s">
        <v>76</v>
      </c>
      <c r="AB159" s="55" t="s">
        <v>76</v>
      </c>
      <c r="AC159" s="57" t="s">
        <v>76</v>
      </c>
      <c r="AD159" s="55" t="s">
        <v>76</v>
      </c>
      <c r="AE159" s="58" t="s">
        <v>76</v>
      </c>
      <c r="AF159" s="134"/>
      <c r="AG159" s="255"/>
      <c r="AH159" s="258"/>
      <c r="AI159" s="255"/>
      <c r="AJ159" s="255"/>
      <c r="AK159" s="131"/>
      <c r="AL159" s="131"/>
      <c r="AM159" s="131"/>
      <c r="AN159" s="131"/>
      <c r="AO159" s="131"/>
    </row>
    <row r="160" spans="1:41" s="39" customFormat="1" ht="66.400000000000006" customHeight="1" x14ac:dyDescent="0.2">
      <c r="A160" s="135">
        <v>57</v>
      </c>
      <c r="B160" s="162" t="s">
        <v>503</v>
      </c>
      <c r="C160" s="223" t="s">
        <v>48</v>
      </c>
      <c r="D160" s="223" t="s">
        <v>524</v>
      </c>
      <c r="E160" s="223" t="s">
        <v>525</v>
      </c>
      <c r="F160" s="223" t="s">
        <v>79</v>
      </c>
      <c r="G160" s="259" t="s">
        <v>526</v>
      </c>
      <c r="H160" s="223" t="s">
        <v>200</v>
      </c>
      <c r="I160" s="223" t="s">
        <v>527</v>
      </c>
      <c r="J160" s="204" t="s">
        <v>239</v>
      </c>
      <c r="K160" s="219">
        <v>1</v>
      </c>
      <c r="L160" s="220" t="s">
        <v>82</v>
      </c>
      <c r="M160" s="221" t="s">
        <v>82</v>
      </c>
      <c r="N160" s="204" t="s">
        <v>83</v>
      </c>
      <c r="O160" s="219">
        <v>0.2</v>
      </c>
      <c r="P160" s="222" t="s">
        <v>147</v>
      </c>
      <c r="Q160" s="51">
        <v>1</v>
      </c>
      <c r="R160" s="52" t="s">
        <v>528</v>
      </c>
      <c r="S160" s="53" t="s">
        <v>59</v>
      </c>
      <c r="T160" s="54" t="s">
        <v>60</v>
      </c>
      <c r="U160" s="54" t="s">
        <v>61</v>
      </c>
      <c r="V160" s="55" t="s">
        <v>62</v>
      </c>
      <c r="W160" s="54" t="s">
        <v>63</v>
      </c>
      <c r="X160" s="54" t="s">
        <v>64</v>
      </c>
      <c r="Y160" s="54" t="s">
        <v>65</v>
      </c>
      <c r="Z160" s="56">
        <v>0.6</v>
      </c>
      <c r="AA160" s="57" t="s">
        <v>54</v>
      </c>
      <c r="AB160" s="55">
        <v>0.6</v>
      </c>
      <c r="AC160" s="57" t="s">
        <v>83</v>
      </c>
      <c r="AD160" s="55">
        <v>0.2</v>
      </c>
      <c r="AE160" s="58" t="s">
        <v>57</v>
      </c>
      <c r="AF160" s="225" t="s">
        <v>67</v>
      </c>
      <c r="AG160" s="256" t="s">
        <v>529</v>
      </c>
      <c r="AH160" s="253" t="s">
        <v>992</v>
      </c>
      <c r="AI160" s="253" t="s">
        <v>993</v>
      </c>
      <c r="AJ160" s="253" t="s">
        <v>994</v>
      </c>
      <c r="AK160" s="240" t="s">
        <v>102</v>
      </c>
      <c r="AL160" s="240" t="s">
        <v>511</v>
      </c>
      <c r="AM160" s="163"/>
      <c r="AN160" s="240"/>
      <c r="AO160" s="240"/>
    </row>
    <row r="161" spans="1:70" s="39" customFormat="1" ht="76.5" customHeight="1" x14ac:dyDescent="0.2">
      <c r="A161" s="135"/>
      <c r="B161" s="162"/>
      <c r="C161" s="223"/>
      <c r="D161" s="223"/>
      <c r="E161" s="223"/>
      <c r="F161" s="223"/>
      <c r="G161" s="260"/>
      <c r="H161" s="223"/>
      <c r="I161" s="218"/>
      <c r="J161" s="204"/>
      <c r="K161" s="219"/>
      <c r="L161" s="220"/>
      <c r="M161" s="221">
        <v>0</v>
      </c>
      <c r="N161" s="204"/>
      <c r="O161" s="219"/>
      <c r="P161" s="222"/>
      <c r="Q161" s="51">
        <v>2</v>
      </c>
      <c r="R161" s="52" t="s">
        <v>533</v>
      </c>
      <c r="S161" s="53" t="s">
        <v>59</v>
      </c>
      <c r="T161" s="54" t="s">
        <v>60</v>
      </c>
      <c r="U161" s="54" t="s">
        <v>61</v>
      </c>
      <c r="V161" s="55" t="s">
        <v>62</v>
      </c>
      <c r="W161" s="54" t="s">
        <v>85</v>
      </c>
      <c r="X161" s="54" t="s">
        <v>64</v>
      </c>
      <c r="Y161" s="54" t="s">
        <v>166</v>
      </c>
      <c r="Z161" s="56">
        <v>0.36</v>
      </c>
      <c r="AA161" s="57" t="s">
        <v>66</v>
      </c>
      <c r="AB161" s="55">
        <v>0.36</v>
      </c>
      <c r="AC161" s="57" t="s">
        <v>83</v>
      </c>
      <c r="AD161" s="55">
        <v>0.2</v>
      </c>
      <c r="AE161" s="58" t="s">
        <v>86</v>
      </c>
      <c r="AF161" s="133"/>
      <c r="AG161" s="257"/>
      <c r="AH161" s="254"/>
      <c r="AI161" s="254"/>
      <c r="AJ161" s="254"/>
      <c r="AK161" s="130"/>
      <c r="AL161" s="130"/>
      <c r="AM161" s="130"/>
      <c r="AN161" s="130"/>
      <c r="AO161" s="130"/>
    </row>
    <row r="162" spans="1:70" s="39" customFormat="1" ht="65.45" customHeight="1" x14ac:dyDescent="0.2">
      <c r="A162" s="135"/>
      <c r="B162" s="162"/>
      <c r="C162" s="223"/>
      <c r="D162" s="223"/>
      <c r="E162" s="223"/>
      <c r="F162" s="223"/>
      <c r="G162" s="261"/>
      <c r="H162" s="223"/>
      <c r="I162" s="218"/>
      <c r="J162" s="204"/>
      <c r="K162" s="219"/>
      <c r="L162" s="220"/>
      <c r="M162" s="221">
        <v>0</v>
      </c>
      <c r="N162" s="204"/>
      <c r="O162" s="219"/>
      <c r="P162" s="222"/>
      <c r="Q162" s="88">
        <v>3</v>
      </c>
      <c r="R162" s="89" t="s">
        <v>534</v>
      </c>
      <c r="S162" s="90" t="s">
        <v>59</v>
      </c>
      <c r="T162" s="91" t="s">
        <v>60</v>
      </c>
      <c r="U162" s="91" t="s">
        <v>61</v>
      </c>
      <c r="V162" s="92" t="s">
        <v>62</v>
      </c>
      <c r="W162" s="91" t="s">
        <v>63</v>
      </c>
      <c r="X162" s="91" t="s">
        <v>64</v>
      </c>
      <c r="Y162" s="91" t="s">
        <v>65</v>
      </c>
      <c r="Z162" s="93">
        <v>0.216</v>
      </c>
      <c r="AA162" s="94" t="s">
        <v>66</v>
      </c>
      <c r="AB162" s="92">
        <v>0.216</v>
      </c>
      <c r="AC162" s="94" t="s">
        <v>83</v>
      </c>
      <c r="AD162" s="92">
        <v>0.2</v>
      </c>
      <c r="AE162" s="95" t="s">
        <v>86</v>
      </c>
      <c r="AF162" s="134"/>
      <c r="AG162" s="257"/>
      <c r="AH162" s="254"/>
      <c r="AI162" s="254"/>
      <c r="AJ162" s="254"/>
      <c r="AK162" s="130"/>
      <c r="AL162" s="130"/>
      <c r="AM162" s="131"/>
      <c r="AN162" s="131"/>
      <c r="AO162" s="131"/>
    </row>
    <row r="163" spans="1:70" s="98" customFormat="1" ht="116.25" customHeight="1" x14ac:dyDescent="0.2">
      <c r="A163" s="8">
        <v>60</v>
      </c>
      <c r="B163" s="99" t="s">
        <v>535</v>
      </c>
      <c r="C163" s="66" t="s">
        <v>48</v>
      </c>
      <c r="D163" s="72" t="s">
        <v>536</v>
      </c>
      <c r="E163" s="72" t="s">
        <v>537</v>
      </c>
      <c r="F163" s="66" t="s">
        <v>108</v>
      </c>
      <c r="G163" s="82" t="s">
        <v>538</v>
      </c>
      <c r="H163" s="72" t="s">
        <v>53</v>
      </c>
      <c r="I163" s="67">
        <v>800</v>
      </c>
      <c r="J163" s="68" t="s">
        <v>209</v>
      </c>
      <c r="K163" s="74">
        <v>0.8</v>
      </c>
      <c r="L163" s="73" t="s">
        <v>82</v>
      </c>
      <c r="M163" s="75" t="s">
        <v>82</v>
      </c>
      <c r="N163" s="68" t="s">
        <v>83</v>
      </c>
      <c r="O163" s="70">
        <v>0.2</v>
      </c>
      <c r="P163" s="100" t="s">
        <v>57</v>
      </c>
      <c r="Q163" s="12">
        <v>1</v>
      </c>
      <c r="R163" s="13" t="s">
        <v>539</v>
      </c>
      <c r="S163" s="14" t="s">
        <v>59</v>
      </c>
      <c r="T163" s="15" t="s">
        <v>60</v>
      </c>
      <c r="U163" s="15" t="s">
        <v>61</v>
      </c>
      <c r="V163" s="16" t="s">
        <v>62</v>
      </c>
      <c r="W163" s="15" t="s">
        <v>63</v>
      </c>
      <c r="X163" s="15" t="s">
        <v>64</v>
      </c>
      <c r="Y163" s="15" t="s">
        <v>65</v>
      </c>
      <c r="Z163" s="17">
        <f>IFERROR(IF(S163="Probabilidad",(K163-(+K163*V163)),IF(S163="Impacto",K163,"")),"")</f>
        <v>0.48</v>
      </c>
      <c r="AA163" s="18" t="s">
        <v>54</v>
      </c>
      <c r="AB163" s="16">
        <v>0.48</v>
      </c>
      <c r="AC163" s="18" t="s">
        <v>83</v>
      </c>
      <c r="AD163" s="16">
        <v>0.2</v>
      </c>
      <c r="AE163" s="19" t="s">
        <v>57</v>
      </c>
      <c r="AF163" s="120" t="s">
        <v>67</v>
      </c>
      <c r="AG163" s="96" t="s">
        <v>540</v>
      </c>
      <c r="AH163" s="26" t="s">
        <v>541</v>
      </c>
      <c r="AI163" s="61" t="s">
        <v>542</v>
      </c>
      <c r="AJ163" s="61" t="s">
        <v>543</v>
      </c>
      <c r="AK163" s="60" t="s">
        <v>544</v>
      </c>
      <c r="AL163" s="60" t="s">
        <v>545</v>
      </c>
      <c r="AM163" s="23"/>
      <c r="AN163" s="13"/>
      <c r="AO163" s="41"/>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row>
    <row r="164" spans="1:70" s="39" customFormat="1" ht="70.900000000000006" customHeight="1" x14ac:dyDescent="0.2">
      <c r="A164" s="8">
        <v>61</v>
      </c>
      <c r="B164" s="42" t="s">
        <v>535</v>
      </c>
      <c r="C164" s="26" t="s">
        <v>48</v>
      </c>
      <c r="D164" s="13" t="s">
        <v>546</v>
      </c>
      <c r="E164" s="13" t="s">
        <v>547</v>
      </c>
      <c r="F164" s="26" t="s">
        <v>108</v>
      </c>
      <c r="G164" s="27" t="s">
        <v>548</v>
      </c>
      <c r="H164" s="13" t="s">
        <v>53</v>
      </c>
      <c r="I164" s="28">
        <v>12</v>
      </c>
      <c r="J164" s="40" t="s">
        <v>66</v>
      </c>
      <c r="K164" s="30">
        <v>0.4</v>
      </c>
      <c r="L164" s="31" t="s">
        <v>82</v>
      </c>
      <c r="M164" s="32" t="s">
        <v>82</v>
      </c>
      <c r="N164" s="40" t="s">
        <v>83</v>
      </c>
      <c r="O164" s="69">
        <v>0.2</v>
      </c>
      <c r="P164" s="83" t="s">
        <v>86</v>
      </c>
      <c r="Q164" s="12">
        <v>1</v>
      </c>
      <c r="R164" s="13" t="s">
        <v>549</v>
      </c>
      <c r="S164" s="14" t="s">
        <v>59</v>
      </c>
      <c r="T164" s="15" t="s">
        <v>60</v>
      </c>
      <c r="U164" s="15" t="s">
        <v>61</v>
      </c>
      <c r="V164" s="16" t="s">
        <v>62</v>
      </c>
      <c r="W164" s="15" t="s">
        <v>63</v>
      </c>
      <c r="X164" s="15" t="s">
        <v>64</v>
      </c>
      <c r="Y164" s="15" t="s">
        <v>65</v>
      </c>
      <c r="Z164" s="17">
        <f>IFERROR(IF(S164="Probabilidad",(K164-(+K164*V164)),IF(S164="Impacto",K164,"")),"")</f>
        <v>0.24</v>
      </c>
      <c r="AA164" s="18" t="s">
        <v>66</v>
      </c>
      <c r="AB164" s="16">
        <v>0.24</v>
      </c>
      <c r="AC164" s="18" t="s">
        <v>83</v>
      </c>
      <c r="AD164" s="16">
        <v>0.2</v>
      </c>
      <c r="AE164" s="118" t="s">
        <v>86</v>
      </c>
      <c r="AF164" s="119" t="s">
        <v>87</v>
      </c>
      <c r="AG164" s="13" t="s">
        <v>338</v>
      </c>
      <c r="AH164" s="13" t="s">
        <v>338</v>
      </c>
      <c r="AI164" s="13" t="s">
        <v>338</v>
      </c>
      <c r="AJ164" s="13" t="s">
        <v>338</v>
      </c>
      <c r="AK164" s="13" t="s">
        <v>338</v>
      </c>
      <c r="AL164" s="13" t="s">
        <v>338</v>
      </c>
      <c r="AM164" s="13" t="s">
        <v>338</v>
      </c>
      <c r="AN164" s="13"/>
      <c r="AO164" s="41"/>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row>
    <row r="165" spans="1:70" s="39" customFormat="1" ht="119.25" customHeight="1" x14ac:dyDescent="0.3">
      <c r="A165" s="102">
        <v>62</v>
      </c>
      <c r="B165" s="103" t="s">
        <v>535</v>
      </c>
      <c r="C165" s="44" t="s">
        <v>48</v>
      </c>
      <c r="D165" s="44" t="s">
        <v>550</v>
      </c>
      <c r="E165" s="104" t="s">
        <v>551</v>
      </c>
      <c r="F165" s="44" t="s">
        <v>79</v>
      </c>
      <c r="G165" s="27" t="s">
        <v>552</v>
      </c>
      <c r="H165" s="44" t="s">
        <v>53</v>
      </c>
      <c r="I165" s="105">
        <v>12</v>
      </c>
      <c r="J165" s="101" t="s">
        <v>66</v>
      </c>
      <c r="K165" s="106">
        <v>0.4</v>
      </c>
      <c r="L165" s="31" t="s">
        <v>55</v>
      </c>
      <c r="M165" s="32" t="s">
        <v>55</v>
      </c>
      <c r="N165" s="101" t="s">
        <v>56</v>
      </c>
      <c r="O165" s="106">
        <v>0.4</v>
      </c>
      <c r="P165" s="107" t="s">
        <v>57</v>
      </c>
      <c r="Q165" s="108">
        <v>1</v>
      </c>
      <c r="R165" s="117" t="s">
        <v>553</v>
      </c>
      <c r="S165" s="109" t="s">
        <v>59</v>
      </c>
      <c r="T165" s="110" t="s">
        <v>60</v>
      </c>
      <c r="U165" s="110" t="s">
        <v>61</v>
      </c>
      <c r="V165" s="111" t="s">
        <v>62</v>
      </c>
      <c r="W165" s="110" t="s">
        <v>554</v>
      </c>
      <c r="X165" s="110" t="s">
        <v>64</v>
      </c>
      <c r="Y165" s="110" t="s">
        <v>166</v>
      </c>
      <c r="Z165" s="112">
        <f>IFERROR(IF(S165="Probabilidad",(K165-(+K165*V165)),IF(S165="Impacto",K165,"")),"")</f>
        <v>0.24</v>
      </c>
      <c r="AA165" s="113" t="s">
        <v>66</v>
      </c>
      <c r="AB165" s="111">
        <v>0.24</v>
      </c>
      <c r="AC165" s="57" t="s">
        <v>56</v>
      </c>
      <c r="AD165" s="111">
        <v>0.4</v>
      </c>
      <c r="AE165" s="58" t="s">
        <v>57</v>
      </c>
      <c r="AF165" s="114" t="s">
        <v>67</v>
      </c>
      <c r="AG165" s="115" t="s">
        <v>555</v>
      </c>
      <c r="AH165" s="87" t="s">
        <v>556</v>
      </c>
      <c r="AI165" s="116" t="s">
        <v>557</v>
      </c>
      <c r="AJ165" s="116" t="s">
        <v>558</v>
      </c>
      <c r="AK165" s="87" t="s">
        <v>559</v>
      </c>
      <c r="AL165" s="87" t="s">
        <v>545</v>
      </c>
      <c r="AM165" s="13"/>
      <c r="AN165" s="13"/>
      <c r="AO165" s="41"/>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row>
    <row r="166" spans="1:70" s="39" customFormat="1" ht="61.9" customHeight="1" x14ac:dyDescent="0.2">
      <c r="A166" s="135">
        <v>62</v>
      </c>
      <c r="B166" s="161" t="s">
        <v>560</v>
      </c>
      <c r="C166" s="206" t="s">
        <v>48</v>
      </c>
      <c r="D166" s="167" t="s">
        <v>561</v>
      </c>
      <c r="E166" s="167" t="s">
        <v>562</v>
      </c>
      <c r="F166" s="206" t="s">
        <v>108</v>
      </c>
      <c r="G166" s="207" t="s">
        <v>563</v>
      </c>
      <c r="H166" s="167" t="s">
        <v>200</v>
      </c>
      <c r="I166" s="232">
        <v>68631</v>
      </c>
      <c r="J166" s="229" t="s">
        <v>239</v>
      </c>
      <c r="K166" s="233">
        <v>1</v>
      </c>
      <c r="L166" s="228" t="s">
        <v>82</v>
      </c>
      <c r="M166" s="203" t="s">
        <v>82</v>
      </c>
      <c r="N166" s="229" t="s">
        <v>83</v>
      </c>
      <c r="O166" s="226">
        <v>0.2</v>
      </c>
      <c r="P166" s="205" t="s">
        <v>147</v>
      </c>
      <c r="Q166" s="12">
        <v>1</v>
      </c>
      <c r="R166" s="13" t="s">
        <v>564</v>
      </c>
      <c r="S166" s="14" t="s">
        <v>59</v>
      </c>
      <c r="T166" s="15" t="s">
        <v>60</v>
      </c>
      <c r="U166" s="15" t="s">
        <v>139</v>
      </c>
      <c r="V166" s="16" t="s">
        <v>140</v>
      </c>
      <c r="W166" s="15" t="s">
        <v>63</v>
      </c>
      <c r="X166" s="15" t="s">
        <v>64</v>
      </c>
      <c r="Y166" s="15" t="s">
        <v>65</v>
      </c>
      <c r="Z166" s="17">
        <f>IFERROR(IF(S166="Probabilidad",(K166-(+K166*V166)),IF(S166="Impacto",K166,"")),"")</f>
        <v>0.5</v>
      </c>
      <c r="AA166" s="18" t="s">
        <v>54</v>
      </c>
      <c r="AB166" s="16">
        <v>0.5</v>
      </c>
      <c r="AC166" s="18" t="s">
        <v>83</v>
      </c>
      <c r="AD166" s="16">
        <v>0.2</v>
      </c>
      <c r="AE166" s="118" t="s">
        <v>57</v>
      </c>
      <c r="AF166" s="262" t="s">
        <v>67</v>
      </c>
      <c r="AG166" s="167" t="s">
        <v>565</v>
      </c>
      <c r="AH166" s="230">
        <v>45291</v>
      </c>
      <c r="AI166" s="166" t="s">
        <v>566</v>
      </c>
      <c r="AJ166" s="166" t="s">
        <v>567</v>
      </c>
      <c r="AK166" s="206" t="s">
        <v>568</v>
      </c>
      <c r="AL166" s="206" t="s">
        <v>569</v>
      </c>
      <c r="AM166" s="166"/>
      <c r="AN166" s="167"/>
      <c r="AO166" s="231"/>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row>
    <row r="167" spans="1:70" s="39" customFormat="1" ht="61.9" customHeight="1" x14ac:dyDescent="0.2">
      <c r="A167" s="135"/>
      <c r="B167" s="161"/>
      <c r="C167" s="206"/>
      <c r="D167" s="167"/>
      <c r="E167" s="167"/>
      <c r="F167" s="206"/>
      <c r="G167" s="207"/>
      <c r="H167" s="167"/>
      <c r="I167" s="232"/>
      <c r="J167" s="229"/>
      <c r="K167" s="233"/>
      <c r="L167" s="228"/>
      <c r="M167" s="203">
        <v>0</v>
      </c>
      <c r="N167" s="229"/>
      <c r="O167" s="226"/>
      <c r="P167" s="205"/>
      <c r="Q167" s="12">
        <v>2</v>
      </c>
      <c r="R167" s="13" t="s">
        <v>570</v>
      </c>
      <c r="S167" s="14" t="s">
        <v>59</v>
      </c>
      <c r="T167" s="15" t="s">
        <v>60</v>
      </c>
      <c r="U167" s="15" t="s">
        <v>139</v>
      </c>
      <c r="V167" s="16" t="s">
        <v>140</v>
      </c>
      <c r="W167" s="15" t="s">
        <v>63</v>
      </c>
      <c r="X167" s="15" t="s">
        <v>64</v>
      </c>
      <c r="Y167" s="15" t="s">
        <v>65</v>
      </c>
      <c r="Z167" s="17">
        <f>IFERROR(IF(AND(S166="Probabilidad",S167="Probabilidad"),(AB166-(+AB166*V167)),IF(S167="Probabilidad",(K166-(+K166*V167)),IF(S167="Impacto",AB166,""))),"")</f>
        <v>0.25</v>
      </c>
      <c r="AA167" s="18" t="s">
        <v>66</v>
      </c>
      <c r="AB167" s="16">
        <v>0.25</v>
      </c>
      <c r="AC167" s="18" t="s">
        <v>83</v>
      </c>
      <c r="AD167" s="16">
        <v>0.2</v>
      </c>
      <c r="AE167" s="19" t="s">
        <v>86</v>
      </c>
      <c r="AF167" s="137"/>
      <c r="AG167" s="132"/>
      <c r="AH167" s="138"/>
      <c r="AI167" s="132"/>
      <c r="AJ167" s="132"/>
      <c r="AK167" s="138"/>
      <c r="AL167" s="138"/>
      <c r="AM167" s="132"/>
      <c r="AN167" s="132"/>
      <c r="AO167" s="127"/>
    </row>
    <row r="168" spans="1:70" s="39" customFormat="1" ht="104.25" customHeight="1" x14ac:dyDescent="0.2">
      <c r="A168" s="135"/>
      <c r="B168" s="161"/>
      <c r="C168" s="206"/>
      <c r="D168" s="167"/>
      <c r="E168" s="167"/>
      <c r="F168" s="206"/>
      <c r="G168" s="207"/>
      <c r="H168" s="167"/>
      <c r="I168" s="232"/>
      <c r="J168" s="229"/>
      <c r="K168" s="233"/>
      <c r="L168" s="228"/>
      <c r="M168" s="203">
        <v>0</v>
      </c>
      <c r="N168" s="229"/>
      <c r="O168" s="226"/>
      <c r="P168" s="205"/>
      <c r="Q168" s="12">
        <v>3</v>
      </c>
      <c r="R168" s="13"/>
      <c r="S168" s="14"/>
      <c r="T168" s="15"/>
      <c r="U168" s="15"/>
      <c r="V168" s="16"/>
      <c r="W168" s="15"/>
      <c r="X168" s="15"/>
      <c r="Y168" s="15"/>
      <c r="Z168" s="17"/>
      <c r="AA168" s="18"/>
      <c r="AB168" s="16"/>
      <c r="AC168" s="18"/>
      <c r="AD168" s="16"/>
      <c r="AE168" s="19"/>
      <c r="AF168" s="137"/>
      <c r="AG168" s="132"/>
      <c r="AH168" s="138"/>
      <c r="AI168" s="132"/>
      <c r="AJ168" s="132"/>
      <c r="AK168" s="138"/>
      <c r="AL168" s="138"/>
      <c r="AM168" s="132"/>
      <c r="AN168" s="132"/>
      <c r="AO168" s="127"/>
    </row>
    <row r="169" spans="1:70" s="39" customFormat="1" ht="104.25" customHeight="1" x14ac:dyDescent="0.2">
      <c r="A169" s="157"/>
      <c r="B169" s="159" t="s">
        <v>560</v>
      </c>
      <c r="C169" s="191" t="s">
        <v>48</v>
      </c>
      <c r="D169" s="191" t="s">
        <v>571</v>
      </c>
      <c r="E169" s="191" t="s">
        <v>572</v>
      </c>
      <c r="F169" s="191" t="s">
        <v>79</v>
      </c>
      <c r="G169" s="193" t="s">
        <v>995</v>
      </c>
      <c r="H169" s="191" t="s">
        <v>81</v>
      </c>
      <c r="I169" s="195">
        <v>2398</v>
      </c>
      <c r="J169" s="197" t="s">
        <v>209</v>
      </c>
      <c r="K169" s="199">
        <v>0.8</v>
      </c>
      <c r="L169" s="201" t="s">
        <v>159</v>
      </c>
      <c r="M169" s="203" t="s">
        <v>159</v>
      </c>
      <c r="N169" s="204" t="s">
        <v>57</v>
      </c>
      <c r="O169" s="199">
        <v>0.6</v>
      </c>
      <c r="P169" s="205" t="s">
        <v>147</v>
      </c>
      <c r="Q169" s="76">
        <v>1</v>
      </c>
      <c r="R169" s="52" t="s">
        <v>574</v>
      </c>
      <c r="S169" s="53" t="s">
        <v>59</v>
      </c>
      <c r="T169" s="54" t="s">
        <v>60</v>
      </c>
      <c r="U169" s="54" t="s">
        <v>139</v>
      </c>
      <c r="V169" s="55" t="s">
        <v>140</v>
      </c>
      <c r="W169" s="54" t="s">
        <v>85</v>
      </c>
      <c r="X169" s="54" t="s">
        <v>64</v>
      </c>
      <c r="Y169" s="54" t="s">
        <v>65</v>
      </c>
      <c r="Z169" s="56">
        <f t="shared" ref="Z169" si="6">IFERROR(IF(S169="Probabilidad",(K169-(+K169*V169)),IF(S169="Impacto",K169,"")),"")</f>
        <v>0.4</v>
      </c>
      <c r="AA169" s="57" t="s">
        <v>66</v>
      </c>
      <c r="AB169" s="55">
        <v>0.4</v>
      </c>
      <c r="AC169" s="57" t="s">
        <v>57</v>
      </c>
      <c r="AD169" s="55">
        <v>0.6</v>
      </c>
      <c r="AE169" s="58" t="s">
        <v>57</v>
      </c>
      <c r="AF169" s="154" t="s">
        <v>67</v>
      </c>
      <c r="AG169" s="145" t="s">
        <v>575</v>
      </c>
      <c r="AH169" s="156">
        <v>45291</v>
      </c>
      <c r="AI169" s="147" t="s">
        <v>576</v>
      </c>
      <c r="AJ169" s="147" t="s">
        <v>577</v>
      </c>
      <c r="AK169" s="147" t="s">
        <v>568</v>
      </c>
      <c r="AL169" s="147" t="s">
        <v>996</v>
      </c>
      <c r="AM169" s="147"/>
      <c r="AN169" s="147"/>
      <c r="AO169" s="152"/>
    </row>
    <row r="170" spans="1:70" s="39" customFormat="1" ht="104.25" customHeight="1" x14ac:dyDescent="0.2">
      <c r="A170" s="158"/>
      <c r="B170" s="160"/>
      <c r="C170" s="192"/>
      <c r="D170" s="192"/>
      <c r="E170" s="192"/>
      <c r="F170" s="192"/>
      <c r="G170" s="194"/>
      <c r="H170" s="192"/>
      <c r="I170" s="196"/>
      <c r="J170" s="198"/>
      <c r="K170" s="200"/>
      <c r="L170" s="202"/>
      <c r="M170" s="203"/>
      <c r="N170" s="204"/>
      <c r="O170" s="200"/>
      <c r="P170" s="205"/>
      <c r="Q170" s="76">
        <v>2</v>
      </c>
      <c r="R170" s="52" t="s">
        <v>578</v>
      </c>
      <c r="S170" s="53" t="s">
        <v>59</v>
      </c>
      <c r="T170" s="54" t="s">
        <v>60</v>
      </c>
      <c r="U170" s="54" t="s">
        <v>139</v>
      </c>
      <c r="V170" s="55" t="s">
        <v>140</v>
      </c>
      <c r="W170" s="54" t="s">
        <v>85</v>
      </c>
      <c r="X170" s="54" t="s">
        <v>64</v>
      </c>
      <c r="Y170" s="54" t="s">
        <v>166</v>
      </c>
      <c r="Z170" s="56">
        <f t="shared" ref="Z170" si="7">IFERROR(IF(AND(S169="Probabilidad",S170="Probabilidad"),(AB169-(+AB169*V170)),IF(S170="Probabilidad",(K169-(+K169*V170)),IF(S170="Impacto",AB169,""))),"")</f>
        <v>0.2</v>
      </c>
      <c r="AA170" s="57" t="s">
        <v>141</v>
      </c>
      <c r="AB170" s="55">
        <v>0.2</v>
      </c>
      <c r="AC170" s="57" t="s">
        <v>57</v>
      </c>
      <c r="AD170" s="55">
        <v>0.6</v>
      </c>
      <c r="AE170" s="58" t="s">
        <v>57</v>
      </c>
      <c r="AF170" s="155"/>
      <c r="AG170" s="146"/>
      <c r="AH170" s="149"/>
      <c r="AI170" s="149"/>
      <c r="AJ170" s="149"/>
      <c r="AK170" s="149"/>
      <c r="AL170" s="149"/>
      <c r="AM170" s="149"/>
      <c r="AN170" s="149"/>
      <c r="AO170" s="153"/>
    </row>
    <row r="171" spans="1:70" s="39" customFormat="1" ht="70.900000000000006" customHeight="1" x14ac:dyDescent="0.2">
      <c r="A171" s="135">
        <v>63</v>
      </c>
      <c r="B171" s="144" t="s">
        <v>588</v>
      </c>
      <c r="C171" s="206" t="s">
        <v>48</v>
      </c>
      <c r="D171" s="167" t="s">
        <v>589</v>
      </c>
      <c r="E171" s="167" t="s">
        <v>590</v>
      </c>
      <c r="F171" s="206" t="s">
        <v>51</v>
      </c>
      <c r="G171" s="207" t="s">
        <v>591</v>
      </c>
      <c r="H171" s="167" t="s">
        <v>53</v>
      </c>
      <c r="I171" s="232">
        <v>70</v>
      </c>
      <c r="J171" s="229" t="s">
        <v>54</v>
      </c>
      <c r="K171" s="233">
        <v>0.6</v>
      </c>
      <c r="L171" s="228" t="s">
        <v>82</v>
      </c>
      <c r="M171" s="203" t="s">
        <v>82</v>
      </c>
      <c r="N171" s="229" t="s">
        <v>83</v>
      </c>
      <c r="O171" s="226">
        <v>0.2</v>
      </c>
      <c r="P171" s="205" t="s">
        <v>57</v>
      </c>
      <c r="Q171" s="76">
        <v>1</v>
      </c>
      <c r="R171" s="52" t="s">
        <v>592</v>
      </c>
      <c r="S171" s="14" t="s">
        <v>59</v>
      </c>
      <c r="T171" s="15" t="s">
        <v>60</v>
      </c>
      <c r="U171" s="15" t="s">
        <v>61</v>
      </c>
      <c r="V171" s="16" t="s">
        <v>62</v>
      </c>
      <c r="W171" s="15" t="s">
        <v>63</v>
      </c>
      <c r="X171" s="15" t="s">
        <v>64</v>
      </c>
      <c r="Y171" s="15" t="s">
        <v>65</v>
      </c>
      <c r="Z171" s="17">
        <f>IFERROR(IF(S171="Probabilidad",(K171-(+K171*V171)),IF(S171="Impacto",K171,"")),"")</f>
        <v>0.36</v>
      </c>
      <c r="AA171" s="18" t="s">
        <v>66</v>
      </c>
      <c r="AB171" s="16">
        <v>0.36</v>
      </c>
      <c r="AC171" s="18" t="s">
        <v>83</v>
      </c>
      <c r="AD171" s="16">
        <v>0.2</v>
      </c>
      <c r="AE171" s="19" t="s">
        <v>86</v>
      </c>
      <c r="AF171" s="262" t="s">
        <v>87</v>
      </c>
      <c r="AG171" s="167" t="s">
        <v>593</v>
      </c>
      <c r="AH171" s="206" t="s">
        <v>594</v>
      </c>
      <c r="AI171" s="166" t="s">
        <v>595</v>
      </c>
      <c r="AJ171" s="166" t="s">
        <v>596</v>
      </c>
      <c r="AK171" s="206" t="s">
        <v>597</v>
      </c>
      <c r="AL171" s="206" t="s">
        <v>598</v>
      </c>
      <c r="AM171" s="166"/>
      <c r="AN171" s="167"/>
      <c r="AO171" s="231"/>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row>
    <row r="172" spans="1:70" s="39" customFormat="1" ht="69" customHeight="1" x14ac:dyDescent="0.2">
      <c r="A172" s="135"/>
      <c r="B172" s="144"/>
      <c r="C172" s="206"/>
      <c r="D172" s="167"/>
      <c r="E172" s="167"/>
      <c r="F172" s="206"/>
      <c r="G172" s="207"/>
      <c r="H172" s="167"/>
      <c r="I172" s="232"/>
      <c r="J172" s="229"/>
      <c r="K172" s="233"/>
      <c r="L172" s="228"/>
      <c r="M172" s="203">
        <v>0</v>
      </c>
      <c r="N172" s="229"/>
      <c r="O172" s="226"/>
      <c r="P172" s="205"/>
      <c r="Q172" s="12">
        <v>2</v>
      </c>
      <c r="R172" s="52" t="s">
        <v>600</v>
      </c>
      <c r="S172" s="14" t="s">
        <v>59</v>
      </c>
      <c r="T172" s="15" t="s">
        <v>60</v>
      </c>
      <c r="U172" s="15" t="s">
        <v>61</v>
      </c>
      <c r="V172" s="16" t="s">
        <v>62</v>
      </c>
      <c r="W172" s="15" t="s">
        <v>63</v>
      </c>
      <c r="X172" s="15" t="s">
        <v>64</v>
      </c>
      <c r="Y172" s="15" t="s">
        <v>65</v>
      </c>
      <c r="Z172" s="17">
        <f>IFERROR(IF(AND(S171="Probabilidad",S172="Probabilidad"),(AB171-(+AB171*V172)),IF(S172="Probabilidad",(K171-(+K171*V172)),IF(S172="Impacto",AB171,""))),"")</f>
        <v>0.216</v>
      </c>
      <c r="AA172" s="18" t="s">
        <v>66</v>
      </c>
      <c r="AB172" s="16">
        <v>0.216</v>
      </c>
      <c r="AC172" s="18" t="s">
        <v>83</v>
      </c>
      <c r="AD172" s="16">
        <v>0.2</v>
      </c>
      <c r="AE172" s="19" t="s">
        <v>86</v>
      </c>
      <c r="AF172" s="137"/>
      <c r="AG172" s="132"/>
      <c r="AH172" s="138"/>
      <c r="AI172" s="132"/>
      <c r="AJ172" s="132"/>
      <c r="AK172" s="138"/>
      <c r="AL172" s="138"/>
      <c r="AM172" s="132"/>
      <c r="AN172" s="132"/>
      <c r="AO172" s="127"/>
    </row>
    <row r="173" spans="1:70" s="39" customFormat="1" ht="41.45" customHeight="1" x14ac:dyDescent="0.2">
      <c r="A173" s="135"/>
      <c r="B173" s="144"/>
      <c r="C173" s="206"/>
      <c r="D173" s="167"/>
      <c r="E173" s="167"/>
      <c r="F173" s="206"/>
      <c r="G173" s="207"/>
      <c r="H173" s="167"/>
      <c r="I173" s="232"/>
      <c r="J173" s="229"/>
      <c r="K173" s="233"/>
      <c r="L173" s="228"/>
      <c r="M173" s="203">
        <v>0</v>
      </c>
      <c r="N173" s="229"/>
      <c r="O173" s="226"/>
      <c r="P173" s="205"/>
      <c r="Q173" s="12">
        <v>3</v>
      </c>
      <c r="R173" s="13"/>
      <c r="S173" s="14" t="s">
        <v>76</v>
      </c>
      <c r="T173" s="15"/>
      <c r="U173" s="15"/>
      <c r="V173" s="16" t="s">
        <v>76</v>
      </c>
      <c r="W173" s="15"/>
      <c r="X173" s="15"/>
      <c r="Y173" s="15"/>
      <c r="Z173" s="17" t="str">
        <f>IFERROR(IF(AND(S172="Probabilidad",S173="Probabilidad"),(AB172-(+AB172*V173)),IF(AND(S172="Impacto",S173="Probabilidad"),(AB171-(+AB171*V173)),IF(S173="Impacto",AB172,""))),"")</f>
        <v/>
      </c>
      <c r="AA173" s="18" t="s">
        <v>76</v>
      </c>
      <c r="AB173" s="16" t="s">
        <v>76</v>
      </c>
      <c r="AC173" s="18" t="s">
        <v>76</v>
      </c>
      <c r="AD173" s="16" t="s">
        <v>76</v>
      </c>
      <c r="AE173" s="19" t="s">
        <v>76</v>
      </c>
      <c r="AF173" s="137"/>
      <c r="AG173" s="132"/>
      <c r="AH173" s="138"/>
      <c r="AI173" s="132"/>
      <c r="AJ173" s="132"/>
      <c r="AK173" s="138"/>
      <c r="AL173" s="138"/>
      <c r="AM173" s="132"/>
      <c r="AN173" s="132"/>
      <c r="AO173" s="127"/>
    </row>
    <row r="174" spans="1:70" s="39" customFormat="1" ht="84.75" customHeight="1" x14ac:dyDescent="0.2">
      <c r="A174" s="135">
        <v>64</v>
      </c>
      <c r="B174" s="144" t="s">
        <v>588</v>
      </c>
      <c r="C174" s="206" t="s">
        <v>48</v>
      </c>
      <c r="D174" s="167" t="s">
        <v>601</v>
      </c>
      <c r="E174" s="167" t="s">
        <v>602</v>
      </c>
      <c r="F174" s="206" t="s">
        <v>108</v>
      </c>
      <c r="G174" s="207" t="s">
        <v>603</v>
      </c>
      <c r="H174" s="167" t="s">
        <v>53</v>
      </c>
      <c r="I174" s="232">
        <v>95</v>
      </c>
      <c r="J174" s="229" t="s">
        <v>54</v>
      </c>
      <c r="K174" s="233">
        <v>0.6</v>
      </c>
      <c r="L174" s="228" t="s">
        <v>82</v>
      </c>
      <c r="M174" s="203" t="s">
        <v>82</v>
      </c>
      <c r="N174" s="229" t="s">
        <v>83</v>
      </c>
      <c r="O174" s="226">
        <v>0.2</v>
      </c>
      <c r="P174" s="205" t="s">
        <v>57</v>
      </c>
      <c r="Q174" s="12">
        <v>1</v>
      </c>
      <c r="R174" s="13" t="s">
        <v>604</v>
      </c>
      <c r="S174" s="14" t="s">
        <v>59</v>
      </c>
      <c r="T174" s="15" t="s">
        <v>60</v>
      </c>
      <c r="U174" s="15" t="s">
        <v>61</v>
      </c>
      <c r="V174" s="16" t="s">
        <v>62</v>
      </c>
      <c r="W174" s="15" t="s">
        <v>85</v>
      </c>
      <c r="X174" s="15" t="s">
        <v>64</v>
      </c>
      <c r="Y174" s="15" t="s">
        <v>65</v>
      </c>
      <c r="Z174" s="17">
        <f>IFERROR(IF(S174="Probabilidad",(K174-(+K174*V174)),IF(S174="Impacto",K174,"")),"")</f>
        <v>0.36</v>
      </c>
      <c r="AA174" s="18" t="s">
        <v>66</v>
      </c>
      <c r="AB174" s="16">
        <v>0.36</v>
      </c>
      <c r="AC174" s="18" t="s">
        <v>83</v>
      </c>
      <c r="AD174" s="16">
        <v>0.2</v>
      </c>
      <c r="AE174" s="19" t="s">
        <v>86</v>
      </c>
      <c r="AF174" s="262" t="s">
        <v>87</v>
      </c>
      <c r="AG174" s="267" t="s">
        <v>593</v>
      </c>
      <c r="AH174" s="263" t="s">
        <v>594</v>
      </c>
      <c r="AI174" s="265" t="s">
        <v>595</v>
      </c>
      <c r="AJ174" s="265" t="s">
        <v>596</v>
      </c>
      <c r="AK174" s="263" t="s">
        <v>597</v>
      </c>
      <c r="AL174" s="263" t="s">
        <v>598</v>
      </c>
      <c r="AM174" s="265"/>
      <c r="AN174" s="267"/>
      <c r="AO174" s="26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row>
    <row r="175" spans="1:70" s="39" customFormat="1" ht="85.35" customHeight="1" x14ac:dyDescent="0.2">
      <c r="A175" s="135"/>
      <c r="B175" s="144"/>
      <c r="C175" s="206"/>
      <c r="D175" s="167"/>
      <c r="E175" s="167"/>
      <c r="F175" s="206"/>
      <c r="G175" s="207"/>
      <c r="H175" s="167"/>
      <c r="I175" s="232"/>
      <c r="J175" s="229"/>
      <c r="K175" s="233"/>
      <c r="L175" s="228"/>
      <c r="M175" s="203">
        <v>0</v>
      </c>
      <c r="N175" s="229"/>
      <c r="O175" s="226"/>
      <c r="P175" s="205"/>
      <c r="Q175" s="12">
        <v>2</v>
      </c>
      <c r="R175" s="13" t="s">
        <v>608</v>
      </c>
      <c r="S175" s="14" t="s">
        <v>59</v>
      </c>
      <c r="T175" s="15" t="s">
        <v>60</v>
      </c>
      <c r="U175" s="15" t="s">
        <v>61</v>
      </c>
      <c r="V175" s="16" t="s">
        <v>62</v>
      </c>
      <c r="W175" s="15" t="s">
        <v>85</v>
      </c>
      <c r="X175" s="15" t="s">
        <v>64</v>
      </c>
      <c r="Y175" s="15" t="s">
        <v>65</v>
      </c>
      <c r="Z175" s="17">
        <f>IFERROR(IF(AND(S174="Probabilidad",S175="Probabilidad"),(AB174-(+AB174*V175)),IF(S175="Probabilidad",(K174-(+K174*V175)),IF(S175="Impacto",AB174,""))),"")</f>
        <v>0.216</v>
      </c>
      <c r="AA175" s="18" t="s">
        <v>66</v>
      </c>
      <c r="AB175" s="16">
        <v>0.216</v>
      </c>
      <c r="AC175" s="18" t="s">
        <v>83</v>
      </c>
      <c r="AD175" s="16">
        <v>0.2</v>
      </c>
      <c r="AE175" s="19" t="s">
        <v>86</v>
      </c>
      <c r="AF175" s="137"/>
      <c r="AG175" s="266"/>
      <c r="AH175" s="264"/>
      <c r="AI175" s="266"/>
      <c r="AJ175" s="266"/>
      <c r="AK175" s="264"/>
      <c r="AL175" s="264"/>
      <c r="AM175" s="266"/>
      <c r="AN175" s="266"/>
      <c r="AO175" s="269"/>
    </row>
    <row r="176" spans="1:70" s="39" customFormat="1" ht="101.85" customHeight="1" x14ac:dyDescent="0.2">
      <c r="A176" s="135"/>
      <c r="B176" s="144"/>
      <c r="C176" s="206"/>
      <c r="D176" s="167"/>
      <c r="E176" s="167"/>
      <c r="F176" s="206"/>
      <c r="G176" s="207"/>
      <c r="H176" s="167"/>
      <c r="I176" s="232"/>
      <c r="J176" s="229"/>
      <c r="K176" s="233"/>
      <c r="L176" s="228"/>
      <c r="M176" s="203">
        <v>0</v>
      </c>
      <c r="N176" s="229"/>
      <c r="O176" s="226"/>
      <c r="P176" s="205"/>
      <c r="Q176" s="12">
        <v>3</v>
      </c>
      <c r="R176" s="13" t="s">
        <v>609</v>
      </c>
      <c r="S176" s="14" t="s">
        <v>59</v>
      </c>
      <c r="T176" s="15" t="s">
        <v>60</v>
      </c>
      <c r="U176" s="15" t="s">
        <v>61</v>
      </c>
      <c r="V176" s="16" t="s">
        <v>62</v>
      </c>
      <c r="W176" s="15" t="s">
        <v>85</v>
      </c>
      <c r="X176" s="15" t="s">
        <v>64</v>
      </c>
      <c r="Y176" s="15" t="s">
        <v>166</v>
      </c>
      <c r="Z176" s="17">
        <f>IFERROR(IF(AND(S175="Probabilidad",S176="Probabilidad"),(AB175-(+AB175*V176)),IF(AND(S175="Impacto",S176="Probabilidad"),(AB174-(+AB174*V176)),IF(S176="Impacto",AB175,""))),"")</f>
        <v>0.12959999999999999</v>
      </c>
      <c r="AA176" s="18" t="s">
        <v>141</v>
      </c>
      <c r="AB176" s="16">
        <v>0.12959999999999999</v>
      </c>
      <c r="AC176" s="18" t="s">
        <v>83</v>
      </c>
      <c r="AD176" s="16">
        <v>0.2</v>
      </c>
      <c r="AE176" s="19" t="s">
        <v>86</v>
      </c>
      <c r="AF176" s="137"/>
      <c r="AG176" s="266"/>
      <c r="AH176" s="264"/>
      <c r="AI176" s="266"/>
      <c r="AJ176" s="266"/>
      <c r="AK176" s="264"/>
      <c r="AL176" s="264"/>
      <c r="AM176" s="266"/>
      <c r="AN176" s="266"/>
      <c r="AO176" s="269"/>
    </row>
    <row r="177" spans="1:70" s="39" customFormat="1" ht="82.5" customHeight="1" x14ac:dyDescent="0.2">
      <c r="A177" s="135">
        <v>65</v>
      </c>
      <c r="B177" s="144" t="s">
        <v>588</v>
      </c>
      <c r="C177" s="206" t="s">
        <v>48</v>
      </c>
      <c r="D177" s="167" t="s">
        <v>610</v>
      </c>
      <c r="E177" s="167" t="s">
        <v>611</v>
      </c>
      <c r="F177" s="206" t="s">
        <v>108</v>
      </c>
      <c r="G177" s="207" t="s">
        <v>612</v>
      </c>
      <c r="H177" s="167" t="s">
        <v>53</v>
      </c>
      <c r="I177" s="232">
        <v>15</v>
      </c>
      <c r="J177" s="229" t="s">
        <v>66</v>
      </c>
      <c r="K177" s="233">
        <v>0.4</v>
      </c>
      <c r="L177" s="228" t="s">
        <v>82</v>
      </c>
      <c r="M177" s="203" t="s">
        <v>82</v>
      </c>
      <c r="N177" s="229" t="s">
        <v>83</v>
      </c>
      <c r="O177" s="226">
        <v>0.2</v>
      </c>
      <c r="P177" s="205" t="s">
        <v>86</v>
      </c>
      <c r="Q177" s="12">
        <v>1</v>
      </c>
      <c r="R177" s="13" t="s">
        <v>613</v>
      </c>
      <c r="S177" s="14" t="s">
        <v>59</v>
      </c>
      <c r="T177" s="15" t="s">
        <v>60</v>
      </c>
      <c r="U177" s="15" t="s">
        <v>61</v>
      </c>
      <c r="V177" s="16" t="s">
        <v>62</v>
      </c>
      <c r="W177" s="15" t="s">
        <v>63</v>
      </c>
      <c r="X177" s="15" t="s">
        <v>64</v>
      </c>
      <c r="Y177" s="15" t="s">
        <v>65</v>
      </c>
      <c r="Z177" s="17">
        <f>IFERROR(IF(S177="Probabilidad",(K177-(+K177*V177)),IF(S177="Impacto",K177,"")),"")</f>
        <v>0.24</v>
      </c>
      <c r="AA177" s="18" t="s">
        <v>66</v>
      </c>
      <c r="AB177" s="16">
        <v>0.24</v>
      </c>
      <c r="AC177" s="18" t="s">
        <v>83</v>
      </c>
      <c r="AD177" s="16">
        <v>0.2</v>
      </c>
      <c r="AE177" s="19" t="s">
        <v>86</v>
      </c>
      <c r="AF177" s="262" t="s">
        <v>87</v>
      </c>
      <c r="AG177" s="167" t="s">
        <v>614</v>
      </c>
      <c r="AH177" s="206" t="s">
        <v>594</v>
      </c>
      <c r="AI177" s="166" t="s">
        <v>615</v>
      </c>
      <c r="AJ177" s="166" t="s">
        <v>616</v>
      </c>
      <c r="AK177" s="206" t="s">
        <v>597</v>
      </c>
      <c r="AL177" s="206" t="s">
        <v>617</v>
      </c>
      <c r="AM177" s="166"/>
      <c r="AN177" s="167"/>
      <c r="AO177" s="231"/>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row>
    <row r="178" spans="1:70" s="39" customFormat="1" ht="82.5" customHeight="1" x14ac:dyDescent="0.2">
      <c r="A178" s="135"/>
      <c r="B178" s="144"/>
      <c r="C178" s="206"/>
      <c r="D178" s="167"/>
      <c r="E178" s="167"/>
      <c r="F178" s="206"/>
      <c r="G178" s="207"/>
      <c r="H178" s="167"/>
      <c r="I178" s="232"/>
      <c r="J178" s="229"/>
      <c r="K178" s="233"/>
      <c r="L178" s="228"/>
      <c r="M178" s="203">
        <v>0</v>
      </c>
      <c r="N178" s="229"/>
      <c r="O178" s="226"/>
      <c r="P178" s="205"/>
      <c r="Q178" s="12">
        <v>2</v>
      </c>
      <c r="R178" s="13" t="s">
        <v>618</v>
      </c>
      <c r="S178" s="14" t="s">
        <v>59</v>
      </c>
      <c r="T178" s="15" t="s">
        <v>60</v>
      </c>
      <c r="U178" s="15" t="s">
        <v>61</v>
      </c>
      <c r="V178" s="16" t="s">
        <v>62</v>
      </c>
      <c r="W178" s="15" t="s">
        <v>63</v>
      </c>
      <c r="X178" s="15" t="s">
        <v>64</v>
      </c>
      <c r="Y178" s="15" t="s">
        <v>65</v>
      </c>
      <c r="Z178" s="17">
        <f>IFERROR(IF(AND(S177="Probabilidad",S178="Probabilidad"),(AB177-(+AB177*V178)),IF(S178="Probabilidad",(K177-(+K177*V178)),IF(S178="Impacto",AB177,""))),"")</f>
        <v>0.14399999999999999</v>
      </c>
      <c r="AA178" s="18" t="s">
        <v>141</v>
      </c>
      <c r="AB178" s="16">
        <v>0.14399999999999999</v>
      </c>
      <c r="AC178" s="18" t="s">
        <v>83</v>
      </c>
      <c r="AD178" s="16">
        <v>0.2</v>
      </c>
      <c r="AE178" s="19" t="s">
        <v>86</v>
      </c>
      <c r="AF178" s="137"/>
      <c r="AG178" s="132"/>
      <c r="AH178" s="138"/>
      <c r="AI178" s="132"/>
      <c r="AJ178" s="132"/>
      <c r="AK178" s="138"/>
      <c r="AL178" s="138"/>
      <c r="AM178" s="132"/>
      <c r="AN178" s="132"/>
      <c r="AO178" s="127"/>
    </row>
    <row r="179" spans="1:70" s="39" customFormat="1" ht="66.75" customHeight="1" x14ac:dyDescent="0.2">
      <c r="A179" s="135"/>
      <c r="B179" s="144"/>
      <c r="C179" s="206"/>
      <c r="D179" s="167"/>
      <c r="E179" s="167"/>
      <c r="F179" s="206"/>
      <c r="G179" s="207"/>
      <c r="H179" s="167"/>
      <c r="I179" s="232"/>
      <c r="J179" s="229"/>
      <c r="K179" s="233"/>
      <c r="L179" s="228"/>
      <c r="M179" s="203">
        <v>0</v>
      </c>
      <c r="N179" s="229"/>
      <c r="O179" s="226"/>
      <c r="P179" s="205"/>
      <c r="Q179" s="12">
        <v>3</v>
      </c>
      <c r="R179" s="13"/>
      <c r="S179" s="14" t="s">
        <v>76</v>
      </c>
      <c r="T179" s="15"/>
      <c r="U179" s="15"/>
      <c r="V179" s="16" t="s">
        <v>76</v>
      </c>
      <c r="W179" s="15"/>
      <c r="X179" s="15"/>
      <c r="Y179" s="15"/>
      <c r="Z179" s="17" t="str">
        <f>IFERROR(IF(AND(S178="Probabilidad",S179="Probabilidad"),(AB178-(+AB178*V179)),IF(AND(S178="Impacto",S179="Probabilidad"),(AB177-(+AB177*V179)),IF(S179="Impacto",AB178,""))),"")</f>
        <v/>
      </c>
      <c r="AA179" s="18" t="s">
        <v>76</v>
      </c>
      <c r="AB179" s="16" t="s">
        <v>76</v>
      </c>
      <c r="AC179" s="18" t="s">
        <v>76</v>
      </c>
      <c r="AD179" s="16" t="s">
        <v>76</v>
      </c>
      <c r="AE179" s="19" t="s">
        <v>76</v>
      </c>
      <c r="AF179" s="137"/>
      <c r="AG179" s="132"/>
      <c r="AH179" s="138"/>
      <c r="AI179" s="132"/>
      <c r="AJ179" s="132"/>
      <c r="AK179" s="138"/>
      <c r="AL179" s="138"/>
      <c r="AM179" s="132"/>
      <c r="AN179" s="132"/>
      <c r="AO179" s="127"/>
    </row>
    <row r="180" spans="1:70" s="39" customFormat="1" ht="99.4" customHeight="1" x14ac:dyDescent="0.2">
      <c r="A180" s="135">
        <v>66</v>
      </c>
      <c r="B180" s="144" t="s">
        <v>588</v>
      </c>
      <c r="C180" s="206" t="s">
        <v>48</v>
      </c>
      <c r="D180" s="167" t="s">
        <v>619</v>
      </c>
      <c r="E180" s="167" t="s">
        <v>620</v>
      </c>
      <c r="F180" s="206" t="s">
        <v>79</v>
      </c>
      <c r="G180" s="207" t="s">
        <v>621</v>
      </c>
      <c r="H180" s="167" t="s">
        <v>53</v>
      </c>
      <c r="I180" s="232">
        <v>150</v>
      </c>
      <c r="J180" s="229" t="s">
        <v>54</v>
      </c>
      <c r="K180" s="233">
        <v>0.6</v>
      </c>
      <c r="L180" s="228" t="s">
        <v>145</v>
      </c>
      <c r="M180" s="203" t="s">
        <v>145</v>
      </c>
      <c r="N180" s="229" t="s">
        <v>146</v>
      </c>
      <c r="O180" s="226">
        <v>0.8</v>
      </c>
      <c r="P180" s="205" t="s">
        <v>147</v>
      </c>
      <c r="Q180" s="12">
        <v>1</v>
      </c>
      <c r="R180" s="13" t="s">
        <v>622</v>
      </c>
      <c r="S180" s="14" t="s">
        <v>59</v>
      </c>
      <c r="T180" s="15" t="s">
        <v>60</v>
      </c>
      <c r="U180" s="15" t="s">
        <v>61</v>
      </c>
      <c r="V180" s="16" t="s">
        <v>62</v>
      </c>
      <c r="W180" s="15" t="s">
        <v>63</v>
      </c>
      <c r="X180" s="15" t="s">
        <v>64</v>
      </c>
      <c r="Y180" s="15" t="s">
        <v>65</v>
      </c>
      <c r="Z180" s="17">
        <f>IFERROR(IF(S180="Probabilidad",(K180-(+K180*V180)),IF(S180="Impacto",K180,"")),"")</f>
        <v>0.36</v>
      </c>
      <c r="AA180" s="18" t="s">
        <v>66</v>
      </c>
      <c r="AB180" s="16">
        <v>0.36</v>
      </c>
      <c r="AC180" s="18" t="s">
        <v>146</v>
      </c>
      <c r="AD180" s="16">
        <v>0.8</v>
      </c>
      <c r="AE180" s="19" t="s">
        <v>147</v>
      </c>
      <c r="AF180" s="262" t="s">
        <v>67</v>
      </c>
      <c r="AG180" s="167" t="s">
        <v>623</v>
      </c>
      <c r="AH180" s="206" t="s">
        <v>594</v>
      </c>
      <c r="AI180" s="166" t="s">
        <v>624</v>
      </c>
      <c r="AJ180" s="166" t="s">
        <v>625</v>
      </c>
      <c r="AK180" s="206" t="s">
        <v>597</v>
      </c>
      <c r="AL180" s="206" t="s">
        <v>626</v>
      </c>
      <c r="AM180" s="166"/>
      <c r="AN180" s="167"/>
      <c r="AO180" s="231"/>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row>
    <row r="181" spans="1:70" s="39" customFormat="1" ht="78.400000000000006" customHeight="1" x14ac:dyDescent="0.2">
      <c r="A181" s="135"/>
      <c r="B181" s="144"/>
      <c r="C181" s="206"/>
      <c r="D181" s="167"/>
      <c r="E181" s="167"/>
      <c r="F181" s="206"/>
      <c r="G181" s="207"/>
      <c r="H181" s="167"/>
      <c r="I181" s="232"/>
      <c r="J181" s="229"/>
      <c r="K181" s="233"/>
      <c r="L181" s="228"/>
      <c r="M181" s="203">
        <v>0</v>
      </c>
      <c r="N181" s="229"/>
      <c r="O181" s="226"/>
      <c r="P181" s="205"/>
      <c r="Q181" s="12">
        <v>2</v>
      </c>
      <c r="R181" s="13" t="s">
        <v>627</v>
      </c>
      <c r="S181" s="14" t="s">
        <v>59</v>
      </c>
      <c r="T181" s="15" t="s">
        <v>60</v>
      </c>
      <c r="U181" s="15" t="s">
        <v>61</v>
      </c>
      <c r="V181" s="16" t="s">
        <v>62</v>
      </c>
      <c r="W181" s="15" t="s">
        <v>63</v>
      </c>
      <c r="X181" s="15" t="s">
        <v>64</v>
      </c>
      <c r="Y181" s="15" t="s">
        <v>65</v>
      </c>
      <c r="Z181" s="17">
        <f>IFERROR(IF(AND(S180="Probabilidad",S181="Probabilidad"),(AB180-(+AB180*V181)),IF(S181="Probabilidad",(K180-(+K180*V181)),IF(S181="Impacto",AB180,""))),"")</f>
        <v>0.216</v>
      </c>
      <c r="AA181" s="18" t="s">
        <v>66</v>
      </c>
      <c r="AB181" s="16">
        <v>0.216</v>
      </c>
      <c r="AC181" s="18" t="s">
        <v>146</v>
      </c>
      <c r="AD181" s="16">
        <v>0.8</v>
      </c>
      <c r="AE181" s="19" t="s">
        <v>147</v>
      </c>
      <c r="AF181" s="137"/>
      <c r="AG181" s="132"/>
      <c r="AH181" s="138"/>
      <c r="AI181" s="132"/>
      <c r="AJ181" s="132"/>
      <c r="AK181" s="138"/>
      <c r="AL181" s="138"/>
      <c r="AM181" s="132"/>
      <c r="AN181" s="132"/>
      <c r="AO181" s="127"/>
    </row>
    <row r="182" spans="1:70" s="39" customFormat="1" ht="77.45" customHeight="1" x14ac:dyDescent="0.2">
      <c r="A182" s="135"/>
      <c r="B182" s="144"/>
      <c r="C182" s="206"/>
      <c r="D182" s="167"/>
      <c r="E182" s="167"/>
      <c r="F182" s="206"/>
      <c r="G182" s="207"/>
      <c r="H182" s="167"/>
      <c r="I182" s="232"/>
      <c r="J182" s="229"/>
      <c r="K182" s="233"/>
      <c r="L182" s="228"/>
      <c r="M182" s="203">
        <v>0</v>
      </c>
      <c r="N182" s="229"/>
      <c r="O182" s="226"/>
      <c r="P182" s="205"/>
      <c r="Q182" s="12">
        <v>3</v>
      </c>
      <c r="R182" s="13"/>
      <c r="S182" s="14" t="s">
        <v>76</v>
      </c>
      <c r="T182" s="15"/>
      <c r="U182" s="15"/>
      <c r="V182" s="16" t="s">
        <v>76</v>
      </c>
      <c r="W182" s="15"/>
      <c r="X182" s="15"/>
      <c r="Y182" s="15"/>
      <c r="Z182" s="17" t="str">
        <f>IFERROR(IF(AND(S181="Probabilidad",S182="Probabilidad"),(AB181-(+AB181*V182)),IF(AND(S181="Impacto",S182="Probabilidad"),(AB180-(+AB180*V182)),IF(S182="Impacto",AB181,""))),"")</f>
        <v/>
      </c>
      <c r="AA182" s="18" t="s">
        <v>76</v>
      </c>
      <c r="AB182" s="16" t="s">
        <v>76</v>
      </c>
      <c r="AC182" s="18" t="s">
        <v>76</v>
      </c>
      <c r="AD182" s="16" t="s">
        <v>76</v>
      </c>
      <c r="AE182" s="19" t="s">
        <v>76</v>
      </c>
      <c r="AF182" s="137"/>
      <c r="AG182" s="132"/>
      <c r="AH182" s="138"/>
      <c r="AI182" s="132"/>
      <c r="AJ182" s="132"/>
      <c r="AK182" s="138"/>
      <c r="AL182" s="138"/>
      <c r="AM182" s="132"/>
      <c r="AN182" s="132"/>
      <c r="AO182" s="127"/>
    </row>
    <row r="183" spans="1:70" s="39" customFormat="1" ht="93.75" customHeight="1" x14ac:dyDescent="0.2">
      <c r="A183" s="135">
        <v>67</v>
      </c>
      <c r="B183" s="136" t="s">
        <v>628</v>
      </c>
      <c r="C183" s="223" t="s">
        <v>48</v>
      </c>
      <c r="D183" s="223" t="s">
        <v>629</v>
      </c>
      <c r="E183" s="223" t="s">
        <v>630</v>
      </c>
      <c r="F183" s="223" t="s">
        <v>108</v>
      </c>
      <c r="G183" s="224" t="s">
        <v>997</v>
      </c>
      <c r="H183" s="223" t="s">
        <v>53</v>
      </c>
      <c r="I183" s="218">
        <v>82</v>
      </c>
      <c r="J183" s="204" t="s">
        <v>54</v>
      </c>
      <c r="K183" s="219">
        <v>0.6</v>
      </c>
      <c r="L183" s="220" t="s">
        <v>159</v>
      </c>
      <c r="M183" s="221" t="s">
        <v>159</v>
      </c>
      <c r="N183" s="204" t="s">
        <v>57</v>
      </c>
      <c r="O183" s="219">
        <v>0.6</v>
      </c>
      <c r="P183" s="222" t="s">
        <v>57</v>
      </c>
      <c r="Q183" s="51">
        <v>1</v>
      </c>
      <c r="R183" s="52" t="s">
        <v>632</v>
      </c>
      <c r="S183" s="53" t="s">
        <v>59</v>
      </c>
      <c r="T183" s="54" t="s">
        <v>60</v>
      </c>
      <c r="U183" s="54" t="s">
        <v>61</v>
      </c>
      <c r="V183" s="55" t="s">
        <v>62</v>
      </c>
      <c r="W183" s="54" t="s">
        <v>85</v>
      </c>
      <c r="X183" s="54" t="s">
        <v>64</v>
      </c>
      <c r="Y183" s="54" t="s">
        <v>65</v>
      </c>
      <c r="Z183" s="56">
        <f>IFERROR(IF(S183="Probabilidad",(K183-(+K183*V183)),IF(S183="Impacto",K183,"")),"")</f>
        <v>0.36</v>
      </c>
      <c r="AA183" s="57" t="s">
        <v>66</v>
      </c>
      <c r="AB183" s="55">
        <v>0.36</v>
      </c>
      <c r="AC183" s="57" t="s">
        <v>57</v>
      </c>
      <c r="AD183" s="55">
        <v>0.6</v>
      </c>
      <c r="AE183" s="58" t="s">
        <v>57</v>
      </c>
      <c r="AF183" s="225" t="s">
        <v>67</v>
      </c>
      <c r="AG183" s="240" t="s">
        <v>633</v>
      </c>
      <c r="AH183" s="240" t="s">
        <v>634</v>
      </c>
      <c r="AI183" s="163" t="s">
        <v>635</v>
      </c>
      <c r="AJ183" s="163" t="s">
        <v>636</v>
      </c>
      <c r="AK183" s="240" t="s">
        <v>637</v>
      </c>
      <c r="AL183" s="240" t="s">
        <v>638</v>
      </c>
      <c r="AM183" s="166"/>
      <c r="AN183" s="167"/>
      <c r="AO183" s="231"/>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row>
    <row r="184" spans="1:70" s="39" customFormat="1" ht="102" customHeight="1" x14ac:dyDescent="0.2">
      <c r="A184" s="135"/>
      <c r="B184" s="136"/>
      <c r="C184" s="223"/>
      <c r="D184" s="223"/>
      <c r="E184" s="223"/>
      <c r="F184" s="223"/>
      <c r="G184" s="224"/>
      <c r="H184" s="223"/>
      <c r="I184" s="218"/>
      <c r="J184" s="204"/>
      <c r="K184" s="219"/>
      <c r="L184" s="220"/>
      <c r="M184" s="221">
        <v>0</v>
      </c>
      <c r="N184" s="204"/>
      <c r="O184" s="219"/>
      <c r="P184" s="222"/>
      <c r="Q184" s="51">
        <v>2</v>
      </c>
      <c r="R184" s="52" t="s">
        <v>639</v>
      </c>
      <c r="S184" s="53" t="s">
        <v>59</v>
      </c>
      <c r="T184" s="54" t="s">
        <v>60</v>
      </c>
      <c r="U184" s="54" t="s">
        <v>61</v>
      </c>
      <c r="V184" s="55" t="s">
        <v>62</v>
      </c>
      <c r="W184" s="54" t="s">
        <v>85</v>
      </c>
      <c r="X184" s="54" t="s">
        <v>64</v>
      </c>
      <c r="Y184" s="54" t="s">
        <v>65</v>
      </c>
      <c r="Z184" s="56">
        <f>IFERROR(IF(AND(S183="Probabilidad",S184="Probabilidad"),(AB183-(+AB183*V184)),IF(S184="Probabilidad",(K183-(+K183*V184)),IF(S184="Impacto",AB183,""))),"")</f>
        <v>0.216</v>
      </c>
      <c r="AA184" s="57" t="s">
        <v>66</v>
      </c>
      <c r="AB184" s="55">
        <v>0.216</v>
      </c>
      <c r="AC184" s="57" t="s">
        <v>57</v>
      </c>
      <c r="AD184" s="55">
        <v>0.6</v>
      </c>
      <c r="AE184" s="58" t="s">
        <v>57</v>
      </c>
      <c r="AF184" s="133"/>
      <c r="AG184" s="130"/>
      <c r="AH184" s="130"/>
      <c r="AI184" s="130"/>
      <c r="AJ184" s="130"/>
      <c r="AK184" s="130"/>
      <c r="AL184" s="130"/>
      <c r="AM184" s="132"/>
      <c r="AN184" s="132"/>
      <c r="AO184" s="127"/>
    </row>
    <row r="185" spans="1:70" s="39" customFormat="1" ht="41.25" customHeight="1" x14ac:dyDescent="0.2">
      <c r="A185" s="135"/>
      <c r="B185" s="136"/>
      <c r="C185" s="223"/>
      <c r="D185" s="223"/>
      <c r="E185" s="223"/>
      <c r="F185" s="223"/>
      <c r="G185" s="224"/>
      <c r="H185" s="223"/>
      <c r="I185" s="218"/>
      <c r="J185" s="204"/>
      <c r="K185" s="219"/>
      <c r="L185" s="220"/>
      <c r="M185" s="221">
        <v>0</v>
      </c>
      <c r="N185" s="204"/>
      <c r="O185" s="219"/>
      <c r="P185" s="222"/>
      <c r="Q185" s="51">
        <v>3</v>
      </c>
      <c r="R185" s="52" t="s">
        <v>640</v>
      </c>
      <c r="S185" s="53" t="s">
        <v>59</v>
      </c>
      <c r="T185" s="54" t="s">
        <v>60</v>
      </c>
      <c r="U185" s="54" t="s">
        <v>61</v>
      </c>
      <c r="V185" s="55" t="s">
        <v>62</v>
      </c>
      <c r="W185" s="54" t="s">
        <v>85</v>
      </c>
      <c r="X185" s="54" t="s">
        <v>64</v>
      </c>
      <c r="Y185" s="54" t="s">
        <v>65</v>
      </c>
      <c r="Z185" s="56">
        <f>IFERROR(IF(AND(S184="Probabilidad",S185="Probabilidad"),(AB184-(+AB184*V185)),IF(AND(S184="Impacto",S185="Probabilidad"),(AB183-(+AB183*V185)),IF(S185="Impacto",AB184,""))),"")</f>
        <v>0.12959999999999999</v>
      </c>
      <c r="AA185" s="57" t="s">
        <v>141</v>
      </c>
      <c r="AB185" s="55">
        <v>0.12959999999999999</v>
      </c>
      <c r="AC185" s="57" t="s">
        <v>57</v>
      </c>
      <c r="AD185" s="55">
        <v>0.6</v>
      </c>
      <c r="AE185" s="58" t="s">
        <v>57</v>
      </c>
      <c r="AF185" s="134"/>
      <c r="AG185" s="131"/>
      <c r="AH185" s="131"/>
      <c r="AI185" s="131"/>
      <c r="AJ185" s="131"/>
      <c r="AK185" s="131"/>
      <c r="AL185" s="131"/>
      <c r="AM185" s="132"/>
      <c r="AN185" s="132"/>
      <c r="AO185" s="127"/>
    </row>
    <row r="186" spans="1:70" s="39" customFormat="1" ht="79.349999999999994" customHeight="1" x14ac:dyDescent="0.2">
      <c r="A186" s="135">
        <v>68</v>
      </c>
      <c r="B186" s="136" t="s">
        <v>628</v>
      </c>
      <c r="C186" s="223" t="s">
        <v>48</v>
      </c>
      <c r="D186" s="223" t="s">
        <v>641</v>
      </c>
      <c r="E186" s="223" t="s">
        <v>998</v>
      </c>
      <c r="F186" s="223" t="s">
        <v>79</v>
      </c>
      <c r="G186" s="224" t="s">
        <v>999</v>
      </c>
      <c r="H186" s="223" t="s">
        <v>53</v>
      </c>
      <c r="I186" s="218">
        <v>82</v>
      </c>
      <c r="J186" s="204" t="s">
        <v>54</v>
      </c>
      <c r="K186" s="219">
        <v>0.6</v>
      </c>
      <c r="L186" s="220" t="s">
        <v>159</v>
      </c>
      <c r="M186" s="221" t="s">
        <v>159</v>
      </c>
      <c r="N186" s="204" t="s">
        <v>57</v>
      </c>
      <c r="O186" s="219">
        <v>0.6</v>
      </c>
      <c r="P186" s="222" t="s">
        <v>57</v>
      </c>
      <c r="Q186" s="51">
        <v>1</v>
      </c>
      <c r="R186" s="52" t="s">
        <v>644</v>
      </c>
      <c r="S186" s="53" t="s">
        <v>59</v>
      </c>
      <c r="T186" s="54" t="s">
        <v>60</v>
      </c>
      <c r="U186" s="54" t="s">
        <v>61</v>
      </c>
      <c r="V186" s="55" t="s">
        <v>62</v>
      </c>
      <c r="W186" s="54" t="s">
        <v>85</v>
      </c>
      <c r="X186" s="54" t="s">
        <v>64</v>
      </c>
      <c r="Y186" s="54" t="s">
        <v>65</v>
      </c>
      <c r="Z186" s="56">
        <f t="shared" ref="Z186" si="8">IFERROR(IF(S186="Probabilidad",(K186-(+K186*V186)),IF(S186="Impacto",K186,"")),"")</f>
        <v>0.36</v>
      </c>
      <c r="AA186" s="57" t="s">
        <v>66</v>
      </c>
      <c r="AB186" s="55">
        <v>0.36</v>
      </c>
      <c r="AC186" s="57" t="s">
        <v>57</v>
      </c>
      <c r="AD186" s="55">
        <v>0.6</v>
      </c>
      <c r="AE186" s="58" t="s">
        <v>57</v>
      </c>
      <c r="AF186" s="225" t="s">
        <v>67</v>
      </c>
      <c r="AG186" s="240" t="s">
        <v>645</v>
      </c>
      <c r="AH186" s="240" t="s">
        <v>1000</v>
      </c>
      <c r="AI186" s="163" t="s">
        <v>647</v>
      </c>
      <c r="AJ186" s="163" t="s">
        <v>648</v>
      </c>
      <c r="AK186" s="240" t="s">
        <v>637</v>
      </c>
      <c r="AL186" s="240" t="s">
        <v>638</v>
      </c>
      <c r="AM186" s="163"/>
      <c r="AN186" s="167"/>
      <c r="AO186" s="231"/>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row>
    <row r="187" spans="1:70" s="39" customFormat="1" ht="79.349999999999994" customHeight="1" x14ac:dyDescent="0.2">
      <c r="A187" s="135"/>
      <c r="B187" s="136"/>
      <c r="C187" s="223"/>
      <c r="D187" s="223"/>
      <c r="E187" s="223"/>
      <c r="F187" s="223"/>
      <c r="G187" s="224"/>
      <c r="H187" s="223"/>
      <c r="I187" s="218"/>
      <c r="J187" s="204"/>
      <c r="K187" s="219"/>
      <c r="L187" s="220"/>
      <c r="M187" s="221">
        <v>0</v>
      </c>
      <c r="N187" s="204"/>
      <c r="O187" s="219"/>
      <c r="P187" s="222"/>
      <c r="Q187" s="51">
        <v>2</v>
      </c>
      <c r="R187" s="52"/>
      <c r="S187" s="53" t="s">
        <v>76</v>
      </c>
      <c r="T187" s="54"/>
      <c r="U187" s="54"/>
      <c r="V187" s="55" t="s">
        <v>76</v>
      </c>
      <c r="W187" s="54"/>
      <c r="X187" s="54"/>
      <c r="Y187" s="54"/>
      <c r="Z187" s="56" t="str">
        <f t="shared" ref="Z187" si="9">IFERROR(IF(AND(S186="Probabilidad",S187="Probabilidad"),(AB186-(+AB186*V187)),IF(S187="Probabilidad",(K186-(+K186*V187)),IF(S187="Impacto",AB186,""))),"")</f>
        <v/>
      </c>
      <c r="AA187" s="57" t="s">
        <v>76</v>
      </c>
      <c r="AB187" s="55" t="s">
        <v>76</v>
      </c>
      <c r="AC187" s="57" t="s">
        <v>76</v>
      </c>
      <c r="AD187" s="55" t="s">
        <v>76</v>
      </c>
      <c r="AE187" s="58" t="s">
        <v>76</v>
      </c>
      <c r="AF187" s="133"/>
      <c r="AG187" s="130"/>
      <c r="AH187" s="130"/>
      <c r="AI187" s="130"/>
      <c r="AJ187" s="130"/>
      <c r="AK187" s="130"/>
      <c r="AL187" s="130"/>
      <c r="AM187" s="130"/>
      <c r="AN187" s="132"/>
      <c r="AO187" s="127"/>
    </row>
    <row r="188" spans="1:70" s="39" customFormat="1" ht="96" customHeight="1" x14ac:dyDescent="0.2">
      <c r="A188" s="135"/>
      <c r="B188" s="136"/>
      <c r="C188" s="223"/>
      <c r="D188" s="223"/>
      <c r="E188" s="223"/>
      <c r="F188" s="223"/>
      <c r="G188" s="224"/>
      <c r="H188" s="223"/>
      <c r="I188" s="218"/>
      <c r="J188" s="204"/>
      <c r="K188" s="219"/>
      <c r="L188" s="220"/>
      <c r="M188" s="221">
        <v>0</v>
      </c>
      <c r="N188" s="204"/>
      <c r="O188" s="219"/>
      <c r="P188" s="222"/>
      <c r="Q188" s="51">
        <v>3</v>
      </c>
      <c r="R188" s="52"/>
      <c r="S188" s="53" t="s">
        <v>76</v>
      </c>
      <c r="T188" s="54"/>
      <c r="U188" s="54"/>
      <c r="V188" s="55" t="s">
        <v>76</v>
      </c>
      <c r="W188" s="54"/>
      <c r="X188" s="54"/>
      <c r="Y188" s="54"/>
      <c r="Z188" s="56" t="str">
        <f t="shared" ref="Z188" si="10">IFERROR(IF(AND(S187="Probabilidad",S188="Probabilidad"),(AB187-(+AB187*V188)),IF(AND(S187="Impacto",S188="Probabilidad"),(AB186-(+AB186*V188)),IF(S188="Impacto",AB187,""))),"")</f>
        <v/>
      </c>
      <c r="AA188" s="57" t="s">
        <v>76</v>
      </c>
      <c r="AB188" s="55" t="s">
        <v>76</v>
      </c>
      <c r="AC188" s="57" t="s">
        <v>76</v>
      </c>
      <c r="AD188" s="55" t="s">
        <v>76</v>
      </c>
      <c r="AE188" s="58" t="s">
        <v>76</v>
      </c>
      <c r="AF188" s="134"/>
      <c r="AG188" s="131"/>
      <c r="AH188" s="131"/>
      <c r="AI188" s="131"/>
      <c r="AJ188" s="131"/>
      <c r="AK188" s="131"/>
      <c r="AL188" s="131"/>
      <c r="AM188" s="131"/>
      <c r="AN188" s="132"/>
      <c r="AO188" s="127"/>
    </row>
  </sheetData>
  <autoFilter ref="A6:BR188" xr:uid="{00000000-0009-0000-0000-000003000000}">
    <filterColumn colId="19" showButton="0"/>
    <filterColumn colId="20" showButton="0"/>
    <filterColumn colId="21" showButton="0"/>
    <filterColumn colId="22" showButton="0"/>
    <filterColumn colId="23" showButton="0"/>
  </autoFilter>
  <mergeCells count="1567">
    <mergeCell ref="AO171:AO173"/>
    <mergeCell ref="P174:P176"/>
    <mergeCell ref="AO174:AO176"/>
    <mergeCell ref="P177:P179"/>
    <mergeCell ref="AO177:AO179"/>
    <mergeCell ref="P180:P182"/>
    <mergeCell ref="AO180:AO182"/>
    <mergeCell ref="P183:P185"/>
    <mergeCell ref="AO183:AO185"/>
    <mergeCell ref="P186:P188"/>
    <mergeCell ref="AO186:AO188"/>
    <mergeCell ref="AN183:AN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AF186:AF188"/>
    <mergeCell ref="AG186:AG188"/>
    <mergeCell ref="AH186:AH188"/>
    <mergeCell ref="AI186:AI188"/>
    <mergeCell ref="AJ186:AJ188"/>
    <mergeCell ref="AK186:AK188"/>
    <mergeCell ref="AL186:AL188"/>
    <mergeCell ref="AM186:AM188"/>
    <mergeCell ref="AN186:AN188"/>
    <mergeCell ref="AG180:AG182"/>
    <mergeCell ref="AH180:AH182"/>
    <mergeCell ref="AI180:AI182"/>
    <mergeCell ref="AJ180:AJ182"/>
    <mergeCell ref="AK180:AK182"/>
    <mergeCell ref="AL180:AL182"/>
    <mergeCell ref="AM180:AM182"/>
    <mergeCell ref="AN180:AN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AF183:AF185"/>
    <mergeCell ref="AG183:AG185"/>
    <mergeCell ref="AH183:AH185"/>
    <mergeCell ref="AI183:AI185"/>
    <mergeCell ref="AJ183:AJ185"/>
    <mergeCell ref="AK183:AK185"/>
    <mergeCell ref="AL183:AL185"/>
    <mergeCell ref="AM183:AM185"/>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AF180:AF182"/>
    <mergeCell ref="AN174:AN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AF177:AF179"/>
    <mergeCell ref="AG177:AG179"/>
    <mergeCell ref="AH177:AH179"/>
    <mergeCell ref="AI177:AI179"/>
    <mergeCell ref="AJ177:AJ179"/>
    <mergeCell ref="AK177:AK179"/>
    <mergeCell ref="AL177:AL179"/>
    <mergeCell ref="AM177:AM179"/>
    <mergeCell ref="AN177:AN179"/>
    <mergeCell ref="AG171:AG173"/>
    <mergeCell ref="AH171:AH173"/>
    <mergeCell ref="AI171:AI173"/>
    <mergeCell ref="AJ171:AJ173"/>
    <mergeCell ref="AK171:AK173"/>
    <mergeCell ref="AL171:AL173"/>
    <mergeCell ref="AM171:AM173"/>
    <mergeCell ref="AN171:AN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AF174:AF176"/>
    <mergeCell ref="AG174:AG176"/>
    <mergeCell ref="B166:B168"/>
    <mergeCell ref="C166:C168"/>
    <mergeCell ref="D166:D168"/>
    <mergeCell ref="E166:E168"/>
    <mergeCell ref="F166:F168"/>
    <mergeCell ref="G166:G168"/>
    <mergeCell ref="H166:H168"/>
    <mergeCell ref="I166:I168"/>
    <mergeCell ref="J166:J168"/>
    <mergeCell ref="AI166:AI168"/>
    <mergeCell ref="AH174:AH176"/>
    <mergeCell ref="AI174:AI176"/>
    <mergeCell ref="AJ174:AJ176"/>
    <mergeCell ref="AK174:AK176"/>
    <mergeCell ref="AL174:AL176"/>
    <mergeCell ref="AM174:AM176"/>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AF171:AF173"/>
    <mergeCell ref="P171:P173"/>
    <mergeCell ref="M81:M83"/>
    <mergeCell ref="M84:M86"/>
    <mergeCell ref="AJ166:AJ168"/>
    <mergeCell ref="AK166:AK168"/>
    <mergeCell ref="AL166:AL168"/>
    <mergeCell ref="AM166:AM168"/>
    <mergeCell ref="AN166:AN168"/>
    <mergeCell ref="AO166:AO168"/>
    <mergeCell ref="K166:K168"/>
    <mergeCell ref="L166:L168"/>
    <mergeCell ref="M166:M168"/>
    <mergeCell ref="N166:N168"/>
    <mergeCell ref="O166:O168"/>
    <mergeCell ref="P166:P168"/>
    <mergeCell ref="AF166:AF168"/>
    <mergeCell ref="AG166:AG168"/>
    <mergeCell ref="AH166:AH168"/>
    <mergeCell ref="AF160:AF162"/>
    <mergeCell ref="AO154:AO156"/>
    <mergeCell ref="AH151:AH153"/>
    <mergeCell ref="AI151:AI153"/>
    <mergeCell ref="AJ151:AJ153"/>
    <mergeCell ref="AK151:AK153"/>
    <mergeCell ref="AL151:AL153"/>
    <mergeCell ref="AM151:AM153"/>
    <mergeCell ref="AN151:AN153"/>
    <mergeCell ref="AO151:AO153"/>
    <mergeCell ref="AO157:AO159"/>
    <mergeCell ref="AH144:AH146"/>
    <mergeCell ref="AI144:AI146"/>
    <mergeCell ref="AJ144:AJ146"/>
    <mergeCell ref="AK144:AK146"/>
    <mergeCell ref="B157:B159"/>
    <mergeCell ref="I157:I159"/>
    <mergeCell ref="J157:J159"/>
    <mergeCell ref="AG160:AG162"/>
    <mergeCell ref="AH160:AH162"/>
    <mergeCell ref="AI160:AI162"/>
    <mergeCell ref="AJ160:AJ162"/>
    <mergeCell ref="AK160:AK162"/>
    <mergeCell ref="AL160:AL162"/>
    <mergeCell ref="AM160:AM162"/>
    <mergeCell ref="AN160:AN162"/>
    <mergeCell ref="AO160:AO162"/>
    <mergeCell ref="AH157:AH159"/>
    <mergeCell ref="K157:K159"/>
    <mergeCell ref="L157:L159"/>
    <mergeCell ref="M157:M159"/>
    <mergeCell ref="N157:N159"/>
    <mergeCell ref="B160:B162"/>
    <mergeCell ref="C160:C162"/>
    <mergeCell ref="D160:D162"/>
    <mergeCell ref="E160:E162"/>
    <mergeCell ref="F160:F162"/>
    <mergeCell ref="G160:G162"/>
    <mergeCell ref="H160:H162"/>
    <mergeCell ref="I160:I162"/>
    <mergeCell ref="J160:J162"/>
    <mergeCell ref="K160:K162"/>
    <mergeCell ref="L160:L162"/>
    <mergeCell ref="M160:M162"/>
    <mergeCell ref="N160:N162"/>
    <mergeCell ref="O160:O162"/>
    <mergeCell ref="P160:P162"/>
    <mergeCell ref="C157:C159"/>
    <mergeCell ref="D157:D159"/>
    <mergeCell ref="E157:E159"/>
    <mergeCell ref="F157:F159"/>
    <mergeCell ref="G157:G159"/>
    <mergeCell ref="H157:H159"/>
    <mergeCell ref="AH154:AH156"/>
    <mergeCell ref="AI154:AI156"/>
    <mergeCell ref="O157:O159"/>
    <mergeCell ref="P157:P159"/>
    <mergeCell ref="AF157:AF159"/>
    <mergeCell ref="AG157:AG159"/>
    <mergeCell ref="AJ154:AJ156"/>
    <mergeCell ref="AK154:AK156"/>
    <mergeCell ref="AL154:AL156"/>
    <mergeCell ref="AM154:AM156"/>
    <mergeCell ref="AN154:AN156"/>
    <mergeCell ref="AJ157:AJ159"/>
    <mergeCell ref="AK157:AK159"/>
    <mergeCell ref="AL157:AL159"/>
    <mergeCell ref="AM157:AM159"/>
    <mergeCell ref="AN157:AN159"/>
    <mergeCell ref="AI157:AI159"/>
    <mergeCell ref="B154:B156"/>
    <mergeCell ref="C154:C156"/>
    <mergeCell ref="D154:D156"/>
    <mergeCell ref="E154:E156"/>
    <mergeCell ref="F154:F156"/>
    <mergeCell ref="G154:G156"/>
    <mergeCell ref="H154:H156"/>
    <mergeCell ref="I154:I156"/>
    <mergeCell ref="J154:J156"/>
    <mergeCell ref="K154:K156"/>
    <mergeCell ref="L154:L156"/>
    <mergeCell ref="M154:M156"/>
    <mergeCell ref="N154:N156"/>
    <mergeCell ref="O154:O156"/>
    <mergeCell ref="P154:P156"/>
    <mergeCell ref="AF154:AF156"/>
    <mergeCell ref="AG154:AG156"/>
    <mergeCell ref="B151:B153"/>
    <mergeCell ref="C151:C153"/>
    <mergeCell ref="D151:D153"/>
    <mergeCell ref="E151:E153"/>
    <mergeCell ref="F151:F153"/>
    <mergeCell ref="G151:G153"/>
    <mergeCell ref="H151:H153"/>
    <mergeCell ref="I151:I153"/>
    <mergeCell ref="J151:J153"/>
    <mergeCell ref="K151:K153"/>
    <mergeCell ref="L151:L153"/>
    <mergeCell ref="M151:M153"/>
    <mergeCell ref="N151:N153"/>
    <mergeCell ref="O151:O153"/>
    <mergeCell ref="P151:P153"/>
    <mergeCell ref="AF151:AF153"/>
    <mergeCell ref="AG151:AG153"/>
    <mergeCell ref="B147:B149"/>
    <mergeCell ref="C147:C149"/>
    <mergeCell ref="D147:D149"/>
    <mergeCell ref="E147:E149"/>
    <mergeCell ref="F147:F149"/>
    <mergeCell ref="G147:G149"/>
    <mergeCell ref="H147:H149"/>
    <mergeCell ref="I147:I149"/>
    <mergeCell ref="J147:J149"/>
    <mergeCell ref="K147:K149"/>
    <mergeCell ref="L147:L149"/>
    <mergeCell ref="M147:M149"/>
    <mergeCell ref="N147:N149"/>
    <mergeCell ref="O147:O149"/>
    <mergeCell ref="P147:P149"/>
    <mergeCell ref="AF147:AF149"/>
    <mergeCell ref="AG147:AG149"/>
    <mergeCell ref="AL144:AL146"/>
    <mergeCell ref="AM144:AM146"/>
    <mergeCell ref="AN144:AN146"/>
    <mergeCell ref="AO144:AO146"/>
    <mergeCell ref="AH141:AH143"/>
    <mergeCell ref="AI141:AI143"/>
    <mergeCell ref="AJ141:AJ143"/>
    <mergeCell ref="AK141:AK143"/>
    <mergeCell ref="AL141:AL143"/>
    <mergeCell ref="AM141:AM143"/>
    <mergeCell ref="AN141:AN143"/>
    <mergeCell ref="AO141:AO143"/>
    <mergeCell ref="AJ147:AJ149"/>
    <mergeCell ref="AK147:AK149"/>
    <mergeCell ref="AL147:AL149"/>
    <mergeCell ref="AM147:AM149"/>
    <mergeCell ref="AN147:AN149"/>
    <mergeCell ref="AO147:AO149"/>
    <mergeCell ref="AI147:AI149"/>
    <mergeCell ref="AH147:AH149"/>
    <mergeCell ref="B144:B146"/>
    <mergeCell ref="C144:C146"/>
    <mergeCell ref="D144:D146"/>
    <mergeCell ref="E144:E146"/>
    <mergeCell ref="F144:F146"/>
    <mergeCell ref="G144:G146"/>
    <mergeCell ref="H144:H146"/>
    <mergeCell ref="I144:I146"/>
    <mergeCell ref="J144:J146"/>
    <mergeCell ref="K144:K146"/>
    <mergeCell ref="L144:L146"/>
    <mergeCell ref="M144:M146"/>
    <mergeCell ref="N144:N146"/>
    <mergeCell ref="O144:O146"/>
    <mergeCell ref="P144:P146"/>
    <mergeCell ref="AF144:AF146"/>
    <mergeCell ref="AG144:AG146"/>
    <mergeCell ref="AG132:AG134"/>
    <mergeCell ref="AH132:AH134"/>
    <mergeCell ref="K135:K137"/>
    <mergeCell ref="L135:L137"/>
    <mergeCell ref="M135:M137"/>
    <mergeCell ref="N135:N137"/>
    <mergeCell ref="AG138:AG140"/>
    <mergeCell ref="AH138:AH140"/>
    <mergeCell ref="AI138:AI140"/>
    <mergeCell ref="AJ138:AJ140"/>
    <mergeCell ref="AK138:AK140"/>
    <mergeCell ref="AL138:AL140"/>
    <mergeCell ref="AM138:AM140"/>
    <mergeCell ref="AN138:AN140"/>
    <mergeCell ref="B141:B143"/>
    <mergeCell ref="C141:C143"/>
    <mergeCell ref="D141:D143"/>
    <mergeCell ref="E141:E143"/>
    <mergeCell ref="F141:F143"/>
    <mergeCell ref="G141:G143"/>
    <mergeCell ref="H141:H143"/>
    <mergeCell ref="I141:I143"/>
    <mergeCell ref="J141:J143"/>
    <mergeCell ref="K141:K143"/>
    <mergeCell ref="L141:L143"/>
    <mergeCell ref="M141:M143"/>
    <mergeCell ref="N141:N143"/>
    <mergeCell ref="O141:O143"/>
    <mergeCell ref="P141:P143"/>
    <mergeCell ref="AF141:AF143"/>
    <mergeCell ref="AG141:AG143"/>
    <mergeCell ref="B138:B140"/>
    <mergeCell ref="AO138:AO140"/>
    <mergeCell ref="AH135:AH137"/>
    <mergeCell ref="AI135:AI137"/>
    <mergeCell ref="AJ135:AJ137"/>
    <mergeCell ref="AK135:AK137"/>
    <mergeCell ref="AL135:AL137"/>
    <mergeCell ref="AM135:AM137"/>
    <mergeCell ref="AN135:AN137"/>
    <mergeCell ref="AO135:AO137"/>
    <mergeCell ref="AK129:AK131"/>
    <mergeCell ref="AL129:AL131"/>
    <mergeCell ref="AM129:AM131"/>
    <mergeCell ref="AN129:AN131"/>
    <mergeCell ref="AO129:AO131"/>
    <mergeCell ref="AK132:AK134"/>
    <mergeCell ref="AL132:AL134"/>
    <mergeCell ref="AM132:AM134"/>
    <mergeCell ref="AN132:AN134"/>
    <mergeCell ref="AO132:AO134"/>
    <mergeCell ref="C138:C140"/>
    <mergeCell ref="D138:D140"/>
    <mergeCell ref="E138:E140"/>
    <mergeCell ref="F138:F140"/>
    <mergeCell ref="G138:G140"/>
    <mergeCell ref="H138:H140"/>
    <mergeCell ref="I138:I140"/>
    <mergeCell ref="J138:J140"/>
    <mergeCell ref="K138:K140"/>
    <mergeCell ref="L138:L140"/>
    <mergeCell ref="M138:M140"/>
    <mergeCell ref="N138:N140"/>
    <mergeCell ref="O138:O140"/>
    <mergeCell ref="P138:P140"/>
    <mergeCell ref="AF138:AF140"/>
    <mergeCell ref="B132:B134"/>
    <mergeCell ref="C132:C134"/>
    <mergeCell ref="D132:D134"/>
    <mergeCell ref="E132:E134"/>
    <mergeCell ref="F132:F134"/>
    <mergeCell ref="G132:G134"/>
    <mergeCell ref="L132:L134"/>
    <mergeCell ref="M132:M134"/>
    <mergeCell ref="N132:N134"/>
    <mergeCell ref="O132:O134"/>
    <mergeCell ref="P132:P134"/>
    <mergeCell ref="AF132:AF134"/>
    <mergeCell ref="AI126:AI128"/>
    <mergeCell ref="B126:B128"/>
    <mergeCell ref="C126:C128"/>
    <mergeCell ref="D126:D128"/>
    <mergeCell ref="E126:E128"/>
    <mergeCell ref="F126:F128"/>
    <mergeCell ref="G126:G128"/>
    <mergeCell ref="H126:H128"/>
    <mergeCell ref="I126:I128"/>
    <mergeCell ref="J126:J128"/>
    <mergeCell ref="AI132:AI134"/>
    <mergeCell ref="O135:O137"/>
    <mergeCell ref="P135:P137"/>
    <mergeCell ref="AF135:AF137"/>
    <mergeCell ref="AG135:AG137"/>
    <mergeCell ref="AJ132:AJ134"/>
    <mergeCell ref="AH129:AH131"/>
    <mergeCell ref="AI129:AI131"/>
    <mergeCell ref="AJ129:AJ131"/>
    <mergeCell ref="H132:H134"/>
    <mergeCell ref="B135:B137"/>
    <mergeCell ref="C135:C137"/>
    <mergeCell ref="D135:D137"/>
    <mergeCell ref="E135:E137"/>
    <mergeCell ref="F135:F137"/>
    <mergeCell ref="G135:G137"/>
    <mergeCell ref="H135:H137"/>
    <mergeCell ref="I135:I137"/>
    <mergeCell ref="J135:J137"/>
    <mergeCell ref="I132:I134"/>
    <mergeCell ref="J132:J134"/>
    <mergeCell ref="K132:K134"/>
    <mergeCell ref="AJ126:AJ128"/>
    <mergeCell ref="AK126:AK128"/>
    <mergeCell ref="AL126:AL128"/>
    <mergeCell ref="AM126:AM128"/>
    <mergeCell ref="AN126:AN128"/>
    <mergeCell ref="AO126:AO128"/>
    <mergeCell ref="B129:B131"/>
    <mergeCell ref="C129:C131"/>
    <mergeCell ref="D129:D131"/>
    <mergeCell ref="E129:E131"/>
    <mergeCell ref="F129:F131"/>
    <mergeCell ref="G129:G131"/>
    <mergeCell ref="H129:H131"/>
    <mergeCell ref="I129:I131"/>
    <mergeCell ref="J129:J131"/>
    <mergeCell ref="K129:K131"/>
    <mergeCell ref="L129:L131"/>
    <mergeCell ref="M129:M131"/>
    <mergeCell ref="N129:N131"/>
    <mergeCell ref="O129:O131"/>
    <mergeCell ref="P129:P131"/>
    <mergeCell ref="AF129:AF131"/>
    <mergeCell ref="AG129:AG131"/>
    <mergeCell ref="K126:K128"/>
    <mergeCell ref="L126:L128"/>
    <mergeCell ref="M126:M128"/>
    <mergeCell ref="N126:N128"/>
    <mergeCell ref="O126:O128"/>
    <mergeCell ref="P126:P128"/>
    <mergeCell ref="AF126:AF128"/>
    <mergeCell ref="AG126:AG128"/>
    <mergeCell ref="AH126:AH128"/>
    <mergeCell ref="I117:I119"/>
    <mergeCell ref="J117:J119"/>
    <mergeCell ref="AG123:AG125"/>
    <mergeCell ref="AH123:AH125"/>
    <mergeCell ref="AI123:AI125"/>
    <mergeCell ref="AJ123:AJ125"/>
    <mergeCell ref="AK123:AK125"/>
    <mergeCell ref="AL123:AL125"/>
    <mergeCell ref="AM123:AM125"/>
    <mergeCell ref="AN123:AN125"/>
    <mergeCell ref="AO123:AO125"/>
    <mergeCell ref="AH120:AH122"/>
    <mergeCell ref="AI120:AI122"/>
    <mergeCell ref="AJ120:AJ122"/>
    <mergeCell ref="AK120:AK122"/>
    <mergeCell ref="AL120:AL122"/>
    <mergeCell ref="AM120:AM122"/>
    <mergeCell ref="AN120:AN122"/>
    <mergeCell ref="AO120:AO122"/>
    <mergeCell ref="K117:K119"/>
    <mergeCell ref="L117:L119"/>
    <mergeCell ref="M117:M119"/>
    <mergeCell ref="N117:N119"/>
    <mergeCell ref="O117:O119"/>
    <mergeCell ref="P117:P119"/>
    <mergeCell ref="AF117:AF119"/>
    <mergeCell ref="AG117:AG119"/>
    <mergeCell ref="AH117:AH119"/>
    <mergeCell ref="K120:K122"/>
    <mergeCell ref="L120:L122"/>
    <mergeCell ref="M120:M122"/>
    <mergeCell ref="N120:N122"/>
    <mergeCell ref="B123:B125"/>
    <mergeCell ref="C123:C125"/>
    <mergeCell ref="D123:D125"/>
    <mergeCell ref="E123:E125"/>
    <mergeCell ref="F123:F125"/>
    <mergeCell ref="G123:G125"/>
    <mergeCell ref="H123:H125"/>
    <mergeCell ref="I123:I125"/>
    <mergeCell ref="J123:J125"/>
    <mergeCell ref="K123:K125"/>
    <mergeCell ref="L123:L125"/>
    <mergeCell ref="M123:M125"/>
    <mergeCell ref="N123:N125"/>
    <mergeCell ref="O123:O125"/>
    <mergeCell ref="P123:P125"/>
    <mergeCell ref="AF123:AF125"/>
    <mergeCell ref="B117:B119"/>
    <mergeCell ref="C117:C119"/>
    <mergeCell ref="D117:D119"/>
    <mergeCell ref="E117:E119"/>
    <mergeCell ref="F117:F119"/>
    <mergeCell ref="G117:G119"/>
    <mergeCell ref="H117:H119"/>
    <mergeCell ref="B120:B122"/>
    <mergeCell ref="C120:C122"/>
    <mergeCell ref="D120:D122"/>
    <mergeCell ref="E120:E122"/>
    <mergeCell ref="F120:F122"/>
    <mergeCell ref="G120:G122"/>
    <mergeCell ref="H120:H122"/>
    <mergeCell ref="I120:I122"/>
    <mergeCell ref="J120:J122"/>
    <mergeCell ref="O120:O122"/>
    <mergeCell ref="P120:P122"/>
    <mergeCell ref="AF120:AF122"/>
    <mergeCell ref="AG120:AG122"/>
    <mergeCell ref="AJ114:AJ116"/>
    <mergeCell ref="AK114:AK116"/>
    <mergeCell ref="AL114:AL116"/>
    <mergeCell ref="AM114:AM116"/>
    <mergeCell ref="AN114:AN116"/>
    <mergeCell ref="AO114:AO116"/>
    <mergeCell ref="AH111:AH113"/>
    <mergeCell ref="AI111:AI113"/>
    <mergeCell ref="AJ111:AJ113"/>
    <mergeCell ref="AK111:AK113"/>
    <mergeCell ref="AL111:AL113"/>
    <mergeCell ref="AM111:AM113"/>
    <mergeCell ref="AN111:AN113"/>
    <mergeCell ref="AO111:AO113"/>
    <mergeCell ref="AJ117:AJ119"/>
    <mergeCell ref="AK117:AK119"/>
    <mergeCell ref="AL117:AL119"/>
    <mergeCell ref="AM117:AM119"/>
    <mergeCell ref="AN117:AN119"/>
    <mergeCell ref="AO117:AO119"/>
    <mergeCell ref="AI117:AI119"/>
    <mergeCell ref="B114:B116"/>
    <mergeCell ref="C114:C116"/>
    <mergeCell ref="D114:D116"/>
    <mergeCell ref="E114:E116"/>
    <mergeCell ref="F114:F116"/>
    <mergeCell ref="G114:G116"/>
    <mergeCell ref="H114:H116"/>
    <mergeCell ref="I114:I116"/>
    <mergeCell ref="J114:J116"/>
    <mergeCell ref="K114:K116"/>
    <mergeCell ref="L114:L116"/>
    <mergeCell ref="M114:M116"/>
    <mergeCell ref="N114:N116"/>
    <mergeCell ref="O114:O116"/>
    <mergeCell ref="P114:P116"/>
    <mergeCell ref="AF114:AF116"/>
    <mergeCell ref="AI108:AI110"/>
    <mergeCell ref="B108:B110"/>
    <mergeCell ref="C108:C110"/>
    <mergeCell ref="D108:D110"/>
    <mergeCell ref="E108:E110"/>
    <mergeCell ref="F108:F110"/>
    <mergeCell ref="G108:G110"/>
    <mergeCell ref="H108:H110"/>
    <mergeCell ref="I108:I110"/>
    <mergeCell ref="J108:J110"/>
    <mergeCell ref="AG114:AG116"/>
    <mergeCell ref="AH114:AH116"/>
    <mergeCell ref="AI114:AI116"/>
    <mergeCell ref="AJ108:AJ110"/>
    <mergeCell ref="AK108:AK110"/>
    <mergeCell ref="AL108:AL110"/>
    <mergeCell ref="AM108:AM110"/>
    <mergeCell ref="AN108:AN110"/>
    <mergeCell ref="AO108:AO110"/>
    <mergeCell ref="B111:B113"/>
    <mergeCell ref="C111:C113"/>
    <mergeCell ref="D111:D113"/>
    <mergeCell ref="E111:E113"/>
    <mergeCell ref="F111:F113"/>
    <mergeCell ref="G111:G113"/>
    <mergeCell ref="H111:H113"/>
    <mergeCell ref="I111:I113"/>
    <mergeCell ref="J111:J113"/>
    <mergeCell ref="K111:K113"/>
    <mergeCell ref="L111:L113"/>
    <mergeCell ref="M111:M113"/>
    <mergeCell ref="N111:N113"/>
    <mergeCell ref="O111:O113"/>
    <mergeCell ref="P111:P113"/>
    <mergeCell ref="AF111:AF113"/>
    <mergeCell ref="AG111:AG113"/>
    <mergeCell ref="K108:K110"/>
    <mergeCell ref="L108:L110"/>
    <mergeCell ref="M108:M110"/>
    <mergeCell ref="N108:N110"/>
    <mergeCell ref="O108:O110"/>
    <mergeCell ref="P108:P110"/>
    <mergeCell ref="AF108:AF110"/>
    <mergeCell ref="AG108:AG110"/>
    <mergeCell ref="AH108:AH110"/>
    <mergeCell ref="AG105:AG107"/>
    <mergeCell ref="AH105:AH107"/>
    <mergeCell ref="AI105:AI107"/>
    <mergeCell ref="AJ105:AJ107"/>
    <mergeCell ref="AK105:AK107"/>
    <mergeCell ref="AL105:AL107"/>
    <mergeCell ref="AM105:AM107"/>
    <mergeCell ref="AN105:AN107"/>
    <mergeCell ref="AO105:AO107"/>
    <mergeCell ref="AH102:AH104"/>
    <mergeCell ref="AI102:AI104"/>
    <mergeCell ref="AJ102:AJ104"/>
    <mergeCell ref="AK102:AK104"/>
    <mergeCell ref="AL102:AL104"/>
    <mergeCell ref="AM102:AM104"/>
    <mergeCell ref="AN102:AN104"/>
    <mergeCell ref="AO102:AO104"/>
    <mergeCell ref="P105:P107"/>
    <mergeCell ref="AF105:AF107"/>
    <mergeCell ref="B99:B101"/>
    <mergeCell ref="C99:C101"/>
    <mergeCell ref="D99:D101"/>
    <mergeCell ref="E99:E101"/>
    <mergeCell ref="F99:F101"/>
    <mergeCell ref="G99:G101"/>
    <mergeCell ref="H99:H101"/>
    <mergeCell ref="B102:B104"/>
    <mergeCell ref="C102:C104"/>
    <mergeCell ref="D102:D104"/>
    <mergeCell ref="E102:E104"/>
    <mergeCell ref="F102:F104"/>
    <mergeCell ref="G102:G104"/>
    <mergeCell ref="H102:H104"/>
    <mergeCell ref="I102:I104"/>
    <mergeCell ref="J102:J104"/>
    <mergeCell ref="I99:I101"/>
    <mergeCell ref="J99:J101"/>
    <mergeCell ref="K99:K101"/>
    <mergeCell ref="L99:L101"/>
    <mergeCell ref="M99:M101"/>
    <mergeCell ref="N99:N101"/>
    <mergeCell ref="O99:O101"/>
    <mergeCell ref="P99:P101"/>
    <mergeCell ref="AF99:AF101"/>
    <mergeCell ref="K102:K104"/>
    <mergeCell ref="L102:L104"/>
    <mergeCell ref="M102:M104"/>
    <mergeCell ref="N102:N104"/>
    <mergeCell ref="B105:B107"/>
    <mergeCell ref="C105:C107"/>
    <mergeCell ref="D105:D107"/>
    <mergeCell ref="E105:E107"/>
    <mergeCell ref="F105:F107"/>
    <mergeCell ref="G105:G107"/>
    <mergeCell ref="H105:H107"/>
    <mergeCell ref="I105:I107"/>
    <mergeCell ref="J105:J107"/>
    <mergeCell ref="K105:K107"/>
    <mergeCell ref="L105:L107"/>
    <mergeCell ref="M105:M107"/>
    <mergeCell ref="N105:N107"/>
    <mergeCell ref="O105:O107"/>
    <mergeCell ref="E90:E92"/>
    <mergeCell ref="F90:F92"/>
    <mergeCell ref="G90:G92"/>
    <mergeCell ref="H90:H92"/>
    <mergeCell ref="I90:I92"/>
    <mergeCell ref="J90:J92"/>
    <mergeCell ref="K90:K92"/>
    <mergeCell ref="L90:L92"/>
    <mergeCell ref="M90:M92"/>
    <mergeCell ref="N90:N92"/>
    <mergeCell ref="AG96:AG98"/>
    <mergeCell ref="AH96:AH98"/>
    <mergeCell ref="AI96:AI98"/>
    <mergeCell ref="O102:O104"/>
    <mergeCell ref="P102:P104"/>
    <mergeCell ref="AF102:AF104"/>
    <mergeCell ref="AG102:AG104"/>
    <mergeCell ref="AJ96:AJ98"/>
    <mergeCell ref="AK96:AK98"/>
    <mergeCell ref="AL96:AL98"/>
    <mergeCell ref="AM96:AM98"/>
    <mergeCell ref="AN96:AN98"/>
    <mergeCell ref="AO96:AO98"/>
    <mergeCell ref="AH90:AH92"/>
    <mergeCell ref="AI90:AI92"/>
    <mergeCell ref="AJ90:AJ92"/>
    <mergeCell ref="AK90:AK92"/>
    <mergeCell ref="AL90:AL92"/>
    <mergeCell ref="AM90:AM92"/>
    <mergeCell ref="AN90:AN92"/>
    <mergeCell ref="AO90:AO92"/>
    <mergeCell ref="AJ99:AJ101"/>
    <mergeCell ref="AK99:AK101"/>
    <mergeCell ref="AL99:AL101"/>
    <mergeCell ref="AM99:AM101"/>
    <mergeCell ref="AN99:AN101"/>
    <mergeCell ref="AO99:AO101"/>
    <mergeCell ref="AI99:AI101"/>
    <mergeCell ref="AG99:AG101"/>
    <mergeCell ref="AH99:AH101"/>
    <mergeCell ref="O90:O92"/>
    <mergeCell ref="P90:P92"/>
    <mergeCell ref="B96:B98"/>
    <mergeCell ref="C96:C98"/>
    <mergeCell ref="D96:D98"/>
    <mergeCell ref="E96:E98"/>
    <mergeCell ref="F96:F98"/>
    <mergeCell ref="G96:G98"/>
    <mergeCell ref="H96:H98"/>
    <mergeCell ref="I96:I98"/>
    <mergeCell ref="J96:J98"/>
    <mergeCell ref="K96:K98"/>
    <mergeCell ref="L96:L98"/>
    <mergeCell ref="M96:M98"/>
    <mergeCell ref="N96:N98"/>
    <mergeCell ref="O96:O98"/>
    <mergeCell ref="P96:P98"/>
    <mergeCell ref="AF96:AF98"/>
    <mergeCell ref="B87:B89"/>
    <mergeCell ref="C87:C89"/>
    <mergeCell ref="D87:D89"/>
    <mergeCell ref="E87:E89"/>
    <mergeCell ref="F87:F89"/>
    <mergeCell ref="G87:G89"/>
    <mergeCell ref="H87:H89"/>
    <mergeCell ref="I87:I89"/>
    <mergeCell ref="B90:B92"/>
    <mergeCell ref="C90:C92"/>
    <mergeCell ref="D90:D92"/>
    <mergeCell ref="J87:J89"/>
    <mergeCell ref="AF90:AF92"/>
    <mergeCell ref="K87:K89"/>
    <mergeCell ref="L87:L89"/>
    <mergeCell ref="M87:M89"/>
    <mergeCell ref="AG90:AG92"/>
    <mergeCell ref="B84:B86"/>
    <mergeCell ref="C84:C86"/>
    <mergeCell ref="D84:D86"/>
    <mergeCell ref="E84:E86"/>
    <mergeCell ref="F84:F86"/>
    <mergeCell ref="G84:G86"/>
    <mergeCell ref="H84:H86"/>
    <mergeCell ref="I84:I86"/>
    <mergeCell ref="J84:J86"/>
    <mergeCell ref="K84:K86"/>
    <mergeCell ref="L84:L86"/>
    <mergeCell ref="N84:N86"/>
    <mergeCell ref="O84:O86"/>
    <mergeCell ref="P84:P86"/>
    <mergeCell ref="AF84:AF86"/>
    <mergeCell ref="AG84:AG86"/>
    <mergeCell ref="N87:N89"/>
    <mergeCell ref="O87:O89"/>
    <mergeCell ref="P87:P89"/>
    <mergeCell ref="AF87:AF89"/>
    <mergeCell ref="AH84:AH86"/>
    <mergeCell ref="AG87:AG89"/>
    <mergeCell ref="AK81:AK83"/>
    <mergeCell ref="AL81:AL83"/>
    <mergeCell ref="AM81:AM83"/>
    <mergeCell ref="AN81:AN83"/>
    <mergeCell ref="AO81:AO83"/>
    <mergeCell ref="AH78:AH80"/>
    <mergeCell ref="AI78:AI80"/>
    <mergeCell ref="AJ78:AJ80"/>
    <mergeCell ref="AK78:AK80"/>
    <mergeCell ref="AL78:AL80"/>
    <mergeCell ref="AM78:AM80"/>
    <mergeCell ref="AN78:AN80"/>
    <mergeCell ref="AO78:AO80"/>
    <mergeCell ref="AJ84:AJ86"/>
    <mergeCell ref="AK84:AK86"/>
    <mergeCell ref="AL84:AL86"/>
    <mergeCell ref="AM84:AM86"/>
    <mergeCell ref="AN84:AN86"/>
    <mergeCell ref="AO84:AO86"/>
    <mergeCell ref="AI84:AI86"/>
    <mergeCell ref="AJ87:AJ89"/>
    <mergeCell ref="AK87:AK89"/>
    <mergeCell ref="AL87:AL89"/>
    <mergeCell ref="AM87:AM89"/>
    <mergeCell ref="AN87:AN89"/>
    <mergeCell ref="AO87:AO89"/>
    <mergeCell ref="AI87:AI89"/>
    <mergeCell ref="AH87:AH89"/>
    <mergeCell ref="B81:B83"/>
    <mergeCell ref="C81:C83"/>
    <mergeCell ref="D81:D83"/>
    <mergeCell ref="E81:E83"/>
    <mergeCell ref="F81:F83"/>
    <mergeCell ref="G81:G83"/>
    <mergeCell ref="H81:H83"/>
    <mergeCell ref="I81:I83"/>
    <mergeCell ref="J81:J83"/>
    <mergeCell ref="K81:K83"/>
    <mergeCell ref="L81:L83"/>
    <mergeCell ref="N81:N83"/>
    <mergeCell ref="O81:O83"/>
    <mergeCell ref="P81:P83"/>
    <mergeCell ref="AF81:AF83"/>
    <mergeCell ref="AI75:AI77"/>
    <mergeCell ref="AJ75:AJ77"/>
    <mergeCell ref="E75:E77"/>
    <mergeCell ref="F75:F77"/>
    <mergeCell ref="G75:G77"/>
    <mergeCell ref="H75:H77"/>
    <mergeCell ref="I75:I77"/>
    <mergeCell ref="J75:J77"/>
    <mergeCell ref="AG81:AG83"/>
    <mergeCell ref="AH81:AH83"/>
    <mergeCell ref="AI81:AI83"/>
    <mergeCell ref="AJ81:AJ83"/>
    <mergeCell ref="B78:B80"/>
    <mergeCell ref="C78:C80"/>
    <mergeCell ref="D78:D80"/>
    <mergeCell ref="E78:E80"/>
    <mergeCell ref="F78:F80"/>
    <mergeCell ref="G78:G80"/>
    <mergeCell ref="H78:H80"/>
    <mergeCell ref="I78:I80"/>
    <mergeCell ref="J78:J80"/>
    <mergeCell ref="K78:K80"/>
    <mergeCell ref="L78:L80"/>
    <mergeCell ref="N78:N80"/>
    <mergeCell ref="O78:O80"/>
    <mergeCell ref="P78:P80"/>
    <mergeCell ref="AF78:AF80"/>
    <mergeCell ref="AG78:AG80"/>
    <mergeCell ref="K75:K77"/>
    <mergeCell ref="L75:L77"/>
    <mergeCell ref="N75:N77"/>
    <mergeCell ref="O75:O77"/>
    <mergeCell ref="P75:P77"/>
    <mergeCell ref="AF75:AF77"/>
    <mergeCell ref="AG75:AG77"/>
    <mergeCell ref="M75:M77"/>
    <mergeCell ref="M78:M80"/>
    <mergeCell ref="B75:B77"/>
    <mergeCell ref="C75:C77"/>
    <mergeCell ref="D75:D77"/>
    <mergeCell ref="AK72:AK74"/>
    <mergeCell ref="AL72:AL74"/>
    <mergeCell ref="AM72:AM74"/>
    <mergeCell ref="AN72:AN74"/>
    <mergeCell ref="AO72:AO74"/>
    <mergeCell ref="AH69:AH71"/>
    <mergeCell ref="AI69:AI71"/>
    <mergeCell ref="AJ69:AJ71"/>
    <mergeCell ref="AK69:AK71"/>
    <mergeCell ref="AL69:AL71"/>
    <mergeCell ref="AM69:AM71"/>
    <mergeCell ref="AN69:AN71"/>
    <mergeCell ref="AO69:AO71"/>
    <mergeCell ref="AK75:AK77"/>
    <mergeCell ref="AL75:AL77"/>
    <mergeCell ref="AM75:AM77"/>
    <mergeCell ref="AN75:AN77"/>
    <mergeCell ref="AO75:AO77"/>
    <mergeCell ref="AH75:AH77"/>
    <mergeCell ref="B72:B74"/>
    <mergeCell ref="C72:C74"/>
    <mergeCell ref="D72:D74"/>
    <mergeCell ref="E72:E74"/>
    <mergeCell ref="F72:F74"/>
    <mergeCell ref="G72:G74"/>
    <mergeCell ref="H72:H74"/>
    <mergeCell ref="I72:I74"/>
    <mergeCell ref="J72:J74"/>
    <mergeCell ref="K72:K74"/>
    <mergeCell ref="L72:L74"/>
    <mergeCell ref="N72:N74"/>
    <mergeCell ref="O72:O74"/>
    <mergeCell ref="P72:P74"/>
    <mergeCell ref="AF72:AF74"/>
    <mergeCell ref="AI66:AI68"/>
    <mergeCell ref="AJ66:AJ68"/>
    <mergeCell ref="E66:E68"/>
    <mergeCell ref="F66:F68"/>
    <mergeCell ref="G66:G68"/>
    <mergeCell ref="H66:H68"/>
    <mergeCell ref="I66:I68"/>
    <mergeCell ref="J66:J68"/>
    <mergeCell ref="AG72:AG74"/>
    <mergeCell ref="AH72:AH74"/>
    <mergeCell ref="AI72:AI74"/>
    <mergeCell ref="AJ72:AJ74"/>
    <mergeCell ref="M66:M68"/>
    <mergeCell ref="M69:M71"/>
    <mergeCell ref="M72:M74"/>
    <mergeCell ref="AK66:AK68"/>
    <mergeCell ref="AL66:AL68"/>
    <mergeCell ref="AM66:AM68"/>
    <mergeCell ref="AN66:AN68"/>
    <mergeCell ref="AO66:AO68"/>
    <mergeCell ref="B69:B71"/>
    <mergeCell ref="C69:C71"/>
    <mergeCell ref="D69:D71"/>
    <mergeCell ref="E69:E71"/>
    <mergeCell ref="F69:F71"/>
    <mergeCell ref="G69:G71"/>
    <mergeCell ref="H69:H71"/>
    <mergeCell ref="I69:I71"/>
    <mergeCell ref="J69:J71"/>
    <mergeCell ref="K69:K71"/>
    <mergeCell ref="L69:L71"/>
    <mergeCell ref="N69:N71"/>
    <mergeCell ref="O69:O71"/>
    <mergeCell ref="P69:P71"/>
    <mergeCell ref="AF69:AF71"/>
    <mergeCell ref="AG69:AG71"/>
    <mergeCell ref="K66:K68"/>
    <mergeCell ref="L66:L68"/>
    <mergeCell ref="N66:N68"/>
    <mergeCell ref="O66:O68"/>
    <mergeCell ref="P66:P68"/>
    <mergeCell ref="AF66:AF68"/>
    <mergeCell ref="AG66:AG68"/>
    <mergeCell ref="AH66:AH68"/>
    <mergeCell ref="B66:B68"/>
    <mergeCell ref="C66:C68"/>
    <mergeCell ref="D66:D68"/>
    <mergeCell ref="AG63:AG65"/>
    <mergeCell ref="AH63:AH65"/>
    <mergeCell ref="AI63:AI65"/>
    <mergeCell ref="AJ63:AJ65"/>
    <mergeCell ref="AK63:AK65"/>
    <mergeCell ref="AL63:AL65"/>
    <mergeCell ref="AM63:AM65"/>
    <mergeCell ref="AN63:AN65"/>
    <mergeCell ref="AO63:AO65"/>
    <mergeCell ref="AH60:AH62"/>
    <mergeCell ref="AI60:AI62"/>
    <mergeCell ref="AJ60:AJ62"/>
    <mergeCell ref="AK60:AK62"/>
    <mergeCell ref="AL60:AL62"/>
    <mergeCell ref="AN60:AN62"/>
    <mergeCell ref="AO60:AO62"/>
    <mergeCell ref="K60:K62"/>
    <mergeCell ref="L60:L62"/>
    <mergeCell ref="M60:M62"/>
    <mergeCell ref="N60:N62"/>
    <mergeCell ref="O60:O62"/>
    <mergeCell ref="P60:P62"/>
    <mergeCell ref="AG60:AG62"/>
    <mergeCell ref="M63:M65"/>
    <mergeCell ref="B63:B65"/>
    <mergeCell ref="C63:C65"/>
    <mergeCell ref="D63:D65"/>
    <mergeCell ref="E63:E65"/>
    <mergeCell ref="F63:F65"/>
    <mergeCell ref="G63:G65"/>
    <mergeCell ref="H63:H65"/>
    <mergeCell ref="I63:I65"/>
    <mergeCell ref="J63:J65"/>
    <mergeCell ref="K63:K65"/>
    <mergeCell ref="L63:L65"/>
    <mergeCell ref="N63:N65"/>
    <mergeCell ref="O63:O65"/>
    <mergeCell ref="P63:P65"/>
    <mergeCell ref="AF63:AF65"/>
    <mergeCell ref="B60:B62"/>
    <mergeCell ref="C60:C62"/>
    <mergeCell ref="D60:D62"/>
    <mergeCell ref="E60:E62"/>
    <mergeCell ref="F60:F62"/>
    <mergeCell ref="G60:G62"/>
    <mergeCell ref="H60:H62"/>
    <mergeCell ref="I60:I62"/>
    <mergeCell ref="J60:J62"/>
    <mergeCell ref="AF60:AF62"/>
    <mergeCell ref="AJ57:AJ59"/>
    <mergeCell ref="AK57:AK59"/>
    <mergeCell ref="AL57:AL59"/>
    <mergeCell ref="AM57:AM59"/>
    <mergeCell ref="AN57:AN59"/>
    <mergeCell ref="AO57:AO59"/>
    <mergeCell ref="AH54:AH56"/>
    <mergeCell ref="AI54:AI56"/>
    <mergeCell ref="AJ54:AJ56"/>
    <mergeCell ref="AK54:AK56"/>
    <mergeCell ref="AL54:AL56"/>
    <mergeCell ref="AM54:AM56"/>
    <mergeCell ref="AN54:AN56"/>
    <mergeCell ref="AO54:AO56"/>
    <mergeCell ref="AM60:AM62"/>
    <mergeCell ref="B57:B59"/>
    <mergeCell ref="C57:C59"/>
    <mergeCell ref="D57:D59"/>
    <mergeCell ref="E57:E59"/>
    <mergeCell ref="F57:F59"/>
    <mergeCell ref="G57:G59"/>
    <mergeCell ref="H57:H59"/>
    <mergeCell ref="I57:I59"/>
    <mergeCell ref="J57:J59"/>
    <mergeCell ref="K57:K59"/>
    <mergeCell ref="L57:L59"/>
    <mergeCell ref="M57:M59"/>
    <mergeCell ref="N57:N59"/>
    <mergeCell ref="O57:O59"/>
    <mergeCell ref="P57:P59"/>
    <mergeCell ref="AF57:AF59"/>
    <mergeCell ref="AG57:AG59"/>
    <mergeCell ref="AH57:AH59"/>
    <mergeCell ref="AI57:AI59"/>
    <mergeCell ref="B54:B56"/>
    <mergeCell ref="C54:C56"/>
    <mergeCell ref="D54:D56"/>
    <mergeCell ref="E54:E56"/>
    <mergeCell ref="F54:F56"/>
    <mergeCell ref="G54:G56"/>
    <mergeCell ref="H54:H56"/>
    <mergeCell ref="I54:I56"/>
    <mergeCell ref="J54:J56"/>
    <mergeCell ref="K54:K56"/>
    <mergeCell ref="L54:L56"/>
    <mergeCell ref="M54:M56"/>
    <mergeCell ref="N54:N56"/>
    <mergeCell ref="O54:O56"/>
    <mergeCell ref="P54:P56"/>
    <mergeCell ref="AF54:AF56"/>
    <mergeCell ref="AG54:AG56"/>
    <mergeCell ref="I44:I46"/>
    <mergeCell ref="J44:J46"/>
    <mergeCell ref="AG50:AG52"/>
    <mergeCell ref="AH50:AH52"/>
    <mergeCell ref="AI50:AI52"/>
    <mergeCell ref="AJ50:AJ52"/>
    <mergeCell ref="AK50:AK52"/>
    <mergeCell ref="AL50:AL52"/>
    <mergeCell ref="AN50:AN52"/>
    <mergeCell ref="AO50:AO52"/>
    <mergeCell ref="AH47:AH49"/>
    <mergeCell ref="AI47:AI49"/>
    <mergeCell ref="AJ47:AJ49"/>
    <mergeCell ref="AK47:AK49"/>
    <mergeCell ref="AL47:AL49"/>
    <mergeCell ref="AM50:AM52"/>
    <mergeCell ref="AN47:AN49"/>
    <mergeCell ref="AO47:AO49"/>
    <mergeCell ref="K44:K46"/>
    <mergeCell ref="L44:L46"/>
    <mergeCell ref="M44:M46"/>
    <mergeCell ref="N44:N46"/>
    <mergeCell ref="O44:O46"/>
    <mergeCell ref="P44:P46"/>
    <mergeCell ref="AF44:AF46"/>
    <mergeCell ref="AG44:AG46"/>
    <mergeCell ref="AH44:AH46"/>
    <mergeCell ref="K47:K49"/>
    <mergeCell ref="L47:L49"/>
    <mergeCell ref="M47:M49"/>
    <mergeCell ref="N47:N49"/>
    <mergeCell ref="O47:O49"/>
    <mergeCell ref="B50:B52"/>
    <mergeCell ref="C50:C52"/>
    <mergeCell ref="D50:D52"/>
    <mergeCell ref="E50:E52"/>
    <mergeCell ref="F50:F52"/>
    <mergeCell ref="G50:G52"/>
    <mergeCell ref="H50:H52"/>
    <mergeCell ref="I50:I52"/>
    <mergeCell ref="J50:J52"/>
    <mergeCell ref="K50:K52"/>
    <mergeCell ref="L50:L52"/>
    <mergeCell ref="M50:M52"/>
    <mergeCell ref="N50:N52"/>
    <mergeCell ref="O50:O52"/>
    <mergeCell ref="P50:P52"/>
    <mergeCell ref="AF50:AF52"/>
    <mergeCell ref="B44:B46"/>
    <mergeCell ref="C44:C46"/>
    <mergeCell ref="D44:D46"/>
    <mergeCell ref="E44:E46"/>
    <mergeCell ref="F44:F46"/>
    <mergeCell ref="G44:G46"/>
    <mergeCell ref="H44:H46"/>
    <mergeCell ref="B47:B49"/>
    <mergeCell ref="C47:C49"/>
    <mergeCell ref="D47:D49"/>
    <mergeCell ref="E47:E49"/>
    <mergeCell ref="F47:F49"/>
    <mergeCell ref="G47:G49"/>
    <mergeCell ref="H47:H49"/>
    <mergeCell ref="I47:I49"/>
    <mergeCell ref="J47:J49"/>
    <mergeCell ref="P47:P49"/>
    <mergeCell ref="AF47:AF49"/>
    <mergeCell ref="AG47:AG49"/>
    <mergeCell ref="AJ41:AJ43"/>
    <mergeCell ref="AK41:AK43"/>
    <mergeCell ref="AL41:AL43"/>
    <mergeCell ref="AM41:AM43"/>
    <mergeCell ref="AN41:AN43"/>
    <mergeCell ref="AO41:AO43"/>
    <mergeCell ref="AH38:AH40"/>
    <mergeCell ref="AI38:AI40"/>
    <mergeCell ref="AJ38:AJ40"/>
    <mergeCell ref="AK38:AK40"/>
    <mergeCell ref="AL38:AL40"/>
    <mergeCell ref="AM38:AM40"/>
    <mergeCell ref="AN38:AN40"/>
    <mergeCell ref="AO38:AO40"/>
    <mergeCell ref="AJ44:AJ46"/>
    <mergeCell ref="AK44:AK46"/>
    <mergeCell ref="AL44:AL46"/>
    <mergeCell ref="AM44:AM46"/>
    <mergeCell ref="AN44:AN46"/>
    <mergeCell ref="AO44:AO46"/>
    <mergeCell ref="AI44:AI46"/>
    <mergeCell ref="B41:B43"/>
    <mergeCell ref="C41:C43"/>
    <mergeCell ref="D41:D43"/>
    <mergeCell ref="E41:E43"/>
    <mergeCell ref="F41:F43"/>
    <mergeCell ref="G41:G43"/>
    <mergeCell ref="H41:H43"/>
    <mergeCell ref="I41:I43"/>
    <mergeCell ref="J41:J43"/>
    <mergeCell ref="K41:K43"/>
    <mergeCell ref="L41:L43"/>
    <mergeCell ref="M41:M43"/>
    <mergeCell ref="N41:N43"/>
    <mergeCell ref="O41:O43"/>
    <mergeCell ref="P41:P43"/>
    <mergeCell ref="AF41:AF43"/>
    <mergeCell ref="AI35:AI37"/>
    <mergeCell ref="B35:B37"/>
    <mergeCell ref="C35:C37"/>
    <mergeCell ref="D35:D37"/>
    <mergeCell ref="E35:E37"/>
    <mergeCell ref="F35:F37"/>
    <mergeCell ref="G35:G37"/>
    <mergeCell ref="H35:H37"/>
    <mergeCell ref="I35:I37"/>
    <mergeCell ref="J35:J37"/>
    <mergeCell ref="AG41:AG43"/>
    <mergeCell ref="AH41:AH43"/>
    <mergeCell ref="AI41:AI43"/>
    <mergeCell ref="AJ35:AJ37"/>
    <mergeCell ref="AK35:AK37"/>
    <mergeCell ref="AL35:AL37"/>
    <mergeCell ref="AM35:AM37"/>
    <mergeCell ref="AN35:AN37"/>
    <mergeCell ref="AO35:AO37"/>
    <mergeCell ref="B38:B40"/>
    <mergeCell ref="C38:C40"/>
    <mergeCell ref="D38:D40"/>
    <mergeCell ref="E38:E40"/>
    <mergeCell ref="F38:F40"/>
    <mergeCell ref="G38:G40"/>
    <mergeCell ref="H38:H40"/>
    <mergeCell ref="I38:I40"/>
    <mergeCell ref="J38:J40"/>
    <mergeCell ref="K38:K40"/>
    <mergeCell ref="L38:L40"/>
    <mergeCell ref="M38:M40"/>
    <mergeCell ref="N38:N40"/>
    <mergeCell ref="O38:O40"/>
    <mergeCell ref="P38:P40"/>
    <mergeCell ref="AF38:AF40"/>
    <mergeCell ref="AG38:AG40"/>
    <mergeCell ref="K35:K37"/>
    <mergeCell ref="L35:L37"/>
    <mergeCell ref="M35:M37"/>
    <mergeCell ref="N35:N37"/>
    <mergeCell ref="O35:O37"/>
    <mergeCell ref="P35:P37"/>
    <mergeCell ref="AF35:AF37"/>
    <mergeCell ref="AG35:AG37"/>
    <mergeCell ref="AH35:AH37"/>
    <mergeCell ref="B1:AO2"/>
    <mergeCell ref="AI32:AI34"/>
    <mergeCell ref="AJ32:AJ34"/>
    <mergeCell ref="AK32:AK34"/>
    <mergeCell ref="AL32:AL34"/>
    <mergeCell ref="AM32:AM34"/>
    <mergeCell ref="AN32:AN34"/>
    <mergeCell ref="N32:N34"/>
    <mergeCell ref="O32:O34"/>
    <mergeCell ref="P32:P34"/>
    <mergeCell ref="AF32:AF34"/>
    <mergeCell ref="AG32:AG34"/>
    <mergeCell ref="AH32:AH34"/>
    <mergeCell ref="H32:H34"/>
    <mergeCell ref="I32:I34"/>
    <mergeCell ref="J32:J34"/>
    <mergeCell ref="K32:K34"/>
    <mergeCell ref="L32:L34"/>
    <mergeCell ref="M32:M34"/>
    <mergeCell ref="AL29:AL31"/>
    <mergeCell ref="AM29:AM31"/>
    <mergeCell ref="AN29:AN31"/>
    <mergeCell ref="AO29:AO31"/>
    <mergeCell ref="B32:B34"/>
    <mergeCell ref="C32:C34"/>
    <mergeCell ref="D32:D34"/>
    <mergeCell ref="E32:E34"/>
    <mergeCell ref="F32:F34"/>
    <mergeCell ref="G32:G34"/>
    <mergeCell ref="AF29:AF31"/>
    <mergeCell ref="AG29:AG31"/>
    <mergeCell ref="AH29:AH31"/>
    <mergeCell ref="AJ29:AJ31"/>
    <mergeCell ref="AK29:AK31"/>
    <mergeCell ref="K29:K31"/>
    <mergeCell ref="L29:L31"/>
    <mergeCell ref="M29:M31"/>
    <mergeCell ref="N29:N31"/>
    <mergeCell ref="O29:O31"/>
    <mergeCell ref="P29:P31"/>
    <mergeCell ref="AO32:AO34"/>
    <mergeCell ref="AM26:AM28"/>
    <mergeCell ref="AN26:AN28"/>
    <mergeCell ref="N26:N28"/>
    <mergeCell ref="O26:O28"/>
    <mergeCell ref="P26:P28"/>
    <mergeCell ref="AF26:AF28"/>
    <mergeCell ref="AG26:AG28"/>
    <mergeCell ref="AH26:AH28"/>
    <mergeCell ref="AJ26:AJ28"/>
    <mergeCell ref="AK26:AK28"/>
    <mergeCell ref="AL26:AL28"/>
    <mergeCell ref="AO20:AO22"/>
    <mergeCell ref="B29:B31"/>
    <mergeCell ref="C29:C31"/>
    <mergeCell ref="D29:D31"/>
    <mergeCell ref="E29:E31"/>
    <mergeCell ref="F29:F31"/>
    <mergeCell ref="G29:G31"/>
    <mergeCell ref="H29:H31"/>
    <mergeCell ref="I29:I31"/>
    <mergeCell ref="J29:J31"/>
    <mergeCell ref="AM23:AM25"/>
    <mergeCell ref="AN23:AN25"/>
    <mergeCell ref="AO23:AO25"/>
    <mergeCell ref="B26:B28"/>
    <mergeCell ref="C26:C28"/>
    <mergeCell ref="D26:D28"/>
    <mergeCell ref="E26:E28"/>
    <mergeCell ref="F26:F28"/>
    <mergeCell ref="G26:G28"/>
    <mergeCell ref="AF23:AF25"/>
    <mergeCell ref="AG23:AG25"/>
    <mergeCell ref="AH23:AH25"/>
    <mergeCell ref="AI23:AI25"/>
    <mergeCell ref="AJ23:AJ25"/>
    <mergeCell ref="AK23:AK25"/>
    <mergeCell ref="K23:K25"/>
    <mergeCell ref="L23:L25"/>
    <mergeCell ref="M23:M25"/>
    <mergeCell ref="N23:N25"/>
    <mergeCell ref="AO26:AO28"/>
    <mergeCell ref="AI26:AI28"/>
    <mergeCell ref="AI29:AI31"/>
    <mergeCell ref="J26:J28"/>
    <mergeCell ref="K26:K28"/>
    <mergeCell ref="L26:L28"/>
    <mergeCell ref="M26:M28"/>
    <mergeCell ref="AL23:AL25"/>
    <mergeCell ref="AL20:AL22"/>
    <mergeCell ref="AM20:AM22"/>
    <mergeCell ref="AN20:AN22"/>
    <mergeCell ref="O23:O25"/>
    <mergeCell ref="P23:P25"/>
    <mergeCell ref="B23:B25"/>
    <mergeCell ref="C23:C25"/>
    <mergeCell ref="D23:D25"/>
    <mergeCell ref="E23:E25"/>
    <mergeCell ref="F23:F25"/>
    <mergeCell ref="G23:G25"/>
    <mergeCell ref="H23:H25"/>
    <mergeCell ref="I23:I25"/>
    <mergeCell ref="J23:J25"/>
    <mergeCell ref="H26:H28"/>
    <mergeCell ref="I26:I28"/>
    <mergeCell ref="AG20:AG22"/>
    <mergeCell ref="AH20:AH22"/>
    <mergeCell ref="AI20:AI22"/>
    <mergeCell ref="AJ20:AJ22"/>
    <mergeCell ref="AK20:AK22"/>
    <mergeCell ref="K20:K22"/>
    <mergeCell ref="L20:L22"/>
    <mergeCell ref="M20:M22"/>
    <mergeCell ref="N20:N22"/>
    <mergeCell ref="O20:O22"/>
    <mergeCell ref="AI17:AI19"/>
    <mergeCell ref="AJ17:AJ19"/>
    <mergeCell ref="AK17:AK19"/>
    <mergeCell ref="AL17:AL19"/>
    <mergeCell ref="AN17:AN19"/>
    <mergeCell ref="N17:N19"/>
    <mergeCell ref="O17:O19"/>
    <mergeCell ref="P17:P19"/>
    <mergeCell ref="AF17:AF19"/>
    <mergeCell ref="AG17:AG19"/>
    <mergeCell ref="AH17:AH19"/>
    <mergeCell ref="H17:H19"/>
    <mergeCell ref="I17:I19"/>
    <mergeCell ref="J17:J19"/>
    <mergeCell ref="K17:K19"/>
    <mergeCell ref="L17:L19"/>
    <mergeCell ref="M17:M19"/>
    <mergeCell ref="AO14:AO16"/>
    <mergeCell ref="H11:H13"/>
    <mergeCell ref="I11:I13"/>
    <mergeCell ref="J11:J13"/>
    <mergeCell ref="K11:K13"/>
    <mergeCell ref="B17:B19"/>
    <mergeCell ref="C17:C19"/>
    <mergeCell ref="D17:D19"/>
    <mergeCell ref="E17:E19"/>
    <mergeCell ref="F17:F19"/>
    <mergeCell ref="G17:G19"/>
    <mergeCell ref="AF14:AF16"/>
    <mergeCell ref="AG14:AG16"/>
    <mergeCell ref="AH14:AH16"/>
    <mergeCell ref="AI14:AI16"/>
    <mergeCell ref="AJ14:AJ16"/>
    <mergeCell ref="AK14:AK16"/>
    <mergeCell ref="K14:K16"/>
    <mergeCell ref="L14:L16"/>
    <mergeCell ref="M14:M16"/>
    <mergeCell ref="N14:N16"/>
    <mergeCell ref="AO17:AO19"/>
    <mergeCell ref="AM17:AM19"/>
    <mergeCell ref="O14:O16"/>
    <mergeCell ref="P14:P16"/>
    <mergeCell ref="B14:B16"/>
    <mergeCell ref="C14:C16"/>
    <mergeCell ref="D14:D16"/>
    <mergeCell ref="E14:E16"/>
    <mergeCell ref="F14:F16"/>
    <mergeCell ref="G14:G16"/>
    <mergeCell ref="H14:H16"/>
    <mergeCell ref="AJ8:AJ10"/>
    <mergeCell ref="AK8:AK10"/>
    <mergeCell ref="I14:I16"/>
    <mergeCell ref="J14:J16"/>
    <mergeCell ref="AI11:AI13"/>
    <mergeCell ref="AJ11:AJ13"/>
    <mergeCell ref="AK11:AK13"/>
    <mergeCell ref="AL11:AL13"/>
    <mergeCell ref="AM11:AM13"/>
    <mergeCell ref="AN11:AN13"/>
    <mergeCell ref="AL14:AL16"/>
    <mergeCell ref="AM14:AM16"/>
    <mergeCell ref="AN14:AN16"/>
    <mergeCell ref="I8:I10"/>
    <mergeCell ref="J8:J10"/>
    <mergeCell ref="K8:K10"/>
    <mergeCell ref="L8:L10"/>
    <mergeCell ref="M8:M10"/>
    <mergeCell ref="N8:N10"/>
    <mergeCell ref="AL8:AL10"/>
    <mergeCell ref="AM8:AM10"/>
    <mergeCell ref="AN8:AN10"/>
    <mergeCell ref="AO8:AO10"/>
    <mergeCell ref="O8:O10"/>
    <mergeCell ref="P8:P10"/>
    <mergeCell ref="AF8:AF10"/>
    <mergeCell ref="AG8:AG10"/>
    <mergeCell ref="AH8:AH10"/>
    <mergeCell ref="AI8:AI10"/>
    <mergeCell ref="L11:L13"/>
    <mergeCell ref="M11:M13"/>
    <mergeCell ref="N11:N13"/>
    <mergeCell ref="O11:O13"/>
    <mergeCell ref="P11:P13"/>
    <mergeCell ref="AF11:AF13"/>
    <mergeCell ref="AG11:AG13"/>
    <mergeCell ref="AH11:AH13"/>
    <mergeCell ref="AO11:AO13"/>
    <mergeCell ref="AH6:AH7"/>
    <mergeCell ref="AA6:AA7"/>
    <mergeCell ref="AB6:AB7"/>
    <mergeCell ref="AC6:AC7"/>
    <mergeCell ref="AD6:AD7"/>
    <mergeCell ref="AE6:AE7"/>
    <mergeCell ref="AF6:AF7"/>
    <mergeCell ref="P6:P7"/>
    <mergeCell ref="Q6:Q7"/>
    <mergeCell ref="R6:R7"/>
    <mergeCell ref="AM6:AM7"/>
    <mergeCell ref="AN6:AN7"/>
    <mergeCell ref="AO6:AO7"/>
    <mergeCell ref="AI6:AI7"/>
    <mergeCell ref="AJ6:AJ7"/>
    <mergeCell ref="AK6:AK7"/>
    <mergeCell ref="A96:A98"/>
    <mergeCell ref="A5:I5"/>
    <mergeCell ref="G20:G22"/>
    <mergeCell ref="H20:H22"/>
    <mergeCell ref="I20:I22"/>
    <mergeCell ref="J20:J22"/>
    <mergeCell ref="AF20:AF22"/>
    <mergeCell ref="B20:B22"/>
    <mergeCell ref="C20:C22"/>
    <mergeCell ref="D20:D22"/>
    <mergeCell ref="E20:E22"/>
    <mergeCell ref="AL6:AL7"/>
    <mergeCell ref="A41:A43"/>
    <mergeCell ref="A38:A40"/>
    <mergeCell ref="A35:A37"/>
    <mergeCell ref="A32:A34"/>
    <mergeCell ref="A23:A25"/>
    <mergeCell ref="A20:A22"/>
    <mergeCell ref="A17:A19"/>
    <mergeCell ref="A14:A16"/>
    <mergeCell ref="A11:A13"/>
    <mergeCell ref="A8:A10"/>
    <mergeCell ref="A26:A28"/>
    <mergeCell ref="A29:A31"/>
    <mergeCell ref="A44:A46"/>
    <mergeCell ref="A47:A49"/>
    <mergeCell ref="AG5:AL5"/>
    <mergeCell ref="S6:S7"/>
    <mergeCell ref="T6:Y6"/>
    <mergeCell ref="Z6:Z7"/>
    <mergeCell ref="J6:J7"/>
    <mergeCell ref="K6:K7"/>
    <mergeCell ref="A78:A80"/>
    <mergeCell ref="A81:A83"/>
    <mergeCell ref="A84:A86"/>
    <mergeCell ref="A87:A89"/>
    <mergeCell ref="A90:A92"/>
    <mergeCell ref="C6:C7"/>
    <mergeCell ref="D6:D7"/>
    <mergeCell ref="E6:E7"/>
    <mergeCell ref="F6:F7"/>
    <mergeCell ref="G6:G7"/>
    <mergeCell ref="H6:H7"/>
    <mergeCell ref="I6:I7"/>
    <mergeCell ref="J5:P5"/>
    <mergeCell ref="Q5:Y5"/>
    <mergeCell ref="Z5:AF5"/>
    <mergeCell ref="B8:B10"/>
    <mergeCell ref="C8:C10"/>
    <mergeCell ref="D8:D10"/>
    <mergeCell ref="E8:E10"/>
    <mergeCell ref="L6:L7"/>
    <mergeCell ref="B11:B13"/>
    <mergeCell ref="C11:C13"/>
    <mergeCell ref="D11:D13"/>
    <mergeCell ref="E11:E13"/>
    <mergeCell ref="F11:F13"/>
    <mergeCell ref="G11:G13"/>
    <mergeCell ref="M6:M7"/>
    <mergeCell ref="N6:N7"/>
    <mergeCell ref="O6:O7"/>
    <mergeCell ref="B6:B7"/>
    <mergeCell ref="P20:P22"/>
    <mergeCell ref="F20:F22"/>
    <mergeCell ref="A166:A168"/>
    <mergeCell ref="A171:A173"/>
    <mergeCell ref="A174:A176"/>
    <mergeCell ref="A177:A179"/>
    <mergeCell ref="A180:A182"/>
    <mergeCell ref="A183:A185"/>
    <mergeCell ref="A186:A188"/>
    <mergeCell ref="A141:A143"/>
    <mergeCell ref="A144:A146"/>
    <mergeCell ref="A147:A149"/>
    <mergeCell ref="A151:A153"/>
    <mergeCell ref="A154:A156"/>
    <mergeCell ref="A157:A159"/>
    <mergeCell ref="A160:A162"/>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4:AO4"/>
    <mergeCell ref="F8:F10"/>
    <mergeCell ref="G8:G10"/>
    <mergeCell ref="H8:H10"/>
    <mergeCell ref="AG6:AG7"/>
    <mergeCell ref="AM5:AO5"/>
    <mergeCell ref="C93:C95"/>
    <mergeCell ref="D93:D95"/>
    <mergeCell ref="E93:E95"/>
    <mergeCell ref="F93:F95"/>
    <mergeCell ref="G93:G95"/>
    <mergeCell ref="H93:H95"/>
    <mergeCell ref="I93:I95"/>
    <mergeCell ref="J93:J95"/>
    <mergeCell ref="K93:K95"/>
    <mergeCell ref="L93:L95"/>
    <mergeCell ref="M93:M95"/>
    <mergeCell ref="N93:N95"/>
    <mergeCell ref="O93:O95"/>
    <mergeCell ref="P93:P95"/>
    <mergeCell ref="B93:B95"/>
    <mergeCell ref="A93:A95"/>
    <mergeCell ref="A50:A52"/>
    <mergeCell ref="A6:A7"/>
    <mergeCell ref="A54:A56"/>
    <mergeCell ref="A57:A59"/>
    <mergeCell ref="A60:A62"/>
    <mergeCell ref="A69:A71"/>
    <mergeCell ref="A66:A68"/>
    <mergeCell ref="A63:A65"/>
    <mergeCell ref="A72:A74"/>
    <mergeCell ref="A75:A77"/>
    <mergeCell ref="AG169:AG170"/>
    <mergeCell ref="AH169:AH170"/>
    <mergeCell ref="AI169:AI170"/>
    <mergeCell ref="AJ169:AJ170"/>
    <mergeCell ref="AK169:AK170"/>
    <mergeCell ref="AL169:AL170"/>
    <mergeCell ref="AM169:AM170"/>
    <mergeCell ref="AN169:AN170"/>
    <mergeCell ref="AO169:AO170"/>
    <mergeCell ref="B169:B170"/>
    <mergeCell ref="C169:C170"/>
    <mergeCell ref="D169:D170"/>
    <mergeCell ref="E169:E170"/>
    <mergeCell ref="A169:A170"/>
    <mergeCell ref="F169:F170"/>
    <mergeCell ref="G169:G170"/>
    <mergeCell ref="H169:H170"/>
    <mergeCell ref="I169:I170"/>
    <mergeCell ref="J169:J170"/>
    <mergeCell ref="K169:K170"/>
    <mergeCell ref="L169:L170"/>
    <mergeCell ref="M169:M170"/>
    <mergeCell ref="N169:N170"/>
    <mergeCell ref="O169:O170"/>
    <mergeCell ref="P169:P170"/>
    <mergeCell ref="AF169:AF170"/>
  </mergeCells>
  <conditionalFormatting sqref="J8 J11">
    <cfRule type="cellIs" dxfId="623" priority="3153" operator="equal">
      <formula>"Muy Alta"</formula>
    </cfRule>
    <cfRule type="cellIs" dxfId="622" priority="3154" operator="equal">
      <formula>"Alta"</formula>
    </cfRule>
    <cfRule type="cellIs" dxfId="621" priority="3155" operator="equal">
      <formula>"Media"</formula>
    </cfRule>
    <cfRule type="cellIs" dxfId="620" priority="3156" operator="equal">
      <formula>"Baja"</formula>
    </cfRule>
    <cfRule type="cellIs" dxfId="619" priority="3157" operator="equal">
      <formula>"Muy Baja"</formula>
    </cfRule>
  </conditionalFormatting>
  <conditionalFormatting sqref="J14">
    <cfRule type="cellIs" dxfId="618" priority="3121" operator="equal">
      <formula>"Muy Alta"</formula>
    </cfRule>
    <cfRule type="cellIs" dxfId="617" priority="3122" operator="equal">
      <formula>"Alta"</formula>
    </cfRule>
    <cfRule type="cellIs" dxfId="616" priority="3123" operator="equal">
      <formula>"Media"</formula>
    </cfRule>
    <cfRule type="cellIs" dxfId="615" priority="3124" operator="equal">
      <formula>"Baja"</formula>
    </cfRule>
    <cfRule type="cellIs" dxfId="614" priority="3125" operator="equal">
      <formula>"Muy Baja"</formula>
    </cfRule>
  </conditionalFormatting>
  <conditionalFormatting sqref="J17">
    <cfRule type="cellIs" dxfId="613" priority="420" operator="equal">
      <formula>"Muy Alta"</formula>
    </cfRule>
    <cfRule type="cellIs" dxfId="612" priority="421" operator="equal">
      <formula>"Alta"</formula>
    </cfRule>
    <cfRule type="cellIs" dxfId="611" priority="422" operator="equal">
      <formula>"Media"</formula>
    </cfRule>
    <cfRule type="cellIs" dxfId="610" priority="423" operator="equal">
      <formula>"Baja"</formula>
    </cfRule>
    <cfRule type="cellIs" dxfId="609" priority="424" operator="equal">
      <formula>"Muy Baja"</formula>
    </cfRule>
  </conditionalFormatting>
  <conditionalFormatting sqref="J20">
    <cfRule type="cellIs" dxfId="608" priority="391" operator="equal">
      <formula>"Muy Alta"</formula>
    </cfRule>
    <cfRule type="cellIs" dxfId="607" priority="392" operator="equal">
      <formula>"Alta"</formula>
    </cfRule>
    <cfRule type="cellIs" dxfId="606" priority="393" operator="equal">
      <formula>"Media"</formula>
    </cfRule>
    <cfRule type="cellIs" dxfId="605" priority="394" operator="equal">
      <formula>"Baja"</formula>
    </cfRule>
    <cfRule type="cellIs" dxfId="604" priority="395" operator="equal">
      <formula>"Muy Baja"</formula>
    </cfRule>
  </conditionalFormatting>
  <conditionalFormatting sqref="J23 J26">
    <cfRule type="cellIs" dxfId="603" priority="2379" operator="equal">
      <formula>"Muy Alta"</formula>
    </cfRule>
    <cfRule type="cellIs" dxfId="602" priority="2380" operator="equal">
      <formula>"Alta"</formula>
    </cfRule>
    <cfRule type="cellIs" dxfId="601" priority="2381" operator="equal">
      <formula>"Media"</formula>
    </cfRule>
    <cfRule type="cellIs" dxfId="600" priority="2382" operator="equal">
      <formula>"Baja"</formula>
    </cfRule>
    <cfRule type="cellIs" dxfId="599" priority="2383" operator="equal">
      <formula>"Muy Baja"</formula>
    </cfRule>
  </conditionalFormatting>
  <conditionalFormatting sqref="J29">
    <cfRule type="cellIs" dxfId="598" priority="2347" operator="equal">
      <formula>"Muy Alta"</formula>
    </cfRule>
    <cfRule type="cellIs" dxfId="597" priority="2348" operator="equal">
      <formula>"Alta"</formula>
    </cfRule>
    <cfRule type="cellIs" dxfId="596" priority="2349" operator="equal">
      <formula>"Media"</formula>
    </cfRule>
    <cfRule type="cellIs" dxfId="595" priority="2350" operator="equal">
      <formula>"Baja"</formula>
    </cfRule>
    <cfRule type="cellIs" dxfId="594" priority="2351" operator="equal">
      <formula>"Muy Baja"</formula>
    </cfRule>
  </conditionalFormatting>
  <conditionalFormatting sqref="J32">
    <cfRule type="cellIs" dxfId="593" priority="2338" operator="equal">
      <formula>"Muy Alta"</formula>
    </cfRule>
    <cfRule type="cellIs" dxfId="592" priority="2339" operator="equal">
      <formula>"Alta"</formula>
    </cfRule>
    <cfRule type="cellIs" dxfId="591" priority="2340" operator="equal">
      <formula>"Media"</formula>
    </cfRule>
    <cfRule type="cellIs" dxfId="590" priority="2341" operator="equal">
      <formula>"Baja"</formula>
    </cfRule>
    <cfRule type="cellIs" dxfId="589" priority="2342" operator="equal">
      <formula>"Muy Baja"</formula>
    </cfRule>
  </conditionalFormatting>
  <conditionalFormatting sqref="J35">
    <cfRule type="cellIs" dxfId="588" priority="2329" operator="equal">
      <formula>"Muy Alta"</formula>
    </cfRule>
    <cfRule type="cellIs" dxfId="587" priority="2330" operator="equal">
      <formula>"Alta"</formula>
    </cfRule>
    <cfRule type="cellIs" dxfId="586" priority="2331" operator="equal">
      <formula>"Media"</formula>
    </cfRule>
    <cfRule type="cellIs" dxfId="585" priority="2332" operator="equal">
      <formula>"Baja"</formula>
    </cfRule>
    <cfRule type="cellIs" dxfId="584" priority="2333" operator="equal">
      <formula>"Muy Baja"</formula>
    </cfRule>
  </conditionalFormatting>
  <conditionalFormatting sqref="J38">
    <cfRule type="cellIs" dxfId="583" priority="2320" operator="equal">
      <formula>"Muy Alta"</formula>
    </cfRule>
    <cfRule type="cellIs" dxfId="582" priority="2321" operator="equal">
      <formula>"Alta"</formula>
    </cfRule>
    <cfRule type="cellIs" dxfId="581" priority="2322" operator="equal">
      <formula>"Media"</formula>
    </cfRule>
    <cfRule type="cellIs" dxfId="580" priority="2323" operator="equal">
      <formula>"Baja"</formula>
    </cfRule>
    <cfRule type="cellIs" dxfId="579" priority="2324" operator="equal">
      <formula>"Muy Baja"</formula>
    </cfRule>
  </conditionalFormatting>
  <conditionalFormatting sqref="J41">
    <cfRule type="cellIs" dxfId="578" priority="2311" operator="equal">
      <formula>"Muy Alta"</formula>
    </cfRule>
    <cfRule type="cellIs" dxfId="577" priority="2312" operator="equal">
      <formula>"Alta"</formula>
    </cfRule>
    <cfRule type="cellIs" dxfId="576" priority="2313" operator="equal">
      <formula>"Media"</formula>
    </cfRule>
    <cfRule type="cellIs" dxfId="575" priority="2314" operator="equal">
      <formula>"Baja"</formula>
    </cfRule>
    <cfRule type="cellIs" dxfId="574" priority="2315" operator="equal">
      <formula>"Muy Baja"</formula>
    </cfRule>
  </conditionalFormatting>
  <conditionalFormatting sqref="J44">
    <cfRule type="cellIs" dxfId="573" priority="2302" operator="equal">
      <formula>"Muy Alta"</formula>
    </cfRule>
    <cfRule type="cellIs" dxfId="572" priority="2303" operator="equal">
      <formula>"Alta"</formula>
    </cfRule>
    <cfRule type="cellIs" dxfId="571" priority="2304" operator="equal">
      <formula>"Media"</formula>
    </cfRule>
    <cfRule type="cellIs" dxfId="570" priority="2305" operator="equal">
      <formula>"Baja"</formula>
    </cfRule>
    <cfRule type="cellIs" dxfId="569" priority="2306" operator="equal">
      <formula>"Muy Baja"</formula>
    </cfRule>
  </conditionalFormatting>
  <conditionalFormatting sqref="J47">
    <cfRule type="cellIs" dxfId="568" priority="2293" operator="equal">
      <formula>"Muy Alta"</formula>
    </cfRule>
    <cfRule type="cellIs" dxfId="567" priority="2294" operator="equal">
      <formula>"Alta"</formula>
    </cfRule>
    <cfRule type="cellIs" dxfId="566" priority="2295" operator="equal">
      <formula>"Media"</formula>
    </cfRule>
    <cfRule type="cellIs" dxfId="565" priority="2296" operator="equal">
      <formula>"Baja"</formula>
    </cfRule>
    <cfRule type="cellIs" dxfId="564" priority="2297" operator="equal">
      <formula>"Muy Baja"</formula>
    </cfRule>
  </conditionalFormatting>
  <conditionalFormatting sqref="J50">
    <cfRule type="cellIs" dxfId="563" priority="2284" operator="equal">
      <formula>"Muy Alta"</formula>
    </cfRule>
    <cfRule type="cellIs" dxfId="562" priority="2285" operator="equal">
      <formula>"Alta"</formula>
    </cfRule>
    <cfRule type="cellIs" dxfId="561" priority="2286" operator="equal">
      <formula>"Media"</formula>
    </cfRule>
    <cfRule type="cellIs" dxfId="560" priority="2287" operator="equal">
      <formula>"Baja"</formula>
    </cfRule>
    <cfRule type="cellIs" dxfId="559" priority="2288" operator="equal">
      <formula>"Muy Baja"</formula>
    </cfRule>
  </conditionalFormatting>
  <conditionalFormatting sqref="J53:J54">
    <cfRule type="cellIs" dxfId="558" priority="371" operator="equal">
      <formula>"Muy Alta"</formula>
    </cfRule>
    <cfRule type="cellIs" dxfId="557" priority="372" operator="equal">
      <formula>"Alta"</formula>
    </cfRule>
    <cfRule type="cellIs" dxfId="556" priority="373" operator="equal">
      <formula>"Media"</formula>
    </cfRule>
    <cfRule type="cellIs" dxfId="555" priority="374" operator="equal">
      <formula>"Baja"</formula>
    </cfRule>
    <cfRule type="cellIs" dxfId="554" priority="375" operator="equal">
      <formula>"Muy Baja"</formula>
    </cfRule>
  </conditionalFormatting>
  <conditionalFormatting sqref="J57">
    <cfRule type="cellIs" dxfId="553" priority="2242" operator="equal">
      <formula>"Muy Alta"</formula>
    </cfRule>
    <cfRule type="cellIs" dxfId="552" priority="2243" operator="equal">
      <formula>"Alta"</formula>
    </cfRule>
    <cfRule type="cellIs" dxfId="551" priority="2244" operator="equal">
      <formula>"Media"</formula>
    </cfRule>
    <cfRule type="cellIs" dxfId="550" priority="2245" operator="equal">
      <formula>"Baja"</formula>
    </cfRule>
    <cfRule type="cellIs" dxfId="549" priority="2246" operator="equal">
      <formula>"Muy Baja"</formula>
    </cfRule>
  </conditionalFormatting>
  <conditionalFormatting sqref="J60">
    <cfRule type="cellIs" dxfId="548" priority="2224" operator="equal">
      <formula>"Muy Alta"</formula>
    </cfRule>
    <cfRule type="cellIs" dxfId="547" priority="2225" operator="equal">
      <formula>"Alta"</formula>
    </cfRule>
    <cfRule type="cellIs" dxfId="546" priority="2226" operator="equal">
      <formula>"Media"</formula>
    </cfRule>
    <cfRule type="cellIs" dxfId="545" priority="2227" operator="equal">
      <formula>"Baja"</formula>
    </cfRule>
    <cfRule type="cellIs" dxfId="544" priority="2228" operator="equal">
      <formula>"Muy Baja"</formula>
    </cfRule>
  </conditionalFormatting>
  <conditionalFormatting sqref="J63 J66">
    <cfRule type="cellIs" dxfId="543" priority="2214" operator="equal">
      <formula>"Muy Alta"</formula>
    </cfRule>
    <cfRule type="cellIs" dxfId="542" priority="2215" operator="equal">
      <formula>"Alta"</formula>
    </cfRule>
    <cfRule type="cellIs" dxfId="541" priority="2216" operator="equal">
      <formula>"Media"</formula>
    </cfRule>
    <cfRule type="cellIs" dxfId="540" priority="2217" operator="equal">
      <formula>"Baja"</formula>
    </cfRule>
    <cfRule type="cellIs" dxfId="539" priority="2218" operator="equal">
      <formula>"Muy Baja"</formula>
    </cfRule>
  </conditionalFormatting>
  <conditionalFormatting sqref="J69">
    <cfRule type="cellIs" dxfId="538" priority="2182" operator="equal">
      <formula>"Muy Alta"</formula>
    </cfRule>
    <cfRule type="cellIs" dxfId="537" priority="2183" operator="equal">
      <formula>"Alta"</formula>
    </cfRule>
    <cfRule type="cellIs" dxfId="536" priority="2184" operator="equal">
      <formula>"Media"</formula>
    </cfRule>
    <cfRule type="cellIs" dxfId="535" priority="2185" operator="equal">
      <formula>"Baja"</formula>
    </cfRule>
    <cfRule type="cellIs" dxfId="534" priority="2186" operator="equal">
      <formula>"Muy Baja"</formula>
    </cfRule>
  </conditionalFormatting>
  <conditionalFormatting sqref="J72">
    <cfRule type="cellIs" dxfId="533" priority="2173" operator="equal">
      <formula>"Muy Alta"</formula>
    </cfRule>
    <cfRule type="cellIs" dxfId="532" priority="2174" operator="equal">
      <formula>"Alta"</formula>
    </cfRule>
    <cfRule type="cellIs" dxfId="531" priority="2175" operator="equal">
      <formula>"Media"</formula>
    </cfRule>
    <cfRule type="cellIs" dxfId="530" priority="2176" operator="equal">
      <formula>"Baja"</formula>
    </cfRule>
    <cfRule type="cellIs" dxfId="529" priority="2177" operator="equal">
      <formula>"Muy Baja"</formula>
    </cfRule>
  </conditionalFormatting>
  <conditionalFormatting sqref="J75">
    <cfRule type="cellIs" dxfId="528" priority="2164" operator="equal">
      <formula>"Muy Alta"</formula>
    </cfRule>
    <cfRule type="cellIs" dxfId="527" priority="2165" operator="equal">
      <formula>"Alta"</formula>
    </cfRule>
    <cfRule type="cellIs" dxfId="526" priority="2166" operator="equal">
      <formula>"Media"</formula>
    </cfRule>
    <cfRule type="cellIs" dxfId="525" priority="2167" operator="equal">
      <formula>"Baja"</formula>
    </cfRule>
    <cfRule type="cellIs" dxfId="524" priority="2168" operator="equal">
      <formula>"Muy Baja"</formula>
    </cfRule>
  </conditionalFormatting>
  <conditionalFormatting sqref="J78">
    <cfRule type="cellIs" dxfId="523" priority="2155" operator="equal">
      <formula>"Muy Alta"</formula>
    </cfRule>
    <cfRule type="cellIs" dxfId="522" priority="2156" operator="equal">
      <formula>"Alta"</formula>
    </cfRule>
    <cfRule type="cellIs" dxfId="521" priority="2157" operator="equal">
      <formula>"Media"</formula>
    </cfRule>
    <cfRule type="cellIs" dxfId="520" priority="2158" operator="equal">
      <formula>"Baja"</formula>
    </cfRule>
    <cfRule type="cellIs" dxfId="519" priority="2159" operator="equal">
      <formula>"Muy Baja"</formula>
    </cfRule>
  </conditionalFormatting>
  <conditionalFormatting sqref="J81">
    <cfRule type="cellIs" dxfId="518" priority="2146" operator="equal">
      <formula>"Muy Alta"</formula>
    </cfRule>
    <cfRule type="cellIs" dxfId="517" priority="2147" operator="equal">
      <formula>"Alta"</formula>
    </cfRule>
    <cfRule type="cellIs" dxfId="516" priority="2148" operator="equal">
      <formula>"Media"</formula>
    </cfRule>
    <cfRule type="cellIs" dxfId="515" priority="2149" operator="equal">
      <formula>"Baja"</formula>
    </cfRule>
    <cfRule type="cellIs" dxfId="514" priority="2150" operator="equal">
      <formula>"Muy Baja"</formula>
    </cfRule>
  </conditionalFormatting>
  <conditionalFormatting sqref="J84">
    <cfRule type="cellIs" dxfId="513" priority="2137" operator="equal">
      <formula>"Muy Alta"</formula>
    </cfRule>
    <cfRule type="cellIs" dxfId="512" priority="2138" operator="equal">
      <formula>"Alta"</formula>
    </cfRule>
    <cfRule type="cellIs" dxfId="511" priority="2139" operator="equal">
      <formula>"Media"</formula>
    </cfRule>
    <cfRule type="cellIs" dxfId="510" priority="2140" operator="equal">
      <formula>"Baja"</formula>
    </cfRule>
    <cfRule type="cellIs" dxfId="509" priority="2141" operator="equal">
      <formula>"Muy Baja"</formula>
    </cfRule>
  </conditionalFormatting>
  <conditionalFormatting sqref="J87">
    <cfRule type="cellIs" dxfId="508" priority="2077" operator="equal">
      <formula>"Muy Alta"</formula>
    </cfRule>
    <cfRule type="cellIs" dxfId="507" priority="2078" operator="equal">
      <formula>"Alta"</formula>
    </cfRule>
    <cfRule type="cellIs" dxfId="506" priority="2079" operator="equal">
      <formula>"Media"</formula>
    </cfRule>
    <cfRule type="cellIs" dxfId="505" priority="2080" operator="equal">
      <formula>"Baja"</formula>
    </cfRule>
    <cfRule type="cellIs" dxfId="504" priority="2081" operator="equal">
      <formula>"Muy Baja"</formula>
    </cfRule>
  </conditionalFormatting>
  <conditionalFormatting sqref="J90">
    <cfRule type="cellIs" dxfId="503" priority="2068" operator="equal">
      <formula>"Muy Alta"</formula>
    </cfRule>
    <cfRule type="cellIs" dxfId="502" priority="2069" operator="equal">
      <formula>"Alta"</formula>
    </cfRule>
    <cfRule type="cellIs" dxfId="501" priority="2070" operator="equal">
      <formula>"Media"</formula>
    </cfRule>
    <cfRule type="cellIs" dxfId="500" priority="2071" operator="equal">
      <formula>"Baja"</formula>
    </cfRule>
    <cfRule type="cellIs" dxfId="499" priority="2072" operator="equal">
      <formula>"Muy Baja"</formula>
    </cfRule>
  </conditionalFormatting>
  <conditionalFormatting sqref="J93">
    <cfRule type="cellIs" dxfId="498" priority="329" operator="equal">
      <formula>"Muy Alta"</formula>
    </cfRule>
    <cfRule type="cellIs" dxfId="497" priority="330" operator="equal">
      <formula>"Alta"</formula>
    </cfRule>
    <cfRule type="cellIs" dxfId="496" priority="331" operator="equal">
      <formula>"Media"</formula>
    </cfRule>
    <cfRule type="cellIs" dxfId="495" priority="332" operator="equal">
      <formula>"Baja"</formula>
    </cfRule>
    <cfRule type="cellIs" dxfId="494" priority="333" operator="equal">
      <formula>"Muy Baja"</formula>
    </cfRule>
  </conditionalFormatting>
  <conditionalFormatting sqref="J96">
    <cfRule type="cellIs" dxfId="493" priority="319" operator="equal">
      <formula>"Muy Alta"</formula>
    </cfRule>
    <cfRule type="cellIs" dxfId="492" priority="320" operator="equal">
      <formula>"Alta"</formula>
    </cfRule>
    <cfRule type="cellIs" dxfId="491" priority="321" operator="equal">
      <formula>"Media"</formula>
    </cfRule>
    <cfRule type="cellIs" dxfId="490" priority="322" operator="equal">
      <formula>"Baja"</formula>
    </cfRule>
    <cfRule type="cellIs" dxfId="489" priority="323" operator="equal">
      <formula>"Muy Baja"</formula>
    </cfRule>
  </conditionalFormatting>
  <conditionalFormatting sqref="J99">
    <cfRule type="cellIs" dxfId="488" priority="2058" operator="equal">
      <formula>"Muy Alta"</formula>
    </cfRule>
    <cfRule type="cellIs" dxfId="487" priority="2059" operator="equal">
      <formula>"Alta"</formula>
    </cfRule>
    <cfRule type="cellIs" dxfId="486" priority="2060" operator="equal">
      <formula>"Media"</formula>
    </cfRule>
    <cfRule type="cellIs" dxfId="485" priority="2061" operator="equal">
      <formula>"Baja"</formula>
    </cfRule>
    <cfRule type="cellIs" dxfId="484" priority="2062" operator="equal">
      <formula>"Muy Baja"</formula>
    </cfRule>
  </conditionalFormatting>
  <conditionalFormatting sqref="J102">
    <cfRule type="cellIs" dxfId="483" priority="2026" operator="equal">
      <formula>"Muy Alta"</formula>
    </cfRule>
    <cfRule type="cellIs" dxfId="482" priority="2027" operator="equal">
      <formula>"Alta"</formula>
    </cfRule>
    <cfRule type="cellIs" dxfId="481" priority="2028" operator="equal">
      <formula>"Media"</formula>
    </cfRule>
    <cfRule type="cellIs" dxfId="480" priority="2029" operator="equal">
      <formula>"Baja"</formula>
    </cfRule>
    <cfRule type="cellIs" dxfId="479" priority="2030" operator="equal">
      <formula>"Muy Baja"</formula>
    </cfRule>
  </conditionalFormatting>
  <conditionalFormatting sqref="J105">
    <cfRule type="cellIs" dxfId="478" priority="2017" operator="equal">
      <formula>"Muy Alta"</formula>
    </cfRule>
    <cfRule type="cellIs" dxfId="477" priority="2018" operator="equal">
      <formula>"Alta"</formula>
    </cfRule>
    <cfRule type="cellIs" dxfId="476" priority="2019" operator="equal">
      <formula>"Media"</formula>
    </cfRule>
    <cfRule type="cellIs" dxfId="475" priority="2020" operator="equal">
      <formula>"Baja"</formula>
    </cfRule>
    <cfRule type="cellIs" dxfId="474" priority="2021" operator="equal">
      <formula>"Muy Baja"</formula>
    </cfRule>
  </conditionalFormatting>
  <conditionalFormatting sqref="J108 J111">
    <cfRule type="cellIs" dxfId="473" priority="2007" operator="equal">
      <formula>"Muy Alta"</formula>
    </cfRule>
    <cfRule type="cellIs" dxfId="472" priority="2008" operator="equal">
      <formula>"Alta"</formula>
    </cfRule>
    <cfRule type="cellIs" dxfId="471" priority="2009" operator="equal">
      <formula>"Media"</formula>
    </cfRule>
    <cfRule type="cellIs" dxfId="470" priority="2010" operator="equal">
      <formula>"Baja"</formula>
    </cfRule>
    <cfRule type="cellIs" dxfId="469" priority="2011" operator="equal">
      <formula>"Muy Baja"</formula>
    </cfRule>
  </conditionalFormatting>
  <conditionalFormatting sqref="J114">
    <cfRule type="cellIs" dxfId="468" priority="1975" operator="equal">
      <formula>"Muy Alta"</formula>
    </cfRule>
    <cfRule type="cellIs" dxfId="467" priority="1976" operator="equal">
      <formula>"Alta"</formula>
    </cfRule>
    <cfRule type="cellIs" dxfId="466" priority="1977" operator="equal">
      <formula>"Media"</formula>
    </cfRule>
    <cfRule type="cellIs" dxfId="465" priority="1978" operator="equal">
      <formula>"Baja"</formula>
    </cfRule>
    <cfRule type="cellIs" dxfId="464" priority="1979" operator="equal">
      <formula>"Muy Baja"</formula>
    </cfRule>
  </conditionalFormatting>
  <conditionalFormatting sqref="J117">
    <cfRule type="cellIs" dxfId="463" priority="1966" operator="equal">
      <formula>"Muy Alta"</formula>
    </cfRule>
    <cfRule type="cellIs" dxfId="462" priority="1967" operator="equal">
      <formula>"Alta"</formula>
    </cfRule>
    <cfRule type="cellIs" dxfId="461" priority="1968" operator="equal">
      <formula>"Media"</formula>
    </cfRule>
    <cfRule type="cellIs" dxfId="460" priority="1969" operator="equal">
      <formula>"Baja"</formula>
    </cfRule>
    <cfRule type="cellIs" dxfId="459" priority="1970" operator="equal">
      <formula>"Muy Baja"</formula>
    </cfRule>
  </conditionalFormatting>
  <conditionalFormatting sqref="J120">
    <cfRule type="cellIs" dxfId="458" priority="1957" operator="equal">
      <formula>"Muy Alta"</formula>
    </cfRule>
    <cfRule type="cellIs" dxfId="457" priority="1958" operator="equal">
      <formula>"Alta"</formula>
    </cfRule>
    <cfRule type="cellIs" dxfId="456" priority="1959" operator="equal">
      <formula>"Media"</formula>
    </cfRule>
    <cfRule type="cellIs" dxfId="455" priority="1960" operator="equal">
      <formula>"Baja"</formula>
    </cfRule>
    <cfRule type="cellIs" dxfId="454" priority="1961" operator="equal">
      <formula>"Muy Baja"</formula>
    </cfRule>
  </conditionalFormatting>
  <conditionalFormatting sqref="J123">
    <cfRule type="cellIs" dxfId="453" priority="1948" operator="equal">
      <formula>"Muy Alta"</formula>
    </cfRule>
    <cfRule type="cellIs" dxfId="452" priority="1949" operator="equal">
      <formula>"Alta"</formula>
    </cfRule>
    <cfRule type="cellIs" dxfId="451" priority="1950" operator="equal">
      <formula>"Media"</formula>
    </cfRule>
    <cfRule type="cellIs" dxfId="450" priority="1951" operator="equal">
      <formula>"Baja"</formula>
    </cfRule>
    <cfRule type="cellIs" dxfId="449" priority="1952" operator="equal">
      <formula>"Muy Baja"</formula>
    </cfRule>
  </conditionalFormatting>
  <conditionalFormatting sqref="J126">
    <cfRule type="cellIs" dxfId="448" priority="1939" operator="equal">
      <formula>"Muy Alta"</formula>
    </cfRule>
    <cfRule type="cellIs" dxfId="447" priority="1940" operator="equal">
      <formula>"Alta"</formula>
    </cfRule>
    <cfRule type="cellIs" dxfId="446" priority="1941" operator="equal">
      <formula>"Media"</formula>
    </cfRule>
    <cfRule type="cellIs" dxfId="445" priority="1942" operator="equal">
      <formula>"Baja"</formula>
    </cfRule>
    <cfRule type="cellIs" dxfId="444" priority="1943" operator="equal">
      <formula>"Muy Baja"</formula>
    </cfRule>
  </conditionalFormatting>
  <conditionalFormatting sqref="J129">
    <cfRule type="cellIs" dxfId="443" priority="506" operator="equal">
      <formula>"Muy Alta"</formula>
    </cfRule>
    <cfRule type="cellIs" dxfId="442" priority="507" operator="equal">
      <formula>"Alta"</formula>
    </cfRule>
    <cfRule type="cellIs" dxfId="441" priority="508" operator="equal">
      <formula>"Media"</formula>
    </cfRule>
    <cfRule type="cellIs" dxfId="440" priority="509" operator="equal">
      <formula>"Baja"</formula>
    </cfRule>
    <cfRule type="cellIs" dxfId="439" priority="510" operator="equal">
      <formula>"Muy Baja"</formula>
    </cfRule>
  </conditionalFormatting>
  <conditionalFormatting sqref="J132">
    <cfRule type="cellIs" dxfId="438" priority="275" operator="equal">
      <formula>"Muy Alta"</formula>
    </cfRule>
    <cfRule type="cellIs" dxfId="437" priority="276" operator="equal">
      <formula>"Alta"</formula>
    </cfRule>
    <cfRule type="cellIs" dxfId="436" priority="277" operator="equal">
      <formula>"Media"</formula>
    </cfRule>
    <cfRule type="cellIs" dxfId="435" priority="278" operator="equal">
      <formula>"Baja"</formula>
    </cfRule>
    <cfRule type="cellIs" dxfId="434" priority="279" operator="equal">
      <formula>"Muy Baja"</formula>
    </cfRule>
  </conditionalFormatting>
  <conditionalFormatting sqref="J135">
    <cfRule type="cellIs" dxfId="433" priority="236" operator="equal">
      <formula>"Muy Alta"</formula>
    </cfRule>
    <cfRule type="cellIs" dxfId="432" priority="237" operator="equal">
      <formula>"Alta"</formula>
    </cfRule>
    <cfRule type="cellIs" dxfId="431" priority="238" operator="equal">
      <formula>"Media"</formula>
    </cfRule>
    <cfRule type="cellIs" dxfId="430" priority="239" operator="equal">
      <formula>"Baja"</formula>
    </cfRule>
    <cfRule type="cellIs" dxfId="429" priority="240" operator="equal">
      <formula>"Muy Baja"</formula>
    </cfRule>
  </conditionalFormatting>
  <conditionalFormatting sqref="J138">
    <cfRule type="cellIs" dxfId="428" priority="206" operator="equal">
      <formula>"Muy Alta"</formula>
    </cfRule>
    <cfRule type="cellIs" dxfId="427" priority="207" operator="equal">
      <formula>"Alta"</formula>
    </cfRule>
    <cfRule type="cellIs" dxfId="426" priority="208" operator="equal">
      <formula>"Media"</formula>
    </cfRule>
    <cfRule type="cellIs" dxfId="425" priority="209" operator="equal">
      <formula>"Baja"</formula>
    </cfRule>
    <cfRule type="cellIs" dxfId="424" priority="210" operator="equal">
      <formula>"Muy Baja"</formula>
    </cfRule>
  </conditionalFormatting>
  <conditionalFormatting sqref="J141 J144">
    <cfRule type="cellIs" dxfId="423" priority="1860" operator="equal">
      <formula>"Muy Alta"</formula>
    </cfRule>
    <cfRule type="cellIs" dxfId="422" priority="1861" operator="equal">
      <formula>"Alta"</formula>
    </cfRule>
    <cfRule type="cellIs" dxfId="421" priority="1862" operator="equal">
      <formula>"Media"</formula>
    </cfRule>
    <cfRule type="cellIs" dxfId="420" priority="1863" operator="equal">
      <formula>"Baja"</formula>
    </cfRule>
    <cfRule type="cellIs" dxfId="419" priority="1864" operator="equal">
      <formula>"Muy Baja"</formula>
    </cfRule>
  </conditionalFormatting>
  <conditionalFormatting sqref="J147">
    <cfRule type="cellIs" dxfId="418" priority="1828" operator="equal">
      <formula>"Muy Alta"</formula>
    </cfRule>
    <cfRule type="cellIs" dxfId="417" priority="1829" operator="equal">
      <formula>"Alta"</formula>
    </cfRule>
    <cfRule type="cellIs" dxfId="416" priority="1830" operator="equal">
      <formula>"Media"</formula>
    </cfRule>
    <cfRule type="cellIs" dxfId="415" priority="1831" operator="equal">
      <formula>"Baja"</formula>
    </cfRule>
    <cfRule type="cellIs" dxfId="414" priority="1832" operator="equal">
      <formula>"Muy Baja"</formula>
    </cfRule>
  </conditionalFormatting>
  <conditionalFormatting sqref="J151">
    <cfRule type="cellIs" dxfId="413" priority="1791" operator="equal">
      <formula>"Muy Alta"</formula>
    </cfRule>
    <cfRule type="cellIs" dxfId="412" priority="1792" operator="equal">
      <formula>"Alta"</formula>
    </cfRule>
    <cfRule type="cellIs" dxfId="411" priority="1793" operator="equal">
      <formula>"Media"</formula>
    </cfRule>
    <cfRule type="cellIs" dxfId="410" priority="1794" operator="equal">
      <formula>"Baja"</formula>
    </cfRule>
    <cfRule type="cellIs" dxfId="409" priority="1795" operator="equal">
      <formula>"Muy Baja"</formula>
    </cfRule>
  </conditionalFormatting>
  <conditionalFormatting sqref="J154">
    <cfRule type="cellIs" dxfId="408" priority="167" operator="equal">
      <formula>"Muy Alta"</formula>
    </cfRule>
    <cfRule type="cellIs" dxfId="407" priority="168" operator="equal">
      <formula>"Alta"</formula>
    </cfRule>
    <cfRule type="cellIs" dxfId="406" priority="169" operator="equal">
      <formula>"Media"</formula>
    </cfRule>
    <cfRule type="cellIs" dxfId="405" priority="170" operator="equal">
      <formula>"Baja"</formula>
    </cfRule>
    <cfRule type="cellIs" dxfId="404" priority="171" operator="equal">
      <formula>"Muy Baja"</formula>
    </cfRule>
  </conditionalFormatting>
  <conditionalFormatting sqref="J157">
    <cfRule type="cellIs" dxfId="403" priority="139" operator="equal">
      <formula>"Muy Alta"</formula>
    </cfRule>
    <cfRule type="cellIs" dxfId="402" priority="140" operator="equal">
      <formula>"Alta"</formula>
    </cfRule>
    <cfRule type="cellIs" dxfId="401" priority="141" operator="equal">
      <formula>"Media"</formula>
    </cfRule>
    <cfRule type="cellIs" dxfId="400" priority="142" operator="equal">
      <formula>"Baja"</formula>
    </cfRule>
    <cfRule type="cellIs" dxfId="399" priority="143" operator="equal">
      <formula>"Muy Baja"</formula>
    </cfRule>
  </conditionalFormatting>
  <conditionalFormatting sqref="J160">
    <cfRule type="cellIs" dxfId="398" priority="130" operator="equal">
      <formula>"Muy Alta"</formula>
    </cfRule>
    <cfRule type="cellIs" dxfId="397" priority="131" operator="equal">
      <formula>"Alta"</formula>
    </cfRule>
    <cfRule type="cellIs" dxfId="396" priority="132" operator="equal">
      <formula>"Media"</formula>
    </cfRule>
    <cfRule type="cellIs" dxfId="395" priority="133" operator="equal">
      <formula>"Baja"</formula>
    </cfRule>
    <cfRule type="cellIs" dxfId="394" priority="134" operator="equal">
      <formula>"Muy Baja"</formula>
    </cfRule>
  </conditionalFormatting>
  <conditionalFormatting sqref="J163:J166">
    <cfRule type="cellIs" dxfId="393" priority="109" operator="equal">
      <formula>"Muy Alta"</formula>
    </cfRule>
    <cfRule type="cellIs" dxfId="392" priority="110" operator="equal">
      <formula>"Alta"</formula>
    </cfRule>
    <cfRule type="cellIs" dxfId="391" priority="111" operator="equal">
      <formula>"Media"</formula>
    </cfRule>
    <cfRule type="cellIs" dxfId="390" priority="112" operator="equal">
      <formula>"Baja"</formula>
    </cfRule>
    <cfRule type="cellIs" dxfId="389" priority="113" operator="equal">
      <formula>"Muy Baja"</formula>
    </cfRule>
  </conditionalFormatting>
  <conditionalFormatting sqref="J169">
    <cfRule type="cellIs" dxfId="388" priority="86" operator="equal">
      <formula>"Muy Alta"</formula>
    </cfRule>
    <cfRule type="cellIs" dxfId="387" priority="87" operator="equal">
      <formula>"Alta"</formula>
    </cfRule>
    <cfRule type="cellIs" dxfId="386" priority="88" operator="equal">
      <formula>"Media"</formula>
    </cfRule>
    <cfRule type="cellIs" dxfId="385" priority="89" operator="equal">
      <formula>"Baja"</formula>
    </cfRule>
    <cfRule type="cellIs" dxfId="384" priority="90" operator="equal">
      <formula>"Muy Baja"</formula>
    </cfRule>
  </conditionalFormatting>
  <conditionalFormatting sqref="J171 J174">
    <cfRule type="cellIs" dxfId="383" priority="705" operator="equal">
      <formula>"Muy Alta"</formula>
    </cfRule>
    <cfRule type="cellIs" dxfId="382" priority="706" operator="equal">
      <formula>"Alta"</formula>
    </cfRule>
    <cfRule type="cellIs" dxfId="381" priority="707" operator="equal">
      <formula>"Media"</formula>
    </cfRule>
    <cfRule type="cellIs" dxfId="380" priority="708" operator="equal">
      <formula>"Baja"</formula>
    </cfRule>
    <cfRule type="cellIs" dxfId="379" priority="709" operator="equal">
      <formula>"Muy Baja"</formula>
    </cfRule>
  </conditionalFormatting>
  <conditionalFormatting sqref="J177">
    <cfRule type="cellIs" dxfId="378" priority="673" operator="equal">
      <formula>"Muy Alta"</formula>
    </cfRule>
    <cfRule type="cellIs" dxfId="377" priority="674" operator="equal">
      <formula>"Alta"</formula>
    </cfRule>
    <cfRule type="cellIs" dxfId="376" priority="675" operator="equal">
      <formula>"Media"</formula>
    </cfRule>
    <cfRule type="cellIs" dxfId="375" priority="676" operator="equal">
      <formula>"Baja"</formula>
    </cfRule>
    <cfRule type="cellIs" dxfId="374" priority="677" operator="equal">
      <formula>"Muy Baja"</formula>
    </cfRule>
  </conditionalFormatting>
  <conditionalFormatting sqref="J180">
    <cfRule type="cellIs" dxfId="373" priority="664" operator="equal">
      <formula>"Muy Alta"</formula>
    </cfRule>
    <cfRule type="cellIs" dxfId="372" priority="665" operator="equal">
      <formula>"Alta"</formula>
    </cfRule>
    <cfRule type="cellIs" dxfId="371" priority="666" operator="equal">
      <formula>"Media"</formula>
    </cfRule>
    <cfRule type="cellIs" dxfId="370" priority="667" operator="equal">
      <formula>"Baja"</formula>
    </cfRule>
    <cfRule type="cellIs" dxfId="369" priority="668" operator="equal">
      <formula>"Muy Baja"</formula>
    </cfRule>
  </conditionalFormatting>
  <conditionalFormatting sqref="J183">
    <cfRule type="cellIs" dxfId="368" priority="44" operator="equal">
      <formula>"Muy Alta"</formula>
    </cfRule>
    <cfRule type="cellIs" dxfId="367" priority="45" operator="equal">
      <formula>"Alta"</formula>
    </cfRule>
    <cfRule type="cellIs" dxfId="366" priority="46" operator="equal">
      <formula>"Media"</formula>
    </cfRule>
    <cfRule type="cellIs" dxfId="365" priority="47" operator="equal">
      <formula>"Baja"</formula>
    </cfRule>
    <cfRule type="cellIs" dxfId="364" priority="48" operator="equal">
      <formula>"Muy Baja"</formula>
    </cfRule>
  </conditionalFormatting>
  <conditionalFormatting sqref="M8:M188">
    <cfRule type="containsText" dxfId="363" priority="1" operator="containsText" text="❌">
      <formula>NOT(ISERROR(SEARCH("❌",M8)))</formula>
    </cfRule>
  </conditionalFormatting>
  <conditionalFormatting sqref="N8 N11 N14">
    <cfRule type="cellIs" dxfId="362" priority="3148" operator="equal">
      <formula>"Catastrófico"</formula>
    </cfRule>
    <cfRule type="cellIs" dxfId="361" priority="3149" operator="equal">
      <formula>"Mayor"</formula>
    </cfRule>
    <cfRule type="cellIs" dxfId="360" priority="3150" operator="equal">
      <formula>"Moderado"</formula>
    </cfRule>
    <cfRule type="cellIs" dxfId="359" priority="3151" operator="equal">
      <formula>"Menor"</formula>
    </cfRule>
    <cfRule type="cellIs" dxfId="358" priority="3152" operator="equal">
      <formula>"Leve"</formula>
    </cfRule>
  </conditionalFormatting>
  <conditionalFormatting sqref="N17">
    <cfRule type="cellIs" dxfId="357" priority="415" operator="equal">
      <formula>"Catastrófico"</formula>
    </cfRule>
    <cfRule type="cellIs" dxfId="356" priority="416" operator="equal">
      <formula>"Mayor"</formula>
    </cfRule>
    <cfRule type="cellIs" dxfId="355" priority="417" operator="equal">
      <formula>"Moderado"</formula>
    </cfRule>
    <cfRule type="cellIs" dxfId="354" priority="418" operator="equal">
      <formula>"Menor"</formula>
    </cfRule>
    <cfRule type="cellIs" dxfId="353" priority="419" operator="equal">
      <formula>"Leve"</formula>
    </cfRule>
  </conditionalFormatting>
  <conditionalFormatting sqref="N20">
    <cfRule type="cellIs" dxfId="352" priority="386" operator="equal">
      <formula>"Catastrófico"</formula>
    </cfRule>
    <cfRule type="cellIs" dxfId="351" priority="387" operator="equal">
      <formula>"Mayor"</formula>
    </cfRule>
    <cfRule type="cellIs" dxfId="350" priority="388" operator="equal">
      <formula>"Moderado"</formula>
    </cfRule>
    <cfRule type="cellIs" dxfId="349" priority="389" operator="equal">
      <formula>"Menor"</formula>
    </cfRule>
    <cfRule type="cellIs" dxfId="348" priority="390" operator="equal">
      <formula>"Leve"</formula>
    </cfRule>
  </conditionalFormatting>
  <conditionalFormatting sqref="N23 N26 N29 N32 N35 N41 N44 N47 N50">
    <cfRule type="cellIs" dxfId="347" priority="2374" operator="equal">
      <formula>"Catastrófico"</formula>
    </cfRule>
    <cfRule type="cellIs" dxfId="346" priority="2375" operator="equal">
      <formula>"Mayor"</formula>
    </cfRule>
    <cfRule type="cellIs" dxfId="345" priority="2376" operator="equal">
      <formula>"Moderado"</formula>
    </cfRule>
    <cfRule type="cellIs" dxfId="344" priority="2377" operator="equal">
      <formula>"Menor"</formula>
    </cfRule>
    <cfRule type="cellIs" dxfId="343" priority="2378" operator="equal">
      <formula>"Leve"</formula>
    </cfRule>
  </conditionalFormatting>
  <conditionalFormatting sqref="N38">
    <cfRule type="cellIs" dxfId="342" priority="439" operator="equal">
      <formula>"Extremo"</formula>
    </cfRule>
    <cfRule type="cellIs" dxfId="341" priority="440" operator="equal">
      <formula>"Alto"</formula>
    </cfRule>
    <cfRule type="cellIs" dxfId="340" priority="441" operator="equal">
      <formula>"Moderado"</formula>
    </cfRule>
    <cfRule type="cellIs" dxfId="339" priority="442" operator="equal">
      <formula>"Bajo"</formula>
    </cfRule>
  </conditionalFormatting>
  <conditionalFormatting sqref="N53:N54">
    <cfRule type="cellIs" dxfId="338" priority="366" operator="equal">
      <formula>"Catastrófico"</formula>
    </cfRule>
    <cfRule type="cellIs" dxfId="337" priority="367" operator="equal">
      <formula>"Mayor"</formula>
    </cfRule>
    <cfRule type="cellIs" dxfId="336" priority="368" operator="equal">
      <formula>"Moderado"</formula>
    </cfRule>
    <cfRule type="cellIs" dxfId="335" priority="369" operator="equal">
      <formula>"Menor"</formula>
    </cfRule>
    <cfRule type="cellIs" dxfId="334" priority="370" operator="equal">
      <formula>"Leve"</formula>
    </cfRule>
  </conditionalFormatting>
  <conditionalFormatting sqref="N57 N60">
    <cfRule type="cellIs" dxfId="333" priority="2269" operator="equal">
      <formula>"Catastrófico"</formula>
    </cfRule>
    <cfRule type="cellIs" dxfId="332" priority="2270" operator="equal">
      <formula>"Mayor"</formula>
    </cfRule>
    <cfRule type="cellIs" dxfId="331" priority="2271" operator="equal">
      <formula>"Moderado"</formula>
    </cfRule>
    <cfRule type="cellIs" dxfId="330" priority="2272" operator="equal">
      <formula>"Menor"</formula>
    </cfRule>
    <cfRule type="cellIs" dxfId="329" priority="2273" operator="equal">
      <formula>"Leve"</formula>
    </cfRule>
  </conditionalFormatting>
  <conditionalFormatting sqref="N63 N66 N69 N72 N75 N78 N81 N84">
    <cfRule type="cellIs" dxfId="328" priority="2209" operator="equal">
      <formula>"Catastrófico"</formula>
    </cfRule>
    <cfRule type="cellIs" dxfId="327" priority="2210" operator="equal">
      <formula>"Mayor"</formula>
    </cfRule>
    <cfRule type="cellIs" dxfId="326" priority="2211" operator="equal">
      <formula>"Moderado"</formula>
    </cfRule>
    <cfRule type="cellIs" dxfId="325" priority="2212" operator="equal">
      <formula>"Menor"</formula>
    </cfRule>
    <cfRule type="cellIs" dxfId="324" priority="2213" operator="equal">
      <formula>"Leve"</formula>
    </cfRule>
  </conditionalFormatting>
  <conditionalFormatting sqref="N87 N90">
    <cfRule type="cellIs" dxfId="323" priority="2104" operator="equal">
      <formula>"Catastrófico"</formula>
    </cfRule>
    <cfRule type="cellIs" dxfId="322" priority="2105" operator="equal">
      <formula>"Mayor"</formula>
    </cfRule>
    <cfRule type="cellIs" dxfId="321" priority="2106" operator="equal">
      <formula>"Moderado"</formula>
    </cfRule>
    <cfRule type="cellIs" dxfId="320" priority="2107" operator="equal">
      <formula>"Menor"</formula>
    </cfRule>
    <cfRule type="cellIs" dxfId="319" priority="2108" operator="equal">
      <formula>"Leve"</formula>
    </cfRule>
  </conditionalFormatting>
  <conditionalFormatting sqref="N93">
    <cfRule type="cellIs" dxfId="318" priority="338" operator="equal">
      <formula>"Catastrófico"</formula>
    </cfRule>
    <cfRule type="cellIs" dxfId="317" priority="339" operator="equal">
      <formula>"Mayor"</formula>
    </cfRule>
    <cfRule type="cellIs" dxfId="316" priority="340" operator="equal">
      <formula>"Moderado"</formula>
    </cfRule>
    <cfRule type="cellIs" dxfId="315" priority="341" operator="equal">
      <formula>"Menor"</formula>
    </cfRule>
    <cfRule type="cellIs" dxfId="314" priority="342" operator="equal">
      <formula>"Leve"</formula>
    </cfRule>
  </conditionalFormatting>
  <conditionalFormatting sqref="N96">
    <cfRule type="cellIs" dxfId="313" priority="314" operator="equal">
      <formula>"Catastrófico"</formula>
    </cfRule>
    <cfRule type="cellIs" dxfId="312" priority="315" operator="equal">
      <formula>"Mayor"</formula>
    </cfRule>
    <cfRule type="cellIs" dxfId="311" priority="316" operator="equal">
      <formula>"Moderado"</formula>
    </cfRule>
    <cfRule type="cellIs" dxfId="310" priority="317" operator="equal">
      <formula>"Menor"</formula>
    </cfRule>
    <cfRule type="cellIs" dxfId="309" priority="318" operator="equal">
      <formula>"Leve"</formula>
    </cfRule>
  </conditionalFormatting>
  <conditionalFormatting sqref="N99 N102 N105">
    <cfRule type="cellIs" dxfId="308" priority="2053" operator="equal">
      <formula>"Catastrófico"</formula>
    </cfRule>
    <cfRule type="cellIs" dxfId="307" priority="2054" operator="equal">
      <formula>"Mayor"</formula>
    </cfRule>
    <cfRule type="cellIs" dxfId="306" priority="2055" operator="equal">
      <formula>"Moderado"</formula>
    </cfRule>
    <cfRule type="cellIs" dxfId="305" priority="2056" operator="equal">
      <formula>"Menor"</formula>
    </cfRule>
    <cfRule type="cellIs" dxfId="304" priority="2057" operator="equal">
      <formula>"Leve"</formula>
    </cfRule>
  </conditionalFormatting>
  <conditionalFormatting sqref="N108 N111 N114 N117 N120 N123 N126 N129">
    <cfRule type="cellIs" dxfId="303" priority="2002" operator="equal">
      <formula>"Catastrófico"</formula>
    </cfRule>
    <cfRule type="cellIs" dxfId="302" priority="2003" operator="equal">
      <formula>"Mayor"</formula>
    </cfRule>
    <cfRule type="cellIs" dxfId="301" priority="2004" operator="equal">
      <formula>"Moderado"</formula>
    </cfRule>
    <cfRule type="cellIs" dxfId="300" priority="2005" operator="equal">
      <formula>"Menor"</formula>
    </cfRule>
    <cfRule type="cellIs" dxfId="299" priority="2006" operator="equal">
      <formula>"Leve"</formula>
    </cfRule>
  </conditionalFormatting>
  <conditionalFormatting sqref="N132">
    <cfRule type="cellIs" dxfId="298" priority="270" operator="equal">
      <formula>"Catastrófico"</formula>
    </cfRule>
    <cfRule type="cellIs" dxfId="297" priority="271" operator="equal">
      <formula>"Mayor"</formula>
    </cfRule>
    <cfRule type="cellIs" dxfId="296" priority="272" operator="equal">
      <formula>"Moderado"</formula>
    </cfRule>
    <cfRule type="cellIs" dxfId="295" priority="273" operator="equal">
      <formula>"Menor"</formula>
    </cfRule>
    <cfRule type="cellIs" dxfId="294" priority="274" operator="equal">
      <formula>"Leve"</formula>
    </cfRule>
  </conditionalFormatting>
  <conditionalFormatting sqref="N135">
    <cfRule type="cellIs" dxfId="293" priority="241" operator="equal">
      <formula>"Catastrófico"</formula>
    </cfRule>
    <cfRule type="cellIs" dxfId="292" priority="242" operator="equal">
      <formula>"Mayor"</formula>
    </cfRule>
    <cfRule type="cellIs" dxfId="291" priority="243" operator="equal">
      <formula>"Moderado"</formula>
    </cfRule>
    <cfRule type="cellIs" dxfId="290" priority="244" operator="equal">
      <formula>"Menor"</formula>
    </cfRule>
    <cfRule type="cellIs" dxfId="289" priority="245" operator="equal">
      <formula>"Leve"</formula>
    </cfRule>
  </conditionalFormatting>
  <conditionalFormatting sqref="N138">
    <cfRule type="cellIs" dxfId="288" priority="211" operator="equal">
      <formula>"Catastrófico"</formula>
    </cfRule>
    <cfRule type="cellIs" dxfId="287" priority="212" operator="equal">
      <formula>"Mayor"</formula>
    </cfRule>
    <cfRule type="cellIs" dxfId="286" priority="213" operator="equal">
      <formula>"Moderado"</formula>
    </cfRule>
    <cfRule type="cellIs" dxfId="285" priority="214" operator="equal">
      <formula>"Menor"</formula>
    </cfRule>
    <cfRule type="cellIs" dxfId="284" priority="215" operator="equal">
      <formula>"Leve"</formula>
    </cfRule>
  </conditionalFormatting>
  <conditionalFormatting sqref="N141 N144 N147">
    <cfRule type="cellIs" dxfId="283" priority="1855" operator="equal">
      <formula>"Catastrófico"</formula>
    </cfRule>
    <cfRule type="cellIs" dxfId="282" priority="1856" operator="equal">
      <formula>"Mayor"</formula>
    </cfRule>
    <cfRule type="cellIs" dxfId="281" priority="1857" operator="equal">
      <formula>"Moderado"</formula>
    </cfRule>
    <cfRule type="cellIs" dxfId="280" priority="1858" operator="equal">
      <formula>"Menor"</formula>
    </cfRule>
    <cfRule type="cellIs" dxfId="279" priority="1859" operator="equal">
      <formula>"Leve"</formula>
    </cfRule>
  </conditionalFormatting>
  <conditionalFormatting sqref="N151">
    <cfRule type="cellIs" dxfId="278" priority="1786" operator="equal">
      <formula>"Catastrófico"</formula>
    </cfRule>
    <cfRule type="cellIs" dxfId="277" priority="1787" operator="equal">
      <formula>"Mayor"</formula>
    </cfRule>
    <cfRule type="cellIs" dxfId="276" priority="1788" operator="equal">
      <formula>"Moderado"</formula>
    </cfRule>
    <cfRule type="cellIs" dxfId="275" priority="1789" operator="equal">
      <formula>"Menor"</formula>
    </cfRule>
    <cfRule type="cellIs" dxfId="274" priority="1790" operator="equal">
      <formula>"Leve"</formula>
    </cfRule>
  </conditionalFormatting>
  <conditionalFormatting sqref="N154 N157 N160">
    <cfRule type="cellIs" dxfId="273" priority="162" operator="equal">
      <formula>"Catastrófico"</formula>
    </cfRule>
    <cfRule type="cellIs" dxfId="272" priority="163" operator="equal">
      <formula>"Mayor"</formula>
    </cfRule>
    <cfRule type="cellIs" dxfId="271" priority="164" operator="equal">
      <formula>"Moderado"</formula>
    </cfRule>
    <cfRule type="cellIs" dxfId="270" priority="165" operator="equal">
      <formula>"Menor"</formula>
    </cfRule>
    <cfRule type="cellIs" dxfId="269" priority="166" operator="equal">
      <formula>"Leve"</formula>
    </cfRule>
  </conditionalFormatting>
  <conditionalFormatting sqref="N163:N166">
    <cfRule type="cellIs" dxfId="268" priority="104" operator="equal">
      <formula>"Catastrófico"</formula>
    </cfRule>
    <cfRule type="cellIs" dxfId="267" priority="105" operator="equal">
      <formula>"Mayor"</formula>
    </cfRule>
    <cfRule type="cellIs" dxfId="266" priority="106" operator="equal">
      <formula>"Moderado"</formula>
    </cfRule>
    <cfRule type="cellIs" dxfId="265" priority="107" operator="equal">
      <formula>"Menor"</formula>
    </cfRule>
    <cfRule type="cellIs" dxfId="264" priority="108" operator="equal">
      <formula>"Leve"</formula>
    </cfRule>
  </conditionalFormatting>
  <conditionalFormatting sqref="N169">
    <cfRule type="cellIs" dxfId="263" priority="81" operator="equal">
      <formula>"Catastrófico"</formula>
    </cfRule>
    <cfRule type="cellIs" dxfId="262" priority="82" operator="equal">
      <formula>"Mayor"</formula>
    </cfRule>
    <cfRule type="cellIs" dxfId="261" priority="83" operator="equal">
      <formula>"Moderado"</formula>
    </cfRule>
    <cfRule type="cellIs" dxfId="260" priority="84" operator="equal">
      <formula>"Menor"</formula>
    </cfRule>
    <cfRule type="cellIs" dxfId="259" priority="85" operator="equal">
      <formula>"Leve"</formula>
    </cfRule>
  </conditionalFormatting>
  <conditionalFormatting sqref="N171 N174 N177 N180">
    <cfRule type="cellIs" dxfId="258" priority="700" operator="equal">
      <formula>"Catastrófico"</formula>
    </cfRule>
    <cfRule type="cellIs" dxfId="257" priority="701" operator="equal">
      <formula>"Mayor"</formula>
    </cfRule>
    <cfRule type="cellIs" dxfId="256" priority="702" operator="equal">
      <formula>"Moderado"</formula>
    </cfRule>
    <cfRule type="cellIs" dxfId="255" priority="703" operator="equal">
      <formula>"Menor"</formula>
    </cfRule>
    <cfRule type="cellIs" dxfId="254" priority="704" operator="equal">
      <formula>"Leve"</formula>
    </cfRule>
  </conditionalFormatting>
  <conditionalFormatting sqref="N183">
    <cfRule type="cellIs" dxfId="253" priority="39" operator="equal">
      <formula>"Catastrófico"</formula>
    </cfRule>
    <cfRule type="cellIs" dxfId="252" priority="40" operator="equal">
      <formula>"Mayor"</formula>
    </cfRule>
    <cfRule type="cellIs" dxfId="251" priority="41" operator="equal">
      <formula>"Moderado"</formula>
    </cfRule>
    <cfRule type="cellIs" dxfId="250" priority="42" operator="equal">
      <formula>"Menor"</formula>
    </cfRule>
    <cfRule type="cellIs" dxfId="249" priority="43" operator="equal">
      <formula>"Leve"</formula>
    </cfRule>
  </conditionalFormatting>
  <conditionalFormatting sqref="P8">
    <cfRule type="cellIs" dxfId="248" priority="3144" operator="equal">
      <formula>"Extremo"</formula>
    </cfRule>
    <cfRule type="cellIs" dxfId="247" priority="3145" operator="equal">
      <formula>"Alto"</formula>
    </cfRule>
    <cfRule type="cellIs" dxfId="246" priority="3146" operator="equal">
      <formula>"Moderado"</formula>
    </cfRule>
    <cfRule type="cellIs" dxfId="245" priority="3147" operator="equal">
      <formula>"Bajo"</formula>
    </cfRule>
  </conditionalFormatting>
  <conditionalFormatting sqref="P11">
    <cfRule type="cellIs" dxfId="244" priority="3126" operator="equal">
      <formula>"Extremo"</formula>
    </cfRule>
    <cfRule type="cellIs" dxfId="243" priority="3127" operator="equal">
      <formula>"Alto"</formula>
    </cfRule>
    <cfRule type="cellIs" dxfId="242" priority="3128" operator="equal">
      <formula>"Moderado"</formula>
    </cfRule>
    <cfRule type="cellIs" dxfId="241" priority="3129" operator="equal">
      <formula>"Bajo"</formula>
    </cfRule>
  </conditionalFormatting>
  <conditionalFormatting sqref="P14">
    <cfRule type="cellIs" dxfId="240" priority="3117" operator="equal">
      <formula>"Extremo"</formula>
    </cfRule>
    <cfRule type="cellIs" dxfId="239" priority="3118" operator="equal">
      <formula>"Alto"</formula>
    </cfRule>
    <cfRule type="cellIs" dxfId="238" priority="3119" operator="equal">
      <formula>"Moderado"</formula>
    </cfRule>
    <cfRule type="cellIs" dxfId="237" priority="3120" operator="equal">
      <formula>"Bajo"</formula>
    </cfRule>
  </conditionalFormatting>
  <conditionalFormatting sqref="P17">
    <cfRule type="cellIs" dxfId="236" priority="411" operator="equal">
      <formula>"Extremo"</formula>
    </cfRule>
    <cfRule type="cellIs" dxfId="235" priority="412" operator="equal">
      <formula>"Alto"</formula>
    </cfRule>
    <cfRule type="cellIs" dxfId="234" priority="413" operator="equal">
      <formula>"Moderado"</formula>
    </cfRule>
    <cfRule type="cellIs" dxfId="233" priority="414" operator="equal">
      <formula>"Bajo"</formula>
    </cfRule>
  </conditionalFormatting>
  <conditionalFormatting sqref="P20">
    <cfRule type="cellIs" dxfId="232" priority="378" operator="equal">
      <formula>"Extremo"</formula>
    </cfRule>
    <cfRule type="cellIs" dxfId="231" priority="379" operator="equal">
      <formula>"Alto"</formula>
    </cfRule>
    <cfRule type="cellIs" dxfId="230" priority="380" operator="equal">
      <formula>"Moderado"</formula>
    </cfRule>
    <cfRule type="cellIs" dxfId="229" priority="381" operator="equal">
      <formula>"Bajo"</formula>
    </cfRule>
  </conditionalFormatting>
  <conditionalFormatting sqref="P23">
    <cfRule type="cellIs" dxfId="228" priority="2370" operator="equal">
      <formula>"Extremo"</formula>
    </cfRule>
    <cfRule type="cellIs" dxfId="227" priority="2371" operator="equal">
      <formula>"Alto"</formula>
    </cfRule>
    <cfRule type="cellIs" dxfId="226" priority="2372" operator="equal">
      <formula>"Moderado"</formula>
    </cfRule>
    <cfRule type="cellIs" dxfId="225" priority="2373" operator="equal">
      <formula>"Bajo"</formula>
    </cfRule>
  </conditionalFormatting>
  <conditionalFormatting sqref="P26">
    <cfRule type="cellIs" dxfId="224" priority="2352" operator="equal">
      <formula>"Extremo"</formula>
    </cfRule>
    <cfRule type="cellIs" dxfId="223" priority="2353" operator="equal">
      <formula>"Alto"</formula>
    </cfRule>
    <cfRule type="cellIs" dxfId="222" priority="2354" operator="equal">
      <formula>"Moderado"</formula>
    </cfRule>
    <cfRule type="cellIs" dxfId="221" priority="2355" operator="equal">
      <formula>"Bajo"</formula>
    </cfRule>
  </conditionalFormatting>
  <conditionalFormatting sqref="P29">
    <cfRule type="cellIs" dxfId="220" priority="511" operator="equal">
      <formula>"Extremo"</formula>
    </cfRule>
    <cfRule type="cellIs" dxfId="219" priority="512" operator="equal">
      <formula>"Alto"</formula>
    </cfRule>
    <cfRule type="cellIs" dxfId="218" priority="513" operator="equal">
      <formula>"Moderado"</formula>
    </cfRule>
    <cfRule type="cellIs" dxfId="217" priority="514" operator="equal">
      <formula>"Bajo"</formula>
    </cfRule>
  </conditionalFormatting>
  <conditionalFormatting sqref="P32">
    <cfRule type="cellIs" dxfId="216" priority="2334" operator="equal">
      <formula>"Extremo"</formula>
    </cfRule>
    <cfRule type="cellIs" dxfId="215" priority="2335" operator="equal">
      <formula>"Alto"</formula>
    </cfRule>
    <cfRule type="cellIs" dxfId="214" priority="2336" operator="equal">
      <formula>"Moderado"</formula>
    </cfRule>
    <cfRule type="cellIs" dxfId="213" priority="2337" operator="equal">
      <formula>"Bajo"</formula>
    </cfRule>
  </conditionalFormatting>
  <conditionalFormatting sqref="P35">
    <cfRule type="cellIs" dxfId="212" priority="2325" operator="equal">
      <formula>"Extremo"</formula>
    </cfRule>
    <cfRule type="cellIs" dxfId="211" priority="2326" operator="equal">
      <formula>"Alto"</formula>
    </cfRule>
    <cfRule type="cellIs" dxfId="210" priority="2327" operator="equal">
      <formula>"Moderado"</formula>
    </cfRule>
    <cfRule type="cellIs" dxfId="209" priority="2328" operator="equal">
      <formula>"Bajo"</formula>
    </cfRule>
  </conditionalFormatting>
  <conditionalFormatting sqref="P38">
    <cfRule type="cellIs" dxfId="208" priority="2316" operator="equal">
      <formula>"Extremo"</formula>
    </cfRule>
    <cfRule type="cellIs" dxfId="207" priority="2317" operator="equal">
      <formula>"Alto"</formula>
    </cfRule>
    <cfRule type="cellIs" dxfId="206" priority="2318" operator="equal">
      <formula>"Moderado"</formula>
    </cfRule>
    <cfRule type="cellIs" dxfId="205" priority="2319" operator="equal">
      <formula>"Bajo"</formula>
    </cfRule>
  </conditionalFormatting>
  <conditionalFormatting sqref="P41">
    <cfRule type="cellIs" dxfId="204" priority="2307" operator="equal">
      <formula>"Extremo"</formula>
    </cfRule>
    <cfRule type="cellIs" dxfId="203" priority="2308" operator="equal">
      <formula>"Alto"</formula>
    </cfRule>
    <cfRule type="cellIs" dxfId="202" priority="2309" operator="equal">
      <formula>"Moderado"</formula>
    </cfRule>
    <cfRule type="cellIs" dxfId="201" priority="2310" operator="equal">
      <formula>"Bajo"</formula>
    </cfRule>
  </conditionalFormatting>
  <conditionalFormatting sqref="P44">
    <cfRule type="cellIs" dxfId="200" priority="2298" operator="equal">
      <formula>"Extremo"</formula>
    </cfRule>
    <cfRule type="cellIs" dxfId="199" priority="2299" operator="equal">
      <formula>"Alto"</formula>
    </cfRule>
    <cfRule type="cellIs" dxfId="198" priority="2300" operator="equal">
      <formula>"Moderado"</formula>
    </cfRule>
    <cfRule type="cellIs" dxfId="197" priority="2301" operator="equal">
      <formula>"Bajo"</formula>
    </cfRule>
  </conditionalFormatting>
  <conditionalFormatting sqref="P47">
    <cfRule type="cellIs" dxfId="196" priority="2289" operator="equal">
      <formula>"Extremo"</formula>
    </cfRule>
    <cfRule type="cellIs" dxfId="195" priority="2290" operator="equal">
      <formula>"Alto"</formula>
    </cfRule>
    <cfRule type="cellIs" dxfId="194" priority="2291" operator="equal">
      <formula>"Moderado"</formula>
    </cfRule>
    <cfRule type="cellIs" dxfId="193" priority="2292" operator="equal">
      <formula>"Bajo"</formula>
    </cfRule>
  </conditionalFormatting>
  <conditionalFormatting sqref="P50">
    <cfRule type="cellIs" dxfId="192" priority="2280" operator="equal">
      <formula>"Extremo"</formula>
    </cfRule>
    <cfRule type="cellIs" dxfId="191" priority="2281" operator="equal">
      <formula>"Alto"</formula>
    </cfRule>
    <cfRule type="cellIs" dxfId="190" priority="2282" operator="equal">
      <formula>"Moderado"</formula>
    </cfRule>
    <cfRule type="cellIs" dxfId="189" priority="2283" operator="equal">
      <formula>"Bajo"</formula>
    </cfRule>
  </conditionalFormatting>
  <conditionalFormatting sqref="P53:P54">
    <cfRule type="cellIs" dxfId="188" priority="362" operator="equal">
      <formula>"Extremo"</formula>
    </cfRule>
    <cfRule type="cellIs" dxfId="187" priority="363" operator="equal">
      <formula>"Alto"</formula>
    </cfRule>
    <cfRule type="cellIs" dxfId="186" priority="364" operator="equal">
      <formula>"Moderado"</formula>
    </cfRule>
    <cfRule type="cellIs" dxfId="185" priority="365" operator="equal">
      <formula>"Bajo"</formula>
    </cfRule>
  </conditionalFormatting>
  <conditionalFormatting sqref="P57">
    <cfRule type="cellIs" dxfId="184" priority="2238" operator="equal">
      <formula>"Extremo"</formula>
    </cfRule>
    <cfRule type="cellIs" dxfId="183" priority="2239" operator="equal">
      <formula>"Alto"</formula>
    </cfRule>
    <cfRule type="cellIs" dxfId="182" priority="2240" operator="equal">
      <formula>"Moderado"</formula>
    </cfRule>
    <cfRule type="cellIs" dxfId="181" priority="2241" operator="equal">
      <formula>"Bajo"</formula>
    </cfRule>
  </conditionalFormatting>
  <conditionalFormatting sqref="P60">
    <cfRule type="cellIs" dxfId="180" priority="2220" operator="equal">
      <formula>"Extremo"</formula>
    </cfRule>
    <cfRule type="cellIs" dxfId="179" priority="2221" operator="equal">
      <formula>"Alto"</formula>
    </cfRule>
    <cfRule type="cellIs" dxfId="178" priority="2222" operator="equal">
      <formula>"Moderado"</formula>
    </cfRule>
    <cfRule type="cellIs" dxfId="177" priority="2223" operator="equal">
      <formula>"Bajo"</formula>
    </cfRule>
  </conditionalFormatting>
  <conditionalFormatting sqref="P63">
    <cfRule type="cellIs" dxfId="176" priority="2205" operator="equal">
      <formula>"Extremo"</formula>
    </cfRule>
    <cfRule type="cellIs" dxfId="175" priority="2206" operator="equal">
      <formula>"Alto"</formula>
    </cfRule>
    <cfRule type="cellIs" dxfId="174" priority="2207" operator="equal">
      <formula>"Moderado"</formula>
    </cfRule>
    <cfRule type="cellIs" dxfId="173" priority="2208" operator="equal">
      <formula>"Bajo"</formula>
    </cfRule>
  </conditionalFormatting>
  <conditionalFormatting sqref="P66">
    <cfRule type="cellIs" dxfId="172" priority="2187" operator="equal">
      <formula>"Extremo"</formula>
    </cfRule>
    <cfRule type="cellIs" dxfId="171" priority="2188" operator="equal">
      <formula>"Alto"</formula>
    </cfRule>
    <cfRule type="cellIs" dxfId="170" priority="2189" operator="equal">
      <formula>"Moderado"</formula>
    </cfRule>
    <cfRule type="cellIs" dxfId="169" priority="2190" operator="equal">
      <formula>"Bajo"</formula>
    </cfRule>
  </conditionalFormatting>
  <conditionalFormatting sqref="P69">
    <cfRule type="cellIs" dxfId="168" priority="2178" operator="equal">
      <formula>"Extremo"</formula>
    </cfRule>
    <cfRule type="cellIs" dxfId="167" priority="2179" operator="equal">
      <formula>"Alto"</formula>
    </cfRule>
    <cfRule type="cellIs" dxfId="166" priority="2180" operator="equal">
      <formula>"Moderado"</formula>
    </cfRule>
    <cfRule type="cellIs" dxfId="165" priority="2181" operator="equal">
      <formula>"Bajo"</formula>
    </cfRule>
  </conditionalFormatting>
  <conditionalFormatting sqref="P72">
    <cfRule type="cellIs" dxfId="164" priority="2169" operator="equal">
      <formula>"Extremo"</formula>
    </cfRule>
    <cfRule type="cellIs" dxfId="163" priority="2170" operator="equal">
      <formula>"Alto"</formula>
    </cfRule>
    <cfRule type="cellIs" dxfId="162" priority="2171" operator="equal">
      <formula>"Moderado"</formula>
    </cfRule>
    <cfRule type="cellIs" dxfId="161" priority="2172" operator="equal">
      <formula>"Bajo"</formula>
    </cfRule>
  </conditionalFormatting>
  <conditionalFormatting sqref="P75">
    <cfRule type="cellIs" dxfId="160" priority="2160" operator="equal">
      <formula>"Extremo"</formula>
    </cfRule>
    <cfRule type="cellIs" dxfId="159" priority="2161" operator="equal">
      <formula>"Alto"</formula>
    </cfRule>
    <cfRule type="cellIs" dxfId="158" priority="2162" operator="equal">
      <formula>"Moderado"</formula>
    </cfRule>
    <cfRule type="cellIs" dxfId="157" priority="2163" operator="equal">
      <formula>"Bajo"</formula>
    </cfRule>
  </conditionalFormatting>
  <conditionalFormatting sqref="P78">
    <cfRule type="cellIs" dxfId="156" priority="2151" operator="equal">
      <formula>"Extremo"</formula>
    </cfRule>
    <cfRule type="cellIs" dxfId="155" priority="2152" operator="equal">
      <formula>"Alto"</formula>
    </cfRule>
    <cfRule type="cellIs" dxfId="154" priority="2153" operator="equal">
      <formula>"Moderado"</formula>
    </cfRule>
    <cfRule type="cellIs" dxfId="153" priority="2154" operator="equal">
      <formula>"Bajo"</formula>
    </cfRule>
  </conditionalFormatting>
  <conditionalFormatting sqref="P81">
    <cfRule type="cellIs" dxfId="152" priority="2142" operator="equal">
      <formula>"Extremo"</formula>
    </cfRule>
    <cfRule type="cellIs" dxfId="151" priority="2143" operator="equal">
      <formula>"Alto"</formula>
    </cfRule>
    <cfRule type="cellIs" dxfId="150" priority="2144" operator="equal">
      <formula>"Moderado"</formula>
    </cfRule>
    <cfRule type="cellIs" dxfId="149" priority="2145" operator="equal">
      <formula>"Bajo"</formula>
    </cfRule>
  </conditionalFormatting>
  <conditionalFormatting sqref="P84">
    <cfRule type="cellIs" dxfId="148" priority="2133" operator="equal">
      <formula>"Extremo"</formula>
    </cfRule>
    <cfRule type="cellIs" dxfId="147" priority="2134" operator="equal">
      <formula>"Alto"</formula>
    </cfRule>
    <cfRule type="cellIs" dxfId="146" priority="2135" operator="equal">
      <formula>"Moderado"</formula>
    </cfRule>
    <cfRule type="cellIs" dxfId="145" priority="2136" operator="equal">
      <formula>"Bajo"</formula>
    </cfRule>
  </conditionalFormatting>
  <conditionalFormatting sqref="P87">
    <cfRule type="cellIs" dxfId="144" priority="2073" operator="equal">
      <formula>"Extremo"</formula>
    </cfRule>
    <cfRule type="cellIs" dxfId="143" priority="2074" operator="equal">
      <formula>"Alto"</formula>
    </cfRule>
    <cfRule type="cellIs" dxfId="142" priority="2075" operator="equal">
      <formula>"Moderado"</formula>
    </cfRule>
    <cfRule type="cellIs" dxfId="141" priority="2076" operator="equal">
      <formula>"Bajo"</formula>
    </cfRule>
  </conditionalFormatting>
  <conditionalFormatting sqref="P90">
    <cfRule type="cellIs" dxfId="140" priority="2064" operator="equal">
      <formula>"Extremo"</formula>
    </cfRule>
    <cfRule type="cellIs" dxfId="139" priority="2065" operator="equal">
      <formula>"Alto"</formula>
    </cfRule>
    <cfRule type="cellIs" dxfId="138" priority="2066" operator="equal">
      <formula>"Moderado"</formula>
    </cfRule>
    <cfRule type="cellIs" dxfId="137" priority="2067" operator="equal">
      <formula>"Bajo"</formula>
    </cfRule>
  </conditionalFormatting>
  <conditionalFormatting sqref="P93">
    <cfRule type="cellIs" dxfId="136" priority="325" operator="equal">
      <formula>"Extremo"</formula>
    </cfRule>
    <cfRule type="cellIs" dxfId="135" priority="326" operator="equal">
      <formula>"Alto"</formula>
    </cfRule>
    <cfRule type="cellIs" dxfId="134" priority="327" operator="equal">
      <formula>"Moderado"</formula>
    </cfRule>
    <cfRule type="cellIs" dxfId="133" priority="328" operator="equal">
      <formula>"Bajo"</formula>
    </cfRule>
  </conditionalFormatting>
  <conditionalFormatting sqref="P96">
    <cfRule type="cellIs" dxfId="132" priority="310" operator="equal">
      <formula>"Extremo"</formula>
    </cfRule>
    <cfRule type="cellIs" dxfId="131" priority="311" operator="equal">
      <formula>"Alto"</formula>
    </cfRule>
    <cfRule type="cellIs" dxfId="130" priority="312" operator="equal">
      <formula>"Moderado"</formula>
    </cfRule>
    <cfRule type="cellIs" dxfId="129" priority="313" operator="equal">
      <formula>"Bajo"</formula>
    </cfRule>
  </conditionalFormatting>
  <conditionalFormatting sqref="P99">
    <cfRule type="cellIs" dxfId="128" priority="2031" operator="equal">
      <formula>"Extremo"</formula>
    </cfRule>
    <cfRule type="cellIs" dxfId="127" priority="2032" operator="equal">
      <formula>"Alto"</formula>
    </cfRule>
    <cfRule type="cellIs" dxfId="126" priority="2033" operator="equal">
      <formula>"Moderado"</formula>
    </cfRule>
    <cfRule type="cellIs" dxfId="125" priority="2034" operator="equal">
      <formula>"Bajo"</formula>
    </cfRule>
  </conditionalFormatting>
  <conditionalFormatting sqref="P102">
    <cfRule type="cellIs" dxfId="124" priority="2022" operator="equal">
      <formula>"Extremo"</formula>
    </cfRule>
    <cfRule type="cellIs" dxfId="123" priority="2023" operator="equal">
      <formula>"Alto"</formula>
    </cfRule>
    <cfRule type="cellIs" dxfId="122" priority="2024" operator="equal">
      <formula>"Moderado"</formula>
    </cfRule>
    <cfRule type="cellIs" dxfId="121" priority="2025" operator="equal">
      <formula>"Bajo"</formula>
    </cfRule>
  </conditionalFormatting>
  <conditionalFormatting sqref="P105">
    <cfRule type="cellIs" dxfId="120" priority="2013" operator="equal">
      <formula>"Extremo"</formula>
    </cfRule>
    <cfRule type="cellIs" dxfId="119" priority="2014" operator="equal">
      <formula>"Alto"</formula>
    </cfRule>
    <cfRule type="cellIs" dxfId="118" priority="2015" operator="equal">
      <formula>"Moderado"</formula>
    </cfRule>
    <cfRule type="cellIs" dxfId="117" priority="2016" operator="equal">
      <formula>"Bajo"</formula>
    </cfRule>
  </conditionalFormatting>
  <conditionalFormatting sqref="P108">
    <cfRule type="cellIs" dxfId="116" priority="1998" operator="equal">
      <formula>"Extremo"</formula>
    </cfRule>
    <cfRule type="cellIs" dxfId="115" priority="1999" operator="equal">
      <formula>"Alto"</formula>
    </cfRule>
    <cfRule type="cellIs" dxfId="114" priority="2000" operator="equal">
      <formula>"Moderado"</formula>
    </cfRule>
    <cfRule type="cellIs" dxfId="113" priority="2001" operator="equal">
      <formula>"Bajo"</formula>
    </cfRule>
  </conditionalFormatting>
  <conditionalFormatting sqref="P111">
    <cfRule type="cellIs" dxfId="112" priority="1980" operator="equal">
      <formula>"Extremo"</formula>
    </cfRule>
    <cfRule type="cellIs" dxfId="111" priority="1981" operator="equal">
      <formula>"Alto"</formula>
    </cfRule>
    <cfRule type="cellIs" dxfId="110" priority="1982" operator="equal">
      <formula>"Moderado"</formula>
    </cfRule>
    <cfRule type="cellIs" dxfId="109" priority="1983" operator="equal">
      <formula>"Bajo"</formula>
    </cfRule>
  </conditionalFormatting>
  <conditionalFormatting sqref="P114">
    <cfRule type="cellIs" dxfId="108" priority="1971" operator="equal">
      <formula>"Extremo"</formula>
    </cfRule>
    <cfRule type="cellIs" dxfId="107" priority="1972" operator="equal">
      <formula>"Alto"</formula>
    </cfRule>
    <cfRule type="cellIs" dxfId="106" priority="1973" operator="equal">
      <formula>"Moderado"</formula>
    </cfRule>
    <cfRule type="cellIs" dxfId="105" priority="1974" operator="equal">
      <formula>"Bajo"</formula>
    </cfRule>
  </conditionalFormatting>
  <conditionalFormatting sqref="P117">
    <cfRule type="cellIs" dxfId="104" priority="1962" operator="equal">
      <formula>"Extremo"</formula>
    </cfRule>
    <cfRule type="cellIs" dxfId="103" priority="1963" operator="equal">
      <formula>"Alto"</formula>
    </cfRule>
    <cfRule type="cellIs" dxfId="102" priority="1964" operator="equal">
      <formula>"Moderado"</formula>
    </cfRule>
    <cfRule type="cellIs" dxfId="101" priority="1965" operator="equal">
      <formula>"Bajo"</formula>
    </cfRule>
  </conditionalFormatting>
  <conditionalFormatting sqref="P120">
    <cfRule type="cellIs" dxfId="100" priority="1953" operator="equal">
      <formula>"Extremo"</formula>
    </cfRule>
    <cfRule type="cellIs" dxfId="99" priority="1954" operator="equal">
      <formula>"Alto"</formula>
    </cfRule>
    <cfRule type="cellIs" dxfId="98" priority="1955" operator="equal">
      <formula>"Moderado"</formula>
    </cfRule>
    <cfRule type="cellIs" dxfId="97" priority="1956" operator="equal">
      <formula>"Bajo"</formula>
    </cfRule>
  </conditionalFormatting>
  <conditionalFormatting sqref="P123">
    <cfRule type="cellIs" dxfId="96" priority="1944" operator="equal">
      <formula>"Extremo"</formula>
    </cfRule>
    <cfRule type="cellIs" dxfId="95" priority="1945" operator="equal">
      <formula>"Alto"</formula>
    </cfRule>
    <cfRule type="cellIs" dxfId="94" priority="1946" operator="equal">
      <formula>"Moderado"</formula>
    </cfRule>
    <cfRule type="cellIs" dxfId="93" priority="1947" operator="equal">
      <formula>"Bajo"</formula>
    </cfRule>
  </conditionalFormatting>
  <conditionalFormatting sqref="P126">
    <cfRule type="cellIs" dxfId="92" priority="1935" operator="equal">
      <formula>"Extremo"</formula>
    </cfRule>
    <cfRule type="cellIs" dxfId="91" priority="1936" operator="equal">
      <formula>"Alto"</formula>
    </cfRule>
    <cfRule type="cellIs" dxfId="90" priority="1937" operator="equal">
      <formula>"Moderado"</formula>
    </cfRule>
    <cfRule type="cellIs" dxfId="89" priority="1938" operator="equal">
      <formula>"Bajo"</formula>
    </cfRule>
  </conditionalFormatting>
  <conditionalFormatting sqref="P129">
    <cfRule type="cellIs" dxfId="88" priority="1926" operator="equal">
      <formula>"Extremo"</formula>
    </cfRule>
    <cfRule type="cellIs" dxfId="87" priority="1927" operator="equal">
      <formula>"Alto"</formula>
    </cfRule>
    <cfRule type="cellIs" dxfId="86" priority="1928" operator="equal">
      <formula>"Moderado"</formula>
    </cfRule>
    <cfRule type="cellIs" dxfId="85" priority="1929" operator="equal">
      <formula>"Bajo"</formula>
    </cfRule>
  </conditionalFormatting>
  <conditionalFormatting sqref="P132">
    <cfRule type="cellIs" dxfId="84" priority="266" operator="equal">
      <formula>"Extremo"</formula>
    </cfRule>
    <cfRule type="cellIs" dxfId="83" priority="267" operator="equal">
      <formula>"Alto"</formula>
    </cfRule>
    <cfRule type="cellIs" dxfId="82" priority="268" operator="equal">
      <formula>"Moderado"</formula>
    </cfRule>
    <cfRule type="cellIs" dxfId="81" priority="269" operator="equal">
      <formula>"Bajo"</formula>
    </cfRule>
  </conditionalFormatting>
  <conditionalFormatting sqref="P135">
    <cfRule type="cellIs" dxfId="80" priority="231" operator="equal">
      <formula>"Catastrófico"</formula>
    </cfRule>
    <cfRule type="cellIs" dxfId="79" priority="232" operator="equal">
      <formula>"Mayor"</formula>
    </cfRule>
    <cfRule type="cellIs" dxfId="78" priority="233" operator="equal">
      <formula>"Moderado"</formula>
    </cfRule>
    <cfRule type="cellIs" dxfId="77" priority="234" operator="equal">
      <formula>"Menor"</formula>
    </cfRule>
    <cfRule type="cellIs" dxfId="76" priority="235" operator="equal">
      <formula>"Leve"</formula>
    </cfRule>
  </conditionalFormatting>
  <conditionalFormatting sqref="P138">
    <cfRule type="cellIs" dxfId="75" priority="201" operator="equal">
      <formula>"Catastrófico"</formula>
    </cfRule>
    <cfRule type="cellIs" dxfId="74" priority="202" operator="equal">
      <formula>"Mayor"</formula>
    </cfRule>
    <cfRule type="cellIs" dxfId="73" priority="203" operator="equal">
      <formula>"Moderado"</formula>
    </cfRule>
    <cfRule type="cellIs" dxfId="72" priority="204" operator="equal">
      <formula>"Menor"</formula>
    </cfRule>
    <cfRule type="cellIs" dxfId="71" priority="205" operator="equal">
      <formula>"Leve"</formula>
    </cfRule>
  </conditionalFormatting>
  <conditionalFormatting sqref="P141 P144">
    <cfRule type="cellIs" dxfId="70" priority="467" operator="equal">
      <formula>"Catastrófico"</formula>
    </cfRule>
    <cfRule type="cellIs" dxfId="69" priority="468" operator="equal">
      <formula>"Mayor"</formula>
    </cfRule>
    <cfRule type="cellIs" dxfId="68" priority="469" operator="equal">
      <formula>"Moderado"</formula>
    </cfRule>
    <cfRule type="cellIs" dxfId="67" priority="470" operator="equal">
      <formula>"Menor"</formula>
    </cfRule>
    <cfRule type="cellIs" dxfId="66" priority="471" operator="equal">
      <formula>"Leve"</formula>
    </cfRule>
  </conditionalFormatting>
  <conditionalFormatting sqref="P147">
    <cfRule type="cellIs" dxfId="65" priority="1824" operator="equal">
      <formula>"Extremo"</formula>
    </cfRule>
    <cfRule type="cellIs" dxfId="64" priority="1825" operator="equal">
      <formula>"Alto"</formula>
    </cfRule>
    <cfRule type="cellIs" dxfId="63" priority="1826" operator="equal">
      <formula>"Moderado"</formula>
    </cfRule>
    <cfRule type="cellIs" dxfId="62" priority="1827" operator="equal">
      <formula>"Bajo"</formula>
    </cfRule>
  </conditionalFormatting>
  <conditionalFormatting sqref="P151">
    <cfRule type="cellIs" dxfId="61" priority="1782" operator="equal">
      <formula>"Extremo"</formula>
    </cfRule>
    <cfRule type="cellIs" dxfId="60" priority="1783" operator="equal">
      <formula>"Alto"</formula>
    </cfRule>
    <cfRule type="cellIs" dxfId="59" priority="1784" operator="equal">
      <formula>"Moderado"</formula>
    </cfRule>
    <cfRule type="cellIs" dxfId="58" priority="1785" operator="equal">
      <formula>"Bajo"</formula>
    </cfRule>
  </conditionalFormatting>
  <conditionalFormatting sqref="P154">
    <cfRule type="cellIs" dxfId="57" priority="158" operator="equal">
      <formula>"Extremo"</formula>
    </cfRule>
    <cfRule type="cellIs" dxfId="56" priority="159" operator="equal">
      <formula>"Alto"</formula>
    </cfRule>
    <cfRule type="cellIs" dxfId="55" priority="160" operator="equal">
      <formula>"Moderado"</formula>
    </cfRule>
    <cfRule type="cellIs" dxfId="54" priority="161" operator="equal">
      <formula>"Bajo"</formula>
    </cfRule>
  </conditionalFormatting>
  <conditionalFormatting sqref="P157">
    <cfRule type="cellIs" dxfId="53" priority="135" operator="equal">
      <formula>"Extremo"</formula>
    </cfRule>
    <cfRule type="cellIs" dxfId="52" priority="136" operator="equal">
      <formula>"Alto"</formula>
    </cfRule>
    <cfRule type="cellIs" dxfId="51" priority="137" operator="equal">
      <formula>"Moderado"</formula>
    </cfRule>
    <cfRule type="cellIs" dxfId="50" priority="138" operator="equal">
      <formula>"Bajo"</formula>
    </cfRule>
  </conditionalFormatting>
  <conditionalFormatting sqref="P160">
    <cfRule type="cellIs" dxfId="49" priority="126" operator="equal">
      <formula>"Extremo"</formula>
    </cfRule>
    <cfRule type="cellIs" dxfId="48" priority="127" operator="equal">
      <formula>"Alto"</formula>
    </cfRule>
    <cfRule type="cellIs" dxfId="47" priority="128" operator="equal">
      <formula>"Moderado"</formula>
    </cfRule>
    <cfRule type="cellIs" dxfId="46" priority="129" operator="equal">
      <formula>"Bajo"</formula>
    </cfRule>
  </conditionalFormatting>
  <conditionalFormatting sqref="P163:P166">
    <cfRule type="cellIs" dxfId="45" priority="100" operator="equal">
      <formula>"Extremo"</formula>
    </cfRule>
    <cfRule type="cellIs" dxfId="44" priority="101" operator="equal">
      <formula>"Alto"</formula>
    </cfRule>
    <cfRule type="cellIs" dxfId="43" priority="102" operator="equal">
      <formula>"Moderado"</formula>
    </cfRule>
    <cfRule type="cellIs" dxfId="42" priority="103" operator="equal">
      <formula>"Bajo"</formula>
    </cfRule>
  </conditionalFormatting>
  <conditionalFormatting sqref="P169">
    <cfRule type="cellIs" dxfId="41" priority="77" operator="equal">
      <formula>"Extremo"</formula>
    </cfRule>
    <cfRule type="cellIs" dxfId="40" priority="78" operator="equal">
      <formula>"Alto"</formula>
    </cfRule>
    <cfRule type="cellIs" dxfId="39" priority="79" operator="equal">
      <formula>"Moderado"</formula>
    </cfRule>
    <cfRule type="cellIs" dxfId="38" priority="80" operator="equal">
      <formula>"Bajo"</formula>
    </cfRule>
  </conditionalFormatting>
  <conditionalFormatting sqref="P171">
    <cfRule type="cellIs" dxfId="37" priority="696" operator="equal">
      <formula>"Extremo"</formula>
    </cfRule>
    <cfRule type="cellIs" dxfId="36" priority="697" operator="equal">
      <formula>"Alto"</formula>
    </cfRule>
    <cfRule type="cellIs" dxfId="35" priority="698" operator="equal">
      <formula>"Moderado"</formula>
    </cfRule>
    <cfRule type="cellIs" dxfId="34" priority="699" operator="equal">
      <formula>"Bajo"</formula>
    </cfRule>
  </conditionalFormatting>
  <conditionalFormatting sqref="P174">
    <cfRule type="cellIs" dxfId="33" priority="678" operator="equal">
      <formula>"Extremo"</formula>
    </cfRule>
    <cfRule type="cellIs" dxfId="32" priority="679" operator="equal">
      <formula>"Alto"</formula>
    </cfRule>
    <cfRule type="cellIs" dxfId="31" priority="680" operator="equal">
      <formula>"Moderado"</formula>
    </cfRule>
    <cfRule type="cellIs" dxfId="30" priority="681" operator="equal">
      <formula>"Bajo"</formula>
    </cfRule>
  </conditionalFormatting>
  <conditionalFormatting sqref="P177">
    <cfRule type="cellIs" dxfId="29" priority="669" operator="equal">
      <formula>"Extremo"</formula>
    </cfRule>
    <cfRule type="cellIs" dxfId="28" priority="670" operator="equal">
      <formula>"Alto"</formula>
    </cfRule>
    <cfRule type="cellIs" dxfId="27" priority="671" operator="equal">
      <formula>"Moderado"</formula>
    </cfRule>
    <cfRule type="cellIs" dxfId="26" priority="672" operator="equal">
      <formula>"Bajo"</formula>
    </cfRule>
  </conditionalFormatting>
  <conditionalFormatting sqref="P180">
    <cfRule type="cellIs" dxfId="25" priority="660" operator="equal">
      <formula>"Extremo"</formula>
    </cfRule>
    <cfRule type="cellIs" dxfId="24" priority="661" operator="equal">
      <formula>"Alto"</formula>
    </cfRule>
    <cfRule type="cellIs" dxfId="23" priority="662" operator="equal">
      <formula>"Moderado"</formula>
    </cfRule>
    <cfRule type="cellIs" dxfId="22" priority="663" operator="equal">
      <formula>"Bajo"</formula>
    </cfRule>
  </conditionalFormatting>
  <conditionalFormatting sqref="P183">
    <cfRule type="cellIs" dxfId="21" priority="35" operator="equal">
      <formula>"Extremo"</formula>
    </cfRule>
    <cfRule type="cellIs" dxfId="20" priority="36" operator="equal">
      <formula>"Alto"</formula>
    </cfRule>
    <cfRule type="cellIs" dxfId="19" priority="37" operator="equal">
      <formula>"Moderado"</formula>
    </cfRule>
    <cfRule type="cellIs" dxfId="18" priority="38" operator="equal">
      <formula>"Bajo"</formula>
    </cfRule>
  </conditionalFormatting>
  <conditionalFormatting sqref="P186">
    <cfRule type="cellIs" dxfId="17" priority="2" operator="equal">
      <formula>"Extremo"</formula>
    </cfRule>
    <cfRule type="cellIs" dxfId="16" priority="3" operator="equal">
      <formula>"Alto"</formula>
    </cfRule>
    <cfRule type="cellIs" dxfId="15" priority="4" operator="equal">
      <formula>"Moderado"</formula>
    </cfRule>
    <cfRule type="cellIs" dxfId="14" priority="5" operator="equal">
      <formula>"Bajo"</formula>
    </cfRule>
  </conditionalFormatting>
  <conditionalFormatting sqref="AA8:AA188 J186">
    <cfRule type="cellIs" dxfId="13" priority="15" operator="equal">
      <formula>"Muy Alta"</formula>
    </cfRule>
    <cfRule type="cellIs" dxfId="12" priority="16" operator="equal">
      <formula>"Alta"</formula>
    </cfRule>
    <cfRule type="cellIs" dxfId="11" priority="17" operator="equal">
      <formula>"Media"</formula>
    </cfRule>
    <cfRule type="cellIs" dxfId="10" priority="18" operator="equal">
      <formula>"Baja"</formula>
    </cfRule>
    <cfRule type="cellIs" dxfId="9" priority="19" operator="equal">
      <formula>"Muy Baja"</formula>
    </cfRule>
  </conditionalFormatting>
  <conditionalFormatting sqref="AC8:AC188 N186">
    <cfRule type="cellIs" dxfId="8" priority="10" operator="equal">
      <formula>"Catastrófico"</formula>
    </cfRule>
    <cfRule type="cellIs" dxfId="7" priority="11" operator="equal">
      <formula>"Mayor"</formula>
    </cfRule>
    <cfRule type="cellIs" dxfId="6" priority="12" operator="equal">
      <formula>"Moderado"</formula>
    </cfRule>
    <cfRule type="cellIs" dxfId="5" priority="13" operator="equal">
      <formula>"Menor"</formula>
    </cfRule>
    <cfRule type="cellIs" dxfId="4" priority="14" operator="equal">
      <formula>"Leve"</formula>
    </cfRule>
  </conditionalFormatting>
  <conditionalFormatting sqref="AE8:AE188">
    <cfRule type="cellIs" dxfId="3" priority="6" operator="equal">
      <formula>"Extremo"</formula>
    </cfRule>
    <cfRule type="cellIs" dxfId="2" priority="7" operator="equal">
      <formula>"Alto"</formula>
    </cfRule>
    <cfRule type="cellIs" dxfId="1" priority="8" operator="equal">
      <formula>"Moderado"</formula>
    </cfRule>
    <cfRule type="cellIs" dxfId="0" priority="9" operator="equal">
      <formula>"Bajo"</formula>
    </cfRule>
  </conditionalFormatting>
  <dataValidations count="2">
    <dataValidation type="list" allowBlank="1" showInputMessage="1" showErrorMessage="1" sqref="F8:F93 F96:F169 F171:F188" xr:uid="{00000000-0002-0000-0300-000000000000}">
      <formula1>"Estratégico,Gestión,Seguridad de la Información"</formula1>
    </dataValidation>
    <dataValidation type="list" allowBlank="1" showInputMessage="1" showErrorMessage="1" sqref="Y8:Y188" xr:uid="{00000000-0002-0000-0300-000001000000}">
      <formula1>"Con Registro,Sin Registro"</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workbookViewId="0">
      <selection activeCell="C10" sqref="C10"/>
    </sheetView>
  </sheetViews>
  <sheetFormatPr baseColWidth="10" defaultColWidth="11.42578125" defaultRowHeight="15" x14ac:dyDescent="0.25"/>
  <cols>
    <col min="2" max="2" width="23.5703125" customWidth="1"/>
    <col min="4" max="4" width="48.85546875" customWidth="1"/>
  </cols>
  <sheetData>
    <row r="1" spans="1:4" x14ac:dyDescent="0.25">
      <c r="A1" t="s">
        <v>1001</v>
      </c>
      <c r="B1" t="s">
        <v>1002</v>
      </c>
      <c r="C1" t="s">
        <v>1003</v>
      </c>
      <c r="D1" t="s">
        <v>1004</v>
      </c>
    </row>
    <row r="2" spans="1:4" x14ac:dyDescent="0.25">
      <c r="A2" t="s">
        <v>1005</v>
      </c>
      <c r="B2" t="s">
        <v>1006</v>
      </c>
      <c r="D2" t="s">
        <v>1007</v>
      </c>
    </row>
    <row r="3" spans="1:4" x14ac:dyDescent="0.25">
      <c r="A3" t="s">
        <v>1001</v>
      </c>
      <c r="B3" t="s">
        <v>1008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election activeCell="A3" sqref="A3"/>
    </sheetView>
  </sheetViews>
  <sheetFormatPr baseColWidth="10" defaultColWidth="11.42578125" defaultRowHeight="15" x14ac:dyDescent="0.25"/>
  <sheetData>
    <row r="1" spans="1:1" x14ac:dyDescent="0.25">
      <c r="A1" t="s">
        <v>1009</v>
      </c>
    </row>
    <row r="3" spans="1:1" x14ac:dyDescent="0.25">
      <c r="A3" t="s">
        <v>1010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947FE42351FC1449493E785CB999D71" ma:contentTypeVersion="8" ma:contentTypeDescription="Crear nuevo documento." ma:contentTypeScope="" ma:versionID="3fdf6adb39df9fbd9aae7321655a6376">
  <xsd:schema xmlns:xsd="http://www.w3.org/2001/XMLSchema" xmlns:xs="http://www.w3.org/2001/XMLSchema" xmlns:p="http://schemas.microsoft.com/office/2006/metadata/properties" xmlns:ns2="b6a5f56a-9886-4f4c-8214-a212ccdee2d6" xmlns:ns3="b874a9a1-e7ca-48ed-b2a2-6d4b5a482acb" targetNamespace="http://schemas.microsoft.com/office/2006/metadata/properties" ma:root="true" ma:fieldsID="d8168ae97e081fe09b5d07ac3b5a606f" ns2:_="" ns3:_="">
    <xsd:import namespace="b6a5f56a-9886-4f4c-8214-a212ccdee2d6"/>
    <xsd:import namespace="b874a9a1-e7ca-48ed-b2a2-6d4b5a482a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5f56a-9886-4f4c-8214-a212ccdee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74a9a1-e7ca-48ed-b2a2-6d4b5a482ac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874a9a1-e7ca-48ed-b2a2-6d4b5a482acb">
      <UserInfo>
        <DisplayName>Clara Maritza Montoya Florez</DisplayName>
        <AccountId>10</AccountId>
        <AccountType/>
      </UserInfo>
      <UserInfo>
        <DisplayName>Juan Carlos Rubio Penalosa</DisplayName>
        <AccountId>11</AccountId>
        <AccountType/>
      </UserInfo>
      <UserInfo>
        <DisplayName>Darley Ocampo García</DisplayName>
        <AccountId>12</AccountId>
        <AccountType/>
      </UserInfo>
      <UserInfo>
        <DisplayName>Michael Steve Parra Rodriguez</DisplayName>
        <AccountId>13</AccountId>
        <AccountType/>
      </UserInfo>
      <UserInfo>
        <DisplayName>Andrea del Pilar Reina Serrato</DisplayName>
        <AccountId>14</AccountId>
        <AccountType/>
      </UserInfo>
      <UserInfo>
        <DisplayName>Nestor Alfonso Samudio Solano</DisplayName>
        <AccountId>15</AccountId>
        <AccountType/>
      </UserInfo>
      <UserInfo>
        <DisplayName>Carlos Ivan Rueda Blanco</DisplayName>
        <AccountId>16</AccountId>
        <AccountType/>
      </UserInfo>
      <UserInfo>
        <DisplayName>Leonardo Bermudez Castaneda</DisplayName>
        <AccountId>17</AccountId>
        <AccountType/>
      </UserInfo>
      <UserInfo>
        <DisplayName>Hector Ismael Robayo Munoz</DisplayName>
        <AccountId>18</AccountId>
        <AccountType/>
      </UserInfo>
      <UserInfo>
        <DisplayName>Luz Yenny Puentes Ayala</DisplayName>
        <AccountId>19</AccountId>
        <AccountType/>
      </UserInfo>
      <UserInfo>
        <DisplayName>Clara Mónica Puentes Latorre</DisplayName>
        <AccountId>20</AccountId>
        <AccountType/>
      </UserInfo>
      <UserInfo>
        <DisplayName>Cesar Mauricio Montenegro Gonzalez</DisplayName>
        <AccountId>21</AccountId>
        <AccountType/>
      </UserInfo>
      <UserInfo>
        <DisplayName>Carlos Augusto Franco Gallego</DisplayName>
        <AccountId>22</AccountId>
        <AccountType/>
      </UserInfo>
      <UserInfo>
        <DisplayName>Ana Ingrid Vargas Amaya</DisplayName>
        <AccountId>23</AccountId>
        <AccountType/>
      </UserInfo>
      <UserInfo>
        <DisplayName>Frinet Milena Sanchez Guerrero</DisplayName>
        <AccountId>24</AccountId>
        <AccountType/>
      </UserInfo>
      <UserInfo>
        <DisplayName>Lisbeth Lorena Murillo Pardo</DisplayName>
        <AccountId>25</AccountId>
        <AccountType/>
      </UserInfo>
      <UserInfo>
        <DisplayName>Julio Cesar Villa Salamanca</DisplayName>
        <AccountId>26</AccountId>
        <AccountType/>
      </UserInfo>
      <UserInfo>
        <DisplayName>Jaqueline Arbelaez Montes</DisplayName>
        <AccountId>27</AccountId>
        <AccountType/>
      </UserInfo>
      <UserInfo>
        <DisplayName>Juan Carlos Herrera Dorado</DisplayName>
        <AccountId>28</AccountId>
        <AccountType/>
      </UserInfo>
      <UserInfo>
        <DisplayName>Nidia Esperanza Osma Camacho</DisplayName>
        <AccountId>29</AccountId>
        <AccountType/>
      </UserInfo>
      <UserInfo>
        <DisplayName>Carlos Felipe Alvarez Morales</DisplayName>
        <AccountId>30</AccountId>
        <AccountType/>
      </UserInfo>
      <UserInfo>
        <DisplayName>Camilo Andres Barrera Sanchez</DisplayName>
        <AccountId>31</AccountId>
        <AccountType/>
      </UserInfo>
      <UserInfo>
        <DisplayName>Cindy Mariel Gutierrez Leguizamo</DisplayName>
        <AccountId>32</AccountId>
        <AccountType/>
      </UserInfo>
      <UserInfo>
        <DisplayName>Liliana Villamil Gomez</DisplayName>
        <AccountId>33</AccountId>
        <AccountType/>
      </UserInfo>
      <UserInfo>
        <DisplayName>Pedro Hernando Caicedo Barrero</DisplayName>
        <AccountId>34</AccountId>
        <AccountType/>
      </UserInfo>
      <UserInfo>
        <DisplayName>Carlos Orlando León Valenzuela</DisplayName>
        <AccountId>35</AccountId>
        <AccountType/>
      </UserInfo>
      <UserInfo>
        <DisplayName>German Uriel Rojas German</DisplayName>
        <AccountId>7</AccountId>
        <AccountType/>
      </UserInfo>
      <UserInfo>
        <DisplayName>Leidy Villamizar Pedraza</DisplayName>
        <AccountId>38</AccountId>
        <AccountType/>
      </UserInfo>
      <UserInfo>
        <DisplayName>Maria Isabel Boada Espitia</DisplayName>
        <AccountId>39</AccountId>
        <AccountType/>
      </UserInfo>
      <UserInfo>
        <DisplayName>Henry Arturo Villate Sanchez</DisplayName>
        <AccountId>44</AccountId>
        <AccountType/>
      </UserInfo>
      <UserInfo>
        <DisplayName>Sandra Patricia Camargo Rodríguez</DisplayName>
        <AccountId>42</AccountId>
        <AccountType/>
      </UserInfo>
      <UserInfo>
        <DisplayName>Coordinación Del Ministerio Público</DisplayName>
        <AccountId>47</AccountId>
        <AccountType/>
      </UserInfo>
      <UserInfo>
        <DisplayName>Eddy Giovanni Contreras Robayo</DisplayName>
        <AccountId>46</AccountId>
        <AccountType/>
      </UserInfo>
      <UserInfo>
        <DisplayName>Diego Leiva Cruz</DisplayName>
        <AccountId>49</AccountId>
        <AccountType/>
      </UserInfo>
      <UserInfo>
        <DisplayName>Bárbara Alexandra López Mendoza</DisplayName>
        <AccountId>53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932831-78D8-417C-90B2-1A34A08DD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5f56a-9886-4f4c-8214-a212ccdee2d6"/>
    <ds:schemaRef ds:uri="b874a9a1-e7ca-48ed-b2a2-6d4b5a482a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E1696-6384-4300-8F09-B572AB15C764}">
  <ds:schemaRefs>
    <ds:schemaRef ds:uri="http://schemas.microsoft.com/office/2006/metadata/properties"/>
    <ds:schemaRef ds:uri="http://schemas.microsoft.com/office/infopath/2007/PartnerControls"/>
    <ds:schemaRef ds:uri="b874a9a1-e7ca-48ed-b2a2-6d4b5a482acb"/>
  </ds:schemaRefs>
</ds:datastoreItem>
</file>

<file path=customXml/itemProps3.xml><?xml version="1.0" encoding="utf-8"?>
<ds:datastoreItem xmlns:ds="http://schemas.openxmlformats.org/officeDocument/2006/customXml" ds:itemID="{1AD57FC0-C746-408B-B2FF-23F4D880A4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 Gestión- Estratégicos 2023</vt:lpstr>
      <vt:lpstr>Hoja5</vt:lpstr>
      <vt:lpstr>R. Corrupción 2023</vt:lpstr>
      <vt:lpstr>R. Gestión- Estratégicos..2022</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M.</dc:creator>
  <cp:keywords/>
  <dc:description/>
  <cp:lastModifiedBy>DellVostro</cp:lastModifiedBy>
  <cp:revision/>
  <dcterms:created xsi:type="dcterms:W3CDTF">2019-07-02T15:55:31Z</dcterms:created>
  <dcterms:modified xsi:type="dcterms:W3CDTF">2023-05-30T02:53:55Z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0x0101005947FE42351FC1449493E785CB999D71</vt:lpwstr>
  </property>
</Properties>
</file>