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lisbe\Desktop\Dirección de Planeación del 24-11-2020 al\Riesgos\Mapa de Riesgos Institucional 2021\Seguimiento Riesgos a 31-08-21\"/>
    </mc:Choice>
  </mc:AlternateContent>
  <xr:revisionPtr revIDLastSave="0" documentId="13_ncr:1_{13EB8C7F-ACF1-452F-8E16-548D27D446B5}" xr6:coauthVersionLast="47" xr6:coauthVersionMax="47" xr10:uidLastSave="{00000000-0000-0000-0000-000000000000}"/>
  <workbookProtection workbookAlgorithmName="SHA-512" workbookHashValue="O8qYJtd4XoXFwhY+Lz87ZMv6L4ILDwDdzROsC+rSR4iuaMvEegU04/jVwAMpnXeYADx74AzzTzxU0cTd+HE1iQ==" workbookSaltValue="NKu55XDctSYg0z+EDAdkqA==" workbookSpinCount="100000" lockStructure="1"/>
  <bookViews>
    <workbookView xWindow="-98" yWindow="-98" windowWidth="19396" windowHeight="11596" activeTab="1" xr2:uid="{00000000-000D-0000-FFFF-FFFF00000000}"/>
  </bookViews>
  <sheets>
    <sheet name="RIESGOS CORRUPCIÓN" sheetId="5" r:id="rId1"/>
    <sheet name="GESTIÓN-ESTRATÉGICOS-SEGURID.I." sheetId="6" r:id="rId2"/>
  </sheets>
  <calcPr calcId="191028"/>
  <extLs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Z150" i="6" l="1"/>
  <c r="Z149" i="6"/>
  <c r="Z148" i="6"/>
  <c r="Z192" i="6" l="1"/>
  <c r="Z191" i="6"/>
  <c r="Z190" i="6"/>
  <c r="Z228" i="6" l="1"/>
  <c r="Z227" i="6"/>
  <c r="Z226" i="6"/>
  <c r="Z225" i="6"/>
  <c r="Z224" i="6"/>
  <c r="Z223" i="6"/>
  <c r="Z222" i="6" l="1"/>
  <c r="Z221" i="6"/>
  <c r="Z220" i="6"/>
  <c r="Z219" i="6"/>
  <c r="Z218" i="6"/>
  <c r="Z217" i="6"/>
  <c r="Z216" i="6"/>
  <c r="Z215" i="6"/>
  <c r="Z214" i="6"/>
  <c r="Z213" i="6"/>
  <c r="Z212" i="6"/>
  <c r="Z211" i="6"/>
  <c r="Z210" i="6" l="1"/>
  <c r="Z209" i="6"/>
  <c r="Z208" i="6"/>
  <c r="Z207" i="6"/>
  <c r="Z206" i="6"/>
  <c r="Z205" i="6"/>
  <c r="Z204" i="6"/>
  <c r="Z203" i="6"/>
  <c r="Z202" i="6"/>
  <c r="Z201" i="6"/>
  <c r="Z200" i="6"/>
  <c r="Z199" i="6"/>
  <c r="Z198" i="6" l="1"/>
  <c r="Z197" i="6"/>
  <c r="Z196" i="6"/>
  <c r="Z195" i="6"/>
  <c r="Z194" i="6"/>
  <c r="Z193" i="6"/>
  <c r="Z189" i="6"/>
  <c r="Z188" i="6"/>
  <c r="Z187" i="6"/>
  <c r="Z186" i="6"/>
  <c r="Z185" i="6"/>
  <c r="Z184" i="6"/>
  <c r="Z183" i="6"/>
  <c r="Z182" i="6"/>
  <c r="Z181" i="6"/>
  <c r="Z180" i="6"/>
  <c r="Z179" i="6"/>
  <c r="Z178" i="6"/>
  <c r="Z177" i="6" l="1"/>
  <c r="Z176" i="6"/>
  <c r="Z175" i="6"/>
  <c r="Z174" i="6" l="1"/>
  <c r="Z173" i="6"/>
  <c r="Z172" i="6"/>
  <c r="Z171" i="6"/>
  <c r="Z170" i="6"/>
  <c r="Z169" i="6"/>
  <c r="Z168" i="6"/>
  <c r="Z167" i="6"/>
  <c r="Z166" i="6"/>
  <c r="Z165" i="6"/>
  <c r="Z164" i="6"/>
  <c r="Z163" i="6"/>
  <c r="Z162" i="6"/>
  <c r="Z161" i="6"/>
  <c r="Z160" i="6"/>
  <c r="Z159" i="6"/>
  <c r="Z158" i="6"/>
  <c r="Z157" i="6"/>
  <c r="Z156" i="6" l="1"/>
  <c r="Z155" i="6"/>
  <c r="Z154" i="6"/>
  <c r="Z153" i="6"/>
  <c r="Z152" i="6"/>
  <c r="Z151" i="6"/>
  <c r="Z147" i="6"/>
  <c r="Z146" i="6"/>
  <c r="Z145" i="6"/>
  <c r="Z144" i="6"/>
  <c r="Z143" i="6"/>
  <c r="Z142" i="6"/>
  <c r="Z141" i="6"/>
  <c r="Z140" i="6"/>
  <c r="Z139" i="6"/>
  <c r="Z138" i="6"/>
  <c r="Z137" i="6"/>
  <c r="Z136" i="6"/>
  <c r="Z135" i="6"/>
  <c r="Z134" i="6"/>
  <c r="Z133" i="6"/>
  <c r="Z132" i="6"/>
  <c r="Z131" i="6"/>
  <c r="Z130" i="6"/>
  <c r="Z129" i="6"/>
  <c r="Z128" i="6"/>
  <c r="Z127" i="6"/>
  <c r="Z126" i="6"/>
  <c r="Z125" i="6"/>
  <c r="Z124" i="6"/>
  <c r="Z123" i="6"/>
  <c r="Z122" i="6"/>
  <c r="Z121" i="6"/>
  <c r="Z120" i="6"/>
  <c r="Z119" i="6"/>
  <c r="Z118" i="6"/>
  <c r="Z117" i="6" l="1"/>
  <c r="Z116" i="6"/>
  <c r="Z115" i="6"/>
  <c r="Z114" i="6"/>
  <c r="Z113" i="6"/>
  <c r="Z112" i="6"/>
  <c r="Z111" i="6"/>
  <c r="Z110" i="6"/>
  <c r="AL109" i="6"/>
  <c r="AK109" i="6"/>
  <c r="Z109" i="6"/>
  <c r="Z108" i="6"/>
  <c r="Z107" i="6"/>
  <c r="Z106" i="6"/>
  <c r="Z105" i="6" l="1"/>
  <c r="Z104" i="6"/>
  <c r="Z103" i="6"/>
  <c r="Z102" i="6"/>
  <c r="Z101" i="6"/>
  <c r="Z100" i="6"/>
  <c r="Z99" i="6"/>
  <c r="Z98" i="6"/>
  <c r="Z97" i="6"/>
  <c r="Z96" i="6"/>
  <c r="Z95" i="6"/>
  <c r="Z94" i="6"/>
  <c r="Z93" i="6" l="1"/>
  <c r="Z92" i="6"/>
  <c r="Z91" i="6"/>
  <c r="Z90" i="6"/>
  <c r="Z89" i="6"/>
  <c r="Z88" i="6"/>
  <c r="Z87" i="6"/>
  <c r="Z86" i="6"/>
  <c r="Z85" i="6"/>
  <c r="Z84" i="6"/>
  <c r="Z83" i="6"/>
  <c r="Z82" i="6"/>
  <c r="Z81" i="6"/>
  <c r="Z80" i="6"/>
  <c r="Z79" i="6"/>
  <c r="Z78" i="6"/>
  <c r="Z77" i="6"/>
  <c r="Z76" i="6"/>
  <c r="Z75" i="6"/>
  <c r="Z74" i="6"/>
  <c r="Z73" i="6"/>
  <c r="Z72" i="6"/>
  <c r="Z71" i="6"/>
  <c r="Z70" i="6"/>
  <c r="Z69" i="6" l="1"/>
  <c r="Z68" i="6"/>
  <c r="Z67" i="6"/>
  <c r="Z66" i="6"/>
  <c r="Z65" i="6"/>
  <c r="Z64" i="6"/>
  <c r="Z63" i="6"/>
  <c r="Z62" i="6"/>
  <c r="Z61" i="6"/>
  <c r="Z60" i="6"/>
  <c r="Z59" i="6"/>
  <c r="Z58" i="6"/>
  <c r="Z57" i="6"/>
  <c r="Z56" i="6"/>
  <c r="Z55" i="6"/>
  <c r="Z54" i="6" l="1"/>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l="1"/>
  <c r="Z23" i="6"/>
  <c r="Z22" i="6"/>
  <c r="Z21" i="6"/>
  <c r="Z20" i="6"/>
  <c r="Z19" i="6"/>
  <c r="Z18" i="6"/>
  <c r="Z17" i="6"/>
  <c r="Z16" i="6"/>
  <c r="Z15" i="6" l="1"/>
  <c r="Z14" i="6"/>
  <c r="Z13" i="6"/>
  <c r="Z12" i="6"/>
  <c r="Z11" i="6"/>
  <c r="Z10" i="6"/>
  <c r="Z9" i="6"/>
  <c r="Z8" i="6"/>
  <c r="Z7" i="6"/>
  <c r="I7" i="6"/>
</calcChain>
</file>

<file path=xl/sharedStrings.xml><?xml version="1.0" encoding="utf-8"?>
<sst xmlns="http://schemas.openxmlformats.org/spreadsheetml/2006/main" count="4155" uniqueCount="1083">
  <si>
    <t>PERSONERÍA DE
BOGOTÁ, D. C.</t>
  </si>
  <si>
    <t>MAPA DE RIESGOS DE CORRUPCIÓN</t>
  </si>
  <si>
    <t>Página: 1 de 1</t>
  </si>
  <si>
    <t>Identificación del riesgo</t>
  </si>
  <si>
    <t>Valoración del riesgo</t>
  </si>
  <si>
    <t>Tratamiento</t>
  </si>
  <si>
    <t>Monitoreo y Revisión</t>
  </si>
  <si>
    <t>Proceso</t>
  </si>
  <si>
    <t xml:space="preserve">Objetivo </t>
  </si>
  <si>
    <t>Evento de Riesgo</t>
  </si>
  <si>
    <t>Causas</t>
  </si>
  <si>
    <t>Consecuencias</t>
  </si>
  <si>
    <t>Tipo de Riesgo</t>
  </si>
  <si>
    <t>Análisis del Riesgo</t>
  </si>
  <si>
    <t>Evaluación del Riesgo</t>
  </si>
  <si>
    <t>Riesgo Inherente</t>
  </si>
  <si>
    <t>Controles</t>
  </si>
  <si>
    <t>Riesgo Residual</t>
  </si>
  <si>
    <t>Opción de Tratamiento</t>
  </si>
  <si>
    <t>Acciones</t>
  </si>
  <si>
    <t>Fecha</t>
  </si>
  <si>
    <t xml:space="preserve">Indicador </t>
  </si>
  <si>
    <t xml:space="preserve">Fórmula del Indicador </t>
  </si>
  <si>
    <t xml:space="preserve">Recursos </t>
  </si>
  <si>
    <t xml:space="preserve">Responsable de la ejecución </t>
  </si>
  <si>
    <t>Seguimiento
primer cuatrimestre</t>
  </si>
  <si>
    <t>Seguimiento 
segundo cuatrimestre</t>
  </si>
  <si>
    <t>Seguimiento
tercer cuatrimestre</t>
  </si>
  <si>
    <t>Probabilidad</t>
  </si>
  <si>
    <t>Impacto</t>
  </si>
  <si>
    <t>Zona de riesgo</t>
  </si>
  <si>
    <t>Evaluación del Control</t>
  </si>
  <si>
    <t>Tipo de Control</t>
  </si>
  <si>
    <t>Zona del riesgo</t>
  </si>
  <si>
    <t>01- DIRECCIÓN Y PLANEACIÓN ESTRATÉGICA</t>
  </si>
  <si>
    <t>*Revisar que la Matriz de Control para documentos y/o correos recibidos sobre informacion del proceso se encuentre al dia.</t>
  </si>
  <si>
    <t>30/06/2021
30/11/2021</t>
  </si>
  <si>
    <t>Matriz de Control</t>
  </si>
  <si>
    <t>Número de solicitudes / Número de solicitudes controladas*100</t>
  </si>
  <si>
    <t>Recursos humanos y tecnológicos</t>
  </si>
  <si>
    <t>Profesional universitario, designado de la DGCI
Director de GCI</t>
  </si>
  <si>
    <t>Se está alimentando continuamente la matriz de contol de documentos y la matriz de control de correos.</t>
  </si>
  <si>
    <t>Mensualmente se alimenta la matriz de control sobre documentos recibidos vía correo electrónico o vía Sirius, en la cual se dejan las observaciones respectivas de acuerdo a cada caso.</t>
  </si>
  <si>
    <t>02- COMUNICACIONES</t>
  </si>
  <si>
    <t>03- DIRECCIONAMIENTO TIC</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</si>
  <si>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</si>
  <si>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Manipulación de la información contenida en bases de datos y sistemas de infomación a cargo de la dirección DTIC, en beneficio propio o de terceros</t>
  </si>
  <si>
    <t>Inadecuada asignación o elevación de permisos y privilegios de usuario, para el uso de bases de datos y sistemas de información a cargo del proceso.
Acceso por parte de personal no autorizado.</t>
  </si>
  <si>
    <t>Afectación de la imagen institucional
Demandas y/o sanciones económicas, disciplinarias o penales
Entrega de información errónea o inexacta</t>
  </si>
  <si>
    <t>CORRUPCIÓN</t>
  </si>
  <si>
    <t>1- RARA VEZ</t>
  </si>
  <si>
    <t>4- MAYOR</t>
  </si>
  <si>
    <t>ZONA DE RIESGO ALTA</t>
  </si>
  <si>
    <t xml:space="preserve">Asignación de roles y permisos de usuario a través de directorio activo y procedimiento de gestión de usuarios
Asignación de roles y perfiles de usuario en Sistema de administración de Bases de datos
</t>
  </si>
  <si>
    <t>DÉBIL</t>
  </si>
  <si>
    <t>PREVENTIVO</t>
  </si>
  <si>
    <t>REDUCIR EL RIESGO</t>
  </si>
  <si>
    <t>Implementar la gestión y monitoreo de eventos e información de seguridad en sistemas y bases de datos, y validar los roles y privilegios asignados a los usuarios en bases de datos  oracle, Portales web e intranet, Sistemas de información SINPROC, SICAPITA, SIRIUS, infraestructura de servidores y equipos de cómputo</t>
  </si>
  <si>
    <t>Método de gestión y monitoreo de eventos e información de seguridad implementado y documento con la relación y revisión de los roles y privilegios de usuarios</t>
  </si>
  <si>
    <t>Bases de datos, sistemas de información y usuarios identificados/Bases de datos, sistemas de información y usuarios monitoreados y revisados</t>
  </si>
  <si>
    <t>Personal de la dirección DTIC.
Sistemas de información
Herramientas de monitoreo</t>
  </si>
  <si>
    <t>Dirección DTIC</t>
  </si>
  <si>
    <t>1.Los administradores de directorio activo y sistemas de bases de datos asignan roles y privilegios de usuarios de acuerdo al procedimiento de gestión de usuario.
2.Se elaboran los documentos con la relación de usuarios y roles administrativos de bases de datos  ORACLE, Portales web e intranet, Sistemas de información SINPROC, SICAPITA, SIRIUS, infraestructura de servidores y equipos de cómputo Este documento facilita realizar la actividad de validación y control en los cambios que se produzcan con los usuarios administradores de estos sistemas de información.
3.Se envía solicitud al ingeniero Jimmy Zárate para que en las actividades de afinamiento del Sistema de gestión de eventos e información de seguridad (SIEM), se incluya la gestión y monitoreo de eventos de la infraestructura de bases de datos  ORACLE, Portales web e intranet, Sistemas de información SINPROC, SICAPITA, SIRIUS, ISOLUCION e infraestructura de servidores  en la herramienta FORTISIEM.
4.Se realizan actividades de monitoreo de eventos e información de seguridad de los sistemas de información administrados por la dirección DTIC a través de la herramienta de la herramienta FortiSIEM.</t>
  </si>
  <si>
    <t>05- REVISIÓN A LA GESTIÓN PÚBLICA</t>
  </si>
  <si>
    <t>Divulgación indebida de la información confidencial registrada en las bases de datos y sistemas de información administradas por el proceso Direccionamiento TIC, en beneficio propio o de terceros</t>
  </si>
  <si>
    <t>Inadecuada asignación o elevación de permisos y privilegios de usuario, para el uso de bases de datos y sistemas de información a cargo del proceso.
Desconocimiento de las políticas relacionadas con la información confidencial de la entidad.
Ausencia de procedimientos para la entrega y transferencia de información confidencial.</t>
  </si>
  <si>
    <t>Afectación de la imagen institucional
Demandas y/o sanciones económicas, disciplinarias o penales
Indisponibilidad de o pérdida de información crítica de la entidad por ataques informáticos.</t>
  </si>
  <si>
    <t>5- CATASTROFICO</t>
  </si>
  <si>
    <t>ZONA DE RIESGO EXTREMA</t>
  </si>
  <si>
    <t>Asignación de roles y permisos de usuario a través de directorio activo y procedimiento de gestión de usuarios
Asignación de roles y perfiles de usuario en Sistema de administración de Bases de datos
Firma de acuerdo de confidencialidad y no divulgación de información con funcionarios, contratistas y proveedores.
Divulgación de políticas de seguridad relacionadas sobre la transferencia de información confidencial y sensibilización sobre seguridad de la información en actividades y eventos institucionales en los que se convoque la participación de la Dirección DTIC.</t>
  </si>
  <si>
    <t>5- CATASTRÓFICO</t>
  </si>
  <si>
    <t>1. Implementar la gestión y monitoreo de eventos e información de seguridad en sistemas y bases de datos, y validar los roles y privilegios asignados a los usuarios en bases de datos  oracle, Portales web e intranet, Sistemas de información SINPROC, SICAPITA, SIRIUS, infraestructura de servidores y equipos de cómputo
2. Formalizar los lineamientos para la gestión y transferencia de información confidencial a través de la implementación de un documento controlado en el Sistema de Gestión de Calidad</t>
  </si>
  <si>
    <t>1. 31/12/2021
2. 31/10/2021</t>
  </si>
  <si>
    <t>1. Método de gestión y monitoreo de eventos e información de seguridad implementado y documento con la relación y revisión de los roles y privilegios de usuarios
2. Documento formalizado en MIPG</t>
  </si>
  <si>
    <t>1. Bases de datos, sistemas de información y usuarios identificados/Bases de datos, sistemas de información y usuarios monitoreados y revisados
2. Cantidad de documentos requeridos para la implementación en el Sistema de Gestión de Calidad</t>
  </si>
  <si>
    <t xml:space="preserve">1. Personal de la dirección DTIC.
Sistemas de información
Herramientas de monitoreo
2. Personal de la dirección de TIC y Oficina de planeación </t>
  </si>
  <si>
    <t>1. Los administradores de directorio activo y sistemas de bases de datos asignan roles y privilegios de usuarios de acuerdo al procedimiento de gestión de usuario.
2.Se elaboran los documentos con la relación de usuarios y roles administrativos de bases de datos  ORACLE, Portales web e intranet, Sistemas de información SINPROC, SICAPITA, SIRIUS, infraestructura de servidores y equipos de cómputo. Este documento facilita realizar la actividad de validación y control en los cambios que se produzcan con los usuarios administradores de estos sistemas de información.
3.Se envía solicitud al ingeniero Jimmy Zárate para que en las actividades de afinamiento del Sistema de gestión de eventos e información de seguridad (SIEM), se incluya la gestión y monitoreo de eventos de la infraestructura de bases de datos  ORACLE, Portales web e intranet, Sistemas de información SINPROC, SICAPITA, SIRIUS, ISOLUCION e infraestructura de servidores  en la herramienta FORTISIEM.
4. Se realizan actividades de monitoreo de eventos e información de seguridad de los sistemas de información administrados por la dirección DTIC a través de la herramienta de la herramienta FortiSIEM.
5. Divulgación de políticas de seguridad relacionadas sobre la transferencia de información confidencial y sensibilización sobre seguridad de la información en actividades y eventos institucionales en los que se convoque la participación de la Dirección DTIC.
6. Construcción de primer versión del documento con el procedimiento de transferencia de información</t>
  </si>
  <si>
    <t>06- DISCIPLINARIO</t>
  </si>
  <si>
    <t>05- PROMOCIÓN Y DEFENSA DE DERECHOS</t>
  </si>
  <si>
    <t xml:space="preserve">	Defender y promover los derechos de las personas mediante las intervenciones y gestiones necesarias para el restablecimiento y goce de los derechos y garantías fundamentales, así como la defensa del interés y patrimonio público.</t>
  </si>
  <si>
    <t xml:space="preserve">Abuso del cargo de servidor público para recibir dinero u otra dadiva del usuario a cambio de la prestación del servicio.  </t>
  </si>
  <si>
    <t>* Falta de ética profesional, principios y valores de las personas que ejercen las funciones.
* Necesidad especifica de dinero por parte del servidor público, por alguna mala situación que este presentando.
* Falta de controles por parte de la entidad, que permitan identificar situaciones de corrupción.
* Falta de sensibilización en temas relacionados con principios, valores y estrategias anticorrupción en las entidades públicas.</t>
  </si>
  <si>
    <t>* Sanciones disciplinarias y penales al servidor. 
* Pérdida de credibilidad y confianza de las personas hacia la Entidad.
* Incumplimiento de la ética pública y del compromiso con la comunidad.</t>
  </si>
  <si>
    <t>2- IMPROBABLE</t>
  </si>
  <si>
    <t>Diseño de estrategias que permitan fortalecer los valores y principios de los servidores públicos y las practicas anticorrupción. Propósito: Crear una cultura anticorrupción en la Entidad, fortaleciendo los controles existentes y analizando la viabilidad de nuevos controles apoyados en actividades de sensibilización.</t>
  </si>
  <si>
    <t>Acciones Puntuales
1. Revisión del estado actual de los controles existentes. (30%)
2. Con base en la revisión del punto anterior, analizar la posibilidad de nuevas estrategias o del fortalecimiento de las existentes.(40%)
3. Realizar sensibilizaciones para fortalecer las practicas anticorrupción y los valores de los servidores públicos del proceso de Promoción y Defensa de Derechos. (30%)</t>
  </si>
  <si>
    <t>Porcentaje de avance de implementación de las acciones definidas</t>
  </si>
  <si>
    <t>No. de acciones implementadas
----------------------------*100
No. de acciones planificadas por control</t>
  </si>
  <si>
    <t>* Papeleria y demas recursos de oficina
* Recurso Humano
* Recursos Tecnologicos varios.</t>
  </si>
  <si>
    <t>Personero(a) Delegado(a) para la Coordinación del Ministerio Público y los Derechos Humanos, Personeros(as) Delegados(as) y 
Director(a) de Conciliación y M.A.S.C.
Personero(a) Delegado(a) para la Coordinación de Gestión de las Personerias Locales
Personeros(as) Locales</t>
  </si>
  <si>
    <t>Se realizó la revisión de los dos controles existentes donde se identificó lo siguiente y se plantearon actividades para su fortalecimiento:
* La ubicación estratégica de los flanyers (letreros pequeños que indican gratuidad del servicio) en los diferentes puntos de atención logra su propósito y es de fácil visualización para los usuarios, pero algunos no se encuentran bien ubicados bien sea porque se han deteriorado, se han caído y el funcionario los cambia de lugar o porque desde que se ubicó inicialmente no quedó en el sitio más adecuado. Adicionalmente, se identificó que en algunos puntos de atención externos y personerías locales se han caído, están mal ubicados o no se encuentran instalados. Por tanto, para el 2do cuatrimestre se fortalecerá su instalación estratégica en los puntos con mayores deficiencias ya que se cuenta con mas de 150 ejemplares para ser ubicados. Cabe aclarar que esta última actividad se tenía programada para el 1er cuatrimestre del presente año, pero debido a los cambios de personal al interior de las dependencias, la falta de contratistas por el periodo que aun se adelanta de contratación y las diferentes restricciones que aun se mantienen con ocasión del COVID-19 no se pudo ejecutar.
* En lo relacionado con el libreto anticorrupción el cual fue socializado el año anterior con todo el personal que atiende público en las 10 dependencias adscritas al eje del Ministerio Público y los Derechos Humanos, se identificó que no todos los funcionarios lo están aplicando, debido a los cambios de personal al interior de las dependencias, los turnos que aun se adelantan para mantener el aforo del 30% en cada oficina con ocasión del COVID-19 y la falta de contratistas por el periodo que aun se adelanta de contratación. Con base en lo anterior, se programará para el 2do cuatrimestre del presente año, una nueva socialización del libreto anticorrupción para el personal que atiende público en las 10 dependencias bajo los canales presencial, telefónico, escrito, pagina web, WhatsApp y chat institucional.
Finalmente, no se realizaron sensibilizaciones para fortalecer las practicas anticorrupción, aunque éstas se están gestionando para ser ejecutadas en el 2do cuatrimestre del presente año, bien sea con personal competente al interior del proceso de Promoción y Defensa de Derechos o por medio del Departamento Administrativo de la Función Pública.</t>
  </si>
  <si>
    <t>* En lo relacionado con los flanyers y letreros que indican la gratuidad del servicio, se solicitó a la Oficina Asesora de Comunicaciones el diseño e impresión de 200 ejemplares para su correspondiente instalación en los diferentes puntos de atención del proceso de Promoción y Defensa de Derechos, debido al cambio de logo de la Entidad y al cambio de sede del nuevo edificio del Centro de Atención a la Comunidad - CAC (actualmente el diseño de los flanyers esta aprobado pero, esta pendiente su impresión). Se instalaron en el nuevo edificio del CAC los letreros o afiches grandes que indican la gratuidad de los servicios que allí se prestan, bajo el mismo diseño previamente aprobado en los flanyers.
* En lo relacionado con el libreto anticorrupción, se realizaron los ajustes necesarios y se solicitó a la Secretaría General su inclusión en el protocolo de servicio al usuario 14-PC-02 (actualmente en proceso de formalización) buscando la obligatoriedad en su aplicación en toda la Entidad. Así mismo, se socializó el libreto anticorrupción a todos los referentes de gestión de las 10 dependencias adscritas al eje del Ministerio Público, quienes igualmente lo socializaron a cada uno de los funcionarios y contratistas de sus dependencias.
* Se realizó la charla o sensibilización denominada "practicas anticorrupción y valores de los servidores públicos", actividad organizada por la P.D. para la Coordinación del Ministerio Público y los Derechos Humanos y la P..D. para la Coordinación de la Gestión de las Personerías Locales, en la cual se invitó a la Dra. Juanita María Ospina Perdomo, especialista en temas anticorrupción y riesgos. Así mismo, se adelanta desde la Dirección de Talento Humano la campaña de divulgación y apropiamiento del código de integridad, que para el 2do cuatrimestre sensibilizó a todos los funcionarios y contratistas en los valores de la honestidad e integridad. En concordancia con lo anterior, el gestor de integridad de la P.D. para la Coordinación del Ministerio Público y los Derechos Humanos realizó al interior de la misma, la socialización y sensibilización del código de integridad. Desde la P.D. para la Coordinación del Ministerio Público se invitó a los Ministerios Públicos de las P.D. para Asuntos Penales I, II y Derechos Humanos al seminario denominado "Responsabilidad Penal de Servidores Públicos, contratistas y particulares, una revisión a los delitos contra la administración pública", evento organizado por el Colegio de Abogados Rosaristas en el marco de la prevención de la corrupción en las entidades del Distrito Capital. Finalmente, desde la P.D. para la Coordinación del Ministerio Público y los Derechos Humanos se solicitó la participación de los Personeros Delegados, Director y Gestores de Integridad de cada dependencia al curso denominado "Código de Integridad" liderado por la Alcaldía Mayor de Bogotá".
Desde la Coordinación de Gestión de Personerías Locales, se realizó reunión con los personeros locales para seguimiento de los controles  y verificación de materialización de los riesgos. No se tiene conocimiento sobre la materialización del riesgo. Evidencias acta de reunión y presentación.
Charla prácticas anticorrupción y valores de los servidores públicos.03-09-2021</t>
  </si>
  <si>
    <t>07- TALENTO HUMANO</t>
  </si>
  <si>
    <t>Que el ministerio público retarde u omita un acto propio de su cargo o ejecute algo contrario a sus funciones a cambio de dinero u otra dadiva.</t>
  </si>
  <si>
    <t>Fortalecer el grado de implementación y estandarización de los controles existentes, encaminados a detectar practicas corruptas en el ejercicio del ministerio público. Propósito: Crear una cultura de identificación y seguimiento de practicas corruptas dentro de la Entidad.</t>
  </si>
  <si>
    <t>DETECTIVO</t>
  </si>
  <si>
    <t>Acciones Estandarizadas
1. Seguimiento a los resultados de la gestión e intervenciones de los agentes del ministerio público por parte del jefe inmediato. (100% - Una actividad cada cuatrimestre equivalente al 33.33%)</t>
  </si>
  <si>
    <t>* Papeleria y demas recursos de oficina
* Recurso Humano
* Aplicativo SINPROC
* Recursos Tecnologicos varios.</t>
  </si>
  <si>
    <t>Personero(a) Delegado(a) para la Coordinación del Ministerio Público y los Derechos Humanos  - P.D. para Asuntos Policivos y Civiles - P.D. para Asuntos Penales I - P.D. para Asuntos Penales II - P.D. para la Defensa y Protección de los Derechos Humanos - P.D. para la Familia y Sujetos de Especial Protección Constitucional.</t>
  </si>
  <si>
    <t>Se realizó el seguimiento a los resultados de la gestión de los agentes del Ministerio Público para el primer cuatrimestre del presente año. Adicionalmente, cada Delegada realizó la revisión periódica del estado actual (o eficacia) de los controles existentes e identificaron aquellas actividades donde hacen falta controles anticorrupción y por ende procedieron a definirlos.</t>
  </si>
  <si>
    <t>Se realizó el seguimiento a los resultados de la gestión de los agentes del Ministerio Público para el primer cuatrimestre del presente año. Adicionalmente, cada Delegada realizó la revisión periódica del estado actual (o eficacia) de los controles existentes e identificaron aquellas actividades donde hacen falta controles anticorrupción y por ende procedieron a definirlos.
Las Personerías Locales realizan reuniones de trabajo de manera periódica con sus agentes de Ministerio Público para verificar el avance de las metas operativas y de los compromisos acordados. Actas de reunión.º</t>
  </si>
  <si>
    <t>08- GESTIÓN FINANCIERA</t>
  </si>
  <si>
    <t>El conciliador reciba algún tipo de beneficio por no actuar de forma imparcial  o persuadir a una de las partes a llegar a un determinado acuerdo.</t>
  </si>
  <si>
    <t>Diseño de estrategias que permitan fortalecer los valores y principios de los abogados conciliadores y las practicas anticorrupción. Propósito: Crear una cultura anticorrupción en la Entidad, fortaleciendo los controles existentes y analizando la viabilidad de nuevos controles apoyados en actividades de sensibilización.</t>
  </si>
  <si>
    <t>Acciones Puntuales
1. Socializar y sensibilizar los documentos de conciliación, código de integridad y demas politicas relacionadas con el ejercicio de la conciliación bajo un enfoque anticorrupción. (100% - Una actividad cada semestre equivalente al 50%)</t>
  </si>
  <si>
    <t>Director(a) de Conciliación y M.A.S.C.</t>
  </si>
  <si>
    <t>Teniendo en cuenta que se tiene planificada el desarrollo de una actividad por semestre, durante el 1er cuatrimestre no se programó la realización de ninguna actividad, ya que la 1ra de ellas se encuentra planificada para realizarla durante el mes de mayo de 2021 como estrategia para llegar a todo el personal, teniendo en cuenta las diferentes novedades (ingreso y salida de funcionarios y contratistas) que se presentan en la Dirección de Conciliación y M.A.S.C.</t>
  </si>
  <si>
    <t>El pasado 30 de agosto de 2021, la Dirección de conciliación y M.A.S.C. realizó la socialización y sensibilización del código de integridad, los procedimientos e instructivos de la dependencias, protocolos, reglamento interno y demás políticas asociadas con el ejercicio de la conciliación bajo un enfoque anticorrupción, dando cumplimiento a una de las dos acciones definidas para la presente vigencia. En concordancia con lo anterior, se tiene proyectado realizar la segunda socialización en la Dirección de Conciliación y M.A.S.C. para el mes de octubre de 2021.
No aplica para las Personerías Locales</t>
  </si>
  <si>
    <t>09- GESTIÓN JURÍDICA</t>
  </si>
  <si>
    <t>06- PREVENCIÓN Y CONTROL A LA GESTIÓN PÚBLICA</t>
  </si>
  <si>
    <t>Prevenir y controlar la función pública, mediante actuaciones,  para vigilar hechos o conductas que vulneren los derechos de las personas, el ordenamiento jurídico o menoscaben el patrimonio público</t>
  </si>
  <si>
    <t xml:space="preserve">Ocultar información relevante  y/o utilizar información confidencial o privilegiada de las entidades vigiladas para beneficiar a un tercero. </t>
  </si>
  <si>
    <t xml:space="preserve">Intereses personales entre servidores públicos de la Entidad con otros servidores públicos o con particulares. </t>
  </si>
  <si>
    <t>Las actuaciones de prevención y control no cumplirían con la identificación y prevención de la ocurrencia de hechos o conductas que vulneren los derechos de las personas, el ordenamiento jurídico o menoscaben el patrimonio público.
Consecuencias disciplinarias, fiscales o penales.</t>
  </si>
  <si>
    <t>Diligenciar declaración de imparcialidad y conflicto de intereses por parte de los profesionales que adelantan el procedimiento de la acción de prevención y control a la función pública, seguimiento a los resultados de una acción de prevención y control a la función pública y procedimiento revisión contractual.</t>
  </si>
  <si>
    <t>FUERTE</t>
  </si>
  <si>
    <t>Socializar con los funcionarios y contratistas adscritos a las Personerias Delegadas y Personerias Locales, la cartilla interna de conflicto de intereses y el formato  declaración de situaciones de conflicto de intereses 08-FR-77</t>
  </si>
  <si>
    <t>Número de socializaciones realizadas</t>
  </si>
  <si>
    <t>Número de socializaciones realizadas en Personerias Delegadas/ Numero de Personerías  Delegadas.
Número de socializaciones realizadas en Personerias Locales/ numero de Personerías  Locales.</t>
  </si>
  <si>
    <t>Recursos humanos y tecnologicos</t>
  </si>
  <si>
    <t>Personero (a) Delegado (a) para la Coordinación de Prevención y Control a la función Pública
Personero (a) Delegado (a) para la  coordinación  de gestión de Personeías Locales
Profesionales responsables</t>
  </si>
  <si>
    <t>PD para la Coordinación de Prevención y Control a la Función Pública y sus 09 delegadas: Durante el segundo cuatrimestre se han suscrito 173 declaraciones de imparcialidad y conflicto de intereses, por parte de los funcionarios y contratistas que adelantan las acciones de prevención y control a la función pública y seguimientos. 
Desde la Coordinación de Gestión se socializó el riesgo se realizó reunión de seguimiento de actividades y se pidio la socialización de uso del documento de manera adecuada. Evidencia socialización en las Personerías Locales</t>
  </si>
  <si>
    <t>10- ADMINISTRACIÓN DE BIENES, SERVICIOS E INFRAESTRUCTURA</t>
  </si>
  <si>
    <t>07- POTESTAD DISCIPLINARIA</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</si>
  <si>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</si>
  <si>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Violación de la reserva procesal.</t>
  </si>
  <si>
    <t>• Interés indebido en los resultados del proceso.
• Fallas en la custodia de los expedientes disciplinarios.
• Alta rotación de funcionarios y/o contratistas.</t>
  </si>
  <si>
    <t>1. No garantizar  la efectividad de la presunción de inocencia (Art. 29 C.N.)
2. No garantizar el derecho a la intimidad y al buen nombre del procesado.
3. Diligencias conocidas por terceros.</t>
  </si>
  <si>
    <t>4- PROBABLE</t>
  </si>
  <si>
    <t>3- MODERADO</t>
  </si>
  <si>
    <t>1.  Acatar el procedimiento establecido para el préstamo y fotocopiado del expediente por los sujetos procesales o autoridad que lo requiera, diligenciando el formato de visita y préstamo del expediente, detallando los folios de los cuales se toma copia, al igual que la cantidad de folios, CD, DVD y/o USB que componen la carpeta, de lo cual queda registro en las bases de datos y se genera certificado del mismo y se anexa al expediente.
2. Acatar la directirz interna en cuanto a que cada vez que un expediente pasa para trámite secretarial, se debe verificar foliatura, CD,DVD, USB, entre otros criterios de calidad, contrastandose con lo registrado en las bases de datos.</t>
  </si>
  <si>
    <t>MODERADO</t>
  </si>
  <si>
    <t>3- POSIBLE</t>
  </si>
  <si>
    <t>EVITAR EL RIESGO</t>
  </si>
  <si>
    <t>Efectuar seguimiento y monitoreo a los controles.
Verificar el grado de adherencia de los diferentes procedimientos definidos  y su aplicación en la secretaria común</t>
  </si>
  <si>
    <t>#seguimientos efectuados en el periodo</t>
  </si>
  <si>
    <t>Humanos, técnicos, tecnológicos, físicos</t>
  </si>
  <si>
    <t>PD Coordinación de Potestad Disciplinaria y Secretaria Común</t>
  </si>
  <si>
    <t>Se contúa efectuando el registro y control de los sujetos procesales que visitan al expediente, con el fin de efectuar constancia de visita, de toma de copias. con el debida identificación y validación como parte del expediente. Para este periodo visitaron 242 sujetos procesales los expedientes, se notificaron de manera personal 108, y solicitaron 146 sujetos procesales  copias del expediente.</t>
  </si>
  <si>
    <t>11- GESTIÓN DE ADQUISICIÓN DE BIENES Y SERVICIOS</t>
  </si>
  <si>
    <t>Solicitar  dádivas o favores o cualquier otra clase de beneficios por parte de los implicados a cambio  de favorecimiento en el proceso disciplinario.</t>
  </si>
  <si>
    <t>• Intereses indebidos del funcionario frente a los resultados del proceso.           
• Falencias éticas en funcionarios de la Oficina a cargo de los procesos disciplinarios.
• Espacios no controlados de encuentro de los sujetos procesales.</t>
  </si>
  <si>
    <t>1. Impunidad.                                         
2.  Falta de credibilidad en la Dependencia.
3. Favorecimiento indebido en la decisión disciplinaria</t>
  </si>
  <si>
    <t>1. Acatar el procedimiento establecido para el préstamo y fotocopiado del expediente por los sujetos procesales o autoridad que lo requiera, diligenciando el formato de visita y préstamo del expediente, detallando los folios de los cuales se toma copia, al igual que la cantidad de folios, CD, DVD y/o USB que componen la carpeta, de lo cual queda registro en las bases de datos.
2. Revisión por parte de un profesional experto que devuelve para correcciones 
3.Revisión por parte del Jefe de la OCID y devolución al Abogado si lo amerita
4. Comunicación frecuente entre abogado y Jefe de Oficina.
5. Sensibilizar a todo el talento humano que cumple labores en la Oficina de Control Interno Disciplinario, con el fin de evitar la materialización de alguna fuga de información.
Las tres primeras actividades quedan  registradas en BD control al despacho</t>
  </si>
  <si>
    <t>funcionarios sensibilizados</t>
  </si>
  <si>
    <t>#funcionarios sensibilizados</t>
  </si>
  <si>
    <t xml:space="preserve">PD Coordinación de Potestad Disciplinaria y Secretaria Común, delegadas adcritas, DIE y segunda Instancia </t>
  </si>
  <si>
    <t xml:space="preserve">El Eje disciplinario continua aplicando los controles para evitar el contacto directo entre el abogado y los sujetos procesales, brindando atención unicamente en la secretaria común , generando los certificados y registros de  visitas al expediente. Dentro del fortalecimiento de las competencias  El “5° Congreso Nacional de Derecho Disciplinario. Nuevo Código General Disciplinario. Perspectivas y disyuntivas del derecho disciplinario. A propósito de la entrada en vigencia de le Ley 1952 de 2019”, se llevó a cabo de manera virtual bajo el sistema de paneles los cuales estuvieron moderados por funcionarios de la Personería de Bogotá, D.C. quienes realizaron la respectiva introducción del tema previsto en cada uno de los paneles establecidos, filtro de preguntas enviadas por los asistentes y posterior formulación a los expositores.
</t>
  </si>
  <si>
    <t>12- GESTIÓN DE TECNOLOGÍAS DE LA INFORMACIÓN</t>
  </si>
  <si>
    <t>08- GESTIÓN DEL TALENTO HUMANO</t>
  </si>
  <si>
    <t>Proveer el Talento Humano requerido por los procesos institucionales, mediante la gestión del ingreso, permanencia, desarrollo integral y retiro de los(as) funcionarios(as), para el cumplimiento de la misión, objetivos y funciones de la Personería de Bogotá, D.C.</t>
  </si>
  <si>
    <t>1. Emitir Actos Administrativos con indebida motivación o con uso indebido del poder, para beneficiar a una persona</t>
  </si>
  <si>
    <t>Inaplicación o indebida aplicación de las normas, reglamentos y procedimientos en materia de administración del talento humano.
Falsedad en la información que soporta las hojas de vida de los aspirantes. 
 Falta de aplicación de los criterios y/o requisitos definidos en el Manual de Funciones y la normatividad aplicable.
Constreñimiento por parte el superior jerarquico, para la proyección de Acto Administrativo sin el cumplimiento de los requisitos
Tráfico de influencias para emitir actos administrativos con indebida motivación. ( Nombramientos y encargos sin el cumplimiento de requisitos)</t>
  </si>
  <si>
    <t>Demandas y tutelas en contra de la Entidad.
Pago de indemnizaciones y/o restablecimiento del derecho por fallos de responsabilidad en contra de la Entidad.
Nulidades.
Revocatorias directas.
Acciones disciplinarias.
Sanciones
Pérdida de credibilidad y afectación de la imagen institucional</t>
  </si>
  <si>
    <t>Revisión de los soportes de la historia laboral
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de acuerdo con el Manual de funciones, y expedición de la respectiva Certificación de Cumplimiento de Requisitos.</t>
  </si>
  <si>
    <t>Mantener actualizados los registros de control de correspondencia y de comunicaciones y notificaciones. 
Mantener incorporadeos y actualizados los documentos de las Historia Laborales
Mantener actualizada la planta personal y el Sistema PERNO</t>
  </si>
  <si>
    <t>Permanente</t>
  </si>
  <si>
    <t>Actos administrativos revisados y/o con certificación de cumplimiento de requisitos
Actos Administrativos con indebida motivación o con uso indebido del poder, para beneficiar a una persona</t>
  </si>
  <si>
    <t>N° de actos administrativos revisados y/o con certificación de cumplimiento de requisitos/Total de actos administrativos expedidos  
N° de Actos Administrativos con indebida motivación o con uso indebido del poder, para beneficiar a una persona/N° total Actos Administrativos expedidos</t>
  </si>
  <si>
    <t xml:space="preserve">Tecnológicos
Humanos
</t>
  </si>
  <si>
    <t>Profesional(es) Asignado(s)
Director de Talento Humano</t>
  </si>
  <si>
    <t xml:space="preserve">Controles:
Revisión de los soportes de la historia laboral: De manera constante, se revisan los soportes de la historia laboral, por parte de los (las) profesionales de la Dirección de Talento Humano que proyectan los actos administrativos. 
Revisión de cada uno de los actos administrativos que se proyecten: De manera permanente, se revisan los actos administrativos, tanto por parte de los (las) profesionales de la Dirección de Talento Humano que los proyectan, como por el(la) Director(a) de Talento Humano que los firma y/o aprueba. 
Verificar el cumplimiento de requisitos en cada uno de los nombramientos: De manera permanente, se realiza la verificación de cumplimiento de requisitos para cada uno de los nombramientos, lo cual se registra y formaliza mediante la expedición de la Certificación de Cumplimiento de Requisitos. Así mismo, se realiza una confirmación de la veracidad de los de los títulos académicos, verificados para el cumplimiento de requisitos, mediante comunicación enviada a las Instituciones académicas que los expidieron. 
Acciones:
Se mantienen actualizados los registros de control de correspondencia y de comunicaciones y notificaciones; así como, los documentos de las Historia Laborales, la planta personal y el Sistema PERNO
 Se presentó alto volumen de proyección de Actos Administrativos durante el I cuatrimestre de 2021, un total de 575, de los cuales todos fueron revisados y/o tienen certificación de cumplimiento de requisitos. Igualmente, ninguno se emitió con indebida motivación o con uso indebido del poder, para beneficiar a una persona. = 0/575= 0%
</t>
  </si>
  <si>
    <t>Controles:
Se revisan los soportes que reposan en la historia laboral
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de acuerdo con el Manual de funciones, y expedición de la respectiva Certificación de Cumplimiento de Requisitos.
Acciónes:
Se ingresan los registros de control de correspondencia y de comunicaciones y notificaciones para mantenerlos actualizados.
La SGTH incorpora y actualiza continuamente los documentos de las Historia Laborales
La planta personal se actualiza cada vez que se generan novedades del personal y asímismo se remite para que la SGTH actualice el Sistema PERNO
Indicador 1:
(593/593)*100= 100% 
Indicador 2:
(0/593)*100= 0%</t>
  </si>
  <si>
    <t>13- GESTIÓN DOCUMENTAL</t>
  </si>
  <si>
    <t>2. Realizar actividades de capacitación y Bienestar favoreciendo a funcionarios(as) o terceros sin el cumplimiento de los requisitos</t>
  </si>
  <si>
    <t>Definición de Plan Institucional de Capacitación y plan Institucional de Bienestar, sin tener en cuenta los requerimientos legales y las orientaciones de la autoridad respectiva (Ej. DAFP).
Incumplimiento del ejercicio de comunicación, divulgación y visibilidad del Plan Institucional de Capacitación y Bienestar.
Incumplimiento del requisito de presentar los Planes de Capacitación y Bienestar, para la aprobación del Comité Institucional de Gestión y Desempeño.
Inclusión o inscripción de  servidores(as), familiares y/o terceros, en actividades de bienestar y capacitación, sin el cumplimiento de requisitos</t>
  </si>
  <si>
    <t>Demandas contra la Entidad.
Pérdida de confianza en la administración.
Prevaricato.
Pérdída de credibilidad y afectación de la imagen instiucional</t>
  </si>
  <si>
    <t xml:space="preserve">Aprobación de los Planes de Capacitación y Bienestar por parte del Comité Institucional de Gestión y desempeño. 
Verificación y seguimiento de los servidores(as) que efectivamente participan en las actividades de bienestar y capacitación 
Verificación y seguimiento en el diligenciamiento del formato 08-FR-66, Impacto de Capacitación, por parte de los(as) servidores(as) que asisten a las jornadas de capacitación, para así determinar el cumplimiento de requisitos en dichas actividades.  </t>
  </si>
  <si>
    <t>Revisar y verificar el cumplimiento de requisitos de los(as) inscritos a participar en actividades de capacitación y bienestar.
Remitir por correo electrónico al servidor(a) público(a), un (01) mes culminada la jornada de capacitación, el formato 08-FR-66, Impacto de Capacitación, para determinar la veracidad en el desarrollo del tema de la capacitación en el ámbito laboral.</t>
  </si>
  <si>
    <t>30/04/21, 31/08/21 y 30/12/2021</t>
  </si>
  <si>
    <t>N° de servidores(as) que efectivamente participan en las actividades de Capacitación.
N° de formatos de Impacto de Capacitación debidamente diligenciados y firmados por parte del servidor(a) público(a) y el (la) jefe inmediato(a).
N° de servidores(as) que efectivamente participan en las actividades de bienestar.</t>
  </si>
  <si>
    <t>(N° de servidores(as) que efectivamente participan en las actividades de capacitación / N° de servidores(as) que se registran en las actividades de capacitación) *100
(N° de funcionarios(as) que diligencian el formato de Impacto de Capacitación / N° de funcionarios(as) que participan efectivamente en la capacitación) *100
(N° de servidores(as) que participan efectivamente en las actividades de bienestar / N° de servidores(as) que registran su asistencia en las actividades de bienestar) *100</t>
  </si>
  <si>
    <t>Tecnológicos
Humanos
Físicos</t>
  </si>
  <si>
    <t>Profesional (es) Asignado(s)
Subdirector de Desarrollo del Talento Humano</t>
  </si>
  <si>
    <t>Controles:
Verificar que los(as) servidores(as) públicos(as) de la Entidad se registren debidamente en las convocatorias a las capacitaciones y a las actividades de bienestar, para mantener un orden de registro y establecer el número de participantes en cada actividad.
Acciones:
Verificación permanente del Cronograma de Capacitación y del Plan Institucional de Bienestar.
Indicador 1:
Se registraron cuatro (04) listados de capacitación:
NTC ISO 45001:2018
(32/32)*100 = 100%
Servicio al Cliente
(25/34)*100 = 73,53%
Ofimática
(27/51)*100 = 52,94%
Auditorías
(46/48)*100 = 95,83%
Indicador 2:
En el 1er cuatrimestre no se remitieron formatos de impacto de capacitación, puesto que los temas de capacitación aún se siguen desarrollando. Estos formatos serán remitidos en el mes de junio 2021.
Indicador 3:
Se registraron seis (06) listados de asistencia a saber:
Ingreso al Gimnasio de la Entidad
(87/87)*100 = 100%
Clases Grupales
(325/347)*100 = 93,66%
Día de la Mujer
(78/78)*100 = 100%
Día del Hombre
(41/41)*100 = 100%
Día del(a) Secretario(a)
(11/11)*100 = 100%
Semana de la Seguridad y Salud en el Trabajo
(82/82)*100 = 100%</t>
  </si>
  <si>
    <t xml:space="preserve">Controles:
Verificar que los(as) servidores(as) públicos(as) de la Entidad se registren debidamente en las convocatorias a las capacitaciones y a las actividades de bienestar, para mantener un orden de registro y establecer el número de participantes en cada actividad.
Acciones:
Verificación permanente del Cronograma de Capacitación y del Plan Institucional de Bienestar.
Indicador 1:
Se registraron trece (13) listados de capacitación:
Capacitación SIRIUS
(151/151)*100 = 100%
Capacitación Código de Integridad
(86/86)*100 = 100%
Taller Ley de Transparencia y Acceso a la Información
(26/26)*100 = 100%
Diplomado DDHH (OEI)
(78/92)*100 = 84,78%
Mecanismos de Control Social y Participación Ciudadana
(15/15)*100 = 100%
Seminario Derecho del Consumidor
(13/13)*100 = 100%
Lucha contra la Corrupción
(33/33)*100 = 100%
Curso Ofimática II
(35/35)*100 = 100%
Curso Derecho de las Mujeres a una Vida Libre de Violencias
(41/41)*100 = 100%
Capacitación Gerencia Pública
(7/7)*100 = 100%
Diplomado Políticas Públicas
(75/87)*100 = 86%
Seminario ODS
(27/36)*100 = 75%
Diplomado en Negociación Colectiva
(15/15)*100 = 100%
Indicador 2:
Durante el 2do cuatrimestre 2021,  se remitieron diligenciados los siguientes Impactos de Capacitación:
Fundamentos del Sistema de Gestión de Seguridad y Salud en el Trabajo-SGSST
(5/17)*100 = 29,41%
Capacitación SIRIUS
(1/151)*100 = 0,66%
Diplomado DDHH (OEI)
(1/78)*100 = 1,28%
Herramientas Ofimáticas I
(1/27)*100 = 3,70%
Lucha contra la Corrupción
(1/33)*100 = 3,03%
Control Social y Participación Ciudadana
</t>
  </si>
  <si>
    <t>14- CONTROL INTERNO</t>
  </si>
  <si>
    <t>3. Extravíar, adulterar o manipular las Historias Laborales o los documentos que reposan en las mismas, en beneficio de una persona.</t>
  </si>
  <si>
    <t>Que el (la) Funcionario(a) del grupo de Historias Laborales que  se preste para  realizar acciones indebidas con las Historias Laborales.
Que las personas que tienen acceso a las historias laborales y adulteren los documentos contenidos en estas.
No llevar el registro del prestamo de historias laborales y de los documentos contenidos en la misma.
No tener áreas con acceso restringido, lo cual afecta la custodia de las historias laborales.</t>
  </si>
  <si>
    <t>Reconocimiento de pago de nómina y prestaciones sociales no correspondiente a la realidad.
Otorgamiento de situaciones administrativas que no corresponden.
Certificaciones laborales y de bono pensional con información  erronea.</t>
  </si>
  <si>
    <t xml:space="preserve">Validar que todo documento que ingrese a la Subdirección de Gestión de Talento Humano se encuentre radicado en el sistema de información de correspondencia de la Entidad o hayan sido recepcionados mediante la ventanilla única electrónica (gestion_thumano@personeriabogota.gov.co), creada durante la vigencia de la emergencia sanitaria por Coronavirus COVID 19. 
Verificar contra la planilla de entrega, los documentos que se reciben para insertar en la Historia Laboral. 
Registrar y verificar la Hoja de Control para insertar documentos en Historia laboral 
Registrar en el libro, base de datos y/o formato de control préstamo de documentos de archivo, el control y entrega de historias laborales a los servidores del proceso de Gestión de Talento Humano. 
Registrar y mantener actualizado el FUID (Inventario Documental) y realizar la transferencia Documental establecida por el Procedimiento de Gestión Documental. 
Seguir los lineamientos de la Guía Organización y Conformación Historias Laborales. </t>
  </si>
  <si>
    <t xml:space="preserve">Realizar acciones de sensibilización que permitan fortalecer las actuaciones de los servidores que consultan las historias laborales para mantener la integridad de las mismas. 
Llevar registro de la entrega y seguimiento a los documentos que son remitidos al archivo de Historias Laborales. 
</t>
  </si>
  <si>
    <t xml:space="preserve">Número de folios insertados en las historias laborales radicados a través del sistema de correspondencia sirius, la ventanilla única electrónica o por la Dirección del Talento Humano u otras dependencias. </t>
  </si>
  <si>
    <t>Número de folios insertados en las historias laborales/Número total de folios radicados a través del sistema de correspondencia sirius, la ventanilla única electrónica o por la Dirección del Talento Humano u otras dependencias.</t>
  </si>
  <si>
    <t xml:space="preserve">
Subdirector de Gestión del  Talento Humano
Funcionarios asingados de la SGTH y del grupo de historias laborales</t>
  </si>
  <si>
    <t xml:space="preserve">Controles: Validar que todo documento que ingrese a la Subdirección de Gestión de Talento Humano este radicado en el sistema de información de correspondencia de la Entidad: Todos los documentos que son remitidos a la subdirección tienen el respectivo registro en sirius. 
Verificar contra la planilla de entrega, los documentos que se reciben para insertar en la Historia Laboral: Los funcionarios de la Subdirección que realizan trabajo en casa por condiciones de salud remiten los documentos para archivos debidamente relacionados para que el funcionario competente realice la planilla para entregar los documentos para archivo en historia laboral. 
Verificación de Hojas de Control para insertar documentos en Historia laboral: Una vez se recibe y archiva en la historia laboral, se registra el documento en la hoja de Control correspondiente. 
Aplicar el formato Hoja de Control de documentos en expediente Historia Laboral: El formato Hoja de control está insertado en todas las historias laborales. 
Registrar en el libro, base de datos y/o formato de control préstamo de documentos de archivo, el control y entrega de historias laborales a los servidores del proceso de Gestión de Talento Humano: Durante el procedimiento de préstamo de historias laborales, es necesario que el usuario suscriba el formato de control de préstamo de documentos. 
Registrar y mantener actualizado el FUID (Inventario Documental) y realizar la transferencia Documental establecida por el Procedimiento de Gestión Documental: Durante el periodo no se registró transferencia documental; sin embargo, se mantiene actualizado el FUID de las series documentales asignada.  Está disponible en la carpeta compartida de SGTH. 
Acciones: Realizar acciones de sensibilización para fortalecer la integridad en las actuaciones de los servidores que manejan las historias laborales.
Llevar registro de la entrega y seguimiento a los documentos que son remitidos al archivo de Historias Laborales con la autorización del Subdirector de Gestión del Talento Humano: Dado a la contingencia por la emergencia sanitaria por coronavirus COVID 19 no se puede dar VoBo por parte dela Subdirectora,  por tal motivo, siguiendo sus instrucciones, los funcionarios de la dependencia remiten vía correo electrónico a los funcionarios de historias laborales para que procedan con archivo, los documentos son insertados en las historias laborales con radicado en  SIRIUS y remitidos vía correo electrónico según instrucciones del Subdirector de Gestión de Talento Humano
 Indicador:  Durante el periodo se recibieron 24743 documentos y fueron correctamente archivados 17890. Esta situación se ha presentado por las restricciones generadas como consecuencia de la emergencia sanitaria por COVID 19. = 17890/24734 = 72.3%
</t>
  </si>
  <si>
    <t xml:space="preserve">Controles: Validar que todo documento que ingrese a la Subdirección de Gestión de Talento Humano este radicado en el sistema de información de correspondencia de la Entidad: Todos los documentos que son remitidos a la subdirección tienen el respectivo registro en sirius o fueron radicado a través del correo electronico de la Subdirección. (Ver anexo 8)
Verificar contra la planilla de entrega, los documentos que se reciben para insertar en la Historia Laboral: Los funcionarios de la Subdirección que realizan trabajo en casa remiten los documentos para archivo debidamente relacionados para que el funcionario competente realice la planilla para entregar los documentos para archivo en historia laboral. Asi mismo, cuando el responsable de la ventanilla hace entrega de los documentos al área de historias laborales lo hace mediante una planilla. (Ver Anexo 9)
Verificación de Hojas de Control para insertar documentos en Historia laboral: Una vez se recibe y archiva en la historia laboral un documento los funcionarios de historias laborales realiza el registro en la hoja de Control correspondiente. (Ver anexo 10) 
Aplicar el formato Hoja de Control de documentos en expediente Historia Laboral: El formato Hoja de control está insertado en todas las historias laborales.
Registrar en el libro, base de datos y/o formato de control préstamo de documentos de archivo, el control y entrega de historias laborales a los servidores del proceso de Gestión de Talento Humano: El procedimiento de préstamo de historias laborales, establece que es necesario que el usuario suscriba el formato de control de préstamo de documentos ´para poder acceder a la historia laboral. (Ver anexo 11)
Registrar y mantener actualizado el FUID (Inventario Documental) y realizar la transferencia Documental establecida por el Procedimiento de Gestion Documental: Durante el periodo no se registró transferencia documental, sin embargo,  el FUID de los funcionarios activos se mantiene actualizado. Respecto al FUID de los funcionarios inactivos se está gestionando su transferencia al archivo central para el mes de septiembre de 2021 de acuerdo con el cronograma por haber cumplido el tiempo de retención.  Esta disponible en la carpeta compartida de SGTH. (Ver anexo 12)                            
Acciónes: Realizar acciones de sensibilización para fortalecer la integridad en las actuaciones de los servidores que manejan las historias laborales.
Llevar registro de la entrega y seguimiento a los documentos que son remitidos al archivo de Historias Laborales con la autorización del Subdirector de Gestión del Talento Humano: Dado a la contingencia por la emergencia sanitaria por coronavirus Covid 19 no se puede dar VoBo por parte dela Subdirectora,  por tal motivo, siguiendo sus instrucciones, los funcionarios de la dependecia remiten vía correo electrónico a los funcionarios de historias laborales para que procedan con archivo. Es así que se insertan documentos en las historias laborales con radicado en  SIRI US y remitidos vía correo electronico.                                                                                               Inidcador 1: En el segundo cuatrimestre de 2021, se archvó el 90,82% de los documentos recibidos. Se radicaron 11844 documentos y fueron correctamente archivados 10757. </t>
  </si>
  <si>
    <t>15- MEJORA CONTINUA</t>
  </si>
  <si>
    <t>09- GESTIÓN ADMINISTRATIVA</t>
  </si>
  <si>
    <t>Gestionar la prestación de los servicios operativos y la administración de los bienes e infraestructura a todos los procesos de la Personería de Bogotá D.C, para el desarrollo de la misión y los objetivos institucionales</t>
  </si>
  <si>
    <t>Desactualización, pérdida o alteración de la información, bienes, u otro activo de la Entidad con el fin de beneficiar a un tercero</t>
  </si>
  <si>
    <t>• Falta de seguimiento a las condiciones psicosociales de los funcionarios responsables del proceso 
• Intereses particulares internos y externos
• Situaciones subjetivas de los funcionarios responsables que generan incumplimiento de los marcos legales y conductas no éticas
• Perfil de funcionario no competente
• Intereses políticos o personales de funcionarios responsables del proceso.</t>
  </si>
  <si>
    <t>• Pérdida de bienes o elementos de la entidad 
• Alteración de la información contable
• Hallazgos y sanciones administrativas, fiscales y penales 
• Detrimento</t>
  </si>
  <si>
    <t xml:space="preserve">4- MAYOR </t>
  </si>
  <si>
    <t>Asignar funcionarios de carrera administrativa en cada una de las dependencias de la Entidad, como gestores de bienes, para hacer seguimiento a las actividades de Almacén, y Propiedad, Planta y Equipo, con el fin de que sean realizados los controles pertinentes dentro de cada dependencia hacia los funcionarios y/o contratistas que estén en proceso de desvinculación de la Entidad.</t>
  </si>
  <si>
    <t>Utilizar el formato Formato Certificación Paz Y Salvo De Bienes: 09-FR-34 , para el control de entrega de los bienes, por parte de los contratistas previo a su desvinculación de la Entidad, con el apoyo y verificación de el gestor de bienes</t>
  </si>
  <si>
    <t>% de personas desvinculadas de la entidad, que hacen entrega de bienes</t>
  </si>
  <si>
    <t>No de actividades ejecutadas / No de actividades programadas </t>
  </si>
  <si>
    <t>Sistemas de Información, Talento humano</t>
  </si>
  <si>
    <t>Subdirección de Gestión Documental y Recursos Físicos </t>
  </si>
  <si>
    <t>Se solicitó a la DTH y la SGF para que dentro de los procesos de desvinculacion de los colaboradores de la entidad se les solicite el Paz y Salvo emitido por el Almacén a fin de preservar los bienes e informacion de la Entidad.</t>
  </si>
  <si>
    <t>Se solicitó con el memorando 2021-IE-0014369 a todos los jefes de oficina que designara a un funcionario para que realizara el rol de Gestor de Bienes.
Con el memorando 2021-IE-0014489 de impartieron directrices para la preservación de bienes e información, los cuales fueron tenidos en cuenta por parte de la DTH y la SGF solicitando los paz y salvo y traslado de información ante la desvinculación de colaboradores de la Entidad. Lo que desembocó en la actualización del procedimiento de desvinculación de funcionarios y la solicitud de Paz y Salvo para la última cuenta de los contratistas.</t>
  </si>
  <si>
    <t>11- GESTIÓN CONTRACTUAL</t>
  </si>
  <si>
    <t>Gestionar con oportunidad la adquisición de bienes, obras o servicios programados en el plan anual de adquisiciones durante cada vigencia, con el propósito de cumplir los objetivos establecidos en los planes, programas y proyectos institucionales de acuerdo con la normatividad vigente y con los estándares de calidad.</t>
  </si>
  <si>
    <t>Probabilidad de manipulación del proceso contractual  para beneficio particular o de terceros en la adjudicación de un contrato</t>
  </si>
  <si>
    <t>• Intereses particulares internos y/o externos 
• Falencias en los controles del proceso
• Inadecuada aplicación de la normatividad vigente, manual de contratación y procedimientos asociados.
• Tráfico de influencias.</t>
  </si>
  <si>
    <t>• Incumplimiento de la normatividad vigente
• Incumplimiento de objetivos establecidos por la entidad
• Posible detrimento patrimonial
• Uso ineficiente de los recursos 
• Hallazgos con incidencia disciplinaria, fiscal y/o penal
• Pérdida de imagen y credibilidad institucional 
• Calidad deficiente en los bienes o servicios contratados</t>
  </si>
  <si>
    <t xml:space="preserve">El responsable de la Subdirección de Gestión Contractual,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 la plataforma transaccional  SECOP II al solicitante. - El responsable en la Subdirección de Gestión Contractual verificará el cumplimiento de los requisitos de la contratación y en caso de presentar inconsistencias se devolverá mediante lista de chequeo para las respectivas correcciones. </t>
  </si>
  <si>
    <t>*Charla informativa al equipo de trabajo, supervisores y contratistas sobre actos de corrupción y sus consecuencias</t>
  </si>
  <si>
    <t>30-06-2021   31-12-2021</t>
  </si>
  <si>
    <t>Ejecucion de actividades</t>
  </si>
  <si>
    <t># actividades ejecutdas/#actividades planeadas</t>
  </si>
  <si>
    <t>Tecnologico, Humano, Infraestructura</t>
  </si>
  <si>
    <t>Profesional especializado de la Subdireccion de Gestion Contractual</t>
  </si>
  <si>
    <t xml:space="preserve">Se realizaron charlas y socializaciones de con supervisores y contratistas en las que se tocaron temas, de supervición, contratación, actos de corrupción y sus concecuencias. El responsable de la Subdirección de Gestión Contractual, revisa las condiciones del proceso a adelantar y publica en el SECOP II los documentos que soportan el proceso para conocimiento de los interesados. El responsable en la Subdirección de Gestión Contractual verificará el cumplimiento de los requisitos de la contratación y en caso de presentar inconsistencias se devuelve mediante lista de chequeo para las respectivas correcciones. 
</t>
  </si>
  <si>
    <t>12- GESTIÓN DOCUMENTAL</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</si>
  <si>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</si>
  <si>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 xml:space="preserve">Manipulación, pérdida, destrucción, ocultamiento, extravío de documentos institucionales en beneficio de terceros o acceso a información con reserva legal para favorecer intereses particulares. </t>
  </si>
  <si>
    <t>Intereses particulares o privados sobre los documentos internos de la Entidad y sobre aquellos con reserva legal. 
Conductas no éticas de los funcionarios responsables de la custodia de los documentos, que generan incumplimiento de los marcos legales y de los controles y lineamientos establecidos para la gestión de la documentación.</t>
  </si>
  <si>
    <t>Afectación de la información de la Entidad y de las decisiones institucionales que se emitan en razón a ello.
Acciones legales contra la entidad y hallazgos y sanciones administrativas, disciplinarias, penales y fiscales.
Observaciones de los entes rectores de la política archivística a nivel Distrital y Nacional
Afectación a la intimidad, el buen nombre y otros derechos de las personas relacionadas con las actuaciones y procesos institucionales; afectación a la imagen y credibilidad de la Entidad.</t>
  </si>
  <si>
    <t>Asistencia funcional y capacitación a dependencias en el manejo del aplicativo SIRIUS
Atención oportuna de las incidencias en el funcionamiento del aplicativo SIRIUS.</t>
  </si>
  <si>
    <t>Prestar asistencia funcional y capacitación a las dependencias en el manejo del aplicativo de gestión documental SIRIUS.
Requerir al contratista proveedor del SGDEA la ejecución de los ajustes que se requieran para el adecuado funcionamiento del aplicativo SIRIUS y la atención oportuna de incidencias del mismo.</t>
  </si>
  <si>
    <t>Mensual</t>
  </si>
  <si>
    <t>Registros de actividades de implementación del aplicativo de gestión documental SIRIUS.</t>
  </si>
  <si>
    <t>Acciones realizadas  /  acciones programadas</t>
  </si>
  <si>
    <t>Tecnológicos
Humanos
Infraestructura</t>
  </si>
  <si>
    <t>Subdirección de Gestión Documental y Recursos Físicos - Grupo de gestión documental</t>
  </si>
  <si>
    <t>Al rededor de 100 sesiones de acompañamiento a las dependencias y funcionarios para el uso de SIRIUS,  el cual incluye roles que restringen el acceso a información clasificada y reservada.
Durante el periodo de estabilización del aplicativo y en el actual periodo de mejoras se han adelantado al menos 13 sesiones con el contratista para los ajustes al aplicativo y para determinar las mejoras a desplegar durante el año comprendido desde el 13 de enero de 2021. 
Aplicación del inventario documental en los archivos de gestión como control de la documentación en las dependencias y en el archivo central.</t>
  </si>
  <si>
    <t>Se han adelantado aproximadamente 70 sesiones de acompañamiento a las dependencias y funcionarios para el uso de SIRIUS.
En las visitas a las dependencias se revisa el uso de contoles como el inventario documental y su estado de actualización, haciendo hincapie en que es un requisito para administrar los documentos en las dependencias y reducir el riesgo de uso malintencionado o pérdida</t>
  </si>
  <si>
    <t>13- GESTIÓN JURÍDICA</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</si>
  <si>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</si>
  <si>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 xml:space="preserve">No actualizar oportunamente o actualizar erroneamente el registro de sanciones disciplinarias, de manera intencional o suplantar los registros de sanciones con el ánimo de favorecer a un tercero
</t>
  </si>
  <si>
    <t>*Demora la actualizacion del registro de sanciones disciplinarias  de manera voluntaria e intencional
*Realizar el registro con errores en la información con el fin de favorecer a terceros.</t>
  </si>
  <si>
    <t>* BASE DE DATOS CON INFORMACION ERRADA,
*  ACARREA SANCIONES , DISCIPLINARIAS Y PENALES</t>
  </si>
  <si>
    <t>ZONA DE RIESGO MODERADO</t>
  </si>
  <si>
    <t>Base de datos, con la cual se realiza el control y seguimiento de los reportes que se deben registrar en tiempo</t>
  </si>
  <si>
    <t>* Verificación y revisión del soporte documental allegado por las OCID para su respectivo registro                         
* Inclusión en base de datos el registro de actos administrativo de ejecución de la sanción disciplinaria para el conteo de terminos y de registros exitosos en el sistema de la Entidad</t>
  </si>
  <si>
    <t>Diariamente</t>
  </si>
  <si>
    <t xml:space="preserve">Actualizaciones realizadas en tiempo </t>
  </si>
  <si>
    <t>(Número de actualizacione de registros realizados / Número de solicitudes de actualización de registros recibidos al mes) * 100</t>
  </si>
  <si>
    <t>Humano, tecnológico , físicos</t>
  </si>
  <si>
    <t>Oficina Asesora Jurídica</t>
  </si>
  <si>
    <t>Se continúa alimentando la base de datos y la planilla de control de la dependencia, en  la medida en que se tiene conocimiento de la sanción disciplinaria. En este sentido, el funcionario responsable debe revisar los fallos remitidos por las Oficinas de Control Interno Disciplinario de las entidades distritales, para su posterior registro.  Para el período objeto del informe, fueron registradas 41 sanciones.</t>
  </si>
  <si>
    <t>Se continúa alimentando la base de datos y la planilla de control de la dependencia, en  la medida en que se tiene conocimiento de la sanción disciplinaria. En este sentido, el funcionario responsable debe revisar los fallos remitidos por las Oficinas de Control Interno Disciplinario de las entidades distritales, para su posterior registro.  Para el período objeto del informe, fueron registradas 84 sanciones.</t>
  </si>
  <si>
    <t>Registrar informacion errada o tardía en la base de datos de acciones constitucionalesde forma intencional, para beneficio de un tercero.</t>
  </si>
  <si>
    <t>El funcionario a cargo del manejo de bases de datos, de manera voluntaria e intencional  demora la actualizacion y registro de informacion para el reparto de acciones de tutela ocasionando fallos en contra de la entidad y favoreciendo los intereces del tercero accionante</t>
  </si>
  <si>
    <t>* Revisión de bases de datos
* Verificación registro de correspondencia asignada</t>
  </si>
  <si>
    <t>(Número de actualizaciones de tutelas radicadas  / Número de tutelas respondidas en término al mes) * 100</t>
  </si>
  <si>
    <t>La base de datos y tutelas es compartida con los responsables del trámite de acciones de tutela a través del almacenamiento en nube y registro en el sistema CORDIS-SIRIUS. A su vez, la base de datos está a cargo de un funcionario de carrera administrativa, quien es el encargado de controlar y administar la base de datos. Para el período objeto de informe se contestaron 249 acciones de tutela.</t>
  </si>
  <si>
    <t>La base de datos y tutelas es compartida con los responsables del trámite de acciones de tutela a través del almacenamiento en nube y registro en el sistema CORDIS-SIRIUS. A su vez, la base de datos está a cargo de un funcionario de carrera administrativa, quien es el encargado de controlar y administar la base de datos. Para el período objeto de informe se contestaron 322 acciones de tutela.</t>
  </si>
  <si>
    <t>15- CONTROL DISCIPLINARIO INTERNO</t>
  </si>
  <si>
    <t>Proteger la función pública al interior de la Personería de Bogotá, D. C. de posibles conductas disciplinarias realizadas por sus servidores(as) públicos(as) adelantando las actuaciones con observancia del debido proceso.</t>
  </si>
  <si>
    <t>1.  Acatar el procedimiento establecido para el préstamo y fotocopiado del expediente por los sujetos procesales o autoridad que lo requiera, diligenciando el formato de visita y préstamo del expediente, detallando los folios de los cuales se toma copia, al igual que la cantidad de folios, CD, DVD y/o USB que componen la carpeta, de lo cual queda registro en las bases de datos.
2. Acatar la directirz interna en cuanto a que cada vez que un expediente pasa para trámite secretarial, se debe verificar foliatura, CD,DVD, USB, entre otros criterios de calidad, contrastandose con lo registrado en las bases de datos.</t>
  </si>
  <si>
    <t>Documentar el paso a paso para el préstamo y fotocopiado de expedientes.
Reforzar el conocimiento de este documento a todos los funcionarios y contratistas del proceso.</t>
  </si>
  <si>
    <t>Documento implementado y socializado</t>
  </si>
  <si>
    <t>Documento implementado y socializado.</t>
  </si>
  <si>
    <t xml:space="preserve">Funcionarios adscritos a la Oficina de Control Interno Disciplinario y Personería Delegada para la  Segunda Instancia </t>
  </si>
  <si>
    <t>La dependencia se encuentra elaborando una circular interna, en la cual se detalla el procedimiento para el préstamo y fotocopiado de expedientes. Además se está realizando la revisión al formato de préstamo de expedientes, para realizar las modificaciones necesarias. Una vez expedido el documento, será debidamente socializado con ele equipo de la OCID.</t>
  </si>
  <si>
    <t>con la Circular de fecha 30 de abril de 2021, “PROTOCOLO DILIGENCIAS VIRTUALES”, se
socializa en atención a la actual emergencia sanitaria Covid-19, para continuidad del
proceso y la garantía para el desarrollo de las diligencias virtuales. La jefatura consideró
pertinente que los profesionales de la Oficina, cuando adelanten este tipo de diligencias,
cumplan y transmitan al agente externo las instrucciones de seguridad para
conocimiento de los sujetos procesales y de los citados.
Con acta de fecha 18 de mayo 2021 se estableció las directrices para el procedimiento
de préstamo y fotocopiado de expedientes, posteriormente mediante la Circular
07 “PRÉSTAMO Y FOTOCOPIADO DE EXPEDIENTES” de fecha 2 de junio de 2021 se
socializó a los funcionarios de la OCID mediante correo electrónico.
Por otro lado, el apoyo del Gestor Documental de la OCID se encuentra trabajando en
acciones de mejora y acorde a las normas y protocolos archivísticas con el fin de
preservar al interior de la OCID la reserva de la información de cada expediente.</t>
  </si>
  <si>
    <t xml:space="preserve">Efetuar jornadas semestrales de sensibilización con todo el talento humano a cargo de los expedientes, con el fin de reafirmar el código de integridad </t>
  </si>
  <si>
    <t>% funcionarios sensibilizados</t>
  </si>
  <si>
    <t>#funcionarios sensibilizados en el período/ #sensibilizaciones</t>
  </si>
  <si>
    <t>El responsable del proceso, cada vez que se le presenta un proyecto, hace una revisión detallada del expediente de cara a la matriz de control de procesos adoptada con el fin de garantizar el debido proceso y el derecho de defensa entre otros. Adicional a ello, permanentemente a través de correo electrónico institucional, recuerda y enfatiza la revisión constante de los expedientes. Asimismo, impartir directrices sobre la reserva del expediente. Para el mes de junio de 2021, se tiene programada una sensibilización con los funcionarios de la OCID, tanto, administrativos como abogados, en relación con el Código de Integridad, el procedimiento de préstamo y fotocopiado, y la reserva de la información contenida en los expedientes.</t>
  </si>
  <si>
    <t>El 24 de junio de 2021 se realizó la jornada de sensibilización y PRESENTACIÓN
CÓDIGO DE INTEGRIDAD - LINEAMIENTOS PARA LA PROTECCIÓN Y CUSTODIA
DE DATOS DE LOS DENUNCIANTES DE ACTOS DE CORRUPCIÓN EN LA
PERSONERÍA DE BOGOTÁ D.C.
la cual queda como evidencia en la plataforma de TEAMS en la ruta virtual:
https://web.microsoftstream.com/video/e574ec9a-c31d-42fe-a491-f09f8b067d9c</t>
  </si>
  <si>
    <t>16- EVALUACIÓN Y SEGUIMIENTO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</si>
  <si>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</si>
  <si>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t>Presentar informes de auditoria no ajustados a la realidad con el fin de favorecer un interés particular.</t>
  </si>
  <si>
    <t xml:space="preserve"> No contar con profesionales comprometidos con los principios y valores eticos.</t>
  </si>
  <si>
    <t>No se cumplan con el logro de la misión y de los objetivos propuestos, de conformidad con las normas constitucionales y legales vigente.
Desmejorar la imagen de la oficina de control interno.
Materializar el evento de corrupción en la Entidad.</t>
  </si>
  <si>
    <t>Sensibilizar al equipo de trabajo en temas relacionados con el desarrollo, objetividad y transparencia en el desarrollo de las auditorias, dejando evidencia de lo actuado.</t>
  </si>
  <si>
    <t>1. Socialización del mapa de Riesgos de Corrupción de la OCI.
2. Jornada de sensibilización en el tema de ética, principios y roles asumidos por la OCI en ejercicio de sus funciones</t>
  </si>
  <si>
    <t>Cuatrimestral</t>
  </si>
  <si>
    <t>Actividades Realizadas</t>
  </si>
  <si>
    <t>Número de Actividades Realizadas</t>
  </si>
  <si>
    <t>Humanos y Tecnológicos</t>
  </si>
  <si>
    <t>Jefe Oficina de Control Interno y Equipo OCI</t>
  </si>
  <si>
    <t xml:space="preserve">"1. Se realizó  La Socialización del Mapa de Riesgos de Gestión, Corrupción y Seguridad de la Información de la OCI el día 18/01/2021.
2.Se realizó jornada de sensibilización en los temas del Código de Ética y Estatuto del Auditor, el día 30 de abril de 2021."
</t>
  </si>
  <si>
    <t>En las auditorias realizadas durante el cuatrimestre se diligenciaron formatos para mitigar el riesgo de corrupción como son  etico del compromiso y el reporte de confidencialidad y conflicto interno de intereses-oficina de control interno- auditores internos</t>
  </si>
  <si>
    <t xml:space="preserve">Mapa Riesgos Institucional </t>
  </si>
  <si>
    <t>Análisis del riesgo inherente</t>
  </si>
  <si>
    <t>Evaluación del riesgo - Valoración de los controles</t>
  </si>
  <si>
    <t>Evaluación del riesgo - Nivel del riesgo residual</t>
  </si>
  <si>
    <t>Plan de Acción</t>
  </si>
  <si>
    <t>Monitoreo y revisión</t>
  </si>
  <si>
    <t>Causa Inmediata</t>
  </si>
  <si>
    <t>Causa Raíz</t>
  </si>
  <si>
    <t>Clase de Riesgo</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</si>
  <si>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</si>
  <si>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</si>
  <si>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</si>
  <si>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</si>
  <si>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</si>
  <si>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</si>
  <si>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</si>
  <si>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</si>
  <si>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</si>
  <si>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</si>
  <si>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</si>
  <si>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</si>
  <si>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</si>
  <si>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</si>
  <si>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</si>
  <si>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</si>
  <si>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</si>
  <si>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Fecha Implementación o periodicidad</t>
  </si>
  <si>
    <t>Indicador</t>
  </si>
  <si>
    <t>Fórmula del Indicador</t>
  </si>
  <si>
    <t>Recursos</t>
  </si>
  <si>
    <t>Responsable de la Ejeución</t>
  </si>
  <si>
    <t>Seguimiento primer cuatrimestre</t>
  </si>
  <si>
    <t>Seguimiento segundo cuatrimestre</t>
  </si>
  <si>
    <t>Seguimiento tercer cuatrimestre</t>
  </si>
  <si>
    <t>Tipo</t>
  </si>
  <si>
    <t>Implementación</t>
  </si>
  <si>
    <t>Calificación</t>
  </si>
  <si>
    <t>Documentación</t>
  </si>
  <si>
    <t>Frecuencia</t>
  </si>
  <si>
    <t>Evidencia</t>
  </si>
  <si>
    <t>01 -  DIRECCIONAMIENTO ESTRATÉGICO</t>
  </si>
  <si>
    <t>Reputacional</t>
  </si>
  <si>
    <t>• Incompleta o inexacta información necesaria para establecer Planes, Programas y Proyectos.
• Inapropiada definición de los lineamientos de direccionamiento estratégico.
• Bajo interés y/o desconocimiento de los temas de planeación estratégica y operativa.
• No sostenibilidad del modelo de gestión.
• Carencia de  sistemas de información institucional.</t>
  </si>
  <si>
    <t>• No atender criterios técnicos en la planeación y seguimiento.
• Estrategias inadecuadas frente a las metas propuestas.
• Toma de decisiones inoportunas o inadecuadas.
• Los cambios en la ejecución de los proyectos no se ven reflejados en tiempo real en el presupuesto.
• No cumplimiento de la planeación presupuestal, deficiencias en su seguimiento.</t>
  </si>
  <si>
    <t>Estratégico</t>
  </si>
  <si>
    <t>Posibilidad de pérdida reputacional por incumplimiento en las metas estratégicas y/u operativas de la Entidad</t>
  </si>
  <si>
    <t>Ejecucion y Administracion de procesos</t>
  </si>
  <si>
    <t>Media</t>
  </si>
  <si>
    <t xml:space="preserve">     El riesgo afecta la imagen de la entidad internamente, de conocimiento general, nivel interno, de junta dircetiva y accionistas y/o de provedores</t>
  </si>
  <si>
    <t>Menor</t>
  </si>
  <si>
    <t>Moderado</t>
  </si>
  <si>
    <t xml:space="preserve">Realizar seguimiento a los indicadores y metas institucionales en los términos establecidos, y desarrollar el Comité Institucional de Gestión y Desempeño, orientado al cumplimiento de la misión de la Entidad. </t>
  </si>
  <si>
    <t>Preventivo</t>
  </si>
  <si>
    <t>Manual</t>
  </si>
  <si>
    <t>40%</t>
  </si>
  <si>
    <t>Documentado</t>
  </si>
  <si>
    <t>Continua</t>
  </si>
  <si>
    <t>Con Registro</t>
  </si>
  <si>
    <t>Baja</t>
  </si>
  <si>
    <t>Aceptar</t>
  </si>
  <si>
    <t>• Socialización de los temas de planeación con los equipos de trabajo de la Entidad.
• Actualizar documento de   planeación, modificación a la planeación y control a la gestión institucional.
• Generar reporte de acuerdo con el seguimiento a la ejecución presupuestal y a las metas de los proyectos inversión.</t>
  </si>
  <si>
    <t>Incumplimiento de metas estratégicas.
Incumplimiento de metas  operativas.</t>
  </si>
  <si>
    <t>% cumplimiento de metas estratégicas/ % programado
% cumplimiento  de metas operativas/ % programado</t>
  </si>
  <si>
    <t>Tecnológicos
Humanos</t>
  </si>
  <si>
    <t xml:space="preserve">Equipo de la Dirección de Planeación </t>
  </si>
  <si>
    <t xml:space="preserve">Durante el periodo comprendido entre el 1° de enero y el 30 de abril se realizaron cuatro (4) Comités de Gestión y Desempeño, los días 28 enero, 02 febrero, 24 de marzo y 16 de abril en los cuales entre otros, se presentaron para aprobación planes institucionales, algunos instrumentos de planeación, la Planificación Estratégica, planes de acción, entre otros. 
Se acompañó la identificación de indicadores de gestión y de riesgos institucionales de cada proceso con base en la nueva planificación estratégica y se hizo seguimiento a los indicadores POA, orientando a los referentes de proceso con relación al reporte y generando retroalimentación en casos específicos. Se hizo seguimiento a los riesgos institucionales y a planes de mejoramiento. 
Se verificó el cumplimiento de las metas de los Proyectos de Inversión de la Entidad, y se realizó una socialización relacionada con los lineamientos de las metas PMR. 
Lo anterior, se realizó con el fin de evitar el incumplimiento de las metas y objetivos institucionales. </t>
  </si>
  <si>
    <t>Con el fin de contribuir al cumplimiento de las metas e indicadores institucionales, el proceso de Direccionamiento Estratégico realizó seguimiento trimestral a los indicadores del POA y seguimiento semestral a los indicadores del PEI, el cual fue consolidado y publicado en la página web de la Entidad. De igua forma, durante el segundo cuatrimestre de 2021, se realizó una reunión ordinaria y una extraordinaria del Comité Institucional de Gestión y Desempeño en las cuales se presentó la modificacion de la meta y objetivos de un proceso, la actualización de unos planes de Talento Humano, la guía de comunicaciones, entre otros, con el fin de continuar con la mejora continua de los procesos de la Entidad y la actualización de los lineamientos para su funcionamiento. 
Con relación a los proyectos de inversión, el Proceso de Direccionamiento Estratégico realizó seguimiento mensual a la metas PMR informes ejecutivos de ejecución, seguimiento a la ejecución presupuestal de los proyectos y la respectiva consolidación y reporte del avance físico y presupuestal de los proyectos
Finalmente, se realizaron visitas de control de riesgos a cada uno de los procesos con el fin de conocer las actividades que realizan para controlar los riesgos así como el tratamiento para evitar su materialización.</t>
  </si>
  <si>
    <t>Realizar visitas de control a los procesos para conocer los avances en el cumplimiento de las actividades propias de cada proceso.</t>
  </si>
  <si>
    <t>Aleatoria</t>
  </si>
  <si>
    <t/>
  </si>
  <si>
    <t>•   Migración de plataforma con  datos inconsistentes o faltantes
•Inadecuada gestión de los accesos a usuarios y red por parte de TIC</t>
  </si>
  <si>
    <t xml:space="preserve">• Afectación de los equipos de cómputo o servidores
•  Malware o ataques en los sistemas
•  Errores humanos  
</t>
  </si>
  <si>
    <t>Seguridad de la Información</t>
  </si>
  <si>
    <t>Posibilidad de pérdida de la Integridad de la Información</t>
  </si>
  <si>
    <t>Fallas Tecnologicas</t>
  </si>
  <si>
    <t xml:space="preserve">     El riesgo afecta la imagen de alguna área de la organización</t>
  </si>
  <si>
    <t>Leve</t>
  </si>
  <si>
    <t xml:space="preserve">Salvaguardar los documentos recibidos y generados en el proceso, en una carpeta compartida y en el One Drive </t>
  </si>
  <si>
    <t>Sin Documentar</t>
  </si>
  <si>
    <t>Bajo</t>
  </si>
  <si>
    <t>Solicitar la gestión de los permisos y  acceso a la carpeta de red compartida en red</t>
  </si>
  <si>
    <t>Actividades realizadas dentro del proceso</t>
  </si>
  <si>
    <t>Acciones ejecutadas / acciones planeadas</t>
  </si>
  <si>
    <t xml:space="preserve">En el primer cuatrimestre de 2021 se solicitó acceso a la carpeta compartida de dos funcionarios y un contratista de la Dirección de Planeación, con el fin de garantizar el registro de las actividades en dicha carpeta y asegurar así la información. </t>
  </si>
  <si>
    <t>En el segundo cuatrimestre de 2021, los funcionarios y contratistas de la Dirección de Planeación que tienen acceso a la carpeta compartida hay incluido los archivos más relevantes del proceso y también se ha dejado registro en el One Drive del correo de la Dirección de Planeación con el soporte de las actividades realizadas por el equipo de trabajo en los diferentes asuntos manejados por el proceso.
De otro lado, con la llegada de nuevos contratistas para fortalecer el equipo del proceso, se solicitó el acceso a la carpeta compartida por parte de ellos con el fin de que puedan registrar sus evidencias allí</t>
  </si>
  <si>
    <t xml:space="preserve">• La Tablas de retención documental TRD actualizadas no son consecuentes con la gestión del proceso
• Demora en la convalidación   por el Consejo Distrital  de Archivos.
•  Procedimiento  dispendioso para la actualización de la TRD
• No cumplimiento a la TRD Vigente </t>
  </si>
  <si>
    <t>• Error humano
•  Acceso no autorizado de terceros a la información
• Control inadecuado de los documentos físicos del proceso</t>
  </si>
  <si>
    <t xml:space="preserve">Posibilidad de pérdida de la disponibilidad de la Información </t>
  </si>
  <si>
    <t>Daños Activos Fisicos</t>
  </si>
  <si>
    <t>El gestor documental administra el archivo de gestión del proceso en procura de su organización y en cumplimiento de lo dispuesto en el Manual de Gestión Documental y directrices existentes al respecto en la Entidad</t>
  </si>
  <si>
    <t>Revisión y organización del archivo físico del proceso de acuerdo con los criterios de gestión documental</t>
  </si>
  <si>
    <t>Gestor Documental del Proceso</t>
  </si>
  <si>
    <t>Se ha adelantado el proceso de organización de archivo físico de la Entidad por parte del gestor documental, no obstante, la cantidad de documentos en físico es reducida debido a que la mayoría de las actividades que realiza la Dirección, son de manera virtual. Se escanearon algunos documentos físicos y se incluyeron en la carpeta compartida.</t>
  </si>
  <si>
    <t>Se realizó visita al archivo físico del proceso, evidenciando que se encuentra con la respectiva foliación y organización para la transferencia documental de la vigencia 2017 y 2018 al archivo central de la Entidad. Durante la visita se levanta acta de reunión y se dejan algunas sugerencias para ajustar la organización del archivo y registro en el FUID de la documentación física del proceso. Además, se evidencia la salvaguarda de las carpetas evidenciando que se encuentran aseguradas las cajas dentro de un archivador con llave.</t>
  </si>
  <si>
    <t>02- GESTIÓN DEL CONOCIMIENTO E INNOVACIÓN</t>
  </si>
  <si>
    <t xml:space="preserve">
• Poco conocimiento en los mecanismos para desarrollar investigaciones efectivas y producción de resultados.
• Falta de interés de las partes interesadas.</t>
  </si>
  <si>
    <t>Ausencia de interés en la participación de proyectos I+D+i  (Investigación, Desarrollo e innovación)</t>
  </si>
  <si>
    <t>Muy Baja</t>
  </si>
  <si>
    <t>Desarrollo de actividades enfocadas hacia la investigación como estrategia de interés y de desarrollo de productos investigativos</t>
  </si>
  <si>
    <t>Reducir (mitigar)</t>
  </si>
  <si>
    <t>* Sensibilizar a los funcionarios(as) de las diferentes dependencias sobre la importancia de participar en proyectos de I+D+i
* Participar en actividades de Investigación con otras entidades
* Incentivar la producción escrita como generación de nuevo conocimiento.</t>
  </si>
  <si>
    <t>Actividades sobre temas de investigación</t>
  </si>
  <si>
    <t>Número de funcionarios(as) participantes de actividades / Número de  actividades realizadas en investigación*100</t>
  </si>
  <si>
    <t xml:space="preserve">• Falta de una directriz conjunta entre DTH y DGCI que indique a los funcionarios en retiro que deben realizar diligenciamiento del  formato entrevista conservacion del conocimiento.
• Falta de seguimiento a la  socialización que se realiza en la participación en talleres, cursos o eventos </t>
  </si>
  <si>
    <t>• Falta de articulación a las novedades de retiro de funcionarios(as) con el  proceso de Talento Humano.</t>
  </si>
  <si>
    <t>Gestión</t>
  </si>
  <si>
    <t>Fuga del conocimiento</t>
  </si>
  <si>
    <t>Relaciones Laborales</t>
  </si>
  <si>
    <t>Informes mensuales de la DTH sobre el personal a retirarse por motivo pensional y/o administrativo, para aplicación del formato entrevista conservacion del conocimiento.</t>
  </si>
  <si>
    <t>*Solicitud de informe mensual a la DTH sobre funcionarios en proceso de retiro.
*Aplicación del formato 02-FR-11 Formato Entrevista para la Conservación del Conocimiento V1 como requisito del procedimiento de retiro de funcionarios
*Estadísticas de aplicación de la entrevista e informe de resultados del mismoe prestación de servicios profesionales que se requiera, la obligación de transferencia de conocimiento y capacitación a funcionarios de planta y la documentación de las actividades necesarias para la elaboración de los productos contratados.</t>
  </si>
  <si>
    <t>Documento 02-FR-11 Formato Entrevista para la Conservación del Conocimiento diligenciado</t>
  </si>
  <si>
    <t>Número funcionarios(as) para retiro reportados/Número de formatos diligenciados*100</t>
  </si>
  <si>
    <t xml:space="preserve">Recursos humanos y tecnológicos </t>
  </si>
  <si>
    <t>Se han enviado varios correos a la DTH para solicitar la información sobre los funcionarios para retiro.
Se proyectó desde la DGCI una Circular conjunta que trata este tema, estamos a la espera que la DTH de su aprobación al respecto, para su implementación a nivel institucional.
La DTH va a modificar su procedimiento, 08-PT-18 Retiro del Servicio, en su parte operacional, en cuanto al proceso de retiro de funcionarios, para  incluir el formato 02-FR-11 de entrevista para la conservación del conocimiento, como requisito para que le expidan el paz y salvo.
No se ha presentado fuga de conocimiento.
Hasta el momento la estadística no ha presentado fuga del conocimiento</t>
  </si>
  <si>
    <t xml:space="preserve">
• Presencia de virus o malware por información compartida interna o externamente por la Red, Wifi y por USB.
• Acciones de vandalismo o terrorismo.
• Desastres naturales</t>
  </si>
  <si>
    <t>• Afectación de los equipos de cómputo o servidores de la Entidad.
• Afectaciones por daños a la seguridad digital de la Entidad.</t>
  </si>
  <si>
    <t>Pérdida o daño de los documentos del proceso en medio digital o electrónico.</t>
  </si>
  <si>
    <t>Usuarios, productos y practicas , organizacionales</t>
  </si>
  <si>
    <t>Realización de backup y actualizaciones en las carpetas del proceso</t>
  </si>
  <si>
    <t>*Compartir y actualizar en el OneDrive y Sharepoint toda la documentación perteneciente al proceso.
* Gestionar con la SGDRF el análisis de la documentación generada en el proceso de Getión del conocimiento e Innovación y solicitar la creación de laTRD del proceso no implementada</t>
  </si>
  <si>
    <t xml:space="preserve">Documentos organizados en medio magnético </t>
  </si>
  <si>
    <t>Número de documentos recibidos o producidos / Número de documentos archivados*100</t>
  </si>
  <si>
    <t>Profesional universitario  designado de la DGCI
Director de GCI</t>
  </si>
  <si>
    <t>En una dirección compartida de SharePoint se tienen los documentos del proceso: Carpeta "DGCI 2021" y allí se tienen las siguientes subcarpetas: Archivo Gestión - Capacitaciones 2021 - Evaluación Funcionarios de Carrera - Evaluación Funcionarios Provisionales - Proyectos de Innovación - Proyectos de Investigación.
Desde enero hasta abril de 2021 se llevó a cabo la formulación y creación de la TRD de la Dirección de GCI y se remite por correo electrónico a Juan Carlos Herrera, el vínculo para compartir las carpetas con los documentos que son requisito para continuar el proceso de validación y aprobación ante el Comité Institucional de Gestión y Desempeño.</t>
  </si>
  <si>
    <t xml:space="preserve">En el OneDrive y SharePoint, se cuenta con una carpeta denominada DGCI 2021, donde se guarda la información generada por el proceso y se actualiza periódicamente.
En el mes de junio se finalizó la creación de la TRD de la Dirección de GCI y se cumplieron los requisitos exigidos por la Subdirección de Gestión Documental; se ha reiterado a la SGDRF celeridad en presentar lo trabajado conjuntamente con ellos para que la TRD sea aprobada por el  Comité Institucional de Gestión y Desempeño, ya que esta situación conlleva que en Isolution los documentos producidos y recibidos no puedan clasificarse forma correcta.
</t>
  </si>
  <si>
    <t>Inadecuada planeación en la contrtación de bienes y/o servicios</t>
  </si>
  <si>
    <t>Inicio tardío en la gestión para la contratación o renovación de contratos con proveedores de los servicios, software o hardware que soportan la infraestructura ecnológica.</t>
  </si>
  <si>
    <t>Planeación inadecuada de los proyectos a cargo del proceso DTIC para la adquisición de productos y/o servicios de TI</t>
  </si>
  <si>
    <t xml:space="preserve">     El riesgo afecta la imagen de de la entidad con efecto publicitario sostenido a nivel de sector administrativo, nivel departamental o municipal</t>
  </si>
  <si>
    <t>Mayor</t>
  </si>
  <si>
    <t>Alto</t>
  </si>
  <si>
    <t>El líder de proyectos del proceso lleva control de la contratación a través de una matriz en excel actualizada periódicamente con el detalle de las necesidades de contratación, estado actual, fechas de vencimiento, responsables, etc, a través de la cual se generan las alertas sobre próximos vencimientos de los contratos, para  asignar las tareas correspondientes a los responsables de gestionar los trámites de renovación o inicio de la gestión contractual</t>
  </si>
  <si>
    <t>1. Realizar una revisión a la matriz de proyectos de inversión y funcionamiento implementada como control, y ajustarla de tal manera que se establezcan con la suficiente anticipación, los tiempos de asignación de tareas a los responsables de gestionar los trámites para la gestión de adquisición o renovación de los contratos, teniendo en cuenta el tiempo necesario para la realización de estudios de mercado, elaboración, revisión y radicación de la necesidad de contratación ante la Dirección administrativa y financiera.
2. Divulgar al interior del proceso DTIC, el procedimiento para la contratación de bienes o servicios, de acuerdo a las directrices de la dirección administrativa y financiera.
3. Realizar seguimiento periódico a la ejecución de los proyectos de TI y los planes a cargo del proceso.</t>
  </si>
  <si>
    <t>1. 30/06/2021 
2. 31/08/2021
3. 31/12/2021</t>
  </si>
  <si>
    <t>1. Documento de control de  contratación ajustado con la relación de los contratos requeridos para los proyectos y necesidades de TI
2. Registro de asistencia y evidencias de actividades realizadas para la divulgación
3. Planillas de asistencia, actas y matrices o informes de seguimiento realizados</t>
  </si>
  <si>
    <t>1. Cantidad de contratos relacionados / Cantidad de contratos requeridos o proyectados
2. Cantidad de capacitaciones ejecutadas / cantidad de capacitaciones programadas
3. Cantidad de reuniones y matrices o informes de seguimiento realizados durante el periodo</t>
  </si>
  <si>
    <t>1. Personal de la dirección DTIC
2. Personal de la dirección DTIC y dirección administrativa y financiera
3. Personal de la dirección DTIC</t>
  </si>
  <si>
    <t>Junio 30-Se revisa y actualiza la matriz de control de la contratación con la ingeniera Flor incluyendo columnas para complementar información de control
Julio 19-La subdirección de gestión contractual realiza capacitación al personal de la dirección DTIC sobre lineamientos para la contratación y manejo de la plataforma SECOP II
3. Agosto 26 reunión de seguimiento de gobierno de TI en dirección DTIC subir evidencias
Se consolida información de los planes de seguridad en un solo documento para realizar mejor seguimiento al cumplimiento de las actividades programadas</t>
  </si>
  <si>
    <t>Falta de conocimiento o experiencia en los procesos internos de la entidad</t>
  </si>
  <si>
    <t>Falta de conocimiento para el ejercicio de las funciones por parte del personal del proceso.
Ausencia parcial o definitiva del personal a cargo de las actividades en el proceso.</t>
  </si>
  <si>
    <t>Elaboración de productos, ejecución de actividades y/o gestión de servicios a cargo del proceso, por personal contatado sin conocimiento o experiencia en los procesos internos de la entidad</t>
  </si>
  <si>
    <t xml:space="preserve">     El riesgo afecta la imagen de la entidad con algunos usuarios de relevancia frente al logro de los objetivos</t>
  </si>
  <si>
    <t>Los responsables de la contratación de personal validan las certificaciones de estudio y experiencia, previo a la selección del personal de acuerdo a los procedimientos de contratación establecidos, y los ingenieros del proceso DTIC realizan  pruebas técnicas y de conocimientos para garantizar que las personas a contratar sean idóneas para el cargo y cumplan con los requisitos de estudio y experiencia relacionada con las obligaciones contractuales.</t>
  </si>
  <si>
    <t>.1. Publicar y/o actualizar en MIPG los procedimientos, manuales, guías y formatos que se consideren necesarios para documentar las actividades que soportan los servicios a cargo del proceso.
2.  Implementar un repositorio de conocimiento compartido, para documentar el material de consulta y apoyo para la ejecución de actividades de desarrollo de aplicaciones y administración de los activos que soportan la infraestructura tecnológica de la Dirección DTIC.
3. Incluir en los contratos de prestación de servicios profesionales que se requiera, la obligación de transferencia de conocimiento y capacitación a funcionarios de planta y la documentación de las actividades necesarias para la elaboración de los productos contratados.</t>
  </si>
  <si>
    <t>1. 31/12/2021
2. 30/06/2021
3.  31/12/2021</t>
  </si>
  <si>
    <t>1. Documentos del proceso publicados en MIPG.
2. Repositorio de conocimiento creado y con la publicación de documentos y material de consulta y apoyo para la ejecución de actividades de desarrollo de aplicaciones y administración de los activos que soportan la infraestructura tecnológica de la Dirección DTIC
3. Contrato con la obligación de transferencia de conocimiento y documentación establecida</t>
  </si>
  <si>
    <t>1. Cantidad de documentos del proceso publicados en MIPG durante el periodo
2. Cantidad de documentos de consulta y apoyo publicados en el repositorio
3. Cantidad de contratos de prestación de servicios firmados / Contratos firmados con obligación de transferencia de conocimiento y documentación</t>
  </si>
  <si>
    <t xml:space="preserve">1. personal de la dirección DTIC 
2. personal de la dirección DTIC
3. personal de la dirección DTIC </t>
  </si>
  <si>
    <t>1. Se construye documento con la política de trabajo en casa y se actualiza el manual de políticas de seguridad de la informacion gestionando la presentación para aprobación del CIGD, la cual es aprobada el miércoles 25 de agosto.
2. Se crea carpeta compartida en SharePoint "Gestion de Conocimiento DTIC" y se incluye información técnica compartida por líderes de de grupos de trabajo para consulta
3. Contratos de prestación de servicios 076- 338-340-341-342-344-356-358, en los cuales se incluyen obligaciones relacionadas con transferencia de conocimiento y documentación de productos y actividades</t>
  </si>
  <si>
    <t>Económico y Reputacional</t>
  </si>
  <si>
    <t>Instalación no autorizada de software y/o almacenamiento de información protegida por derechos de autor y propiedad intelectual</t>
  </si>
  <si>
    <t>Instalación de software no licenciado en equipos de cómputo y servidores por parte de usuarios y personal de soporte técnico.
Almacenamiento de información sujeta a los derechos de autor y propiedad intelectual, en equipos de cómputo de la entidad sin la debida autorización.</t>
  </si>
  <si>
    <t>Incumplimiento de la normatividad relacionada con derechos de autor y propiedad intelectual</t>
  </si>
  <si>
    <t xml:space="preserve">     Entre 100 y 500 SMLMV </t>
  </si>
  <si>
    <t>El responsable de administración del directorio activo, define los roles y perfiles de usuario del pesonal de soporte técnico de acuerdo al procedimiento de gestión de usuarios, para restringir  los permisos de instalación de software a personal no autorizado. En caso de identificar usuarios con privilegios no autorizados, se procede a ajustar los roles en el sistema de administración.</t>
  </si>
  <si>
    <t>Automático</t>
  </si>
  <si>
    <t>50%</t>
  </si>
  <si>
    <t>1. Gestionar la divulgación a toda la entidad a través de medios institucionales, de los lineamientos establecidos en la política de protección de derechos de propiedad intelectual, antipiratería y antifraude.
2. Emitir un comunicado al interior de la dirección DTIC, sobre la prohibición de instalar o utilizar software no licenciado en los equipos de cómputo y servidores de la Personería.</t>
  </si>
  <si>
    <t>1. 30/06/2021
2. 30/06/2021</t>
  </si>
  <si>
    <t>1. Lineamientos de la poltíica de derechos de propiedad intelectual, antipiratería y antifraude divulgados a toda la entidad. 
2. Comunicado de la Dirección DTIC divulgado al interior del área.</t>
  </si>
  <si>
    <t>1. Cantidad de mensajes de programados/Cantidad de mensajes divulgados
2.Cantidad de comunicados enviados al interior de la dirección DTIC</t>
  </si>
  <si>
    <t>Personal DTIC
Equipos de cómputo
Correo electrónico</t>
  </si>
  <si>
    <t>1. Se realiza la divulgación de la política de derechos de propiedad intelectual antiparatería y antifraude y sus lineamientos, durante los meses de abril y mayo, a través de correo electrónico, banner de la intranet y papel tapíz de la entidad.
2. Junio 29-Se envía memorando a funcionarios y contratistas de la direcicón DTIC  con indicaciones sobre el cmplimiento de la poítica de derechos de propiedad intelectual, antipiratería y antifraude y la prohibición de instalar o utilizar software no licenciado en los equipos de cómputo y servidores de la Personería.</t>
  </si>
  <si>
    <t>El líder de seguridad de la información, gestiona la divulgación permanentemente a través de los medios de comunicación institucionales, las políticas y lineamientos de seguridad y TIPS  relacionados con el manejo de información sujeta a derechos de autor y propiedad intelectual, para sensibilizar a los usuarios sobre el uso adecuado de la información, en caso de encontrar violación a estas políticas, se da atención como un incidente de seguridad.</t>
  </si>
  <si>
    <t>La dirección de TIC implementó el servicio de almacenamiento en la nube de Office 365, con el fin de mantener protegida la información institucional de los riesgos que se puedan presentar en los equipos de cómputo a cargo de los usuarios.</t>
  </si>
  <si>
    <t>Desconocimiento de los servicios de TI</t>
  </si>
  <si>
    <t>Desconocimiento de los servicios que presta el proceso Direccionamiento TIC.</t>
  </si>
  <si>
    <t>Uso inadecuado de los servicios de TI</t>
  </si>
  <si>
    <t>Envío de TIPS informativos periódicos, fomentando el uso adecuado de los servicios y herramientas tecnológicas a cargo del proceso DTIC.</t>
  </si>
  <si>
    <t>N/A</t>
  </si>
  <si>
    <t>Envío de TIPS informativos periódicos, fomentando el uso adecuado de los servicios y herramientas tecnológicas a cargo del proceso DTIC.
Realización de actividades de sensibilización como concurso trivias de seguridad de la información, envio de información relacionada con seguridad de la información a nuevos funcionarios y contratistas, sobre el uso de los servicios de TI, en actividad de inducción y reuniones a los diferentes procesos de la entidad</t>
  </si>
  <si>
    <t>Divulgación y sensibilización a funcionarios y contratistas, sobre el uso de los servicios de TI, en actividades y eventos institucionales en los que se convoque la participación de la Dirección DTIC.</t>
  </si>
  <si>
    <t>Realización de jornadas de capacitación, entrenamiento, y divulgación de material de consulta a los funcionarios y contratistas, para el correcto uso y apropiación de los nuevos servicios de TI implementados.</t>
  </si>
  <si>
    <t>Fallas técnicas y/o manipulación no autorizada</t>
  </si>
  <si>
    <t>Fallas técnicas en el hardware y/o software de los servidores administrados por la Dirección  DTIC.
Fallas en el servicio de conectividad
Fallas en el servicio de corriente eléctrica de la sede central
Manipulación por parte de personal no autorizado</t>
  </si>
  <si>
    <t>Perdida de disponibilidad de la información almacenada en Bases de datos Oracle</t>
  </si>
  <si>
    <t>Ejecución de copias de respaldo diarias sobre las bases de datos de oracle
Contrato de alojamiento del servico de bases de datos en la nube de Oracle, con ANS y disponibilidad superior al 99%</t>
  </si>
  <si>
    <t>Implementar la gestión y monitoreo de eventos e información de seguridad en las bases de datos ORACLE y validar los roles y privilegios asignados a los usuarios en el sistema</t>
  </si>
  <si>
    <t>Se elabora documento con la relación de usuarios y roles administrativos de las Bases de datos  Oracle. Este documento facilita la validación y control en los cambios que se produzcan con lo usuarios administradores de las bases de datos Oracle.
Se envia solicitud al ingeniero responsable Jimmy Zárate para que en las actividades de afinamiento del Sistema de gestión de eventos e informaciónde seguridad (SIEM), se incluya la gestión y monitoreo de eventos de Bases de datos oracle en la herramienta FORTISIEM
Monitoreo de eventos e información de seguridad mediante herramienta FORTISIEM</t>
  </si>
  <si>
    <t>Asignación de roles y perfiles de usuario para Bases de datos en Sistema de administración de Bases de datos
Ejecución de procedimiento de gestión de cambios</t>
  </si>
  <si>
    <t>Servicio de UPS con autonomía de 20 minutos para apagado controlado de servidores
Planta eléctrica para edificio de la sede principal con autonomía de 8 horas</t>
  </si>
  <si>
    <t>Borrado accidental o malintencionado de la información o daño en equipos y dispositivos de almacenamiento</t>
  </si>
  <si>
    <t>Borrado accidental o malintencionado de la información alojada en los equipos de cómputo de los trabajadores.
Daños en los equipos y dispositivos de almacenamiento de propiedad de los trabajadores.</t>
  </si>
  <si>
    <t>Perdida de disponibilidad de la información Institucional procesada durante actividades de trabajo en casa o teletrabajo.</t>
  </si>
  <si>
    <t>Utilizar herramientas de almacenamiento en la nube de office 365 para procesar la información institucional</t>
  </si>
  <si>
    <t>Implementar una política de seguridad de la información para el trabajo en casa, en la cual se establezcan lineamientos para almacenar la información en medios institucionales seguros</t>
  </si>
  <si>
    <t>Documento con la política de seguridad de la información para el trabajo en casa</t>
  </si>
  <si>
    <t>Cantidad de documentos requeridos para la implementación de la política de seguridad de la información para el trabajo en casa</t>
  </si>
  <si>
    <t>Personal de la dirección DTIC</t>
  </si>
  <si>
    <t>dirección DTIC</t>
  </si>
  <si>
    <t>Se construye documento con la política de trabajo en casa y se gestiona presentación para aprobación del CIGD, la cual es aprobada el miércoles 25 de agosto. Se encuentra pendiente firma del documento por parte del presidente del Comité.</t>
  </si>
  <si>
    <t>Servicio de VPN para acceso a la red LAN a través de internet</t>
  </si>
  <si>
    <t>Desconocimiento de pliticas de transferencia de información y ausencia de procedimientos</t>
  </si>
  <si>
    <t>Desconocimiento de políticas relacionadas con la transferencia de información confidencial.
Ausencia de procedimientos para la entrega y transferencia de información confidencial.</t>
  </si>
  <si>
    <t>Perdida de confidencialidad de la información Institucional procesada durante actividades de trabajo en casa o teletrabajo.</t>
  </si>
  <si>
    <t>Utilizar herramientas de almacenamiento en la nube de office 365 para procesar la información institucional
Servicio de VPN para acceso a la red LAN a través de internet</t>
  </si>
  <si>
    <t>1. Implementar una política de seguridad de la información para el trabajo en casa, en la cual se establezcan lineamientos para almacenar la información en medios institucionales seguros
2. Formalizar los lineamientos para la gestión y transferencia de información confidencial a través de la implementación de un documento controlado en el Sistema de Gestión de Calidad</t>
  </si>
  <si>
    <t>1. 31/08/2021
2. 31/10/2021</t>
  </si>
  <si>
    <t>1. Documento con la política de seguridad de la información para el trabajo en casa
2. Documento formalizado en MIPG</t>
  </si>
  <si>
    <t>1. Cantidad de documentos requeridos para la implementación de la política de seguridad de la información para el trabajo en casa.
2. Cantidad de documentos requeridos para la implementación en el Sistema de Gestión de Calidad y MIPG</t>
  </si>
  <si>
    <t xml:space="preserve">1. Personal de la dirección DTIC
2. Personal de la dirección de TIC y Oficina de planeación </t>
  </si>
  <si>
    <t>1. Se construye documento con la política de trabajo en casa y se gestiona presentación para aprobación del CIGD, la cual es aprobada el miércoles 25 de agosto. Se encuentra pendiente firma del documento por parte del presidente del Comité.
2.  Construcción de primer versión del documento con el procedimiento de transferencia de información</t>
  </si>
  <si>
    <t>Divulgación de políticas de seguridad relacionadas con la transferencia de información confidencial
Firma de acuerdo de confidencialidad y no divulgación de información con funcionarios, contratistas y proveedores.</t>
  </si>
  <si>
    <t>Firma de acuerdo de confidencialidad y no divulgación de información con funcionarios, contratistas y proveedores.</t>
  </si>
  <si>
    <t>Fallas técnicas en los aplicativos</t>
  </si>
  <si>
    <t>Alteración del código fuente del aplicativo puesto en producción.
Fallas en los servidores que soportan el servicio del aplicativo.
Inadecuada gestión de cambios en el aplicativo.
Fallas en el servicio de conectividad
Fallas en el sumistro de corriente eléctrica de la sede central
Manipulación por parte de personal no autorizado</t>
  </si>
  <si>
    <t>Pérdida de disponibilidad de los aplicativos misionales SINPROC, SIRIUS, ISOLUCIÓN y portales web e intranet</t>
  </si>
  <si>
    <t>Asignación de roles y perfiles de usuario para Bases de datos en Sistema de administración de Bases de datos
Aplicaciòn del procedimiento de gestión de cambios
Asignación de roles y perfiles de usuario para la administración del sistema</t>
  </si>
  <si>
    <t>1. Implementar la gestión y monitoreo de eventos e información de seguridad en los sistemas de información SINPROC, SIRIUS, ISOLUTION, portal web e intranet  y validar los roles y privilegios asignados a los usuarios en los sistemas
2. Ejecución de actividades de análisis de vulnerabilidades a los activos que soporta la infraestructura tecnológica a cargo de la Dirección de Tecnologías de la Información y las Comunicaciones DTIC</t>
  </si>
  <si>
    <t>1. 31/12/2021
2. 31/12/2021</t>
  </si>
  <si>
    <t>1. Método de gestión y monitoreo de eventos e información de seguridad implementado y documento con la relación y revisión de los roles y privilegios de usuarios
2. Informes de los análisis de vulnerabilidades realizados</t>
  </si>
  <si>
    <t>1. Bases de datos, sistemas de información y usuarios identificados/Bases de datos, sistemas de información y usuarios monitoreados y revisados
2. Pruebas de análisis de vulnerabilidades ejecutadas/Pruebas de análisis de vulnerabilidades programadas</t>
  </si>
  <si>
    <t>1. Personal de la dirección DTIC.
Sistemas de información
Herramientas de monitoreo
2. Personal de la dirección de TIC, personal con conocimiento y herramientas para análisis de vulnerabilidades</t>
  </si>
  <si>
    <t>1. Se elaboran documentos con la relación de usuarios y roles administrativos de los aplicativos SINPROC, SIRIUS y portales web e intranet. Estos documentos facilitan la validación y control en los cambios que se produzcan con lo usuarios administradores del aplicativo SINPROC, SIRIUS y portales web e intranet.
Se envia solicitud al ingeniero responsable Jimmy Zárate para que en las actividades de afinamiento del Sistema de gestión de eventos e informaciónde seguridad (SIEM), se incluya la gestión y monitoreo de eventos deSINPROC, SIRIUS, ISOLUTION, portal web e intranet en la herramienta FORTISIEM
2. Identificación del direccionamiento IP a tener en cuenta para actividad de analisis de vulnerabilidades
Ejecución de copias de seguridad de servidores
Monitoreo de eventos e información de seguridad mediante herramienta FORTISIEM</t>
  </si>
  <si>
    <t>Se cuenta con contrato vigente de alojamiento de Bases de datos y aplicativo en la nube de AZURE, con ANS y disponibilidad superior al 99%
Servicio de UPS con autonomía de 20 minutos para apagado controlado de servidores
Planta eléctrica para edificio de la sede principal con autonomía de 8 horas</t>
  </si>
  <si>
    <t>El administrador del sistema realiza copias de respaldo diarias de los servidores en producción del aplicativo, en caso de que alguna tarea de respaldo no sea correcta, se verifica el problema y se ejecuta nuevamente de acuerdo al procedimineto de copias de respaldo.</t>
  </si>
  <si>
    <t>Fallas técnicas en la plataforma virtual de servidores</t>
  </si>
  <si>
    <t>Fallas en los servidores y hardware que soportan el servicio del aplicativo.
Fallas en el software de administración de la plataforma virtual
Inadecuada gestión de cambios
Fallas en servicio de conectividad
Fallas en el sumistro de corriente eléctrica de la sede central
Manipulación por parte de personal no autorizado</t>
  </si>
  <si>
    <t>Perdida de disponibilidad de la plataforma virtual de servidores</t>
  </si>
  <si>
    <t>Implementar la gestión y monitoreo de eventos e información de seguridad en servidores y validar los roles y privilegios asignados a los usarios en el sistema de la plataforma virtual de servidores</t>
  </si>
  <si>
    <t>Se elabora documento con la relación de usuarios y roles administrativos de los servidores. Este documento facilita la validación y control en los cambios que se produzcan con lo usuarios administradores de los servidores.
Se envia solicitud al ingeniero responsable Jimmy Zárate para que en las actividades de afinamiento del Sistema de gestión de eventos e informaciónde seguridad (SIEM), se incluya la gestión y monitoreo de eventos de la infraestructura de servidorest en la herramienta FORTISIEM
Ejecución de copias de seguridad de servidores
Monitoreo de eventos e información de seguridad mediante herramienta FORTISIEM</t>
  </si>
  <si>
    <t>Asignación de roles y perfiles de usuario para la administración de la plataforma
Aplicación del procedimiento de gestión de cambios</t>
  </si>
  <si>
    <t>Transferencia de inforamción sensible no autorizada</t>
  </si>
  <si>
    <t>Envío de la información por personal y medios no autorizados y sin aplicación de técnicas de encripción.</t>
  </si>
  <si>
    <t>Pérdida de la confidencialidad de   información sensible de la infraestructura tecnológica a cargo del proceso, como direcciones IP,  Hardening de los sistemas y redes, nombre de servidores y BD, contraseñas, entre otros</t>
  </si>
  <si>
    <t>Alta</t>
  </si>
  <si>
    <t>El responsable de administración del directorio activo, define los roles y perfiles de usuario de acuerdo al procedimiento de gestión de usuarios, para restringir  los permisos de acceso a personal no autorizado. En caso de identificar usuarios con privilegios no autorizados, se procede a ajustar los roles en los sistemas de administración involucrados.</t>
  </si>
  <si>
    <t>Formalizar los lineamientos para la gestión y transferencia de información confidencial a través de la implementación de un documento controlado en el Sistema de Gestión de Calidad</t>
  </si>
  <si>
    <t>Documento formalizado en MIPG</t>
  </si>
  <si>
    <t>Cantidad de documentos requeridos para la implementación en el Sistema de Gestión de Calidad y MIPG</t>
  </si>
  <si>
    <t xml:space="preserve">Personal de la dirección DTIC y Oficina de Planeación </t>
  </si>
  <si>
    <t>Construcción de primer versión del documento con el procedimiento de transferencia de información
Los administradores de directorio activo y sistemas de bases de datos asignan roles y privilegios de usuarios de acuerdo al procedimiento de gestión de usuario.
Envío de TIPS informativos periódicos, fomentando el uso adecuado de los servicios y herramientas tecnológicas a cargo del proceso DTIC y recomendaciones y buenas prácticas para la seguridad de la información institucional y Realización de actividades de sensibilización como concurso trivias de seguridad de la información, envio de información relacionada con seguridad de la información a nuevos funcionarios y contratistas, sobre el uso de los servicios de TI, en actividad de inducción y reuniones a los diferentes procesos de la entidad</t>
  </si>
  <si>
    <t>El líder de seguridad de la información, gestiona la divulgación permanentemente a través de los medios de comunicación institucionales, las políticas y lineamientos de seguridad y TIPS  relacionados con el manejo seguro de la información confidencial, para sensibilizar a los usuarios sobre el uso adecuado de la información, en caso de encontrar violación a estas políticas, se da atención como un incidente de seguridad.</t>
  </si>
  <si>
    <t>04- COMUNICACIÓN ESTRATÉGICA</t>
  </si>
  <si>
    <t>Pérdida Reputacional</t>
  </si>
  <si>
    <t>Información recibida de manera insuficiente, inoportuna por parte de las coordinaciones y/o con un contenido poco claro,incluso o errado.</t>
  </si>
  <si>
    <t xml:space="preserve">Difundir información errada, incompleta o inoportuna. </t>
  </si>
  <si>
    <t>Una vez elaborado el boletín por parte  del periodista asignado para esa labor, se solicita a otro periodista de la OAC realizar la corrección de estilo del documento.</t>
  </si>
  <si>
    <t>Sin Registro</t>
  </si>
  <si>
    <t>Se recibe la información por parte de la dependencia que realizó la acción o actividad que se va a difundir. La responsable de la OAC asigna al periodista la elaboración del comunicado. Este lo redacta y se lo remite para VoBo. Una vez Despacho lo autorice, se procede con la publicación.</t>
  </si>
  <si>
    <t>En este periodo recibimos la información por parte de la dependencia que solicita la difusión se continuo con el procedimiento. videncia: ajunto PDF con captura de pantalla omunicados o boletines de prensa y ejemplos en correo electrónico de la trzabilidad de los boletines .Anexo 1</t>
  </si>
  <si>
    <t>Revisión por parte del responsable de la OAC</t>
  </si>
  <si>
    <t>Autorización del despacho para publicación</t>
  </si>
  <si>
    <t>Fallas en la plataforma tecnológica.
Soporte técnico preventivo ausente, soporte técnico correctivo inoportuno, mantenimiento insuficiente del portal de internet www.personeriabogota.gov.co
Obsolescencia e insuficiencia de las licencias, los equipos de computo, audio y video. 
Desconocimiento y desactualización en el uso y manejo de computadores y programas. 
Limitación de tiempo para la elaboración y revisión de material que exige diseño o producción de videos y/o audios.</t>
  </si>
  <si>
    <t>Entregar materiales audiovisuales o de diseño con errores o que no cumplan con los requerimientos.</t>
  </si>
  <si>
    <t>Verificar si la solicitud cumple con los tiempos e  insumos requeridos para su producción.</t>
  </si>
  <si>
    <t>Una vez se recibe la solicitud al correo solicitudesoac@personeriabogota.gov.co, se asigna el diseñador o realizador audiovisual para su elaboración. Una vez desarrollada la pieza, es revisada y aprobada por la responsable de la OAC o a quien ella delegue. Posteriormente se envía al solicitante para su aprobación.</t>
  </si>
  <si>
    <t>Se recibieron las solicitudes al correo solicitudesoac@personeriabogota.gov.co, se designó  el diseñador o realizador audiovisual y se continuó el procedimiento
La evidencia es la trazabilidad  hasta la gneración del producto final. Se adjuntan evidencias Anexo 2</t>
  </si>
  <si>
    <t>Revisión interna en la OAC del producto realizado previo a su entrega.</t>
  </si>
  <si>
    <t>Revisión y aprobación del producto realizado por parte de la dependencia solicitante.</t>
  </si>
  <si>
    <t xml:space="preserve">• Desastres naturales o industriales. 
•  Robo, extravío.
•  Acciones de vandalismo o terrorismo.
• Daño del papel físico.                                  • Afectación de los equipos de cómputos o servidores.
• Almacenamiento de las comunicaciones oficiales en medios extraíbles de uso de la entidad susceptible a riesgos.
•  Malware o ataques en los sistemas.• Retiro o no renovación de contratos del personal.                                                            • Espacio insuficiente de almacenamiento en los servidores de la entidad. </t>
  </si>
  <si>
    <t>Posibilidad de pérdida o daño de los documentos críticos del proceso en medio físico y/o digital.</t>
  </si>
  <si>
    <t>Digitalización de documentos físicos del proceso.  
Información digital almacenada en nubes públicas</t>
  </si>
  <si>
    <t>La información generada por la OAC es almacenada en los medios suministrados por la Entidad: equipos asignados, servidor carpeta prensa, drive, discos duros extraíbles y correos electrónicos.</t>
  </si>
  <si>
    <t>La información que se elabora y genera en la  OAC se continúa almacenando en los medios suministrados por la Entidad Anexo 3</t>
  </si>
  <si>
    <t>•  Robo, extravío de los medios
•  Superar el tope de la capacidad del almacenamiento de los medios  
•  Formateado de los medios
•  Malware</t>
  </si>
  <si>
    <t xml:space="preserve">Indisponibilidad o daño de los medios extraíbles </t>
  </si>
  <si>
    <t xml:space="preserve"> </t>
  </si>
  <si>
    <t>Almacenar la información en los medios digitales dispuestos por la Entidad.</t>
  </si>
  <si>
    <t>La información generada por la OAC se encuentra almacenada en los servidores, o medios de almacenamiento en la nube, suministrados por la Entidad.</t>
  </si>
  <si>
    <t>La información generada por  el proceso se encuentra almacenada en los servidores, o medios de almacenamiento en la nube, suministrados por la Entidad. Anexo 4</t>
  </si>
  <si>
    <t>Afectación económica</t>
  </si>
  <si>
    <t>•  Exposición de la información que contiene datos personales o con reserva.</t>
  </si>
  <si>
    <t>Divulgación no autorizada  de la información reservada o sujeta a tratamiento de datos personales</t>
  </si>
  <si>
    <t xml:space="preserve">Validar con los delegados, o los coordiandores y/o personero(a)  los contenidos de los boletines que se dan antes de emitir una comunicación. </t>
  </si>
  <si>
    <t>El formato de autorización de uso de imagen 04-FR-02 y 04-FR-03 se encuentra disponible en la Intranet, para ser utilizado por la dependencia que lo requiera.</t>
  </si>
  <si>
    <t xml:space="preserve">El proceso cuenta con el formato de autorización de uso de imagen 04-FR-02 y 04-FR-03 esta en  Isolucion, para que lo utilice  la dependencia y/o proceso que lo requiera. En este periodo se empleo el formato para dicho fin.   Anexo 5 </t>
  </si>
  <si>
    <t>Diligenciar  los formatos sobre autorización de uso de imagen.</t>
  </si>
  <si>
    <t>* Fallas en la infraestructura tecnológica que soporta el sistema de información.
* Bloqueos o caída del sistema o software "SINPROC" durante la atención a los usuarios.</t>
  </si>
  <si>
    <t>* Fallas tecnológicas en los puntos de atención externos, con infraestructura no administrada por la Entidad.
* Tiempo de respuesta (incluyendo traslados) del personal responsable del mantenimiento a la infraestructura tecnológica.
* Ausencia de equipos de computo o dispositivos móviles para la recolección de datos que conforman un requerimiento ciudadano.
* Fallas en el servicio publico de energía eléctrica.
* Fallas en la infraestructura tecnológica que soporta el sistema de información.
* Bloqueos o caída del sistema o software "SINPROC" durante la atención a los usuarios.</t>
  </si>
  <si>
    <t>1. La posibilidad de no tomar las peticiones que presentan las personas tanto en las sedes o puntos de atención presencial, como en los diferentes sitios externos y eventos donde hace presencia la Entidad.</t>
  </si>
  <si>
    <t>Muy Alta</t>
  </si>
  <si>
    <r>
      <t xml:space="preserve">Fortalecer el grado de implementación del formulario manual de requerimientos ciudadanos (como control principal) en toda la Entidad y en las diferentes actividades donde aplique su uso. </t>
    </r>
    <r>
      <rPr>
        <b/>
        <sz val="10"/>
        <color theme="1"/>
        <rFont val="Arial Narrow"/>
        <family val="2"/>
      </rPr>
      <t>Propósito: Aumentar el grado de implementación y estandarización de un control existente, teniendo en cuenta que no se encuentra aplicado en todas las dependencias donde se atiende público.</t>
    </r>
  </si>
  <si>
    <t>Correctivo</t>
  </si>
  <si>
    <t>25%</t>
  </si>
  <si>
    <t>Acciones Puntuales
1. Socialización del Instructivo a los funcionarios y contratistas que atienden público en el proceso de Promoción y Defensa de Derechos. (50%).
Acciones Estandarizadas
2. Activación del control cuando se presente la causa raiz del evento. (50% - Puede suceder que, el control no deba ser aplicado).</t>
  </si>
  <si>
    <t>No. de acciones implementadas
------------------*100
No. de acciones planificadas por control</t>
  </si>
  <si>
    <t>1) No se socializó el instructivo para el uso del formulario manual de requerimientos ciudadanos, toda vez que éste será socializado en el mes de junio 2021, con el fin de cubrir al mayor número de funcionarios y contratistas, dadas las novedades de personal que se han presentado al interior de cada dependencia, las restricciones que en general ha ocasionado la pandemia por COVID-19 y la finalización de la contratación del personal por prestación de servicios.
2) A la fecha no se han reportado por parte de las dependencias adscritas al eje del Ministerio Público, eventos que ameriten el uso del formulario manual de requerimientos ciudadanos. Así mismo, no se han desarrollado actividades masivas como ferias de servicios, visitas para atender peticiones en cárceles u otras instituciones, que hayan generado el uso del formulario, debido a las restricciones ocasionadas por la pandemia por COVID-19. 
Desde la Coordinación de Gestión de Personerías Locales, se dio la instrucción a las Personerías Locales socializar el instructivo a los funcionarios y contratistas que aitienden público. En Actas de  entrenamiento en puestos de trabajo y actas de reunión se evidencia el desarrollo de la actividad.</t>
  </si>
  <si>
    <t>1) Se realizó la socialización del instructivo para el uso manual de requerimientos ciudadanos a todos los referentes de gestión de cada dependencia adscrita a la Coordinación del Ministerio Público y los Derechos Humanos, quienes a su vez lo socializaron al interior de sus dependencias a todos los funcionarios y contratistas. 2) A la fecha no se ha reportado por parte de las dependencias adscritas a la Coordinación, algún evento donde se materialice el riesgo, sin embargo, se ha dado aplicación al instructivo en las ferias de servicio efectuadas en las diferentes localidades de la ciudad y donde participaron las dependencias adscritas.
Desde la coordinación de gestión de Personerías Locales, se realiza la socialización de todos los formularios a los nuevos servidores y se emitió directriz de uso adecuado en las ferias de servicios que realizan las Personerías Locales, actas de inducción y correos.</t>
  </si>
  <si>
    <t>* Conocimiento exclusivo de los archivos y/o la información por personal especifico.
* Diseño de herramientas (reportes, tablas, bases de datos) por el responsable directo de generar la información (criterios propios).</t>
  </si>
  <si>
    <t>* Conocimiento exclusivo de los archivos y/o la información por personal especifico.
* Diseño de herramientas (reportes, tablas, bases de datos) por el responsable directo de generar la información (criterios propios).
* Falta de apoyo de la Dirección de TIC's para la creación de herramientas, por alta carga de trabajo o desconocimiento de su alcance.
* Estructuras de información y estadística independientes entre dependencias y Coordinaciones (Creadas según la necesidad de cada dependencia).
* Bajo grado de madurez en la implementación de un enfoque basado en procesos.</t>
  </si>
  <si>
    <t>2. Posibilidad de generar datos o información no confiable relacionada con el  "Que Hacer" de la Entidad.</t>
  </si>
  <si>
    <r>
      <t xml:space="preserve">Diseño del requerimiento técnico (a nivel de sistematización) para las delegadas que lo ameriten y su posterior elaboración por parte de la Dirección de TIC's. </t>
    </r>
    <r>
      <rPr>
        <b/>
        <sz val="10"/>
        <color theme="1"/>
        <rFont val="Arial Narrow"/>
        <family val="2"/>
      </rPr>
      <t>Propósito: Aumentar el nivel de sistematización de las delegadas y de estandarización de sus datos, facilitando la transferencia de conocimiento, el análisis y la confiabilidad de la información.</t>
    </r>
  </si>
  <si>
    <t>Acciones Puntuales
1. Realizar un nuevo inventario de necesidades de sistematización dentro del proceso de Promoción y Defensa de Derechos. (50%).
2. Elaborar y entregar a la Dirección de TIC los requerimientos que se generen del inventario de necesidades. (50%).</t>
  </si>
  <si>
    <t>Personero(a) Delegado(a) para la Coordinación del Ministerio Público y los Derechos Humanos, Personeros(as) Delegados(as) y 
Director(a) de Conciliación y M.A.S.C.</t>
  </si>
  <si>
    <t>1) No se realizó el inventario de necesidades de sistematización dentro del proceso de Promoción y Defensa de Derechos, actividad que se tiene programada para ejecutar en el mes de junio 2021, ya que se planificó dentro del proyecto de inversión 7742 del cual es responsable la P.D. para la Coordinación del Ministerio Público y los Derechos Humanos, ejecutar un presupuesto exclusivo para desarrollo y/o mejora de módulos misionales, integrados con el sistema de información SINPROC.
2) A pesar de que no se elaboró el inventario de necesidades de sistematización, se generaron y enviaron requerimientos a la Dirección de TIC, para la mejora y actualización del contenido relacionado con el proceso de Promoción y Defensa de Derechos en la pagina web e intranet institucional (Se anexan soportes de los requerimientos TIC entregados).
No aplica para las Personerías Locales</t>
  </si>
  <si>
    <t>1) Se realizó la actualización del inventario de necesidades de sistematización de las dependencias adscritas a la Coordinación del Ministerio Público y los Derechos Humanos, con sus correspondientes avances en el diseño, desarrollo o puesta en marcha de parte de la Dirección de TIC. Se espera en el mes de septiembre 2021, lograr la contratación del ingeniero de sistemas bajo recursos del proyecto de inversión 7742 y con el cual se espera desarrollar algunas de las necesidades descritas en el inventario. 2) Se generaron y enviaron requerimientos a la Dirección de TIC, para la mejora de los reportes o estadística generada específicamente en la P.D. para la Orientación y Asistencia a las Personas.
Desde las Personerías Locales se realizó programación de reunión para toma de inventario el mes de agosto, pero fue aplazado por la Dirección de TICS.</t>
  </si>
  <si>
    <t>* Falta de implementación de las políticas y criterios archivísticos por parte de las delegadas.
* Falta de seguimiento y controles internos por parte de las dependencias.</t>
  </si>
  <si>
    <t xml:space="preserve">* Falta de implementación de las tablas de retención documental por parte de las delegadas.
* Diferencias en las series y subseries definidas en las tablas de retención documental con respecto a la realidad documental que produce cada dependencia.
* Falta de implementación de las políticas y criterios archivísticos por parte de las delegadas.
* Desconocimiento por parte de las delegadas de la normatividad vigente y de las políticas de operación a aplicar en la entidad.
* Falta de seguimiento por parte de las áreas responsables de controlar y hacer cumplir todo lo relacionado con gestión documental.
* Falta de capacitación y seguimiento a los funcionarios y contratistas sobre las actividades archivísticas que deben realizar. </t>
  </si>
  <si>
    <t>3.  Posibilidad de perdida de información misional e histórica de la Entidad en las oficinas y puntos de atención externos.</t>
  </si>
  <si>
    <r>
      <t xml:space="preserve">Implementación de las tablas de retención documental y los criterios archivísticos que maneja la entidad, en las oficinas y puntos de atención externos. </t>
    </r>
    <r>
      <rPr>
        <b/>
        <sz val="10"/>
        <color theme="1"/>
        <rFont val="Arial Narrow"/>
        <family val="2"/>
      </rPr>
      <t>Propósito: Implementar acciones y controles existentes en la Entidad en pro de evitar la perdida de información misional e histórica.</t>
    </r>
  </si>
  <si>
    <t>Acciones Puntuales
1. Revisar el estado del archivo en las diferentes Personerías Delegadas y Locales. (30%)
2. Coordinar en conjunto con la Personería Delegada o Local pertinente, las acciones a tomar para mejorar aquellos archivos que presenten deficiencias. (50%)
3. Capacitar al personal responsable de mantener adecuadamente el archivo. (20%)</t>
  </si>
  <si>
    <t>1) y 2) Se realizó la revisión integral del archivo físico de la P.D. para la Defensa y Protección de los Derechos Humanos y el Centro de Traslado por Protección (C.T.P.), con el referente líder de archivo designado por la Coordinación del Ministerio Público y los Derechos Humanos, El Personero Delegado de Derechos Humanos y el responsable del archivo de esta Delegada. Bajo esta revisión se identificaron varias deficiencias en el proceso archivístico, por tanto, se generó acta de compromiso (se anexa como soporte) para mejorar y poner al día el archivo de esta delegada. Así mismo, se adelantó reunión al interior de la P.D. para la Defensa y Protección de los Derechos del Consumidor, toda vez que, el archivo se había identificado con deficiencias y atrasos de acuerdo al calendario de transferencia documental, de igual forma se definió un plan de trabajo para lograr subsanar las fallas identificadas en la presente vigencia.
3) Durante el primer cuatrimestre de 2021 no se programaron capacitaciones en temas de gestión documental o archivo, ya que estas se tienen planificadas para el segundo semestre del presente año, con el fin de cubrir a la totalidad de las dependencias adscritas al eje del Ministerio Público, dadas las novedades de personal que se han presentado al interior de cada una de ellas y la finalización de la contratación del personal por prestación de servicios.
Coordinación de Gestión de Personerías Locales. Mediante actas de reunión con los equipos de trabajo 8 de las 20 Personerías han realizado a la fecha una revisión del estado del archivo,  con compromiso de acciones para mejorar el estado actual del archivo tanto fisico como digital.</t>
  </si>
  <si>
    <t>1) y 2) La Coordinación del Ministerio Público y los Derechos Humanos realizó una revisión in situ a toda la parte documental y archivística para las vigencias 2018, 2019 y 2020 de cada una de sus dependencias adscritas, y en la cual se identificaron algunos aspectos por mejorar que quedaron como compromiso de los Personeros Delegados y Directores de solucionar en lo que resta del año 2021 y el año 2022, ya que son vigencias que no deben ser transferidas aun al archivo central. En concordancia con lo anterior, la Subdirección de Gestión Documental y Recursos Físicos realizó la revisión previa a la transferencia documental de las vigencias 2016 y 2017, donde se identificaron algunas fallas que, ya fueron subsanadas por las dependencias adscritas a la Coordinación, quienes ahora se encuentran a la espera de la nueva visita de la Subdirección para la revisión de estos ajustes y aprobación de la transferencia documental.
3) Se actualizó la base de datos de los gestores documentales de cada dependencia adscrita a la coordinación del Ministerio Público y los Derechos Humanos, a quienes se les organizó y realizó una capacitación en fundamentos de la gestión documental y tratamiento archivístico, pero principalmente, para resolver dudas puntuales de las dinámicas del archivo en cada una de sus dependencias. La capacitación fue realizada por la Subdirección de Gestión Documental y Recursos Físicos.
En reunión de seguimiento a las actividades del mapa de riesgos se verificó el estado del archivo de cada Personería Local, se realizaron los requerimientos a la Subdirección de gestión documental, se anexan correos, oficios, actas y otras evidencias de la actividad de verificación del estado del archivo.</t>
  </si>
  <si>
    <t>* Falta de seguimiento al estado de los derechos de petición.</t>
  </si>
  <si>
    <t>* Falta de seguimiento al estado de los derechos de petición.
* Falta de herramientas que faciliten el seguimiento oportuno a los derechos de petición.
* Desconocimiento de la normatividad vigente y de los términos de ley según el tipo de derecho de petición.
* Restricciones de las entidades que directa o indirectamente contribuyen en la respuesta que se debe dar al derecho de petición.
* Falta de implementación de políticas de operación y criterios que faciliten la respuesta de fondo del derecho de petición, cuando se presentan novedades que dificultan dicha respuesta.</t>
  </si>
  <si>
    <t>4.  Posibilidad de respuesta de fondo o cierre de los derechos de petición por fuera de los términos de ley.</t>
  </si>
  <si>
    <r>
      <t xml:space="preserve">Fortalecer el grado de implementación del seguimiento a los términos de ley para dar respuesta de fondo a los derechos de petición y realizar el cierre oportuno en el sistema de información SINPROC. Directriz desde la Coordinación de Locales para hacer seguimiento a la contestación de peticiones, así como la toma de medidas por Personería Local con sus evidencias para ser enviadas a la Coordinación. </t>
    </r>
    <r>
      <rPr>
        <b/>
        <sz val="10"/>
        <color theme="1"/>
        <rFont val="Arial Narrow"/>
        <family val="2"/>
      </rPr>
      <t>Propósito: Aumentar el grado de implementación de un control existente buscando una cultura hacia el seguimiento de los términos de ley de los derechos de petición evitando consecuencias de tipo legal para la Entidad.</t>
    </r>
  </si>
  <si>
    <t>Detectivo</t>
  </si>
  <si>
    <t>30%</t>
  </si>
  <si>
    <t>Acciones Estandarizadas
1. Continuar con el seguimiento mensual a los términos de respuesta y cierre de peticiones de acuerdo con el reporte del sistema de información SINPROC. (100% - Una actividad cada cuatrimestre equivalente al 33.33%)</t>
  </si>
  <si>
    <t>Se mantiene el seguimiento mensual de manera estandarizada a los términos de los derechos de petición en las diez (10) dependencias adscritas al eje del Ministerio Público y los Derechos Humanos, acción que ha permitido disminuir los SINPROC abiertos en más del 70%. Las Personerías Locales, realizan reunión mensual con sus equipos de trabajo, dejando evidencias en las actas de reunión de la verificación del estado de las peticiones en el sistema de información SINPROC y realizando compromisos cuando es necesario para disminuir el riesgo de responder fuera de terminos una petición.</t>
  </si>
  <si>
    <t>1) Se mantiene el seguimiento mensual de manera estandarizada a los términos de los derechos de petición en las diez (10) dependencias adscritas a la Coordinación del Ministerio Público y los Derechos Humanos, acción que ha permitido disminuir los SINPROC abiertos en más del 70%.
Se realiza reunión de trabajo de seguimiento a los términos de respuesta y tramite a las peticiones.
Se anexan actas de diferentes personerías locales.</t>
  </si>
  <si>
    <t>Económico</t>
  </si>
  <si>
    <t>* Inadecuado tratamiento y almacenamiento archivístico.</t>
  </si>
  <si>
    <t>* Desastres naturales  o industriales.
* Robos o extravíos.
* Acciones de vandalismo o terrorismo.
* Deterioro o daño de los documentos físicos.
* Inadecuado tratamiento y almacenamiento archivístico.</t>
  </si>
  <si>
    <t>5. Posibilidad de perdida o daño de los documentos críticos del proceso en medio físico</t>
  </si>
  <si>
    <r>
      <t xml:space="preserve">Complementar los controles existentes enfocados al adecuado manejo, tratamiento y almacenamiento de los documentos físicos. </t>
    </r>
    <r>
      <rPr>
        <b/>
        <sz val="10"/>
        <color theme="1"/>
        <rFont val="Arial Narrow"/>
        <family val="2"/>
      </rPr>
      <t>Propósito: Evitar la perdida de documentos físicos bajo el manejo de personal autorizado y con el tratamiento archivístico adecuado.</t>
    </r>
  </si>
  <si>
    <t>Acciones Puntuales
1. Clasificar información documental Critica (Inventario de Activos de Información elaborado por la Dirección de TIC). (40%)
2. Designar personal de planta autorizado por dependencia para la custodia de los documentos fisicos (base de datos con nombres, cedula, cargo, etc). (30%).
3. Asignar espacio seguro con acceso restringido a personal no autorizado (En el caso del edifcio CAC, el archivo se encuentra en estanteria en los pasillos donde transitan los usuarios, por tanto, se deben asegurar los estantes con llaves en custodia del personal autorizado). (30%).</t>
  </si>
  <si>
    <t>1) Se mantiene la clasificación de información documental critica realizada por la Dirección de TIC en el año 2019 por medio de personal especializado y en conjunto con cada una de las dependencias adscritas al eje del Ministerio Público y los Derechos Humanos (se anexa inventario de información crítica del proceso de Promoción y Defensa de Derechos).
2) La designación del personal de planta autorizado para la custodia de los documentos físicos se tiene programada para el mes de mayo de 2021, dadas las novedades de personal que se han presentado al interior de cada dependencia, las restricciones que en general ha ocasionado la pandemia por COVID-19 y la finalización de la contratación del personal por prestación de servicios.
3) En el edificio C.A.C. ya se cuenta con los espacios seguros y adecuados para el almacenamiento del archivo, incluyendo la información documental critica. No obstante, estos espacios (o estantes) se encuentran en los pasillos por donde circulan usuarios, visitantes, entre otros, por tanto, para el 2do cuatrimestre del presente año se verificará que cuenten con la seguridad correspondiente para que solo pueda tener acceso el personal autorizado de cada dependencia. Esta misma verificación se realizará en los puntos de atención externos como Cades, Supercades, Centros de Encuentro, Casas de Justicia, SAU, entre otros.
Se esta realizando una actualización de las Personerías Locales que no tienen un servidor (a) asignado para la gestión documental por situaciones de traslados o situaciones de salud que impiden asistir de manera presencial a las instalaciones de la Personería.</t>
  </si>
  <si>
    <t>1) Se mantiene la clasificación de información documental critica realizada por la Dirección de TIC en el año 2019 por medio de personal especializado y en conjunto con cada una de las dependencias adscritas a la Coordinación del Ministerio Público y los Derechos Humanos; sin embargo, desde la Dirección de TIC se planificaron y desarrollaron en la semana del 23 al 27 de agosto de 2021, reuniones con cada uno de los referentes de gestión de las dependencias adscritas a la Coordinación, para revisar y actualizar el inventario de activos de información del proceso de Promoción y Defensa de Derechos (a la fecha no se ha entregado el nuevo inventario actualizado, ni listados de asistencia de las reuniones).
2) Se designaron desde las dependencias adscritas a la Coordinación del Ministerio Público y los Derechos Humanos, los gestores documentales quienes a su vez tendrán la responsabilidad de la custodia de los documentos físicos que reposan en cada una de sus dependencias. Se generó una base de datos consolidada con lo anteriormente mencionado.
3) A pesar del nuevo cambio de sede del Centro de Atención a la Comunidad CAC, se continuó, aunque en una menor proporción, con la ubicación de la estantería en lugares por donde pueden transitar visitantes o usuarios; sin embargo, en esta ocasión se logró que el 100% de la estantería se pudiera asegurar con llaves y cerradura. Las llaves se encuentran en poder de los gestores documentales como responsables de la custodia de los documentos físicos, en concordancia con el punto anterior.
En reunión de seguimiento a las actividades del mapa de riesgos se verificó el estado del archivo de cada Personería Local, se realizaron los requerimientos a la Subdirección de gestión documental, se anexan correos, oficios, actas y otras evidencias de la actividad de verificación del estado del archivo.</t>
  </si>
  <si>
    <t>* Falta de herramientas o estrategias tecnológicas para el control seguro de documentos digitales.</t>
  </si>
  <si>
    <t>* Afectación de los equipos de computo o servidores.
* Desastres naturales  o industriales.
* Malware o ataques en los sistemas de información, programas, archivos, etc.
* Falta de herramientas o estrategias tecnológicas para el control seguro de documentos digitales.</t>
  </si>
  <si>
    <t xml:space="preserve">6. Posibilidad de perdida o daño de los documentos o datos críticos del proceso en medio digital - electrónico </t>
  </si>
  <si>
    <r>
      <t xml:space="preserve">Carpetas compartidas según los parámetros exigidos por la Dirección TIC (Carpeta de servidor de archivos o sitio ONE DRIVE institucional). </t>
    </r>
    <r>
      <rPr>
        <b/>
        <sz val="10"/>
        <color theme="1"/>
        <rFont val="Arial Narrow"/>
        <family val="2"/>
      </rPr>
      <t>Propósito: Trabajar los documentos digitales por personal autorizado en entornos seguros y sin probabilidad de perdida de información.</t>
    </r>
  </si>
  <si>
    <t>Acciones Puntuales
1. Clasificar información documental Critica (Inventario de Activos de Información elaborado por la Dirección de TIC). (40%).
Acciones Estandarizadas
2. Almacenar los documentos criticos en medio digital en la estructura de carpetas y subcarpetas definida para cada Personería Delegada o Local. (60%).</t>
  </si>
  <si>
    <t xml:space="preserve">1) Se mantiene la clasificación de información documental critica realizada por la Dirección de TIC en el año 2019 por medio de personal especializado y en conjunto con cada una de las dependencias adscritas al eje del Ministerio Público y los Derechos Humanos (se anexa inventario de información crítica del proceso de Promoción y Defensa de Derechos).
2) Desde el año 2020 las dependencias adscritas al eje del Ministerio Público y los Derechos Humanos realizaron en los One Drive de sus cuentas principales, la creación de la estructura de carpetas y subcarpetas, y la cual han venido alimentando según la dinámica de cada dependencia (se anexan soportes de cargues de información). </t>
  </si>
  <si>
    <t>1) Se mantiene la clasificación de información documental critica realizada por la Dirección de TIC en el año 2019 por medio de personal especializado y en conjunto con cada una de las dependencias adscritas a la Coordinación del Ministerio Público y los Derechos Humanos; sin embargo, desde la Dirección de TIC se planificaron y desarrollaron en la semana del 23 al 27 de agosto de 2021, reuniones con cada uno de los referentes de gestión de las dependencias adscritas a la Coordinación, para revisar y actualizar el inventario de activos de información del proceso de Promoción y Defensa de Derechos (a la fecha no se ha entregado el nuevo inventario actualizado, ni listados de asistencia de las reuniones).
2) Desde el año 2020 las dependencias adscritas al eje del Ministerio Público y los Derechos Humanos realizaron en los One Drive de sus cuentas principales, la creación de la estructura de carpetas y subcarpetas, y la cual han venido alimentando según la dinámica de cada dependencia.
Creación de carpetas en (ONE DRIVE) Compartidas por dependencias</t>
  </si>
  <si>
    <t>* Falta de capacitación de los funcionarios y contratistas sobre el manejo adecuado de la información.</t>
  </si>
  <si>
    <t>* Exponer públicamente los soportes documentados con información sensible de los procesos que cursan.
* Falta de herramientas o estrategias tecnológicas para el control seguro de documentos digitales.
* Deficiente implementación de la política de tratamiento de datos personales.
* Falta de conocimiento de los funcionarios y contratistas de la normatividad pertinente.
* Falta de capacitación de los funcionarios y contratistas sobre el manejo adecuado de la información.</t>
  </si>
  <si>
    <t>7. Posibilidad de divulgar información con datos críticos o sensibles de la Entidad y usuarios.</t>
  </si>
  <si>
    <r>
      <t xml:space="preserve">Complementar los controles existentes enfocados al adecuado tratamiento de la información y datos sensibles de los usuarios. </t>
    </r>
    <r>
      <rPr>
        <b/>
        <sz val="10"/>
        <color theme="1"/>
        <rFont val="Arial Narrow"/>
        <family val="2"/>
      </rPr>
      <t>Propósito: Evitar la fuga de información critica y sensible tanto de la Entidad como de los usuarios.</t>
    </r>
  </si>
  <si>
    <t>Acciones Puntuales
1. Sensibilizar a los funcionarios y contratistas del proceso de Promoción y Defensa de Derechos en el manejo adecuado de la información de la Entidad, normatividad vigente, tipos de datos, entre otros temas. (50%).
2. Continuar con la implementación de la Politica de tratamiento de datos personales con el apoyo y lineamientos de la Dirección de TIC. (50%).</t>
  </si>
  <si>
    <t>1) No se sensibilizó a los funcionarios y contratistas del proceso de Promoción y Defensa de Derechos en el manejo adecuado de la información o temas relacionados con seguridad de la información, debido a que esta actividad se tiene programada para el 2do semestre del presente año, con el fin de cubrir al mayor número de funcionarios y contratistas, dadas las novedades de personal que se han presentado al interior de cada dependencia, las restricciones que en general ha ocasionado la pandemia por COVID-19 y la finalización de la contratación del personal por prestación de servicios.
2) Se tiene programado para el 2do cuatrimestre de 2021, verificar en conjunto con la Dirección de TIC, la Oficina Asesora de Comunicaciones, Línea 143, entre otras dependencias, el cumplimiento de la política de tratamiento de datos personales en los diferentes espacios donde debe ser aplicada.</t>
  </si>
  <si>
    <t>1) Se realizó con el apoyo de la Dirección de TIC, la capacitación o sensibilización sobre el manejo y seguridad de la información para los funcionarios y contratistas del proceso de Promoción y Defensa de Derechos. Así mismo, desde la Dirección de TIC se viene adelantando sensibilizaciones vía correo electrónico masivo, con tips de seguridad informática para todos los colaboradores de la Entidad, incluidos los del proceso de Promoción y Defensa de Derechos.
2) Se socializó el libreto para solicitar tratamiento de datos personales, en los casos que aplique, a todos los referentes de gestión de las dependencias adscritas a la Coordinación del Ministerio Público y los Derechos Humanos, quienes a su vez, lo socializaron con todo el personal que atiende público en sus dependencias. Asi mismo, con la entrada del nuevo edificio CAC, se dió inicio a las grabaciones de las llamadas de la Línea 143 que permiten dejar evidencia de la autorización para el tratamiento de datos personales que realiza el usuario.
En el mes de agosto se realizó una Charla sobre manejo de la información.</t>
  </si>
  <si>
    <t>* Los funcionarios y contratista que apoyan la Línea 143 desde el trabajo en casa, no cuentan con la misma infraestructura tecnológica de la Entidad para tal fin.</t>
  </si>
  <si>
    <t>* Los funcionarios y contratista que apoyan la Línea 143 desde el trabajo en casa, no cuentan con la misma infraestructura tecnológica de la Entidad para tal fin.
* A pesar de las funcionalidades existentes en el software utilizado para administrar las llamadas, no es posible realizar un control permanente a los agentes, mas aun, con aquellos que realizan trabajo en casa.
* Restricciones que presenta la Dirección de TIC para brindar un adecuado soporte a los funcionarios y contratistas que realizan trabajo en casa.
* Deficiente implementación de la política de tratamiento de datos personales establecida en la Entidad.</t>
  </si>
  <si>
    <t>8. Posibilidad de prestación deficiente del servicio bajo la Línea 143.</t>
  </si>
  <si>
    <r>
      <t xml:space="preserve">Fortalecer la prestación del servicio bajo la Línea 143, así como su control, desde las sedes adecuadas para tal fin (Sede Centro, CAC o Sintratelefonos). </t>
    </r>
    <r>
      <rPr>
        <b/>
        <sz val="10"/>
        <color theme="1"/>
        <rFont val="Arial Narrow"/>
        <family val="2"/>
      </rPr>
      <t>Propósito: Mejorar la prestación del servicio bajo el canal telefónico de la Línea 143.</t>
    </r>
  </si>
  <si>
    <t>Acciones Puntuales
1. Analizar la viabilidad de trasladar los funcionarios y contratistas de la Línea 143 que realizan trabajo en casa, hacia las sedes que cuentan con la infraestructura tecnologica optima para la prestación del servicio vía telefonica. (40%).
2. Solicitar a la Dirección de TIC las adecuaciones y configuraciones necesarias para lograr las grabaciones de las llamadas. (30%).
3. Revisar los controles existentes y fortalecerlos en caso necesario, con el fin de mantener el seguimiento permanente de los agentes de la Línea 143. (30%).</t>
  </si>
  <si>
    <t>Personero(a) Delegado(a) para la Coordinación del Ministerio Público y los Derechos Humanos y Personero(a) Delegado(a) para la Orientación y Asistencia a las Personas.</t>
  </si>
  <si>
    <t>1) Desde el 22 de febrero de 2021, los funcionarios y contratistas de la Línea 143 que no presentan comorbilidades subyacentes con COVID-19, operan desde el cuarto piso del edificio C.A.C., mejorando la calidad en la prestación del servicio, ya que se evita la caída de llamadas, se logra un mayor control de la operación y la ejecución de planes de choque inmediatos que garanticen la continuidad del servicio (se anexa soporte que demuestra el traslado de la Línea 143 al edificio C.A.C.). 
2) Una vez realizado el traslado de la operación de la Línea 143 al cuarto piso del edificio C.A.C., la Dirección de TIC realizó las adecuaciones correspondientes para reactivar la grabación de las llamadas entrantes y salientes, que permiten dar cumplimiento a la política de tratamiento de datos personales y realizar actividades de control de calidad para mejorar el servicio.
3) Desde la P.D. para la Orientación y Asistencia a las Personas (Línea 143), se elaboró un protocolo de calidad para la prestación del servicio por parte de los funcionarios y contratistas de la Línea 143 bajo los canales telefónicos, chat institucional y WhatsApp. El protocolo se encuentra en proceso de revisión y ajuste con el fin de iniciar su uso en el mes de mayo o junio de 2021 (previa revisión de la P.D para la Coordinación del Ministerio Público y los Derechos Humanos).</t>
  </si>
  <si>
    <t>1) Debido al cambio de sede del Centro de Atención a la Comunidad – CAC, se debió analizar nuevamente la viabilidad de trasladar los funcionarios y contratistas de la Línea 143 que realizan trabajo en casa hacia estas instalaciones. Por tanto, se definió establecer y adecuar un espacio dentro del nuevo edificio, específicamente, en la P.D. para la Orientación y Asistencia a las Personas para que pudieran desarrollar la misión de la Línea 143. Se adecuaron 16 módulos bajo condiciones acústicas que permiten aislar el sonido y mantener una conversación telefónica de calidad con los usuarios que usan este servicio.
2) La Dirección de TIC realizó las adecuaciones tecnológicas para el traslado de la Línea 143 a la nueva sede del CAC, sin embargo no adecuaron lo relacionado con las grabaciones de las llamadas. Por tanto, desde el 17 de agosto de 2021 se solicitó a la Dirección de TIC la adecuación o configuraciones necesarias para contar con grabaciones de las llamadas en el marco de las actividades de control de calidad que allí realizan y las exigencias normativas al momento de solicitar la autorización para el tratamiento de los datos personales.
3) Desde la Línea 143 se viene fortaleciendo el control de calidad de manera aleatoria para cada uno de los canales de atención como son telefónico, WhatsApp, Chat Institucional y SINPROC, aspecto que realizan bajo formularios de Microsoft Forms. Una vez se realizan las verificaciones se procede con las retroalimentaciones, buscando la mejora continua en el servicio.</t>
  </si>
  <si>
    <t>Generar informes que no cumplan con el objetivo general planeateado</t>
  </si>
  <si>
    <t>Falta de apropiación y empoderamiento en la etapa de ejecución de la acción de prevencón y control a la función pública.</t>
  </si>
  <si>
    <t>Posibilidad de no vigilar hechos o conductas que vulneren los derechos de las personas, el ordenamiento jurídico o menoscaben el patrimonio público por generar informes que no cumplan con el objetivo general planeateado por falta de apropiación y empoderamiento de la etapa de ejecución.</t>
  </si>
  <si>
    <t>Los Personeros Delegados ó Locales, asesores, Profesionales ó contratistas, asignados a la acción de prevención y control a la función pública, deben  realizar reuniones de seguimiento y mesas de trabajo, para garantizar que el informe cumpla con el objetivo planteado.</t>
  </si>
  <si>
    <t>Verificar la existencia del acta, soporte de la mesa de trabajo  de revisión del informe de acción de prevención y control a la función pública.</t>
  </si>
  <si>
    <t>Cada vez que se entregue  un informe  de una acción de prevención y control a la función pública.</t>
  </si>
  <si>
    <t>Número de mesas de trabajo realizada</t>
  </si>
  <si>
    <t>Número de mesas de trabajo realizadas / Número de informes de una acción de prevención y control a la función pública</t>
  </si>
  <si>
    <t>Personero (a) Delegado (a) 
Personero (a) Delegado (a) Local
Asesores, Profesionales y Contratistas  asignados.</t>
  </si>
  <si>
    <t>Coordinación de Prevención y Control a la Función Pública: Durante el primer cuatrimestre se han presentado para aprobación 04 informes de acción de prevención y control a la función pública a los cuales se la ha realizado
la respectiva mesa de trabajo.</t>
  </si>
  <si>
    <t xml:space="preserve">Coordinación de Prevención y Control a la Función Pública: Durante el segundo cuatrimestre se han presentado para aprobación 39 informes de acción de prevención y control a la función pública a los cuales se la ha realizado
la respectiva mesa de trabajo.
Las personerías Locales realizan reuniones de verificación y seguimiento de los informes realizados, para verificar el cumplimiento del objetivo de la acción de prevención y control a la función pública. </t>
  </si>
  <si>
    <t>Acciones de prevención y control a la función pública sin impacto o deficientes</t>
  </si>
  <si>
    <t>Falta de apropiación y empoderamiento en la etapa de Planeación</t>
  </si>
  <si>
    <t>Posibilidad de generar informes de una acción y prevención y control a la funcíon pública sin impacto o deficientes por falta de apropiación y empoderamiento de la etapa de planeación</t>
  </si>
  <si>
    <t>Los Personeros Delegados ó Locales, asesores, Profesionales ó contratistas, asignados a la acción de prevención y control a la función pública, deben  realizar reuniones de revisión al plan de trabajo y planes de gestión presentados para garantizar una acción de prevención y control a la función pública de impacto a la ciudad.</t>
  </si>
  <si>
    <t>Verificar la existencia del acta, soporte de la mesa de trabajo  de revisión del plan de trabajo, sus modificaciones y planes de gestión de las acciónes de prevención y control a la función pública.</t>
  </si>
  <si>
    <t>Cada vez que se realice elabore el plan de trabajo, una modificación o se de inicio a una acción de prevención y control a la función pública.</t>
  </si>
  <si>
    <t>Número de mesas de trabajo realizada.</t>
  </si>
  <si>
    <t>Número de mesas de trabajo realizadas / Número de plan de trabajo a probados</t>
  </si>
  <si>
    <t>Personero (a) Delegado (a) 
Personero (a) Delegado (a) Local
Asesores, Profesionales y Contratistas  asignados.
Referentes de Gestión y/o Promotores de calidad o funcionarios o contratistas asignados.</t>
  </si>
  <si>
    <t>Coordinación de Prevención y Control a la Función Pública: Durante el segundo cuatrimestre se han presentado para aprobación 31 planes de gestión, a los cuales se la ha realizado
la respectiva mesa de trabajo.
Personerías Locales: Los planes de trabajo fueron realizados en el mes de enero del presente año y fueron enviados en el seguimiento anterior.</t>
  </si>
  <si>
    <t>Incumplimiento en la ejecución de las metas</t>
  </si>
  <si>
    <t>No se ejecutan las actividades planeadas en PEI y POA.</t>
  </si>
  <si>
    <t>Posibilidad de no cumplir con las ejecución metas planeadas.</t>
  </si>
  <si>
    <t>Personero (a) Delegado (a) para la Coordinación de Prevención y Control a la función Pública ó Personero (a) Delegado (a) para la  coordinación  de gestión de las Personeías Locales deben realizar seguimiento trimestral  al cumplimiento de metas.</t>
  </si>
  <si>
    <t>Realizar reunión de seguimiento a cumplimiento de metas.</t>
  </si>
  <si>
    <t>Trimestral</t>
  </si>
  <si>
    <t>Reuniones de seguimiento a metas.</t>
  </si>
  <si>
    <t>Número de reuniones de seguimiento a metas</t>
  </si>
  <si>
    <t>Personero (a) Delegado (a) para la Coordinación de Prevención y Control a la función Pública
Personero (a) Delegado (a) para la  coordinación  de gestión de las Personeías Locales
Asesores, Profesionales y Contratistas  asignados</t>
  </si>
  <si>
    <t>Personería Delegada para la Coordinación de Prevención y Control a la Función Pública:  Se envío correo electrónico a las delegadas señalando los lineamientos para realizar la planeación de las acciones de prevención y control y seguimientos de la vigencia 2021.
Se realizó reunión con la Personera Delegada para la Coordinación de Prevención y Control a la Función Pública en la cual se presentaron los avances en el cumplimiento de indicadores del primer trimestre.</t>
  </si>
  <si>
    <t>Personería Delegada para la Coordinación de Prevención y Control a la Función Pública: Se realizó reunión con la Personera Delegada para la Coordinación de Prevención y Control a la Función Pública en la cual se presentaron los avances en el cumplimiento de indicadores del segundo trimestre. De igual manera, se realizó reunión con los Personeros Delegados. 
Personerías Locales: Se realizan reuniones periódicas de seguimiento a las metas.</t>
  </si>
  <si>
    <t>No contar con soportes de las actividades realizadas en el proceso.</t>
  </si>
  <si>
    <t>Posible perdida o daño de los documentos críticos en medio físico.</t>
  </si>
  <si>
    <t>Posibilidad de Perdida o daño de los documentos críticos del proceso en medio físico.</t>
  </si>
  <si>
    <t>Guardar en el servidor de la Entidad los soportes de las diferentes actividades realizadas.</t>
  </si>
  <si>
    <t>Proyectar correo con los lineamientos para garantizar la seguridad de la información de los soportes de las actividades del proceso.</t>
  </si>
  <si>
    <t>Correo</t>
  </si>
  <si>
    <t>correo</t>
  </si>
  <si>
    <t>Personero (a) Delegado (a) para la Coordinación de Prevención y Control a la función Pública
Personero (a) Delegado (a) para la  coordinación  de gestión de las Personeías Locales
Referentes de gestión</t>
  </si>
  <si>
    <t xml:space="preserve">Esta actividad se tiene programada para ejecutar el segundo cuatrimestre. </t>
  </si>
  <si>
    <t>Personería Delegada para la Coordinación de Prevención y Control a la Función Pública: Se proyecto correo dirigido a los funcionarios y contratistas de la Coordinación en los cuales se dieron los lineamientos para garantizar la seguridad de la información de los soportes que se generan en el marco de las acciones de prevención y control a la función pública y seguimientos. 
Personerías Locales: Se realizaron charlas sobre la importancia de la seguridad de la información y se esta realizando diagnosticos del estado del archivo.</t>
  </si>
  <si>
    <t>1, Proferir decisiones contradictorias
2. Pérdida de credibilidad y mala imagen de la Institución. 
3) Desgaste institucional y de recurso humano al adelantar procesos que versan en los mismos hechos.  
4) Nulidades en los procesos disciplinarios</t>
  </si>
  <si>
    <t>Carencia de un sistema misional que permita la consulta efectiva de los procesos vigentes y/o terminados, por hechos, quejosos, disciplinados, etc.
Descripción de hechos en las bases de datos de manera general, debe ser especifica.
No actualización de los hechos una vez se cambie la etapa de los expedientes. 
El abogado no solicita verificar si por los mismos  hechos cursa alguna invesigación en otra Delegada.
Falta de unidad frente a una misma línea doctrinal que refleje la posición institucional respecto de un mismo tema</t>
  </si>
  <si>
    <t>Iniciar investigaciones disciplinarias por los mismos hechos en las Delegadas adcritas al proceso misional.</t>
  </si>
  <si>
    <t>Se impartirá directriz para que antes de presentar el proyecto de investigación o auto de citaión a audiencia, el abogado solicite consulta en la base de datos con el fin de identificar si existe investigaciones por los mismos hechos en las delegadas adscritas.</t>
  </si>
  <si>
    <t>Directriz emitida</t>
  </si>
  <si>
    <t>documento</t>
  </si>
  <si>
    <t>Fisiicos, humanos, técnologicos</t>
  </si>
  <si>
    <t>PD Coordinación de Potestad Disciplinaria, PD Disciplinarios I,II,III, IV , DIE y Secretaria comun</t>
  </si>
  <si>
    <t>La Coordinación de Potestad Disciplinaria, continúa con la unificación de las bases de datos de todo el eje disciplinario, con el fin se puedan consultar los diferentes hechos que llegan como son las nuevas noticias disciplinarias, adiconalmente se  actualizan los permisos para el ingreso y consulta según los nuevos roles definidos por las delegadas.
Las demas bases son actualizadas de manera continua con el fin de garantizar la información de manera oportuna y veraz.
A la fecha se han incorporado 72 lo que permite continuar con una sala linea jurisprudencial.</t>
  </si>
  <si>
    <t xml:space="preserve">1. Incumplimiento de términos procesales.
2 Incumplimiento del Plan institucional para la evacuación de los procesos en el eje disciplinario.
4 Generación de impunidad.           
5 Pérdida de confianza de la ciudadanía en la efectividad del control disciplinario. </t>
  </si>
  <si>
    <t>Pérdida de la capacidad investigativa y potestad sancionatoria dentro de los terminos legales.
El no verificar de manera juiciosa los hechos desde el inicio de la radicación de la noticia disciplinaria.
Mora en la emisión de conceptos técnicos. 
Desconocimiento legal por parte del Asesor a cargo del proceso del tema objeto debate en el expediente disciplinario
Demora en la revisión y aprobación de los proyectos presentados por los Abogados Comisionados, al igual que en la devolución de los proyectos que deben ser corregidos.
Remisorios de la Procuraduría General de la Nación, con inactividad y proximo al vencimiento de terminos legales vigentes.</t>
  </si>
  <si>
    <t>Prescripción y/o caducidad de la acción disciplinaria.</t>
  </si>
  <si>
    <t xml:space="preserve">Efectuar seguimientos desde la Coordinación y poner en evidencia a losreesponsables de cada un de las delegadas y la dirección de investigaciones especiales </t>
  </si>
  <si>
    <t xml:space="preserve">Actas </t>
  </si>
  <si>
    <t xml:space="preserve">Mecanismos de seguimiento </t>
  </si>
  <si>
    <t>1. Las bases de datos se compartieron con los delegados, con el fin de que se tenga acceso a todos los expedientes vigentes en cada delegada.
2. De igualmanera se continua controlando los expedientes identificados con moras e inactividades atraves de los informes, reportes y tableros de control deffinidos en el Eje disciplinario.
La coordinación effectuo una auditoria interna a las bases de datos por delegada en donde se evidencia algunas oportunidades de mejora por cada uno de las delegadas( se adjunta informe)</t>
  </si>
  <si>
    <t>.Reconstrucción del expediente o de la información digital CD, USB, DVD  genera mora en el impulso procesal.</t>
  </si>
  <si>
    <t>Falta documentar el procedimiento 
formalizar los controles de verificación constante al expediente</t>
  </si>
  <si>
    <t>Pérdida de documentación, que hacen parte de la unidad probatoria o CD,DVD y/o USB sin información.</t>
  </si>
  <si>
    <t>Evitar</t>
  </si>
  <si>
    <t>Se continúan aplicando los controles establecidos en cada una de las bases de datos el Eje misional con el fin de controlar las unidades documentales que conforman el expediente, cuando se encuentra alguna inconsistencia se devuelve a la delegada de origen quedando la evidencia registrada de dicha devolución.</t>
  </si>
  <si>
    <t xml:space="preserve"> Prescripción/ Caducidad 
Perdida de tiempo
 Perdida de Credibilidad e imagen institucional
Demanda judicial </t>
  </si>
  <si>
    <t>Declaratoria de nulidad en sede judicial (externa) o revocatoria de las decisiones proferidas por la Personería.</t>
  </si>
  <si>
    <t>Nulidad en las decisiones proferidas por la Personería</t>
  </si>
  <si>
    <t>Fortalecer las competencias en los temas especificos en el Derecho disciplinario</t>
  </si>
  <si>
    <t>Escenarios de capacitacion operdores disciplinarios</t>
  </si>
  <si>
    <t>escenarios de capacitación realizados</t>
  </si>
  <si>
    <t>Es de resaltar que cada delegada tiene un profesional que efectúa labor de revisión de los proyectos en donde se plantean cambiar de forma y de fondo, antes de ser entregados para firma del delegado.
A la fecha se han decretado 25 nulidades de oficio y a petición lo que ha permitido garantizar el debido proceso en los expedientes disciplinarios. 
Esta Coordinación planeó y efectúo el “5° Congreso Nacional de Derecho Disciplinario. Nuevo Código General Disciplinario. Perspectivas y disyuntivas del derecho disciplinario. A propósito de la entrada en vigencia de le Ley 1952 de 2019”, se llevó a cabo de manera virtual bajo el sistema de paneles los cuales estuvieron moderados por funcionarios de la Personería de Bogotá, D.C. quienes realizaron la respectiva introducción del tema previsto en cada uno de los paneles establecidos, filtro de preguntas enviadas por los asistentes y posterior formulación a los expositores. con una duración de dos días contando con la participación de altos perfiles entre ellos la señora Procuradora General de la Nación</t>
  </si>
  <si>
    <t>Liquidación y pagos de valores incorrectos  o  conceptos que no corresponden de nómina y/o seguridad social</t>
  </si>
  <si>
    <t>No realizar los registros correspondientes en el sistema de nóminas de manera oportuna y/o siguimiento a los criterios normativos correspondientes.</t>
  </si>
  <si>
    <t xml:space="preserve">
Posibilidad de pérdida económica por liquidación y pagos de valores incorrectos o conceptos que no corresponden de nómina y/o seguridad social, debido a no realizar los registros correspondientes en el sistema de nóminas de manera oportuna y/o siguimiento a los criterios normativos correspondientes.</t>
  </si>
  <si>
    <t xml:space="preserve">     Entre 10 y 50 SMLMV </t>
  </si>
  <si>
    <t xml:space="preserve">Los funcionarios(as) asignados por el Subdirector(a) de Gestión del Talento Humano alimentarán y formularán las bases de datos que contienen las novedades para cada nómina mensual, verificando su registro en el sistema Perno a través de la revisión manual de la prenómina contra la liquidación en Excel y otras bases de novedades. Así como, adelantarán la revisión y validación de la planta de personal y parametrización del Sistema Perno </t>
  </si>
  <si>
    <t xml:space="preserve">Optimizar la herramienta PERNO con la  inclución de nuevas desarrollos.
Incluir todas las bases y los cuadros de control de novedades y situaciones adminsitrativas de la nómina en el servidor de la entidad, CARPETA SGTH
Parametrización del Sistema cuando se requiera
En caso de encontrarse inconsistencias, se devuelve la prenómina al (a la) funcionario(a) designado para la corrección pertinente.
</t>
  </si>
  <si>
    <t>Según cronograma de nómina</t>
  </si>
  <si>
    <t xml:space="preserve">N° de funcionarios con liquidación y/o pago de nómina y/o autoliquidación de aportes sociales y parafiscales con reportes de error </t>
  </si>
  <si>
    <t xml:space="preserve">No de funcionarios a los que se les efectúa liquidación de nómina y/o aportes sociales y parafiscales con iconsistencias / No de total de Funcionarios(as) a los que se le liquida nómina y/o aportes sociales y parafiscales </t>
  </si>
  <si>
    <t>Funcionarios(as) asignado(s)  por el(la) subdirector(a) de Gestión del Talento Humano
Subdirector(a) de Gestión del Talento Humano</t>
  </si>
  <si>
    <t xml:space="preserve">Controles: Alimentar bases de datos de las novedades por incorporar en cada nómina: Durante el periodo se incorporaron 1376 novedades en el aplicativo PERNO e igualmente en las bases de datos que se tienen como documentos auxiliares. 
Formular bases de datos: Se creó una herramienta de apoyo en Excel que relaciona los funcionarios que ingresan con sus datos básicos y de afiliación.
 Revisión de la Planta de Personal: Se realiza revisión mensual con el fin de mantener actualizada la planta de personal. 
Validación de las parametrizaciones del sistema PERNO: Se parametrizó el sistema con las nuevas asignaciones básicas fijadas mediante el decreto 102 de 2021     
Verificación del Registro en el sistema Perno de las novedades incorporadas: Todas las novedades fueron incorporadas en el aplicativo PERNO)   
 Revisión Manual y sistemática de la Nómina: Por motivo de la situación del aislamiento obligatorio por la emergencia sanitaria por coronavirus COVID 19 se implementó la revisión virtual, por medio de documento PDF. 
Validación Prenómina y cotejo contra liquidación en Excel y otras bases de novedades: Todos los registros incorporados en las nóminas generadas en el cuatrimestre fueron confrontados con la base de datos auxiliar y frente a la prenómina.   
Revisión y Validación de la Nómina por parte de la subdirectora: La Subdirectora revisó y validó los registros generados.  
Acciones:
Optimizar la herramienta PERNO con la inclusión de nuevos desarrollos Se realizó un ajuste al sistema con el incremento salarial anual.   
Incluir todas las bases y los cuadros de control de novedades y situaciones administrativas de la nómina en el servidor de la entidad, CARPETA SGTH: Todos los documentos y registros que se generan durante la producción de la Nómina son incorporados en la SubCarpeta Nomina de la carpeta SGTH, alojada en el servidor.  
Parametrización del Sistema cuando se requiera: En el trimestre no fue necesario realizar una parametrización diferente al incremento salarial.
Indicador 1: Indicador 1: Durante el periodo se gestionaron 3,927 liquidaciones de nómina y después de controles no se registró ningún error. = 0/3297 = 0
</t>
  </si>
  <si>
    <t>Controles: 
Alimentar bases de datos de las novedades por incorporar en cada nómina: Durante el periodo se incorporaron 1255 novedades en el aplicativo PERNO e igualmente en las bases de datos que se tienen como documentos auxiliares. (Ver anexos 1 y 2)    
Formular bases de datos: Se creó una herramienta de apoyo en excel que relaciona los funcionarios que ingresan con  sus datos basicos y de afiliación. (Ver anexo 3)                                                                     
Revisión de la Planta de Personal: Se realiza revision mensual con el fin de mantener actualizada  la planta de personal. (Ver anexo 4)                                                                                Validación de las parametrizaciones del sistema PERNO: Se parametrizó el sistema para que generar los archivos planos de acuerdo con los requisitos exigidos por Secretaría de Hacienda Distrital y el Portal de pagos Banco Agrario.                                                                                                                                                       Verificación del Registro en el sistema Perno de las novedades incorporadas: Todas las novedades fueron incorporadas en el aplicativo PERNO (Ver Anexo 2)                                                                                                                                                           
 Revisión Manual y sistemática de la Nómina: Por motivo de la situacion del aislamiento obligatorio por la emergencia sanitaria por coronavirus Covid 19 se implementó la revision virtual, por medio de documento PDF. (Ver anexo 6)                                                                              
 Validación Prenómina y cotejo contra liquidación en Excel y otras bases de novedades: Todos los registros incorporados en las nóminas generadas en el cuatrimestre, fueron confrontados con la base de datos auxiliar y frente a la prenómina.   (Ver anexo 6)    
Revisión y Validación de la Nómina por parte de la Subdirectora: La Subdirectora revisó y validó los registros generados.  (Ver anexo 6)    
Acciónes:
Optimizar la herramienta PERNO con la  inclusión de nuevos desarrollos: Se realizó un ajuste al archivo plano generado por el sistema PERNO   (Ver anexo 5)  
Incluir todas las bases y los cuadros de control de novedades y situaciones administrativas de la nómina en el servidor de la entidad, CARPETA SGTH: Todos los documentos y registros que se generan durante la producción de la Nómina son incorporados en la SubCarpeta Nomina de la carpeta SGTH, alojada en el servidor.  (Ver anexo 7)
Parametrización del Sistema cuando se requiera: En el trimestre no fue necesario realizar una parametrización diferente al cambio del archivo plano.
Indicador 1: N° de funcionarios con liquidación y/o pago de nómina y/o autoliquidación de aportes sociales y parafiscales con reportes de error: Durante el periodo se gestionaron 3921 liquidaciones de nómina y después de controles no se registró ningún error. Asimismo, se realizaron 3920 autoliquidaciones de seguridad social. NOTA: El reporte sobre las autoliquidaciones de seguridad social se realizó con corte a 23 de agosto de 2021, por lo tanto, se encuentra en proceso,  el tramite de pago se efectuara los primeros 10 dias habiles del mes de septiembre.</t>
  </si>
  <si>
    <t>El(la) Subdirector(a) de Gestión del Talento Humano revisará y validará mensualmente la Nómina.</t>
  </si>
  <si>
    <t>No se capacitan y fortalecen las competencias laborales de los Servidores(as) públicos(as)</t>
  </si>
  <si>
    <t>No ejecutar las capacitaciones consolidadas en el PIC, identificadas a través de encuestas de necesidades de capacitación por dependencias
No enviar la convocatoria o no citar al servidor(a) publico(a) por correo electrónico, o enviar la convocatoria o citar al servidor(a) público, con menos de cinco (5 ) días de antelación a la realización de la capacitación.
Incumplimiento del contenido del programa académico.</t>
  </si>
  <si>
    <t xml:space="preserve">
Posibilidad de pérdida económica y reputacional debido a que no se capacitan ni fortalecen las competencias laborales de los Servidores(as) públicos(as) de la entidad, porque no se cumple el plan de acción establecido en el PIC y la falta de participación por parte de los(as) servidores(as) en las actividades programadas, afectando la prestación del servicio
</t>
  </si>
  <si>
    <t>El(la) profesional de la Subdirección de Desarrollo del Talento Humano realiza seguimiento mensual a la ejecución del Plan de Acción del PIC</t>
  </si>
  <si>
    <t>El(la) profesional de la Subdirección de Desarrollo del Talento Humano envía la convocatoria o citación al servidor(a) publico(a) por correo electrónico, con menos de cinco (5) días de antelación a la realización de la capacitación.</t>
  </si>
  <si>
    <t>Según Cronogama Plan Institucional de Capacitación</t>
  </si>
  <si>
    <t xml:space="preserve">No de temas de capacitación consolidados en el PIC ejecutados
N° de servidores(as) que aprueban la evaluación de capacitación </t>
  </si>
  <si>
    <t>No de temas capacitación consolidados en el PIC ejecutados/N° total de temas de capacitación consolidados en el PIC.
N° de servidores(as)  que aprueban la evaluación de capacitación / N° de servidores(as) que asisten la capacitación</t>
  </si>
  <si>
    <t>Profesional(es) Asignado(s)
Subdirector de Desarrollo del Talento Humano</t>
  </si>
  <si>
    <t>Controles:
Evitar enviar convocatorias con menos de cinco (05) días de antelación a la capacitación, para que se puedan inscribir el mayor número de servidores(as) públicos(as) de la Entidad
Acciones:
Verificación diaria del cronograma de capacitación
Indicador 1:
Durante el 1er cuatrimestre 2021, se enviaron seis (06) convocatorias de capacitación, las cuales ninguna se envió con no menos de cinco (05) días de antelación:
Derecho Laboral (Seguridad Social)
NTC ISO 45001:2018
Servicio al Cliente
Ofimática
Auditorías
Teletrabajo
El indicador del 1er cuatrimestre da como resultado:
6/51 = 12%
Indicador 2:
En el 1er cuatrimestre no se desarrollaron evaluaciones de conocimiento, puesto que estos temas de capacitación se realizaron "sin erogación" y dichas instituciones educativas no están sujetas en hacer estas evaluaciones.</t>
  </si>
  <si>
    <t>Proyección de actos administrativos con inconsistencias y errores</t>
  </si>
  <si>
    <t>No se realiza la revisión de las certificaciones, historias laborales, CDP, planta de personal y documentos soportes, para verificar la veracidad de la información</t>
  </si>
  <si>
    <t>Posibilidad de pérdida económica y reputacional por la proyección de actos administrativos con inconsistencias y errores, debido a no revisar las certificaciones, historias laborales, CDP´s, planta de personal y documetnos soportes, con el fin de verificar la veracidad de la información.</t>
  </si>
  <si>
    <t>El(la) funcionario(a) designado por el(la) Director(a) de Talento Humano, previo a la proyección de un acto administrativo, revisa las certificaciones, historias laborales, CDP´s, planta de personal, documentos soportes, aplicativos y sistemas de información de la entidad con el fin de verificar la veracidad de la información que allí reposa y actualiza cuando sea necesario.</t>
  </si>
  <si>
    <t>El(la) Director(a) de Talento Humano revisa la información del acto administrativo proyectado y devuelve para corrección cuando aplique.</t>
  </si>
  <si>
    <t>Nº de Actos administrativos con inconsistencias y errores</t>
  </si>
  <si>
    <t>Nº de Actos administrativos con inconsistencias y errores / Nº  total de Actos Administrativo expedidos</t>
  </si>
  <si>
    <t>Profesional(es) Asignado(s)
Director(a) de Talento Humano</t>
  </si>
  <si>
    <t xml:space="preserve">Controles: 
Permanentemente se realiza la revisión de las certificaciones, historias laborales, CDP, planta de personal y documentos soporte para la expedición de los actos administrativos
Los Actos administrativos producidos, tienen la revisión del Profesional y/o Director de Talento
Acciones:
Se actualiza la planta de personal y el Sistema PERNO. Así mismo, estos son consultados y verificados para la proyección de Actos Administrativos
Indicador: 4/575=0.7%
Se presentó alto volumen de proyección de Actos Administrativos durante el I cuatrimestre de 2021, de los cuales solo presentó error el 0.7%. No obstante, estos fueron corregidos con el correspondiente Acto Administrativo.
</t>
  </si>
  <si>
    <t>Controles:
Se revisan las certificaciones, historias laborales, CDP´s, planta de personal, documentos soportes, aplicativos y sistemas de información de la entidad con el fin de verificar la veracidad de la información que allí reposa y actualiza cuando sea necesario, antes de proyectar un acto administrativo.
Acciónes:
El(la) Director(a) de Talento Humano revisa la información del acto administrativo proyectado y devuelve para corrección cuando aplique.
Indicador:
(0/593)*100= 0%</t>
  </si>
  <si>
    <t xml:space="preserve">Perdida o daño de la información física del proceso </t>
  </si>
  <si>
    <t>• Desastres naturales  o industriales 
•  Robo, extravió
•  Acciones de vandalismo o terrorismo
• Daño del  papel físico</t>
  </si>
  <si>
    <t>Posibilidad de perdida económica y reputacional por pérdida o daño de la información física del proceso debido a desastres naturales o industriales, robo, extravío, actos de vandalismo o terrorismo y daño del papel físico.</t>
  </si>
  <si>
    <t xml:space="preserve">     Entre 50 y 100 SMLMV </t>
  </si>
  <si>
    <t>El equipo de funcionarios(as) de las Subdirecciones de Gestión y Desarrollo del Talento Humano, garantizan el acceso resgtringido a personal no autorizado al espacio seguro destinado para resguardar los documentos físicos de la historia laboral y archivo de seguimiento a enfermedades laborales con el personal responsable para su custodia.</t>
  </si>
  <si>
    <t>Digitalizar la información crítica del proceso que se encuentre en medio físico y almacenarla en el sitio de ONE DRIVE o servidor institucional, en carpetas con acceso restringido a personal no autorizado.</t>
  </si>
  <si>
    <t>Documentos y/o carpetas digitalizadas en one drive o servidor institucional
Número de folios insertados en las historias laborales, registrados en la hoja de control
Número de expedientes en préstamo, registrados en el formato Control consulta o préstamo de documentos de archivo</t>
  </si>
  <si>
    <t>No de documentos y/o carpetas digitalizadas en one drive o servidor institucional
Número de folios insertados en las historias laborales/ Número de folios registrados en la hoja de control
Número  de expedientes en préstamo/ Número de expedientes registrados en el formato Control consulta o préstamo de documentos de archivo</t>
  </si>
  <si>
    <t>Profesional(es) y/o asistencial(es) Asignado(s)
Subdirector de Gestión del Talento Humano
Subdirector de Desarrollo del Talento Humano
Director de Talento Humano</t>
  </si>
  <si>
    <t xml:space="preserve">Controles:
Se cuenta con un espacio seguro con acceso restringido a personal no autorizado, para resguardar los documentos físicos de la Historia Laboral y con personal responsable para su custodia: El acceso al espacio destinado para archivo de historias laborales está restringido a funcionarios y/o personas diferentes a las 4 personas que habitualmente desarrollan allí sus labores.
Se generan archivos virtuales que son alojados en la carpeta SGTH creada directamente en el servidor de la Entidad: Este proceso se encuentra en etapa de digitalización de los documentos y una vez surtido el procedimiento se archiva en la carpeta SGTH inserta en el servidor. 
Acciones:
Digitalizar la información crítica del proceso que se encuentre en medio físico y almacenarla en el sitio de ONE DRIVE o servidor institucional, en carpetas con acceso restringido a personal no autorizado: 
Este proceso se encuentra en etapa de digitalización de los documentos y una vez surtido el procedimiento se archiva en la carpeta SGTH inserta en el servidor. 
Actualmente tenemos 12 historias laborales escaneadas alojadas en la carpeta SGTH del servidor.                  
En la SDTH se está organizando la información en carpetas en el OneDrive de la Subdirección, los cuales se dividen en cuatro (04) temas:
Plan Institucional de Bienestar
Plan Institucional de Capacitación
Plan Institucional de Incentivos
Contratistas SGSST
En la DTH se crearon y/ o actualizaron las carpetas de: 
1. Carpeta de circulares 2021
2. Carpeta de resoluciones expedidas por talento humano 2021
3. Carpeta digitalizada de informes de cumplimiento de jornada laboral - 2021
4. Carpeta de informes POA
5. Contratos dirección de talento humano 2021
6. Documentación del proceso – SGC
7. Carpeta Contratos 2021.
Indicador: Documentos y/o carpetas digitalizadas en one drive o servidor institucional: Actualmente contamos con 44 carpetas y/o documentos digitalizados
</t>
  </si>
  <si>
    <t>SEGUIMIENTO SGTH
Controles:
Se cuenta con un espacio seguro con acceso restringido a personal no autorizado, para resguardar los documentos físicos de la Historia Laboral y con personal responsable para su custodia: El acceso al espacio destinado para archivo de historias laborales esta restringido a funcionarios y/o personas diferentes a las 2 personas que habitualmente desarrollan allí sus labores.
Se generan archivos virtuales que son alojados en la carpeta SGTH creada directamente en el servidor de la Entidad: Este proceso se realiza a solicitud de las áreas y una vez surtido el procedimiento se archiva en la carpeta SGTH inserta en el servidor. (Ver anexo 13)
Acciones:
Digitalizar la información crítica del proceso que se encuentre en medio físico y almacenarla en el sitio de ONE DRIVE o servidor institucional, en carpetas con acceso restringido a personal no autorizado: Este proceso se realiza a solicitud de las áreas y una vez surtido el procedimiento se archiva en la carpeta SGTH inserta en el servidor. (Ver anexo 13)                                                     
Indicador 1:
Documentos y/o carpetas digitalizadas en one drive o servidor institucional: Actualmente tenemos 16 historias laborales escaneadas alojadas en la carpeta SGTH del servidor.                                         
Inidcador 2: urante el segundo cuatrimestre de 2021 se archivó el 90,82% de los documentos recibidos (Se radicaron 11844 documentos y fueron correctamente archivados 10757) y todos fueron registrados en las hojas de control de cada uno de los funcionarios y exfuncionarios.                                                                      
Indicador 3.  Durante el segundo cuatrimestre se gestionó el préstamo de 341 historias laborales y todos fueron registrados en el formato de control de préstamo. 
SEGUIMIENTO SDTH
Controles:
Se cuenta con un espacio seguro con acceso restringido a personal no autorizado, para resguardar los documentos físicos de la Historia Laboral y con personal responsable para su custodia: El acceso al espacio destinado para archivo de historias laborales esta restringuido a funcionarios y/o personas diferentes a las 4 personas que habitualmente desarrollan allí sus labores.
Acciones:
En la SDTH se está organizando la información en carpetas en el OneDrive de la Subdirección, los cuales se dividen en cuatro (04) temas:
Plan Institucional de Bienestar
Plan Institucional de Capacitación
Plan Institucional de Incentivos
Contratistas SGSST
Indicador1:
25 carpetas y/o documentos</t>
  </si>
  <si>
    <t>El equipo de funcionarios(as) de las Subdirecciones de Gestión y Desarrollo del Talento Humano, cada vez que un documento sea incorporado a la historia laboral o al archivo de seguimiento a enfermedades laborales, controla su ingreso mediante el formato Hoja de Control.</t>
  </si>
  <si>
    <t>Cada vez que se solicite la consulta o préstamo de los expedientes o documentos de historias laborales o archivo de seguimiento a enferemedades laborales, el(la) funcionario(a) designado(a) por el Subdirector(a) de Gestión o de desarrollo del Talento Humano respectivamente, deberá realizar el control de dicha consulta o préstamo a través del formato vigente.</t>
  </si>
  <si>
    <t>. Ciberataques por un externo  e interno para divulgar y utilizar  información con datos personales de los funcionarios</t>
  </si>
  <si>
    <t>Exponer públicamente los soportes documentados  con información personal y confidencial de los funcionarios</t>
  </si>
  <si>
    <t xml:space="preserve">Posibilidad de perdida económica y reputacional por ciberataques realizados por un externo  e interno para divulgar y utilizar  información con datos personales de los funcionarios porque se exponen públicamente </t>
  </si>
  <si>
    <t xml:space="preserve">Socializar el Compromiso de Confidencialidad y No Divulgación de la Información  y sensibilizar sobre el uso adecuado de la información de la entidad y la seguridad informatica.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
</t>
  </si>
  <si>
    <t xml:space="preserve">Compromiso de Confidencialidad y No Divulgación de la Información socializado y firmado
Número de folios insertados en las historias laborales, registrados en la hoja de control
Número de expedientes en préstamo, registrados en el formato Control consulta o préstamo de documentos de archivo 
 </t>
  </si>
  <si>
    <t>Número de Compromisos de Confidencialidad y No Divulgación de la Información socializados y firmados/ Número. total de Ingresos y/o de inducciones realizadas 
Número de folios insertados en las historias laborales/ Número de folios registrados en la hoja de control
Número  de expedientes en préstamo/ Número de expedientes registrados en el formato Control consulta o préstamo de documentos de archivo</t>
  </si>
  <si>
    <t xml:space="preserve">Controles:
La documentación incorporada en la Historia laboral de cada funcionario es objeto de préstamo para verificación de información es controlado mediante formato Control consulta o préstamo de documentos de archivo
Todo Documento, una vez se recibe y archiva en la historia laboral, se registra en la hoja de Control correspondiente. 
Durante el procedimiento de préstamo de historias laborales, es necesario que el usuario suscriba el formato de control de préstamo de documentos. 
Acciones:
Se socializa el Compromiso de Confidencialidad y No Divulgación de la Información para sensibilizar sobre el uso adecuado de la información de la entidad y la seguridad informática.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
Indicador 1: Se socializa el Compromiso de Confidencialidad y No Divulgación de la Información a 75 servidores(as) nuevos(as), para sensibilizar sobre el uso adecuado de la información de la entidad y la seguridad informática. 75/75 =100%                                                                                                                                                     
Indicador 2: Durante el periodo se insertaron 17890 documentos de los cuales todos fueron registrados en la hoja de control de documentos en expedientes = 17890/17890 =100%                                                                                                                                                     
 Indicador 3: Durante el periodo se gestionó el préstamo de 882 historias laborales y todos se registran formato Control consulta o préstamo de documentos de archivo =882/882=100%
</t>
  </si>
  <si>
    <t>SEGUIMIENTO SDTH
Controles:
La documentación incorporada en la Historia Laboral de cada funcionario es objeto de préstamo para verificación de información es controlado mediante formato Control consulta o préstamo de documentos de archivo: Todo Documento, una vez se recibe y archiva en la historia laboral, se registra en la hoja de Control correspondiente.
Durante el procedimiento de préstamo de historias laborales, es necesario que el usuario suscriba el formato de control de préstamo de documentos.
Acciones:
Se socializa el Compromiso de Confidencialidad y No Divulgación de la Información para sensibilizar sobre el uso adecuado de la información de la entidad y la seguridad informática.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
Indicador 1:
Se socializa el Compromiso de Confidencialidad y No Divulgación de la Información a 185 servidores(as) nuevos(as), para sensibilizar sobre el uso adecuado de la información de la Entidad y la seguridad informática.
(185/185)*100 = 100%
SEGUIMIENTO SGTH
Controles:
La documentación incorporada en la Historia laboral de cada funcionario, es objeto de prestamo para verificación de información es controlado mediante formato Control consulta o préstamo de documentos de archivo: Todo Documento, una vez se recibe y archiva en la historia laboral, se registra en la hoja de Control correspondiente. (Ver anexo 10)                                                                                                                                                                                                                                                                                Durante el procedimiento de prestamo de historias laborales, es necesario que el usuario suscriba el formato de control de prestamo de documentos. (Ver anexo 11)
Acciones:
Almacenar y cifrar la información digital que contenga datos sensibles o reservados, en carpeta de ONE DRIVE o servidor institucional, con acceso restringido a personal no autorizado.  El acceso al espacio destinado para archivo de historias laborales esta restringido a funcionarios y/o personas diferentes a las 2 personas que habitualmente desarrollan allí sus labores y se escanean las historias laborales a solicitud de las áreas y una vez surtido el procedimiento se archiva en la carpeta SGTH inserta en el servidor. (Ver anexo 13)
Indicador 2: En el periodo comprendido entre mayo y agosto de 2021 se archivó el 90,82% de los documentos recibidos (Se radicaron 11844 documentos y fueron correctamente archivados 10757) y todos los fueron registrados en las hojas de control de cada uno de los funcionarios y exfuncionarios.                                                                                                                                                      Indicador 3, Durante cuatrimestre se gestionó el préstamo de 341 historias laborales y todos fueron registrados en el formato de control de préstamo.</t>
  </si>
  <si>
    <t xml:space="preserve">Aumento en la accidentalidad laboral, incidentes y enfermedades laborales de la Entidad </t>
  </si>
  <si>
    <r>
      <rPr>
        <b/>
        <sz val="11"/>
        <color theme="1"/>
        <rFont val="Arial Narrow"/>
        <family val="2"/>
      </rPr>
      <t>Para accidentes de trabajo:</t>
    </r>
    <r>
      <rPr>
        <sz val="11"/>
        <color theme="1"/>
        <rFont val="Arial Narrow"/>
        <family val="2"/>
      </rPr>
      <t xml:space="preserve">
Actos y condiciones inseguras, 
falta de toma de conciencia de los funcionarios, contratistas y partes interesadas en referencia al autocuidado y la protección de la salud.
</t>
    </r>
    <r>
      <rPr>
        <b/>
        <sz val="11"/>
        <color theme="1"/>
        <rFont val="Arial Narrow"/>
        <family val="2"/>
      </rPr>
      <t>Para enfermedades laborales:</t>
    </r>
    <r>
      <rPr>
        <sz val="11"/>
        <color theme="1"/>
        <rFont val="Arial Narrow"/>
        <family val="2"/>
      </rPr>
      <t xml:space="preserve">
Tiempos prolongados de exposición
Afectación por condiciones propias del funcionario</t>
    </r>
  </si>
  <si>
    <t>Posibilidad de pérdida económica y reputacional debido al aumento en la accidentalidad laboral, incidentes y enfermedades laborales de la Entidad por actos y condiciones inseguras, 
falta de toma de conciencia de los(as) funcionarios(as), contratistas y partes interesadas en referencia al autocuidado y la protección de la salud, así como los tiempos prolongados de exposición y afectación por condiciones propias del (la) funcionario(a).</t>
  </si>
  <si>
    <t>El equipo de profesionales de la Subdirección de Desarrollo del Talento Humano desarrolla diariamente las actividades establecidas en los Sistemas de Vigilancia Epidemiológica (Psicosocial, biomecánico), Programas, Subprogramas de intervención para impactar los riesgos identificados, campañas y acciones de prevención y promoción y plna de trabajo anual propuesto.</t>
  </si>
  <si>
    <t>Realizar campañas y acciones de intervención y toma de conciencia del riesgo y autocuidado.</t>
  </si>
  <si>
    <t xml:space="preserve">Indicador del SG SST (frecuencia,severidad) </t>
  </si>
  <si>
    <t>FRECUENCIA 
( NÚmero de accidentes presentados en el mes/ numero de trabajadores mes)*100.
SEVERIDAD
 (( Numero de dias perdidos por At en el periodo/número de funcionarios por mes )*100)</t>
  </si>
  <si>
    <t>Tecnológicos 
Humanos
Infraestructura
Financieros</t>
  </si>
  <si>
    <t>Profesionales asignados(as) de la Subdirección de Desarrollo del Talento Humano.</t>
  </si>
  <si>
    <t>Controles:
Evitar el incremento en los accidentes laborales presentados en la Entidad.
Acciones:
Realizar campañas de intervención y toma de conciencia sobre el riesgo ante los accidentes laborales y el autocuidado que debe tener cada servidor(a) público(a) dentro y fuera de la Entidad.
Indicador 1:
Se han presentado seis (06) accidentes laborales:
Enero (01) = (1/1046)*100 = 0,096
Febrero (02) = (2/1069)*100 = 0,1870
Marzo (01) = (1/1141)*100 = 0,0876
Abril (02) = (2/1076)*100 = 0,1858
Indicador 2:
Se han presentado veintitres (23) días pérdidos durante el 1er cuatrimestre:
Enero (03) = (3/1046)*100 = 0,286
Febrero (11) = (11/1069)*100 = 0,0103
Marzo (02) = (2/1141)*100 = 0,1753
Abril (07) = (7/1076)*100 = 0,6505</t>
  </si>
  <si>
    <t>Controles:
Evitar el incremento en los accidentes laborales presentados en la Entidad.
Acciones:
Realizar campañas de intervención y toma de conciencia sobre el riesgo ante los accidentes laborales y el autocuidado que debe tener cada servidor(a) público(a) dentro y fuera de la Entidad.
Durante el mes de  julio no se presentaron accidentes.
Indicador 1:
Se han presentado dos (06) accidentes laborales:
Mayo (02) = (2/1246)*100 = 0,0016
Agosto (04) = (4/1280)*100 = 0,3125
Indicador 2:
Se han presentado cinco (05) días pérdidos durante mayo y junio:
Mayo (05) = (5/1246)*100 = 0,0040
Se han presentado 21 días pérdidos durante el mes de agosto:
Agosto (21) = (21/1280)*100 = 1,6406</t>
  </si>
  <si>
    <t>Inadecuada gestión del cambio frente al cumplimiento de los requisitos legales que se puedan generar en seguridad y salud en el trabajo</t>
  </si>
  <si>
    <t>Falta de compromiso de los mandos medios, funcionarios(as) y contratistas frente al cumplimiento de los requerimientos legales en SST</t>
  </si>
  <si>
    <t xml:space="preserve">Posibilidad de pérdida económica y reputacional debido a la inadecuada gestión del cambio frente al cumplimiento de los requisitos legales que se puedan generar en seguridad y salud en el trabajo, por la falta de compromiso de los mandos medios, funcionarios(as) y contratistas frente al cumplimiento de los requerimientos legales en SST.
</t>
  </si>
  <si>
    <t>Desde la Subdirección de Desarrollo del Talento Humano se establece la actualización permanente de la Matriz de Requisitos Legales en Seguridad y Salud en el Trabajo, con el fin de identificar y actualizar los requerimientos normativos aplicables a la Entidad</t>
  </si>
  <si>
    <t>Acciones evidenciables desde la matriz de requisitos legales y la evaluación legal semestral</t>
  </si>
  <si>
    <t>Requisitos legales</t>
  </si>
  <si>
    <t>(Número de requisitos legales con cumplimiento / número de requisitos legales identificados )*100</t>
  </si>
  <si>
    <t>El profesional asignado de la Subdirección de Desarrollo del Talento Humano, gestionará los cambios requeridos para dar cumplimiento al requisito legal.</t>
  </si>
  <si>
    <t>El profesional asignado de la Subdirección de Desarrollo del Talento Humano evaluará semestralmente el cumplimiento de los requisitos legales en SST aplicables a la Entidad</t>
  </si>
  <si>
    <t>Incumplimiento en las metas planteadas dentro del SGSST para la mitigación ante las declaraciones de emergencias sanitarias o pandemias</t>
  </si>
  <si>
    <t>Declaración de una pandemia que impacte el desarrollo del Sistema de Gestión de Seguridad y Salud en el Trabajo de la Entidad.</t>
  </si>
  <si>
    <t>Posibilidad de pérdida económica y reputacional debido al incumplimiento en las metas planteadas dentro del SGSST para la mitigación ante las declaraciones de emergencias sanitarias o pandemias que impacten el desarrollo del Sistema de Gestión de Seguridad y Salud en el Trabajo de la Entidad.</t>
  </si>
  <si>
    <t>El equipo de profesionales de la Subdirección de Desarrollo del Talento Humano desarrollan actividades de prevención y promoción, asi como campañas de autocuidado, actividades orientadas a la implementación de medidas de bioseguridad y autocuidado</t>
  </si>
  <si>
    <t>Promover la participación activa y voluntaria de los funcionarios, contratistas y partes interesadas  en el desarrollo del SGSST por medio de los referentes de procesos.</t>
  </si>
  <si>
    <t>Ejecución del plan anual de trabajo.</t>
  </si>
  <si>
    <t>Indicador del Plan SG SST (Número de actividades programadas / número de actividades ejecutadas )*100</t>
  </si>
  <si>
    <t>Controles:
Facilitar el acceso a las actividades de la SGSST a todos(as) los(as) servidores(as) pùblicos(as) de la Entidad.
Acciones:
Verificar la ejecución del Plan Anual de Trabajo de la SGSST
Indicador:
Se han desarrollado 55 actividades:
174 actividades programadas
55 actividades ejecutadas
(55/174)*100 = 32%</t>
  </si>
  <si>
    <t>Controles:
Facilitar el acceso a las actividades de la SGSST a todos(as) los(as) servidores(as) pùblicos(as) de la Entidad.
Acciones:
Verificar la ejecución del Plan Anual de Trabajo de la SGSST
Indicador:
Se han desarrollado 41 actividades durante el II cuatrimestre:
174 actividades programadas, vigencia 2021
41 actividades ejecutadas
El indicador acumulado de enero a agosto da como resultado:
(96/174)*100 = 55,17%</t>
  </si>
  <si>
    <t>Desactualización de inventarios
(Almacén y Propiedad, Planta y Equipo)</t>
  </si>
  <si>
    <t>Involucrar a los gestores de bienes en el procedimiento, para que sean conscientes de la importancia del reporte de novedades en el cambio y/o asignación de bienes.</t>
  </si>
  <si>
    <t>Levantamiento anual de inventarios y capacitaciones de bienes</t>
  </si>
  <si>
    <t>Anual</t>
  </si>
  <si>
    <t>No. de capacitaciones realizadas con relación a la gestión de bienes</t>
  </si>
  <si>
    <t>Numero de capacitaciones realizadas / Número de capacitaciones programadas</t>
  </si>
  <si>
    <t>Sistemas de Información, Talento humano, herramientas tecnológicas</t>
  </si>
  <si>
    <t xml:space="preserve">Subdirección de Gestión Documental y Recursos Físicos </t>
  </si>
  <si>
    <t>Se realizó una actualizacion de datos de los gestores de bienes de las dependencias y se les evió la capacitación de la administracion de bienes.</t>
  </si>
  <si>
    <t>Se remitió por correo electrónico la capacitación a los gestores de bienes.
Se tiene contemplado para el mes de septiembre la actualización de la capacitación para los gestores de bienes. 
Se elaboró el cronograma de inventario general anual de las dependencias.</t>
  </si>
  <si>
    <t>Realizar capacitaciones a los gestores de bienes con el fin de reforzar los procesos que deben realizar.</t>
  </si>
  <si>
    <t>Incumplimiento en servicios de mantenimiento</t>
  </si>
  <si>
    <t>Seguimiento a los servicios prestados por el área de mantenimiento, a través de la evaluación de satisfacción de la prestación del servicio</t>
  </si>
  <si>
    <t>Gestionar ante la Subdirección de Desarrollo del Talento Humano actividades de formación certificadas para el grupo de mantenimiento de la Subdirección de Gestión Documental y Recursos Físicos, relacionadas con sus labores diarias y acordes a la modalidad virtual implementada a causa de la pandemia de COVID-19.  
Digitalización de Encuestas de Satisfacción en la MATRIZ DE REGISTRO MENSUAL DE PRESTACIÓN DEL SERVICIO 09-FR-32 para el área de mantenimiento, registrando los datos de manera mensual con el fin de verificar el cumplimiento del servicio prestado.</t>
  </si>
  <si>
    <t xml:space="preserve">Mensual </t>
  </si>
  <si>
    <t xml:space="preserve">No de actividades ejecutadas / No de actividades programadas </t>
  </si>
  <si>
    <t>Se solicitó a la SDTH capacitaciones en diferentes temas importantes para realizar los servicios solicitados por la entidad.
Se realizó el seguimeinto al cumplimiento de los servicios solicitados y se logró casi el 100% de los servicios solicitados, reportado en el POA.</t>
  </si>
  <si>
    <t>Se remitió solicitud de capacitación a la SDTH con el fin de avanzar en las capacitaciones a los colaboradores 2021-IE-0015588, toda vez que no se ha logrado hacer ninguna, no obstante, se ha logrado cumplir con el mantenimiento y los servicios solicitados a la dependencia, como se evidencia en el reporte POA segundo trimestre 2021.</t>
  </si>
  <si>
    <t>Informes mensuales de seguimiento de la prestación de los servicios de mantenimiento</t>
  </si>
  <si>
    <t xml:space="preserve">Incumplimiento en la prestación del servicio de transporte </t>
  </si>
  <si>
    <t>Optimizar el uso de los vehículos de acuerdo a sus características, y organizar un cronograma que permita cumplir con los servicios de transporte solicitados, cumpliendo con las normas de bioseguridad por parte de los usuarios y conductores dentro de los vehículos, y que a su vez estos cumplan con los protocolos establecidos para su limpieza y desinfección, para los trayectos que se realicen. 
Organizar la entrega de elementos de almacén o bienes muebles, así como el transporte especial de carga cuando sea requerido por el área de mantenimiento y el traslados de archivos por transferencias documentales siguiendo los protocolos de bioseguridad establecidos por causa de la pandemia COVID-19.
Se tiene previsto realizar la compra de dos camionetas doble cabina 4x4 con el fin de cumplir los servicios solicitados.</t>
  </si>
  <si>
    <t>% de servicios prestados</t>
  </si>
  <si>
    <t>No. de servicios de vehículos prestados/ No. de servicios de vehículos solicitados</t>
  </si>
  <si>
    <t>Se realizó los mantenimientos preventivos y correctivos del parque automotor a fin de tener el parque automotor en condiciones de servicio.
Se optimizan las rutas por medio de elementos electronicos para cumplir con los servicios solicitados, en este periodo se logró cumplir con más del 95% los servicios solicitados.</t>
  </si>
  <si>
    <t>Se dieron lineamientos con el memorando 2021-IE-0017963 en donde se busca optimizar los desplazameintos para cubrir la mayor cantidad de servicios posibles. no obstante, se ha logrado cumplir con el 100% de servicios solicitados a la dependencia, como se evidencia en el reporte POA segundo trimestre 2021.</t>
  </si>
  <si>
    <t>Mantenimientos preventivos y correctivos al día, para mantener el parque automotor en condiciones de funcionalidad</t>
  </si>
  <si>
    <t>Pérdida o daño de la información física del proceso</t>
  </si>
  <si>
    <t>La carpeta virtual debe ser actualizada para su posterior revisión semestral, donde se verificará que los documentos se encuentren en su respectivo orden, por otra parte el aplicativo SIRIUS es una herramienta que facilita el control de los documentos y su respectiva gestión
Revisión semestral del archivo físico en donde se verificara que la TRD cumpla con la normatividad vigente, esto se realizara con la supervisión del gestor documental del proceso, él cual indicara acerca de la organización de este
Hacer autocontroles periódicos a fin de dar cumplimiento a las actividades desarrolladas por cada área que va a ser objeto de  supervisión.</t>
  </si>
  <si>
    <t>Semestral</t>
  </si>
  <si>
    <t>No. de seguimientos realizados</t>
  </si>
  <si>
    <t>No de actividades ejecutadas / No de actividades programadas</t>
  </si>
  <si>
    <t>Se mantiene una carpeta compartida en la cual se almacenan los documentos que ingresan y egresan de la Subdirección a fin de mantener la seguridad de la informacion.
Se realizó una visita de autocontrol con el fin de garantizar que se encuentren en la carpeta los documento necesarios.</t>
  </si>
  <si>
    <t>Se realizaron autocontroles a la Carpeta Compartida con el fin de revisar que se tenga la información salvaguardada.
Se dieron lineamientos con el memorando 2021-IE-0018001 para realizar las transferencias documentales de la dependencia, de acuerdo con las TRD.</t>
  </si>
  <si>
    <t>Acatar las normas establecidas para el uso adecuado de las TRD, donde la información repose en el espacio asignado para ser archivado</t>
  </si>
  <si>
    <t>Gestionar pagos de caja menor sin el cumplimiento de requisitos</t>
  </si>
  <si>
    <t>Creación carpeta compartida que contenga los pagos realizados mensualmente a traves de caja menor para verificación y seguimiento por parte  del proceso de Gestión Adminstrativa
Actualización de las políticas de operación del procedimiento de caja menor con el fin de aclarar las exigencias para realizar solicitudes y mejorar la gestión de caja menor.</t>
  </si>
  <si>
    <t>Semesral</t>
  </si>
  <si>
    <t>Todos los pagos realizados cumplieron con el lleno de requisitos establecidos. Antes de iniciar el proceso de pago se realiza una revisión al interior de la Subdirección y a falta de documentación, información o cualquier situación que no cumpla con lo requerido, se hace la devolución de la cuenta al Supervisor para su corrección.</t>
  </si>
  <si>
    <t>Se realizaron autocontroles a la Caja Menor con el fin de revisar que se cumpla con la normatividad establecida.</t>
  </si>
  <si>
    <t>10- GESTIÓN FINANCIERA</t>
  </si>
  <si>
    <t>Multa y sancion del organismo de control</t>
  </si>
  <si>
    <t>• Desconocimiento por parte de  contratistas, proveedores y supervisores de contratos, al diligenciar los formatos y documentos soportes de pago
• Revisión pevia no adecuada por parte del area de tesoreria, de los requisitos exigidos para el pago</t>
  </si>
  <si>
    <t>Posibilidad de afectacion economica y reputacional  por sancion del organismo regulador debido a la realizacion de pagos a contratistas y/o proveedores sin el lleno de los requisitos.</t>
  </si>
  <si>
    <t>La subdireccion de gestion financiera emite circular que fija lineamientos para el pago y establece el cronograma para entrega de cuentas.</t>
  </si>
  <si>
    <t>•	Elaborar, expedir y socializar Circular mediante la cual la entidad fija los lineamientos y establece cronograma de pagos para la vigencia en curso
•	Capacitar a contratistas y supervisores   de contratos
•	Revisar soportes de las cuentas radicadas para pago; en caso de encontrar inconsistencias, informar vía mail al supervisor y devolver cuenta para su corrección</t>
  </si>
  <si>
    <t>agosto a diciembre de 2021</t>
  </si>
  <si>
    <t>Materialización del riesgo</t>
  </si>
  <si>
    <t>Número de veces que se realice un pago sin el lleno de requisitos.</t>
  </si>
  <si>
    <t>Humanos
Tecnológicos
Aplicativos
Infraestructura
Redes</t>
  </si>
  <si>
    <t>Subdirector de Gestión Financiera
Funcionarios y contratistas de apoyo de la Subdirección que participan en la gestión de cuentas</t>
  </si>
  <si>
    <t xml:space="preserve"> Todos los pagos realizados cumplieron con el lleno de requisitos establecidos. Antes de iniciar el proceso de pago se realiza una revisión al interior de la Subdirección y a falta de documentación, información o cualquier situación que no cumpla con lo requerido, se hace la devolución de la cuenta al Supervisor para su corrección.</t>
  </si>
  <si>
    <t xml:space="preserve">El profesional del área de tesoreria verifica que los formatos que contienen la información suministrada por el contratista, proveedor y supervisor de contrato, se encuentren bien diligenciados y esten publicados en plataforma SECOP II </t>
  </si>
  <si>
    <t>Reporte del organismo de control</t>
  </si>
  <si>
    <t>• Desconocimiento de los plazos para reporte de información necesaria para la consolidación contable</t>
  </si>
  <si>
    <t>Posibilidad de afectacion reputacional  por reporte del organismo de control debido a que la  información  que suministren las dependencias  de gestión, no sea entregada en el periodo contable  en que se suceden los hechos económicos.</t>
  </si>
  <si>
    <t>La subdireccion de gestion financiera elabora  y socializaza la circular que  establece  plazos y determina los responsables de suministrar  información para la  consolidación contable</t>
  </si>
  <si>
    <t>•	Elaborar y socializar Circular que establece plazos y determina los responsables de suministrar información para consolidación contable.
•	Conciliar saldos de Limay con las dependencias que suministran información para consolidación contable, soportado en actas firmadas por los responsables</t>
  </si>
  <si>
    <t>Seguimiento cuatrimestral  de la ocurrencia de este evento</t>
  </si>
  <si>
    <t>Número de veces que ocurra este evento</t>
  </si>
  <si>
    <t xml:space="preserve">Subdirector de Gestión Financiera 
Contador  de entidad, funcionarios  y contratistas de apoyo del área contable.      </t>
  </si>
  <si>
    <t>La información suministrada por las dependencias durante los meses de enero a abril de 2021 llegó en los plazos establecidos y se realizó la respectiva consolidación contable.</t>
  </si>
  <si>
    <t xml:space="preserve"> La información suministrada por las dependencias durante los meses de mayo a agosto de 2021 llegó en los plazos establecidos y se realizó la respectiva consolidación contable.</t>
  </si>
  <si>
    <t>El profesional del area de contabilidad realiza la conciliacion saldos  de Limay  con las dependencias que suministran  información  para consolidación contable, soportado en actas firmadas por los responsables</t>
  </si>
  <si>
    <t>Reporte del area de control interno</t>
  </si>
  <si>
    <t>•  Exposición de la información en zona abiertas o desde los equipos de computo
• Acceso no autorizado a los archivos y zona de almacenamiento de archivos
•  Afectación a los equipos de cómputos o servidores</t>
  </si>
  <si>
    <t>Posibilidad de afectacion reputacional  por reporte del area de control interno debido a perdida, daño o manipulación indebida de los documentos críticos del proceso y de su información contenida en medios físico y digital - electrónico.</t>
  </si>
  <si>
    <t>Restricción de acceso al archivo de gestión a personas no autorizadas</t>
  </si>
  <si>
    <t>•	Mantener la información en sitio seguro (Físico y/o digital), con acceso restringido a personal no autorizado, asignando un responsable de su custodia
•	Llevar estricto diligenciamiento del formato Hoja de control de las carpetas para permitir la descripción detallada de los soportes documentados en cada expediente.
•	Almacenar y cifrar la información digital que contenga datos sensibles o reservados, en carpeta de ONE DRIVE institucional con acceso restringido a personal no autorizado.</t>
  </si>
  <si>
    <t>Subdirector de Gestión Financiera
Funcionarios y contratistas de apoyo de la Subdirección que participan en la gestión documental
Funcionarios y contratistas de la Dirección de Tecnologías de la Información y las Comunicaciones</t>
  </si>
  <si>
    <t>Durante los meses de enero a abril de 2021, se cumplió con los protocolos de trabajo en casa  de acuerdo con ocasión de la emergencia sanitaria, por lo tanto, no hubo manejo de documentos en físico al interior del área.                                                                                                                                                                                          En cuanto al manejo de documentos digitales, con el fin de evitar pérdida de información, se utilizan las carpetas de acceso compartido en el servidor de la Entidad y se almacenan archivos en ONE DRIVE con los respectivos niveles de seguridad y restricciones. En este periodo no se presenta pérdida, daño o manipulación indebida de documento en físico o en medio digital.</t>
  </si>
  <si>
    <t xml:space="preserve"> Durante los meses de mayo a agosto de 2021, se cumplió con los protocolos de trabajo en casa  de acuerdo con ocasión de la emergencia sanitaria, por lo tanto, no hubo manejo de documentos en físico al interior del área.                                                                                                                                                                                          En cuanto al manejo de documentos digitales, con el fin de evitar pérdida de información, se utilizan las carpetas de acceso compartido en el servidor de la Entidad y se almacenan archivos en ONE DRIVE con los respectivos niveles de seguridad y restricciones. En este periodo no se presenta pérdida, daño o manipulación indebida de documento en físico o en medio digital.</t>
  </si>
  <si>
    <t xml:space="preserve">Inventarios documentales en dependencia del archivo actualizado.      </t>
  </si>
  <si>
    <t xml:space="preserve">Salvaguardar los documentos digital - electrónicos en la carpeta de red institucional  </t>
  </si>
  <si>
    <t xml:space="preserve">• Incumplimiento de la actualizacion y gestion de la TRD por parte de la dependencia </t>
  </si>
  <si>
    <t>Posibilidad de afectacion reputacional  por reporte del area de control interno debido a que la documentación del area se encuentre desactualizada respecto a la TRD vigente.</t>
  </si>
  <si>
    <t>Realizar  inspección al proceso de gestión documental en la dependencia, lineamientos sobre gestión documental</t>
  </si>
  <si>
    <t>•	Ejecutar un plan de actualización de las TRD para ajustar la documentación existente en el proceso, de tal forma que lo reportado sea consistente con lo utilizado en el proceso</t>
  </si>
  <si>
    <t>Solicitud de actualización de TRD del proceso de Gestión Financiera</t>
  </si>
  <si>
    <t>Actualización de TRD / Solicitudes de actualización de TRD presentadas a la SRFGD</t>
  </si>
  <si>
    <t>Humanos
Tecnológicos
Aplicativos</t>
  </si>
  <si>
    <t>Subdirector de Gestión Financiera
Funcionarios y contratistas de apoyo de la Subdirección que participan en la gestión documental</t>
  </si>
  <si>
    <t>Se espera el cronograma de la Subdirección de Gestión Documental y Recursos Físicos para la capacitación y la transferencia de el archivo en cumplimiento de la Resolución 506 de 2019 y el manual de gestión documental con la versión 3 de julio 31 de 2020.</t>
  </si>
  <si>
    <t xml:space="preserve">En fecha agosto 10 de 2021, se realiza reunion - TRD actualizacion gestion financiera, en la cual participan funcionarios del area Financiera y del area de Gestion Documental y Recursos Fisicos. En la cual el proceso No. 10 manifiesta que los documentos existentes del año 2020 y 2021 se encuentran en estado digital-electronico y por lo tanto es necesaria una actualizacion de las TRD en donde se plasme esta situacion.   se da inicio a la actividad de revision de las TRD por parte de cada uno de los modulos (procedimientos del area), despues de realizada esta revision, se solicitara a Gestion Documental reuniones explicativas y de asesoria sobre la actualizacion de TRD y organizacion documental </t>
  </si>
  <si>
    <t>• Retiro de personal clave del proceso sin que hubiese transmitido su conocimiento.
• Inventario inexistente o incompleto de los registros del archivo bajo custodia del area.</t>
  </si>
  <si>
    <t>Posibilidad de afectacion reputacional  por reporte del area de control interno debido a la perdida del conocimiento sobre los registros existentes.</t>
  </si>
  <si>
    <t>Realizar reuniones de gestión y dirección, por parte del Subdirector de gestión o delegado</t>
  </si>
  <si>
    <t>•	Ejecutar un plan de transferencia de conocimiento con el fin de mantener una persona de backup de las personas que manejen información importante para el proceso.
•	Verificar que el personal que administra o intervenga en el procesamiento de información importante para el proceso, la documentación de las actividades realizadas por cada uno, mediante la elaboración de formatos, guías, instructivos, imágenes, videos, manuales, etc.</t>
  </si>
  <si>
    <t>Reuniones de socialización de cambios en los procesos de la Subdirección.</t>
  </si>
  <si>
    <t>Reuniones realizadas / Reuniones programadas</t>
  </si>
  <si>
    <t>Humanos
Tecnológicos</t>
  </si>
  <si>
    <t>Subdirector de Gestión Financiera
Funcionarios y contratistas del area  Subdirección de Gestión Financiera</t>
  </si>
  <si>
    <t>Ademas de constantes directrices y direccionamiento por parte del despacho de la subdirección, se realizaron reuniones correspondientes a los temas: Transferencia de conocimiento del Aplicativo BogData y del proceso de tesorería pagos proveedores y servicios públicos al funcionario Arturo Villate en fecha 17 de febrero y 12 de marzo de 2021; reuniónes generales del área, celebradas en fechas abril 14 y abril 21, donde se trataron temas concernientes a información de pagos para la vigencia, roles y niveles de responsabilidad.   De forma organizada se consigna la informacion necesaria para guia y consulta de los funcionarios del área, en el repositorio de información asignada al area de Subdirección de Gestión Financiera.</t>
  </si>
  <si>
    <t xml:space="preserve"> Además de constantes directrices y direccionamiento por parte del despacho de la subdirección, se realizaron reuniones correspondientes a los temas: Transferencia de conocimiento del proceso de tesorería pagos contratistas y pago nómina y aportes a los funcionarios: Luis Angel Gil  y  Arturo Villate en fecha 22 de junio, 23 de julio, 04 y 06 de agosto; reuniones generales del área, celebradas en fechas mayo 07, mayo 28 y julio 30 de 21, donde se trataron temas concernientes a gestión de calidad, información de pagos para la vigencia, roles y niveles de responsabilidad.  </t>
  </si>
  <si>
    <t>Generar lineamientos para la entrega de la información a cargo de los funcionarios, verificando que esta se encuentre consignada en la carpeta compartida del area</t>
  </si>
  <si>
    <t>•  Averías en equipos de computo del área, programas y/o aplicaciones desactualizados o sin conexión.
•  Inconvenientes de conectividad y de velocidad de comunicación a la conexión de red privada virtual VPN</t>
  </si>
  <si>
    <t>Posibilidad de afectacion reputacional  por reporte del area de control interno debido a Hardware averiado, Software desactualizado y/o aplicaciones sin accesibilidad.</t>
  </si>
  <si>
    <t xml:space="preserve">Generar revisión y reporte cuatrimestral por parte de cada funcionario sobre el estado del Hardware asignado para su labor.  </t>
  </si>
  <si>
    <t>•	Solicitar al área de TIC el mantenimiento preventivo y/o correctivo del Hardware según sea el caso.
•	Solicitar al área de TIC el mantenimiento preventivo y/o correctivo del Software, conectividad o actualización según sea el caso.</t>
  </si>
  <si>
    <t>Solicitud de mantenimiento de Hardware y Software a los equipos del área</t>
  </si>
  <si>
    <t xml:space="preserve">Solicitudes gestionadas por DTIC / Solicitudes presentadas a DTIC </t>
  </si>
  <si>
    <t>Subdirector de Gestión Financiera
Funcionarios y contratistas de apoyo de la Subdirección 
Funcionarios y contratistas de la Dirección de Tecnologías de la Información y las Comunicaciones</t>
  </si>
  <si>
    <t>A la fecha 30 de abril, cierre de cuatrimestre no se presenta hardware averiado y/o software desactualizados o sin conexión. Durante los meses de enero a abril de 2021, los requerimientos realizados al área de TIC, fueron atendidos de forma oportuna.  En el mes de mayo 2021, se comprobara el  funcionamiento del aplicativo SIRIUS asignado al Subdirector de Gestión Financiera.</t>
  </si>
  <si>
    <t xml:space="preserve"> A la fecha 31 de agosto, cierre de cuatrimestre no se presenta hardware averiado y/o software desactualizados o sin conexión. En el mes de mayo 2021 se comprueba  el funcionamiento del aplicativo SIRIUS asignado al Subdirector de Gestión Financiera (encontrando que se esta en funcionamiento). esta pendiente la revision del hardware de la oficina del area, el cual se verificara en el mes de septiembre.</t>
  </si>
  <si>
    <t xml:space="preserve">Generar revisión y reporte cuatrimestral por parte de cada funcionario sobre el estado del Software asignado para su labor y la conectividad y actualización de los aplicativos utilizados.  </t>
  </si>
  <si>
    <t xml:space="preserve">Fuerza mayor o causa fortuita por parte del contratista, Negligencia en la ejecucion del contrato por parte del contratista o el supervisor del contato, No publicacion en la plataforma transaccional Secop II por parte del contratista. </t>
  </si>
  <si>
    <t>Falta de seguimiento a la correcta ejecucion de los contratos</t>
  </si>
  <si>
    <t>Posibilidad de incumplimiento de la ejecucion de contratos  de adquisición de bienes, obras y servicios por la Inadecuada supervisión de los mismos</t>
  </si>
  <si>
    <t>El supervisor del contrato revisa el informe de actividades presentado por el contratista y aprueba mediante certificación de pago de acuerdo con la periodicidad establecida en el contrato, con el fin de dar trámite al pago correspondiente. En caso de que se presenten inconsistencias o inconformidades en el informe presentado, el supervisor lo rechaza a través de la plataforma transaccional SECOP II, quedando en el rol del contratista para el ajuste pertinente</t>
  </si>
  <si>
    <t>Validacion alehatoria de la supervicion y ejecucion de un contrato</t>
  </si>
  <si>
    <t>semestral</t>
  </si>
  <si>
    <t>Cumplimiento de la ejecucion de contratos  de adquisición de bienes, obras y servicios</t>
  </si>
  <si>
    <t xml:space="preserve"># contratos en ejecucion/# contratos ejecutados a satisfaccion </t>
  </si>
  <si>
    <t>Contrato, informes de ejecucion</t>
  </si>
  <si>
    <t xml:space="preserve">Supervisor de Contrato. Subdirectora de Gestion Contractual </t>
  </si>
  <si>
    <t>Se realizaron charlas y socializaciones a contratistas y supervisores reclacalndo la importancia de revisar el informe de actividades presentado por el contratista y apruebarlo mediante certificación de pago de acuerdo con la periodicidad establecida en el contrato, con el fin de dar trámite al pago correspondiente. De igual manera en caso de que se presenten inconsistencias o inconformidades en el informe presentado, el supervisor lo rechaza a través de la plataforma transaccional SECOP II, quedando en el rol del contratista para el ajuste pertinente
Adicional tambien se elaboraron piezas audiovisuales alusivas a las funciones de supervisión y socializaciones en temas de supervisión e interventoría.</t>
  </si>
  <si>
    <t>Elaboración de piezas audiovisuales alusivas a las funciones de supervisión y socializaciones en temas de supervisión e interventoría.</t>
  </si>
  <si>
    <t>Condiciones ambientales
Desastres naturales o industriales 
Error, descuido (extravío) o acción humana malintencionada; vandalismo, terrorismo, hurto.
Dificultad para actividades de gestión documental y su control debido a que exigen presencialidad en sedes de trabajo, la cual ha disminuido por las medidas para prevenir el contagio del COVID-19.
Carencia de lineamientos sobre conformación y gestión de expedientes híbridos creados durante el trabajo en casa para prevenir el contagio del COVID-19.</t>
  </si>
  <si>
    <t xml:space="preserve">Medidas y controles insuficientes o inadecuados aplicados para la protección de la documentación
</t>
  </si>
  <si>
    <t>Deterioro, destrucción, extravío o pérdida de la documentación institucional en soporte físico en archivo central o archivos de gestión, y afectación a la integridad de los expedientes híbridos que se produzcan</t>
  </si>
  <si>
    <t xml:space="preserve">Aplicación de instrumentos y lineamientos archivísticos que contribuyan a la organización, identificación, control y protección de la documentación institucional impresa (TRD, inventarios documentales, control de consultas y otros), servicio de asistencia y acompañamiento a las dependencias en gestión documental (incluye aplicación de transferencia documental). </t>
  </si>
  <si>
    <t>Realizar seguimiento a las dependencias en relación con la aplicación de instrumentos archivísticos y ejecución de los controles establecidos.
Adelantar actividades de capacitación a dependencias en gestión documental.
Recibir los documentos que las dependencia van a transferir, de acuerdo con las TRD.</t>
  </si>
  <si>
    <t>Estado de organización de documentos en archivos de gestión con inventario documental FUID</t>
  </si>
  <si>
    <t>Metros lineales de documentos organizados en archivos de gestión 
/ 
metros lineales conservados en archivos de gestión X 100</t>
  </si>
  <si>
    <t>Subdirección de Gestión Documental y Recursos Físicos - Grupo gestión documental</t>
  </si>
  <si>
    <t>Transferencias documentales. Evidencia en el archivo central. En lo corrido de 2021 se han recibido 1.60 metros lineales (8 cajas).</t>
  </si>
  <si>
    <t>Transferencias documentales. Evidencia en el archivo central.
Durante mayo y junio no se recibieron transferencias debido a que en esos meses se adelantaron visitas previas a las dependencias para determinar si los documentos cumplen requisitos para ser recibidos en el archivo. Entre julio y agosto se recibieron transferencias documentales de las siguientes dependencias: Grupo de Requerimientos Ciudadanos, PD Asistencia Jurídica al Ciudadano, PD Penales I;Supercade Suba, Supercade Cra 30 y PL Santa Fe (319 metros lineales).</t>
  </si>
  <si>
    <t>Servicio de vigilancia privada con monitoreo por cámaras internas y perimetrales y de sensores de movimiento en archivo central, junto con la instalación de estantería para conservación de archivos y monitoreo de condiciones ambientales mediante equipos instalados en archivo central</t>
  </si>
  <si>
    <t>Suministro de documento solicitado en préstamo mediante copia digitalizada del mismo, para evitar su retiro del lugar donde se conserva.</t>
  </si>
  <si>
    <t>Errores operativos o condiciones tecnológicas</t>
  </si>
  <si>
    <t>Desconocimiento de las funciones y competencias de la entidad.  
Deficiencia en el registro de los datos en el aplicativo SIRIUS.
Ajustes e interrupciones en el  sistemas de información SIRIUS</t>
  </si>
  <si>
    <t>Demoras en el reparto a las dependencias de la correspondencia recibida en la Entidad por medio del Grupo de Correspondencia</t>
  </si>
  <si>
    <t>Repartos diarios a intervalos que permitan entrega oportuna de documentación a cargo del Grupo de Correspondencia.</t>
  </si>
  <si>
    <t>Ejecutar actividades de reparto de correspondencia a través de la herramienta tecnológica SIRIUS.</t>
  </si>
  <si>
    <t>Diario</t>
  </si>
  <si>
    <t>Reportes suministrados por el aplicativo SIRIUS</t>
  </si>
  <si>
    <t>Grupo de Correspondencia
Dependencias de la Entidad</t>
  </si>
  <si>
    <t>Mediante el aplicativo SIRIUS la entrega por vía electrónica de las comunicaciones oficiales se realiza el mismo dia de radicación.</t>
  </si>
  <si>
    <t>Priorización de reparto de documentos cuyos tiempos de respuesta fijados por ley requieran acciones institucionales urgentes (ejemplo: acciones de tutela)</t>
  </si>
  <si>
    <t xml:space="preserve">Errores operativos </t>
  </si>
  <si>
    <t>Datos incompletos o errados digitados por las dependencias en las comunicaciones oficiales para envío. 
Fallas operativas por parte del contratista de mensajería. 
Información incompleta y/o errada suministrada por usuarios externos, la cual es requerida por la Entidad para envío de correspondencia destinada a estos.</t>
  </si>
  <si>
    <t>Entrega errónea o fallida de las comunicaciones que envía la entidad a los destinatarios externos a través de los medios disponibles por el Grupo de Correspondencia</t>
  </si>
  <si>
    <t>Priorización de correo y seguimiento a contrato para entrega de comunicaciones oficiales a destinatarios externos.</t>
  </si>
  <si>
    <t>Priorizar envío de comunicaciones oficiales a usuarios externos por medios electrónicos, a través del aplicativo SIRIUS
Orientar a las dependencias sobre la importancia de consignar de forma correcta y completa los datos del destinatario y verificar la veracidad de la información suministrada por los usuarios a quienes dirigen sus comunicaciones.
Consolidar la información sobre devoluciones de comunicaciones producidas por dependencias y presentación de informes a competentes internos para toma de decisiones
Ejercer supervisión al contrato de mensajería y correspondencia</t>
  </si>
  <si>
    <t>Diario
Anual
Trimestral
Mensual</t>
  </si>
  <si>
    <t>Porcentaje de comunicaciones oficiales enviadas que fueron devueltas a la Personería</t>
  </si>
  <si>
    <t>Comunicaciones oficiales externas enviadas que han sido devueltas a la Personería  
/ 
Total de comunicaciones oficiales extern</t>
  </si>
  <si>
    <t>Acciones para disminuir devoluciones de comunicaciones externas enviadas:
* Debido a las medidas para prevenir contagios de covid, se ha priorizado el uso del correo electrónico certificado, por lo cual las devoluciones de correspondencia han disminuido al 1% o menos, en comparación con el 13% de antes de la pandemia.
• Revisión de los sobres devueltos con el objeto de requerir al contratista 4-72 los controles de calidad necesarios.
• Se solicitaron a las dependencias los controles de calidad requeridos, de acuerdo con memorando 2018IE40581 del 16 de agosto de 2018 de la Subdirección de Gestión Documental y Recursos Físicos.
• Se incentivó en las Personerías Locales y demás dependencias la notificación de la respuesta a las peticiones a través del Correo Electrónico y SMS Certificado, servicio contratado con Servicios Postales Naciones S.A, conllevando a un promedio de más de 4.260 correos.
• Empleo de rutas de entrega externa: Centro, Carrera 30, carro y servicio motorizado contratado con la empresa de correo Servicios Postales Nacionales S.A.</t>
  </si>
  <si>
    <t>Informes periódicos a dependencias sobre devoluciones de correo por errores atribuibles a estas.</t>
  </si>
  <si>
    <t xml:space="preserve">Revisión aleatoria mediante herramientas tecnológicas (google maps) de la ubicación geográfica a donde van dirigidas las comunicaciones enviadas externas, antes de su entrega al destinatario. </t>
  </si>
  <si>
    <t>No aplicación de medidas para su identificación y transmisión</t>
  </si>
  <si>
    <t>Retiro de personal clave del proceso sin que hubiese transmitido su conocimiento.
Inventario inexistente o incompleto de los registros del archivo bajo custodia de la entidad.</t>
  </si>
  <si>
    <t>Pérdida del conocimiento sobre el proceso recogido en las personas que lo lideran y ejecutan</t>
  </si>
  <si>
    <t>Lineamiento para entrega de la información al desvincularse de la entidad o de la dependencia</t>
  </si>
  <si>
    <t>Fortaler la exigencia al personal del planta y contratistas de entregar información antes de desvincularse de la planta o culminar sus actividades contractuales, como requisito para la liquidicación o pago de la cuenta. 
Priorizar la producción documental mediante el aplicativo de gestión documental SIRIUS.</t>
  </si>
  <si>
    <t>Lineamiento para entrega de documentos antes de desvincularse</t>
  </si>
  <si>
    <t>Subdirección de Gestión Documental y Recursos Físicos - Grupo de gestión documental
Dependencias de la Entidad</t>
  </si>
  <si>
    <t>Circular 06 del 2 de marzo de 2020 de Secretaría General “Alcance a Circular 04 de 2017” sobre entrega puesto trabajo, lo cual incluye la entrega de la información y documentación gestionada por personal de planta y contratistas antes de desvincularse.
Implementación del aplicativo de gestión documental SIRIUS en la Entidad, con el cual se crean y/o tramitan y archivan documentos electrónicos, cuyo repositorio cuenta con condiciones de seguridad de lla información.</t>
  </si>
  <si>
    <t>Circular 06 del 2 de marzo de 2020 de Secretaría General “Alcance a Circular 04 de 2017” sobre entrega puesto trabajo, lo cual incluye la entrega de la información y documentación gestionada por personal de planta y contratistas antes de desvincularse.
Implementación del aplicativo de gestión documental SIRIUS en la Entidad, con el cual se crean y/o tramitan y archivan documentos electrónicos, cuyo repositorio cuenta con condiciones de seguridad de lla información.
Se mantiene actualizada la carpeta compartida del proceso</t>
  </si>
  <si>
    <t>Inventarios documentales</t>
  </si>
  <si>
    <t>Carpeta compartida entre actores del proceso</t>
  </si>
  <si>
    <t>Exposición de la información en zonas abiertas o desde los equipos de cómputo
Acceso no autorizado a los archivos y zonas de almacenamiento de archivos
Información no identificada como reservada o confidencial</t>
  </si>
  <si>
    <t>No aplicación por las dependencias de medidas para evitar el acceso a documentos a personal no autorizado.</t>
  </si>
  <si>
    <t>Divulgación no autorizada de los documentos reservados o sujetos a tratamiento de datos personales bajo custodia del archivo central</t>
  </si>
  <si>
    <t>Servicio de vigilancia privada con monitoreo mediante cámaras internas y perimetrales en archivo central y de sensores de movimiento.</t>
  </si>
  <si>
    <t xml:space="preserve">Mantener los controles de acceso a personal no autorizado al área de almacenamiento de documentos en el archivo central. </t>
  </si>
  <si>
    <t>Consultas documentales en el archivo central atendidas y registradas en los controles por las personas autorizadas</t>
  </si>
  <si>
    <t>Implementación del aplicativo de gestión documental SIRIUS en la Entidad, con el cual se crean y/o tramitan y archivan documentos electrónicos, cuyo repositorio cuenta con condiciones de seguridad y restricción de acceso a la información.
Sesiones de acompañamiento a las dependencias para el uso de SIRIUS, el cual incluye roles para que restringen el acceso a información clasificada y reservada.
Mantener actualizada la carpeta compartida en ON DRIVE, donde reside información clave del proceso.</t>
  </si>
  <si>
    <t>Mantener las restricciones de acceso al archivo central y su esquema de vigilancia apoyado en monitoreo perimetral e interno por medio de cámaras de video.
Suministrar documentos del archivo central mediante formatos establecidos y previa asignación de la persona autorizada para el préstamo documental.</t>
  </si>
  <si>
    <t>Restricción de acceso al archivo por personas no autorizadas</t>
  </si>
  <si>
    <t>Controles de consulta de documentos</t>
  </si>
  <si>
    <t>Incumplimiento por parte de las dependencias de la TRD vigente 
Trámite de convalidación de TRD  por el Consejo Distrital  de Archivos
Procedimiento  dispendioso para actualización de TRD</t>
  </si>
  <si>
    <t>TRD actualizadas no se socializan a todas las dependencias de la organización
 TRD desactualizadas</t>
  </si>
  <si>
    <t>Documentación de la Entidad desactualizada respecto a la Tabla de Retención Documental TRD vigente</t>
  </si>
  <si>
    <t>Ejecutar un plan de actualización de las TRD</t>
  </si>
  <si>
    <t>Continuar con las actividades definidas en CONTROLES para atender el riesgo</t>
  </si>
  <si>
    <t>TRD actualizadas para su convalidación externa</t>
  </si>
  <si>
    <t>Realización de reuniones con dependencias para actualizar las TRD, como la Dirección de Gestión del Conocimiento e Innovación, cuyas TRD se han culminado; Oficina de Control Interno Disciplinario; y la PD Seguridad y Convivencia.</t>
  </si>
  <si>
    <t xml:space="preserve"> Realización de reuniones con dependencias para actualizar las TRD de Delegadas Ejes misionales, Personerías Locales y dependencias de apoyo. </t>
  </si>
  <si>
    <t xml:space="preserve">Socializar las TRD en las dependencias, una vez sean actualizadas </t>
  </si>
  <si>
    <t xml:space="preserve">Estrés de usuarios internos del aplicativo SIRIUS derivado del cambio significativo en las actividades de gestión documental realizadas a través del mismo.
</t>
  </si>
  <si>
    <t>Nueva tecnología que abarca todas las actividades de gestión documental, lo que exige su empleo por mayor cantidad de usuarios.
Resistencia al cambio y curva de aprendizaje por parte de los usuarios en el uso del aplicativo SIRIUS.
Fallas en el funcionamiento del nuevo aplicativo SIRIUS durante su etapa de estabilización en su implementación.
Realización de actividades de capacitación y asistencia funcional a usuarios internos del SIRIUS durante su implementación por medios virtuales debido al confinamiento y trabajo en casa para prevenir contagio del COVID.</t>
  </si>
  <si>
    <t>Mediana aceptación por parte de los usuarios internos (personal de planta y contratistas) del aplicativo SIRIUS.</t>
  </si>
  <si>
    <t>Asistencia funcional y capacitación a dependencias en el manejo del aplicativo SIRIUS</t>
  </si>
  <si>
    <t xml:space="preserve">Al rededor de 100 sesiones de acompañamiento a las dependencias y funcionarios para el uso de SIRIUS.
Durante el periodo de estabilización del aplicativo y en el actual periodo de mejoras se han adelantado al menos 13 sesiones con el contratista para los ajustes al aplicativo y para determinar las mejoras a desplegar durante el año comprendido desde el 13 de enero de 2021. </t>
  </si>
  <si>
    <t>Se han adelantado aproximadamente 70 sesiones de acompañamiento a las dependencias y funcionarios para el uso de SIRIUS.
Adicionalmente, se han realizado cerca de 27 sesiones relacionadas con mejoras para la fase 2 del aplicativo.</t>
  </si>
  <si>
    <t>Atención oportuna de las incidencias en el funcionamiento del aplicativo SIRIUS.</t>
  </si>
  <si>
    <t>• Fallos judiciales en contra de la Entidad
•Imposibilidad de responder requerimientos sobre las mismas acciones de tutela</t>
  </si>
  <si>
    <t>• Falta de directrices claras desde la coordinación de los ejes misionales, para el cumplimiento de los procedimientos internos que atañen al proceso de gestión jurídica                                                                                      
• Fallas de plataforma tecnológica de las entidades, líneas telefónicas, suministro de energía                            
• Error o inexactitud en el contenido del informe para dar respuesta a la acción de tutela</t>
  </si>
  <si>
    <t>Incumplimiento de los términos en la contestación de las acciones constitucionales (tutelas) instauradas en contra de la entidad</t>
  </si>
  <si>
    <t>Base de datos de acciones de tutela para seguimiento a términos y  solicitud de rendir el informe en tiempo a las dependencias responsables</t>
  </si>
  <si>
    <t>En la base de datos de acciones de tutela se asignan por reparto los abogados encargados de contestarlas, para lo cual se observa la respectiva especialidad, la directriz del responsable del área y la carga laboral. Esta base de datos tiene un estricto control de términos, es compartida con los responsables del trámite de acciones de tutela a través del almacenamiento en nube, y su administración está a cargo de un funcionario de carrera administrativa, quien cuenta con los permisos del respectivo programa informático. Para el período objeto de informe se contestaron 249 acciones de tutela.
Además, se ha hecho énfasis en la insistencia del envío oportuno de los informes y soportes de acciones de tutela a las dependencias que previamente han conocido determinado tema, a través de correos electrónicos. Igualmente, se continúa realizando seguimiento a las actuaciones de relevancia en la página web de la Rama Judicial. 
La evidencia está conformada por correos electrónicos de reiteración de envío de información, imagen de la base de datos y de la página de la rama judicial.</t>
  </si>
  <si>
    <t>En la base de datos de acciones de tutela se asignan por reparto los abogados encargados de contestarlas, para lo cual se observa la respectiva especialidad, la directriz del responsable del área y la carga laboral. Esta base de datos tiene un estricto control de términos, es compartida con los responsables del trámite de acciones de tutela a través del almacenamiento en nube, y su administración está a cargo de un funcionario de carrera administrativa, quien cuenta con los permisos del respectivo programa informático. Para el período objeto de informe se contestaron 322 acciones de tutela.</t>
  </si>
  <si>
    <t xml:space="preserve"> Pérdida de información
• Pérdida de control de términos</t>
  </si>
  <si>
    <t>•Falta de disponibilidad de abogados para el ejercicio de representación judicial.
• Desatención de los abogados en los términos judiciales para actuar</t>
  </si>
  <si>
    <t>Incumplimiento de los términos otorgados para contestar demanda en los procesos judiciales</t>
  </si>
  <si>
    <t>Base de datos con seguimiento en despachos judiciales y Sistema SiprojWeb, adicionalmete informes soicitados a los responsables</t>
  </si>
  <si>
    <t>(Número de procesos y acciones de tutela en las que se interviene oportunamente, de acuerdo a los términos fijados por los despachos judiciales/Número total de procesos y acciones de tutela en las que se vincula la Entidad)*100</t>
  </si>
  <si>
    <t xml:space="preserve">De manera permanente  se efectúa seguimiento la base de datos  de la dependencia con el fin de verificar el cumplimiento de términos y asistencia a audiencias judiciales por parte de los profesionales que tienen a su cargo la representación de la Entidad.  Para el período objeto del informe, fueron incorporadas tres (3) demandas en contra de la entidad para un total de 105 procesos judiciales activos.
Del mismo modo, se  realizó seguimiento a la incorporación de las piezas procesales en el Sistema de Información de Procesos Judiciales - SiprojWeb.
La evidencia está conformada por las imágenes de la base de datos de proceso judiciales de la dependencia y del seguimiento a procesos judiciales en el SiprojWeb.
</t>
  </si>
  <si>
    <t>• Pérdida de información
• Pérdida de control de términos
• Imposibilidad de responder requerimientos sobre las acciones de tutela</t>
  </si>
  <si>
    <t xml:space="preserve">No disponibilidad de copia de respaldo de la base de datos de control de acciones de tutela en drive institucional </t>
  </si>
  <si>
    <t>Pérdida de información en base de datos de control de acciones de tutela</t>
  </si>
  <si>
    <t>Descargar constantemente la base de datos y compartirla periódicamente en el sistema de almacenamiento en nube del correo institucional de acciones de tutela, para contar con copia de respaldo</t>
  </si>
  <si>
    <t>Se ha descargado la base de datos de acciones de tutela en la nube institucional.</t>
  </si>
  <si>
    <t>14- SERVICIO AL USUARIO</t>
  </si>
  <si>
    <t>• Alta demanda de usuarios que solicitan los servicios de la Entidad. 
• Distribución inequitativa de la atención al usuario</t>
  </si>
  <si>
    <t>Los trámites y servicios que presta la Entidad, son muy solicitados por las(os) usuario(as) en el canal presencial, lo que hace que diariamente acudan a solicitar dichos trámites y servicios, generenado altos tiempos de espera, debido a que támbien, el tiempo de atanción es diferente, dependiendo de la complegidad del tema a tratar o solucionar.</t>
  </si>
  <si>
    <t>Tiempos de espera largos para el usuario</t>
  </si>
  <si>
    <t>Rotación del Personal que brinda atención al público</t>
  </si>
  <si>
    <t>Realizar análisis de la cantidad de usuarios(as) que acuden a solicitar los trámites y servicios de la Entidad y la cantidad de atenciones que realiza cada profesional, con el objeto de implementar acciones mejora que permitan la disminución de los tiempos de espera.</t>
  </si>
  <si>
    <t>Acciones realizadas</t>
  </si>
  <si>
    <t>Acciones realizadas/Acciones diseñadas</t>
  </si>
  <si>
    <t>Tecnológicos 
Humanos
Infraestuctura</t>
  </si>
  <si>
    <t>Profesional Especiliazado 
Secretaría General</t>
  </si>
  <si>
    <t>Se realizó análisis de la los tiempos de espera de los(as) usuarios(as) correspondiente al primer cuatrimestre de 2021.
Se fortalecieron los trámites y servicios en línea que presta la Entidad, tales como: Elaboración de tutelas, impugnaciones, desacatos; derechos de petición; requerimientos ciudadanos PQRSD, entre otros.
Se implemento la jornada única de atención al público en todas las sedes de la Entidad, en el horario de 7:00 am a 1:00 pm, de lunes a viernes</t>
  </si>
  <si>
    <t>Se realizó análisis de los tiempos de espera de los(as) usuarios(as) del segundo cuatrimestre de 2021.
Fortalecimiento de los trámites y servicios en línea, tales como: Elaboración de tutelas, impugnaciones, desacatos, peticiones, requerimientos PQRSD, conciliaciones, entre otros.
Ignauguración del nuevo Centro de Atención a la Comunidad CAC (Calle 16 # 9 - 15) jornada de atención al público, horario de 8:00 am a 5:00 pm, de lunes a viernes, se incrementó en un 20% los funcionarios(as) y contratistas para la atención al público.</t>
  </si>
  <si>
    <t>Ampliar los trámites y servicios virtuales que ofrece la Entidad.</t>
  </si>
  <si>
    <t>Fortalecer los medios para la atención virtual.</t>
  </si>
  <si>
    <t>1.Retroceso del Proceso 
2. Riesgo de Prescripción/ Caducidad 
3.Pérdida de credibilidad en la Dependencia
4.Acciones de tutela</t>
  </si>
  <si>
    <t xml:space="preserve">1.Falta de competencia                                    
2.Violación del derecho de defensa del investigado.                                  
3.Existencia de irregularidades sustanciales que afecten el debido proceso.                                                </t>
  </si>
  <si>
    <t>Actuaciones que generen nulidades en los procesos, afectando su normal desarrollo.</t>
  </si>
  <si>
    <t>Revisión por parte de un profesional experto, si existe designado,  que devuelve para correcciones. -actividades Registradas en BD control al despacho-</t>
  </si>
  <si>
    <t>Fortalecer el conocimiento de los funcionarios de la Oficina al igual que las directrices para evitar nulidades en primera y segunda instancia</t>
  </si>
  <si>
    <t>PERIÓDICA</t>
  </si>
  <si>
    <t xml:space="preserve">% de nulidades </t>
  </si>
  <si>
    <t xml:space="preserve"># de nulidades decretadas de primera y segunda instancia/# de procesos vigentes </t>
  </si>
  <si>
    <t>Se realiza la revisión de proyectos por parte del responsable del proceso con una matriz de control obligatoria, la cual fue adoptada para la OCID, a través de la Circular No. 01 de 11 de febrero de 2021 “CONTROL SOBRE PROCESOS ENTREGADOS PARA EVALUACIÓN”, enviada a los abogados adscritos a la dependencia, para evitar nulidades y controlar términos procesales. Asimismo, se expidió la Circular No. 2 de 25 de febrero de 2021 “Control y revisión de expedientes” y se han se han impartido directrices sobre la prescripción y la entrada en vigencia el 1 de julio de 2021, de la Ley 1952 de 2019, que acaba con la figura de la caducidad consagrada en la ley 734 de 2002.</t>
  </si>
  <si>
    <t>A la hora de entrega de proyectos a la jefatura se anexa la hoja CONTROL SOBRE PROCESOS ENTREGADOS
PARA EVALUACIÓN ya que a través de la extracción de datos que contiene el expediente, se obliga a identificar
el estado del mismo y las posibles nulidades. Así como la garantía a la recepción de diligencias virtuales mediante el “PROTOCOLO DILIGENCIAS
VIRTUALES”</t>
  </si>
  <si>
    <t>Revisión por parte del Jefe de Oficina y devolución al Abogado si lo amerita.-actividades Registradas en BD control al despacho-</t>
  </si>
  <si>
    <t xml:space="preserve">1. Violación al principio non bis in idem.
2. Pérdida de credibilidad y mala imagen de la dependencia. 
3.Desgaste institucional y del recurso humano.
4. Nulidades en los procesos disciplinarios.  </t>
  </si>
  <si>
    <t>1.Carencia de un sistema de información que permita el control sobre pocesos activos e inactivos.
2. Imprecisión en el registro de la descripción de hechos e investigados en las bases de datos.
3. Desactualización de los hechos en la base de datos, una vez varía la etapa procesal. 
4. Falta de verificación por parte del abogado comisionado, sobre  si por los mismos  hechos cursa alguna otra invesigación en la Oficina.</t>
  </si>
  <si>
    <t>Duplicidad de investigaciones por hechos idénticos</t>
  </si>
  <si>
    <t>Actualizar las bases de datos de la OCID cada semana, por los responsables de las mismas y Compartir las bases de datos con personas autorizadas, para consultar frecuentemente si cursan otras investigaciones por hechos similares</t>
  </si>
  <si>
    <t>Evaluar la duplicidad de asuntos, cada vez que ingrese una queja nueva, con el fin de evitar investigaciones por los mismos hechos</t>
  </si>
  <si>
    <t>%radicados incorporados a expedientes en curso</t>
  </si>
  <si>
    <t>#de radicados incorporados en el período/#de quejas radicadas en el período</t>
  </si>
  <si>
    <t>Personal de Secretaría de la Oficina.</t>
  </si>
  <si>
    <t>Una vez adoptado el mapa de riesgos, se emitieron diferentes directrices sobre la revisión de las quejas que llegaran a la OCID, contrastando dicha información con las bases de datos de la OCID de los procesos vigentes. Adicional a ello, se llevó a cabo reunión el día 23 de marzo, en la cual se formalizó la ruta de las quejas que ingresan a la OCID consta en el acta firmada por los funcionaros a cargo de estas actividades. El documento reposa en correo electrónico y en archivo físico.</t>
  </si>
  <si>
    <t>En cumplimiento a los lineamientos para la recepción de quejas de investigación
disciplinaria en la OCID se consulta la base de datos que la Secretaría de la oficina
adelanta diariamente con el fin de evitar duplicidades y en su defecto realizar el trámite
de entrega al abogado para incorporación del proceso en curso._x000D_</t>
  </si>
  <si>
    <t>Revisar los hechos de cada queja nueva contra la base de datos, una vez se radica, por los responsables de las mismas.</t>
  </si>
  <si>
    <t>Antes de presentarse proyecto de apertura de indagación preliminar o investigación disciplinaria, el abogado comisionado deberá solicitar consulta en la base de datos con el fin de identificar si existe investigaciones por los mismos hechos en la OCID.</t>
  </si>
  <si>
    <t xml:space="preserve">1. Pérdida de la potestad disciplinaria
2. Generación de impunidad.               
3. Sanciones discipliarias. </t>
  </si>
  <si>
    <t>1. Mora o inactividad en el trámite del proceso y en la práctica de pruebas. 
2. Desconocimiento legal por parte del Profesional comisionado del tema objeto de debate en el expediente disciplinario.
3. Demora en la revisión y aprobación de los proyectos presentados por los abogados comisionados, al igual que en la devolución de los proyectos que deben ser corregidos.
4. Remisión de asuntos por parte de la Procuraduría General de la Nación, con inactividad y/o próximos al vencimiento de términos legales.</t>
  </si>
  <si>
    <t>Configuración de la figura de la Prescripción y/o caducidad de la acción disciplinaria.</t>
  </si>
  <si>
    <t>Realizar seguimiento a las bases de datos de la OCID y crear alertas de caducidad y prescripción, cuando sesa del caso.</t>
  </si>
  <si>
    <t>Revisión y actualización semanal de las bases de datos, sobre la fecha de los hechos y de apertura de investigación disciplinaria</t>
  </si>
  <si>
    <t>%caducidad
%prescripción</t>
  </si>
  <si>
    <t>#caducidad en el período/#procesos vigentes
#prescripción en el período/#procesos vigentes</t>
  </si>
  <si>
    <t>Dentro de la matriz de control obligatoria para todos los procesos, la cual fue adoptada para la OCID, a través de la Circular No. 01 de 11 de febrero de 2021, que fue debidamente socializada a los abogados de la OCID, Y la cual se debe diligenciar cada vez que se presente un proyecto, se incluyen aspectos de tipo procesal para el control de los procesos, tales como, revisión de fecha de los hechos y fecha de prescripción. Adicional a ello, el responsable del proceso, permanentemente a través de correo electrónico institucional, recuerda y enfatiza la revisión constante de los expedientes y sus términos procesales a efectos de evitar fenómenos como la caducidad y prescripción. Asimismo, se expidió la Circular No. 2 de 25 de febrero de 2021 “Control y revisión de expedientes” y se han se han impartido directrices sobre la prescripción y la entrada en vigencia el 1 de julio de 2021, de la Ley 1952 de 2019, que acaba con la figura de la caducidad consagrada en la ley 734 de 2002. Adicional a ello, el día 13 de abril de 2021, se llevó a cabo reunión en la OCID para analizar la situación de los expedientes sin trámite secretarial y/o con poco tiempo restante de indagación preliminar, expedidos en la anterior jefatura, y adoptar las medidas de contingencia necesarias para su prelación y trámite.</t>
  </si>
  <si>
    <t>A través de la matriz de “CONTROL SOBRE PROCESOS ENTREGADOS PARA
EVALUACIÓN”, se logra identificar mora, inactividad y riesgos de caducidad y
prescripción, de manera periódica la jefatura enfatiza en la importancia de revisión
constante dada la necesidad de prevenir la prescripción y/o caducidad de los
expedientes..</t>
  </si>
  <si>
    <t>Identificar mora, inactividad y riesgos de caducidad y prescripción al inicio de cada período, el cual se incluye en las metas y se prioriza para su pronta decisión de fondo</t>
  </si>
  <si>
    <t>1. Demora en trámite del proceso.       
2. Sanciones por tratamiento de datos personales.
3. Responsabilidad disciplinaria</t>
  </si>
  <si>
    <t>1. Errores de almacenamiento de información en medios magnéticos.                              
2. Pérdida, daño o deterioro de los expedientes físicos.                            
3. Desastres naturales  o industriales.                              4. Condicones climaticas.
5. Robo o extravio.
6. Acciones de vandalismo o terrorismo.</t>
  </si>
  <si>
    <t>Ausencia o pérdida de integridad de la información contenida en los expedientes disciplinarios y sus anexos físicos o digitales.</t>
  </si>
  <si>
    <t>Sensibilizar a todo el talento humano que cumple labores en la Oficina de Control Interno Disciplinario, con el fin de evitar la materialización de alguna fuga de información, advirtiendo los riesgos personales y para la entidad.</t>
  </si>
  <si>
    <t>1. Asignar espacio seguro (archivadores o gabeteros) con acceso restringido a personal no autorizado, para resguardar los documentos físicos que sean críticos para el proceso y designar personal responsable para su custodia.
2. Digitalizar la información crítica del proceso que se encuentre en medio físico y almacenarla en el sitio de ONE DRIVE institucional, en carpetas con acceso restringido a personal no autorizado.
3.Implementar Sistema de control de acceso a los espacios donde se resguarden los documentos físicos que sean críticos para el proceso.</t>
  </si>
  <si>
    <t>% actividades ejecutadas</t>
  </si>
  <si>
    <t># de actividades ejecutadas</t>
  </si>
  <si>
    <t>A la fecha, cada abogado y funcionario administrativo tiene a cargo un archivador con su respectiva llave, para el almacenamiento de los expedientes comisionados y demás documentos en relación con los temas de su conocimiento.</t>
  </si>
  <si>
    <t>se sugirió
un protocolo para garantías de la reserva de la información que allí se pueda captar
de riesgo sensible.  Por otro lado, contando con el apoyo del Gestor Documental en la OCID, se estudia
la posibilidad de llevar el control de inventario de los expedientes físicos inactivos para
que reposen en un espacio adecuado dentro de la OCID y para la ubicación de
expedientes activos que actualmente se encuentran bajo la custodia del abogado
comisionado. De la misma manera ,el control del acceso a los espacios donde los
expedientes reposaran de acuerdo a las normas archivísticas, para ello se gestionó
una baranda con el propósito de restringir el acceso de personas a la OCID, así mismo
brindar comodidad a los visitantes de los expedientes.</t>
  </si>
  <si>
    <t>Fortalecer el control de acceso y permanencia de los sujetos disciplinables en la sede de la OCID, evitando cualuier contacto con los abogados o el Jefe de Oficina.</t>
  </si>
  <si>
    <t>Desconocimiento de la normatividad relacionada con el proceso de Evaluación y Seguimiento.  
Falta de compromiso e interés de la Alta Dirección en la revisión y seguimiento de los informes de auditoría.
Inoportunidad en la presentación de los informes de auditoría.
Inoportunidad de la información por parte de los procesos.</t>
  </si>
  <si>
    <t>Inadecuada aplicación de los procedimientos y de los criterios de auditoría.</t>
  </si>
  <si>
    <t xml:space="preserve">Que los resultados de las auditorías no permitan tomar a la Alta Dirección decisiones que apunten al mejoramiento contínuo de los procesos y sistemas de gestión de la Entidad.
</t>
  </si>
  <si>
    <t>Asegurar el cumplimiento de los puntos de control (documentos o registros) que se encuentran establecidos en el Procedimiento de Auditoría del Proceso de Evaluación y Seguimiento.</t>
  </si>
  <si>
    <t>1. Socialización del mapa de Riesgos de Gestión de la OCI.
2.Verificación de los documentos resultantes en de cada uno de los puntos de control (Documentos o Registros).</t>
  </si>
  <si>
    <t>Cumple y /o No Cumple</t>
  </si>
  <si>
    <t>Número Actividades Realizadas</t>
  </si>
  <si>
    <t>1. Se realizó  La Socialización del Mapa de Riesgos de Gestión, Corrupción y Seguridad de la Información de la OCI el día 18/01/2021.
2. En los meses de  Marzo y Abirl se dio inicio a las  aud. internas de: Prevención y Control a la Función Pública, Promoción y Defensa Derechos y Potestad Disciplinaria y la  aud. especial a la Gestión Contractual.   Las cuales  finalizadas, se realizará la verificación de documentos resultantes en cada uno de los puntos de control.</t>
  </si>
  <si>
    <t>1. Se realizó  La Socialización del Mapa de Riesgos de Gestión, Corrupción y Seguridad de la Información de la OCI el día 30/06/2021.
2. En los meses de  Mayo a Agosto  se llevaron a caba las  aud. especiales de: Siprojweb,  Secop II y Seguridad Vial y la Aud. Interna al Sistema de Gestión de Calidad.   Las cuales  finalizadas, se realizará la verificación de documentos resultantes en cada uno de los puntos de control.</t>
  </si>
  <si>
    <t>Asegurar la implementación y cumplimiento de los Planes de Mejoramiento que se generen de las auditorías realizadas.</t>
  </si>
  <si>
    <t>• Desastres naturales  o industriales 
•  Robo, extravió
•  Acciones de vandalismo o terrorismo</t>
  </si>
  <si>
    <t>Daño del  papel físico
No realizar backups de forma periodica</t>
  </si>
  <si>
    <t>Perdida o daño de los documentos críticos del proceso en medio físico y digital.</t>
  </si>
  <si>
    <t>Almacenar la información en medios fisicos y digitales</t>
  </si>
  <si>
    <t>Continuar restringiendo el acceso al archivo de personal no autorizado, para resguardar los documentos físicos que sean críticos para el proceso y designar personal responsable para su custodia.
Digitalizar la información crítica del proceso que se encuentre en medio físico y almacenarla en el sitio de ONE DRIVE institucional, en carpetas con acceso restringido a personal no autorizado.
Mantener actualizado el formato unico de inventario documental FUID.</t>
  </si>
  <si>
    <t>1. El acceso al archivo de gestión documental de la oficina continua restringido ya que se encuentra  bajo llave.
2.La información que se está produciendo es digital por lo que está siendo guardada en la carpeta compartida de la OCI apenas finaliza su trámite
3.El formato FUID está actualizado con las carpetas que se han producido físicas, es de aclarar que la documentación actualmente se está manejando de forma virtual y digital.</t>
  </si>
  <si>
    <t>Desarrollar conocimiento e innovación, mediante la gestión de la información e iniciativas, que aseguren su transferencia y transformación</t>
  </si>
  <si>
    <t>Pérdida de información del proceso que puede ser utilizada o reproducida por un tercero.</t>
  </si>
  <si>
    <t>*Divulgación de información no autorizada a personas, entidades o procesos.
*Manejo inadecuado de la información.</t>
  </si>
  <si>
    <t>*Pérdida de la imagen del proceso
*Alteración en informes de proyectos de conocimiento,  investigación e innovación
* Afectación en los derechos de propiedad intelectual.
* Obtención de beneficios económicos personales por apropiación ilícita.</t>
  </si>
  <si>
    <t>Matriz de trazabilidad de reporte de documentos y proyectos del proceso</t>
  </si>
  <si>
    <t>Documentación de los seguimientos (actas u otros documentos que se deriven de la revisión)</t>
  </si>
  <si>
    <t>1. Acatar el procedimiento establecido para el préstamo y fotocopiado del expediente por los sujetos procesales o autoridad que lo requiera, diligenciando el formato de visita y préstamo del expediente, detallando los folios de los cuales se toma copia, al igual que la cantidad de folios, CD, DVD y/o USB que componen la carpeta, de lo cual queda registro en las bases de datos.
2. Revisión por parte de un profesional experto que devuelve para correcciones 
3.Revisión por parte del delegado y devolución al Abogado si lo amerita
4. Comunicación frecuente entre abogado y delegado.
5. Sensibilizar a todo el talento humano que cumple la función disciplinaria
Las tres primeras actividades quedan  registradas en BD control al despacho</t>
  </si>
  <si>
    <t>Efectuar jornadas semestrales de sensibilización con todo el talento humano del proceso misional, en temas de potestad disciplinaria y la  corrupción</t>
  </si>
  <si>
    <t>Se unifica las base de de las delegadas cada 15 días.</t>
  </si>
  <si>
    <t xml:space="preserve">Se comparte con personas autorizadas, para consultar frecuentemente si cursa otras investigaciones por hechos similares.
</t>
  </si>
  <si>
    <t>Los responsables de las bases de datos tienen la función de revisar y actualizar los hechos en las bases de datos</t>
  </si>
  <si>
    <t xml:space="preserve">Se realizan seguimientos y alertas en las bases de datos en cada una de las Delegadas del Eje donde se deja acceso de revisión por parte de los Personeros Delegados
</t>
  </si>
  <si>
    <t>Identificación de moras y riesgos de prescripción al inicio de cada periodo, el cual se incluye en las metas y prioriza para su pronta decisión de fondo.</t>
  </si>
  <si>
    <t>Tableros de control de seguimiento al cumplimiento de los expedientes priorizados, con el fin de evitar la materialización del riesgo</t>
  </si>
  <si>
    <t>Se tienen establecido unos parámetros para el control del  expedientes, en donde se relacionan los folios que conforman el expediente, se relacionan en bases de datos y cada vez que el expediente pasa por cada una de las fases en sus etapas se debe actualizar los folios cuadernos y CD que lo conforman como unidad documental, de igual manera se impime planillas para el recibo y/o entrega</t>
  </si>
  <si>
    <t>Cuando el expediente tiene que bajar a la Secretaria Común se debe actualizar y antes de ser recibido la hoja de control y la base para surtir el trámite para efectuar alguna comunicación o notificación se verifica y si los folios no corresponden el expediente es devuelto a la Delegada.</t>
  </si>
  <si>
    <t>Se aplica control y deja registro cuando el expediente es solicitado por  los sujetos procesales en la Secretaria Común se diligencian las bases correspondientes y se deja la evidencia en el expediente quien revisó el expediente y la solicitud de copias que pudo haberse efectuado.</t>
  </si>
  <si>
    <t xml:space="preserve">Revisión por parte de un profesional experto que devuelve para correcciones </t>
  </si>
  <si>
    <t>Revisión por parte del Delegado y devolución al Abogado si lo amerita</t>
  </si>
  <si>
    <t>Decretar las nulidades pertinenetes con el fin de garantizar el debido proceso o valoración probatoria pertinente, sea en primera o segunda instancia</t>
  </si>
  <si>
    <t>Se ha brindado apoyo al proyecto de investigación presentado por la Delegada para Asuntos Policivos, relacionado con nuevo Código de Policía, aplicación y asimilación del mismo.
La DGCI viene realizando seguimiento a la convocatoria mejores equipos en los temas de innovación e investigación que fueron aprobados y presentados ante esta dirección.
El director participó con el artículo Veedurías Ciudadanas como una expresión de la Democracia participativa - para la revista digital de la Secretaría Jurídica de la Alcaldía Mayor de Bogotá, se espera sea publicada a finales de agosto.
Se está trabajando en la producción de dos libros de los cuales se recibe tutoría y se espera tenerlos listos, en su primer capítulo, para el mes de septiembre.</t>
  </si>
  <si>
    <t>Estamos trabajando internamente con la SDTH en la Convocatoria de incentivos a mejores equipos.  
Se logró que esta convocatoria se enfocará a proyectos de investigación e innovación.
Se tiene la Cirdcular 006 del 5 de marzo  2021 en donde se implementó el requerimiento de los formatos de la DGCI.
Se recibieron 9 proyectos en total, con corte a 15 de marzo. Se hizo una base de datos y se digitalizó toda la información para incluirla en una carpeta en SharePoint de la Dirección de GCI
Se ha trabajado con la Subsecretaría Jurídica de la Alcaldía Mayor, se está haciendo un convenio sobre diferentes temas.
Se realizan dos Tiempos del Conocimiento: 1. reunión con el grupo RACI, enfocada a Introducción a la Investigación, dictada por el doctor Jaime Alfonso Cubides (21 de enero) .  2) Celebración del Día de la Innovación el 22 de abril, con varias conferencias y un conversatorio.
Tutorias con el doctor Eduardo Andrés Velandia, se le envían borradores sobre los trabajos de libros que se están realizando.
Se invitará a funcionarios de los grupos CYMA y GAEPV a la reunión con el grupo RACI, el día 18 de marzo.</t>
  </si>
  <si>
    <t>Se ha recibido el informe mensual de la Dirección de Talento Humano.
Con las dificultades presentadas para el diligenciamiento del formato fuga del conocimiento y sin tener respuesta sobre la publicación del procedimiento de retiro de funcionarios, se escribió correo a la Dirección de Planeación solicitando nos informaran qué avances se tienen con el procedimiento y al mismo tiempo a la DTH para conocer el estado del mismo.
Se solicitó  vía correo a la DTH incluir  información adicional de los funcionarios en proceso de retiro (teléfono celular y correo personal) con el fin de buscar una nueva posibilidad de aplicar el formato de la DGCI, relacionado con el tema.
Desde el 28/07/2021 se inició la aplicación del formato 02FR11 que, hasta el 24 de agosto lleva un total de 8 registros diligenciados.
Se realizó un informe estadístico preliminar y también una infografía de datos que muestra los resultados a tener en cuenta para posible toma de decisiones.</t>
  </si>
  <si>
    <t>Controles:
Evitar enviar convocatorias con menos de cinco (05) días de antelación a la capacitación, para que se puedan inscribir el mayor número de servidores(as) públicos(as) de la Entidad
Acciones:
Verificación diaria del cronograma de capacitación
Indicador 1:
Durante los meses de mayo y junio 2021 se enviaron diez (10) convocatorias de capacitación, las cuales ninguna se envió con no menos de cinco (05) días de antelación:
Curso Derechos Humanos y Derecho Internacional Humanitario, DASCD, 03 de mayo 
Capacitación SIRIUS, 11 al 20 de mayo
Capacitación Código de Integridad, Alcaldía Mayor de Bogotá D.C., 13 de mayo
Taller Ley de Transparencia y Acceso a la Información, Alcaldía Mayor de Bogotá D.C., 27 de mayo
Diplomado en Derechos Humanos, OEI, 01 de junio
Mecanismos de Control Social y Participación Ciudadana, Concejo de Bogotá, D.C., 08 de junio
Seminario Derecho del Consumidor, OEI, 10 de junio
Lucha contra la Corrupción, Alcaldía Mayor de Bogotá, D.C., 11 de junio
Servicio y Atención a la Ciudadanía, ESAP, 22 de junio
Cultura para la Paz, Construyendo Cultura Ciudadana, 22 de junio
Durante los meses de julio y agosto se ejecutaron diez (10) temas de capacitación:
Curso Herramientas Ofimáticas II, SENA, 09 de julio
Curso Derecho de las Mujeres a una Vida Libre de Violencias, Secretaría Distrital de la Mujer, 15 de julio
Capacitación Gerencia Pública, DASCD, 15 de julio
Diplomado Políticas Públicas, OEI, 02 de agosto
Redacción Metodológica para Informes, OEI, 02 de agosto
Seminario ODS, OEI, 02 de agosto
Diplomado en Competencias Blandas, OEI, 27 de agosto
Diplomado en Negociación Colectiva, OEI, 27 de agosto
Derecho a la Asociación, OEI, 27 de agosto
Retos y Desafios de los Sindicatos, OEI, 27 de agosto
El indicador acumulado de enero a agosto da como resultado:
(32/51)*100 = 63%
Indicador 2:
Los temas de capacitación con erogación desarrollados durante el II cuatrimestre, aún no se han finalizado.
Hasta tanto no culminen, la OEI envía el informe con el dato solicitado.</t>
  </si>
  <si>
    <t>Controles:
Identificar la normatividad aplicable del Sistema General de Riesgos Laborales, la cual debe quedar establecida en una matriz legal que se actualiza en la medida que sean emitidas nuevas disposiciones aplicables a la Entidad.
Se verifica y evidencia las mejoras que la Entidad realiza, para certificar que se cumple con las normas, leyes, resoluciones, decretos y demás obligaciones.
Acciónes:
Mantener actualizada periódicamente la matriz de requisitos legales, de acuerdo con la normatividad vigente.
Indicador:
Hasta el mes de julio, la matriz contiene 471 requisitos legales del SG-SST:
El indicador da como resultado:
(471/471)*100 = 100%</t>
  </si>
  <si>
    <t>De manera permanente  se efectúa seguimiento la base de datos  de la dependencia con el fin de verificar el cumplimiento de términos y asistencia a audiencias judiciales por parte de los profesionales que tienen a su cargo la representación de la Entidad.  Para el período objeto del informe, fueron incorporadas seis (6) demandas en contra de la entidad para un total de 96 procesos judiciales activos.
Del mismo modo, se  realizó seguimiento a la incorporación de las piezas procesales en el Sistema de Información de Procesos Judiciales - SiprojWeb.
La evidencia está conformada por las imágenes de la base de datos de proceso judiciales de la dependencia y del seguimiento a procesos judiciales en el SiprojWeb.</t>
  </si>
  <si>
    <r>
      <rPr>
        <b/>
        <sz val="11"/>
        <color theme="1"/>
        <rFont val="Arial"/>
        <family val="2"/>
      </rPr>
      <t xml:space="preserve">Código: </t>
    </r>
    <r>
      <rPr>
        <sz val="11"/>
        <color theme="1"/>
        <rFont val="Arial"/>
        <family val="2"/>
      </rPr>
      <t>01- FR- 21</t>
    </r>
  </si>
  <si>
    <r>
      <rPr>
        <b/>
        <sz val="11"/>
        <color theme="1"/>
        <rFont val="Arial"/>
        <family val="2"/>
      </rPr>
      <t xml:space="preserve">Versión: </t>
    </r>
    <r>
      <rPr>
        <sz val="11"/>
        <color theme="1"/>
        <rFont val="Arial"/>
        <family val="2"/>
      </rPr>
      <t>06</t>
    </r>
  </si>
  <si>
    <r>
      <rPr>
        <b/>
        <sz val="11"/>
        <color theme="1"/>
        <rFont val="Arial"/>
        <family val="2"/>
      </rPr>
      <t xml:space="preserve">Vigente desde: </t>
    </r>
    <r>
      <rPr>
        <sz val="11"/>
        <color theme="1"/>
        <rFont val="Arial"/>
        <family val="2"/>
      </rPr>
      <t>15/05/2021</t>
    </r>
  </si>
  <si>
    <t xml:space="preserve">Autocontrol mensual de los pagos realizados por caja menor </t>
  </si>
  <si>
    <t>Digitalización permanente de los documentos producidos desde el proceso de Gestión Administrativa, salvaguardando la información en una carpeta virtual.</t>
  </si>
  <si>
    <t>• El aplicativo de inventarios no es ágil para incluir o modificar información masiva, haciendo dispendiosas las tareas de actualización.</t>
  </si>
  <si>
    <t>• Ausencia de sinergia entre las dependendencias para el reporte de novedades centralizadas en el proceso de administración de inventarios</t>
  </si>
  <si>
    <t>• Falta disponibilidad de vehículo con especificación para transporte de carga para suplir necesidades de mantenimiento en sedes externas de la Entidad.</t>
  </si>
  <si>
    <t>• Ausencia de capacitación al personal de mantenimiento para la ejecución de labores especializadas. 
• Demora en la adquisición de elementos o materiales para realizar el mantenimiento o prestar el servicio solicitado</t>
  </si>
  <si>
    <t>• Parque automor desactualizado
• Falta de un programa adecuado que permitan definir rutas efectivas</t>
  </si>
  <si>
    <t>• Insuficiencia de vehículos para cubrir la demanda
• Falta de personal para cubrir contingencias 
• Falta de programación por parte de las áreas en sus desplazamientos misionales
• Frecuentes contigencias de impactos en el distrito capital, que ameritan la presencia de la entidad</t>
  </si>
  <si>
    <t>Registro diario de servicios y rutas de desplazamientos para cubrir los servicios</t>
  </si>
  <si>
    <t xml:space="preserve">
Programación mensual de turnos de trabajo para los conductores</t>
  </si>
  <si>
    <t>• Desastres naturales  o industriales
• Robo, extravío
• Acciones de vandalismo o terrorismo</t>
  </si>
  <si>
    <t>•  Acceso no autorizado de terceros a la documentación del proceso
 • Control inadecuado de los documentos físicos del proceso
• Daño del  papel físico</t>
  </si>
  <si>
    <t>•Desconocimiento de la totalidad de los requisitos para la aprobación de pagos por caja menor</t>
  </si>
  <si>
    <t xml:space="preserve">• Incumplimiento de los procedimientos de caja menor y normas distritales relacionadas con el tema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</si>
</sst>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25" x14ac:knownFonts="1">
    <font>
      <sz val="11"/>
      <color theme="1"/>
      <name val="Calibri"/>
      <family val="2"/>
      <scheme val="minor"/>
    </font>
    <font>
      <sz val="11"/>
      <color theme="1"/>
      <name val="Arial"/>
      <family val="2"/>
    </font>
    <font>
      <b/>
      <sz val="11"/>
      <color theme="1"/>
      <name val="Arial"/>
      <family val="2"/>
    </font>
    <font>
      <sz val="10"/>
      <color rgb="FF000000"/>
      <name val="Arial"/>
      <family val="2"/>
    </font>
    <font>
      <b/>
      <sz val="10"/>
      <color rgb="FF000000"/>
      <name val="Arial"/>
      <family val="2"/>
    </font>
    <font>
      <sz val="10"/>
      <name val="Arial"/>
      <family val="2"/>
    </font>
    <font>
      <b/>
      <sz val="9"/>
      <color theme="1"/>
      <name val="Arial"/>
      <family val="2"/>
    </font>
    <font>
      <sz val="10"/>
      <color theme="1"/>
      <name val="Arial"/>
      <family val="2"/>
    </font>
    <font>
      <b/>
      <sz val="18"/>
      <color theme="1"/>
      <name val="Arial"/>
      <family val="2"/>
    </font>
    <font>
      <b/>
      <sz val="10"/>
      <color theme="1"/>
      <name val="Arial"/>
      <family val="2"/>
    </font>
    <font>
      <sz val="9"/>
      <color rgb="FF000000"/>
      <name val="Arial"/>
      <family val="2"/>
    </font>
    <font>
      <b/>
      <sz val="16"/>
      <color theme="0"/>
      <name val="Arial"/>
      <family val="2"/>
    </font>
    <font>
      <b/>
      <sz val="8"/>
      <color theme="1"/>
      <name val="Arial"/>
      <family val="2"/>
    </font>
    <font>
      <sz val="36"/>
      <color theme="1"/>
      <name val="Arial"/>
      <family val="2"/>
    </font>
    <font>
      <sz val="11"/>
      <color theme="1"/>
      <name val="Calibri"/>
      <family val="2"/>
      <scheme val="minor"/>
    </font>
    <font>
      <sz val="11"/>
      <color theme="1"/>
      <name val="Arial Narrow"/>
      <family val="2"/>
    </font>
    <font>
      <sz val="11"/>
      <name val="Arial Narrow"/>
      <family val="2"/>
    </font>
    <font>
      <b/>
      <sz val="11"/>
      <color theme="1"/>
      <name val="Arial Narrow"/>
      <family val="2"/>
    </font>
    <font>
      <sz val="10"/>
      <color theme="1"/>
      <name val="Arial Narrow"/>
      <family val="2"/>
    </font>
    <font>
      <b/>
      <sz val="30"/>
      <color theme="1"/>
      <name val="Arial"/>
      <family val="2"/>
    </font>
    <font>
      <sz val="30"/>
      <color theme="1"/>
      <name val="Calibri"/>
      <family val="2"/>
      <scheme val="minor"/>
    </font>
    <font>
      <sz val="9"/>
      <color theme="1"/>
      <name val="Arial"/>
      <family val="2"/>
    </font>
    <font>
      <b/>
      <sz val="22"/>
      <color theme="1"/>
      <name val="Arial"/>
      <family val="2"/>
    </font>
    <font>
      <b/>
      <sz val="10"/>
      <color theme="1"/>
      <name val="Arial Narrow"/>
      <family val="2"/>
    </font>
    <font>
      <sz val="10"/>
      <color theme="1"/>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tint="-0.14999847407452621"/>
        <bgColor indexed="64"/>
      </patternFill>
    </fill>
  </fills>
  <borders count="34">
    <border>
      <left/>
      <right/>
      <top/>
      <bottom/>
      <diagonal/>
    </border>
    <border>
      <left style="thin">
        <color theme="3" tint="0.59996337778862885"/>
      </left>
      <right/>
      <top/>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0"/>
      </left>
      <right/>
      <top/>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medium">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rgb="FF8DB4E2"/>
      </left>
      <right style="thin">
        <color rgb="FF8DB4E2"/>
      </right>
      <top style="thin">
        <color rgb="FF8DB4E2"/>
      </top>
      <bottom style="thin">
        <color rgb="FF8DB4E2"/>
      </bottom>
      <diagonal/>
    </border>
    <border>
      <left style="thin">
        <color theme="3" tint="0.59996337778862885"/>
      </left>
      <right/>
      <top style="thin">
        <color theme="3" tint="0.59996337778862885"/>
      </top>
      <bottom/>
      <diagonal/>
    </border>
    <border>
      <left/>
      <right style="thin">
        <color theme="3" tint="0.59996337778862885"/>
      </right>
      <top style="thin">
        <color theme="3" tint="0.59996337778862885"/>
      </top>
      <bottom/>
      <diagonal/>
    </border>
    <border>
      <left/>
      <right/>
      <top style="thin">
        <color theme="3" tint="0.59996337778862885"/>
      </top>
      <bottom/>
      <diagonal/>
    </border>
    <border>
      <left/>
      <right style="thin">
        <color theme="3" tint="0.59996337778862885"/>
      </right>
      <top/>
      <bottom/>
      <diagonal/>
    </border>
    <border>
      <left style="thin">
        <color theme="3" tint="0.59996337778862885"/>
      </left>
      <right/>
      <top/>
      <bottom style="thin">
        <color theme="3" tint="0.59996337778862885"/>
      </bottom>
      <diagonal/>
    </border>
    <border>
      <left/>
      <right style="thin">
        <color theme="3" tint="0.59996337778862885"/>
      </right>
      <top/>
      <bottom style="thin">
        <color theme="3" tint="0.59996337778862885"/>
      </bottom>
      <diagonal/>
    </border>
    <border>
      <left/>
      <right/>
      <top/>
      <bottom style="thin">
        <color theme="3" tint="0.59996337778862885"/>
      </bottom>
      <diagonal/>
    </border>
    <border>
      <left style="medium">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style="medium">
        <color theme="3" tint="0.59996337778862885"/>
      </top>
      <bottom style="medium">
        <color theme="3" tint="0.59996337778862885"/>
      </bottom>
      <diagonal/>
    </border>
    <border>
      <left style="thin">
        <color theme="3" tint="0.59996337778862885"/>
      </left>
      <right style="medium">
        <color theme="3" tint="0.59996337778862885"/>
      </right>
      <top style="medium">
        <color theme="3" tint="0.59996337778862885"/>
      </top>
      <bottom style="medium">
        <color theme="3" tint="0.59996337778862885"/>
      </bottom>
      <diagonal/>
    </border>
    <border>
      <left style="medium">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thin">
        <color theme="3" tint="0.59996337778862885"/>
      </right>
      <top style="medium">
        <color theme="3" tint="0.59996337778862885"/>
      </top>
      <bottom style="thin">
        <color theme="3" tint="0.59996337778862885"/>
      </bottom>
      <diagonal/>
    </border>
    <border>
      <left style="thin">
        <color theme="3" tint="0.59996337778862885"/>
      </left>
      <right style="medium">
        <color theme="3" tint="0.59996337778862885"/>
      </right>
      <top style="medium">
        <color theme="3" tint="0.59996337778862885"/>
      </top>
      <bottom style="thin">
        <color theme="3" tint="0.59996337778862885"/>
      </bottom>
      <diagonal/>
    </border>
    <border>
      <left style="medium">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thin">
        <color theme="3" tint="0.59996337778862885"/>
      </right>
      <top style="thin">
        <color theme="3" tint="0.59996337778862885"/>
      </top>
      <bottom style="medium">
        <color theme="3" tint="0.59996337778862885"/>
      </bottom>
      <diagonal/>
    </border>
    <border>
      <left style="thin">
        <color theme="3" tint="0.59996337778862885"/>
      </left>
      <right style="medium">
        <color theme="3" tint="0.59996337778862885"/>
      </right>
      <top style="thin">
        <color theme="3" tint="0.59996337778862885"/>
      </top>
      <bottom style="medium">
        <color theme="3" tint="0.59996337778862885"/>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dashed">
        <color indexed="64"/>
      </left>
      <right style="dashed">
        <color indexed="64"/>
      </right>
      <top/>
      <bottom/>
      <diagonal/>
    </border>
    <border>
      <left style="dashed">
        <color indexed="64"/>
      </left>
      <right/>
      <top/>
      <bottom/>
      <diagonal/>
    </border>
  </borders>
  <cellStyleXfs count="2">
    <xf numFmtId="0" fontId="0" fillId="0" borderId="0"/>
    <xf numFmtId="9" fontId="14" fillId="0" borderId="0" applyFont="0" applyFill="0" applyBorder="0" applyAlignment="0" applyProtection="0"/>
  </cellStyleXfs>
  <cellXfs count="140">
    <xf numFmtId="0" fontId="0" fillId="0" borderId="0" xfId="0"/>
    <xf numFmtId="165" fontId="15" fillId="3" borderId="26" xfId="1" applyNumberFormat="1" applyFont="1" applyFill="1" applyBorder="1" applyAlignment="1" applyProtection="1">
      <alignment horizontal="center" vertical="center"/>
    </xf>
    <xf numFmtId="0" fontId="15" fillId="0" borderId="26" xfId="0" applyFont="1" applyBorder="1" applyAlignment="1" applyProtection="1">
      <alignment horizontal="center" vertical="center"/>
      <protection hidden="1"/>
    </xf>
    <xf numFmtId="9" fontId="15" fillId="0" borderId="26" xfId="0" applyNumberFormat="1" applyFont="1" applyBorder="1" applyAlignment="1" applyProtection="1">
      <alignment horizontal="center" vertical="center"/>
      <protection hidden="1"/>
    </xf>
    <xf numFmtId="0" fontId="17" fillId="0" borderId="26" xfId="0" applyFont="1" applyBorder="1" applyAlignment="1" applyProtection="1">
      <alignment horizontal="center" vertical="center" textRotation="90" wrapText="1"/>
      <protection hidden="1"/>
    </xf>
    <xf numFmtId="0" fontId="17" fillId="0" borderId="26" xfId="0" applyFont="1" applyBorder="1" applyAlignment="1" applyProtection="1">
      <alignment horizontal="center" vertical="center" textRotation="90"/>
      <protection hidden="1"/>
    </xf>
    <xf numFmtId="0" fontId="17" fillId="0" borderId="26" xfId="0" applyFont="1" applyBorder="1" applyAlignment="1" applyProtection="1">
      <alignment horizontal="center" vertical="center" wrapText="1"/>
      <protection hidden="1"/>
    </xf>
    <xf numFmtId="9" fontId="15" fillId="0" borderId="26" xfId="0" applyNumberFormat="1" applyFont="1" applyBorder="1" applyAlignment="1" applyProtection="1">
      <alignment horizontal="center" vertical="center" wrapText="1"/>
      <protection hidden="1"/>
    </xf>
    <xf numFmtId="9" fontId="15" fillId="3" borderId="26" xfId="0" applyNumberFormat="1" applyFont="1" applyFill="1" applyBorder="1" applyAlignment="1" applyProtection="1">
      <alignment horizontal="center" vertical="center" wrapText="1"/>
      <protection hidden="1"/>
    </xf>
    <xf numFmtId="0" fontId="17" fillId="0" borderId="26" xfId="0" applyFont="1" applyBorder="1" applyAlignment="1" applyProtection="1">
      <alignment horizontal="center" vertical="center"/>
      <protection hidden="1"/>
    </xf>
    <xf numFmtId="0" fontId="1" fillId="0" borderId="0" xfId="0" applyFont="1" applyAlignment="1" applyProtection="1">
      <alignment vertical="center" wrapText="1"/>
    </xf>
    <xf numFmtId="0" fontId="8" fillId="0" borderId="10"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1" fillId="0" borderId="10"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8" fillId="0" borderId="1"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22" fillId="0" borderId="0" xfId="0" applyFont="1" applyAlignment="1" applyProtection="1">
      <alignment horizontal="center" vertical="center" wrapText="1"/>
    </xf>
    <xf numFmtId="0" fontId="22" fillId="0" borderId="13" xfId="0" applyFont="1" applyBorder="1" applyAlignment="1" applyProtection="1">
      <alignment horizontal="center" vertical="center" wrapText="1"/>
    </xf>
    <xf numFmtId="0" fontId="1" fillId="0" borderId="14"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8"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22" fillId="0" borderId="15" xfId="0" applyFont="1" applyBorder="1" applyAlignment="1" applyProtection="1">
      <alignment horizontal="center" vertical="center" wrapText="1"/>
    </xf>
    <xf numFmtId="0" fontId="1" fillId="0" borderId="0" xfId="0" applyFont="1" applyAlignment="1" applyProtection="1">
      <alignment vertical="center" wrapText="1"/>
    </xf>
    <xf numFmtId="0" fontId="1" fillId="0" borderId="3" xfId="0" applyFont="1" applyBorder="1" applyAlignment="1" applyProtection="1">
      <alignment vertical="center" wrapText="1"/>
    </xf>
    <xf numFmtId="0" fontId="11" fillId="2" borderId="0" xfId="0" applyFont="1" applyFill="1" applyAlignment="1" applyProtection="1">
      <alignment horizontal="center" vertical="center" wrapText="1"/>
    </xf>
    <xf numFmtId="0" fontId="8" fillId="0" borderId="0" xfId="0" applyFont="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9" fillId="3" borderId="4" xfId="0" applyFont="1" applyFill="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9" fillId="3" borderId="6"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21"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3" fillId="0" borderId="0" xfId="0" applyFont="1" applyAlignment="1" applyProtection="1">
      <alignment vertical="center" wrapText="1"/>
    </xf>
    <xf numFmtId="0" fontId="1" fillId="0" borderId="0" xfId="0" applyFont="1" applyAlignment="1" applyProtection="1">
      <alignment horizontal="left" vertical="center" wrapText="1"/>
    </xf>
    <xf numFmtId="49" fontId="7" fillId="4" borderId="2" xfId="0" applyNumberFormat="1"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0" borderId="2"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7" fillId="4" borderId="2" xfId="0" applyFont="1" applyFill="1" applyBorder="1" applyAlignment="1" applyProtection="1">
      <alignment horizontal="left" vertical="center" wrapText="1"/>
    </xf>
    <xf numFmtId="0" fontId="7" fillId="0" borderId="2" xfId="0" applyFont="1" applyBorder="1" applyAlignment="1" applyProtection="1">
      <alignment horizontal="left" vertical="center" wrapText="1"/>
    </xf>
    <xf numFmtId="49" fontId="3" fillId="5" borderId="9" xfId="0" applyNumberFormat="1"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3" fillId="5" borderId="9" xfId="0" applyFont="1" applyFill="1" applyBorder="1" applyAlignment="1" applyProtection="1">
      <alignment horizontal="left" vertical="center" wrapText="1"/>
    </xf>
    <xf numFmtId="14" fontId="3" fillId="5" borderId="9" xfId="0" applyNumberFormat="1" applyFont="1" applyFill="1" applyBorder="1" applyAlignment="1" applyProtection="1">
      <alignment horizontal="center" vertical="center" wrapText="1"/>
    </xf>
    <xf numFmtId="0" fontId="3" fillId="0" borderId="9" xfId="0" applyFont="1" applyBorder="1" applyAlignment="1" applyProtection="1">
      <alignment horizontal="left" vertical="center" wrapText="1"/>
    </xf>
    <xf numFmtId="0" fontId="3" fillId="5" borderId="9" xfId="0" applyFont="1" applyFill="1" applyBorder="1" applyAlignment="1" applyProtection="1">
      <alignment horizontal="justify" vertical="center" wrapText="1"/>
    </xf>
    <xf numFmtId="164" fontId="3" fillId="5" borderId="9" xfId="0" applyNumberFormat="1" applyFont="1" applyFill="1" applyBorder="1" applyAlignment="1" applyProtection="1">
      <alignment horizontal="center" vertical="center" wrapText="1"/>
    </xf>
    <xf numFmtId="15" fontId="10" fillId="5" borderId="9" xfId="0" applyNumberFormat="1" applyFont="1" applyFill="1" applyBorder="1" applyAlignment="1" applyProtection="1">
      <alignment horizontal="left" vertical="center" wrapText="1"/>
    </xf>
    <xf numFmtId="0" fontId="5" fillId="0" borderId="9" xfId="0" applyFont="1" applyBorder="1" applyAlignment="1" applyProtection="1">
      <alignment horizontal="justify" vertical="center" wrapText="1"/>
    </xf>
    <xf numFmtId="0" fontId="3" fillId="0" borderId="9" xfId="0" applyFont="1" applyBorder="1" applyAlignment="1" applyProtection="1">
      <alignment horizontal="justify" vertical="center" wrapText="1"/>
    </xf>
    <xf numFmtId="14" fontId="7" fillId="4" borderId="2" xfId="0" applyNumberFormat="1" applyFont="1" applyFill="1" applyBorder="1" applyAlignment="1" applyProtection="1">
      <alignment horizontal="center" vertical="center" wrapText="1"/>
    </xf>
    <xf numFmtId="164" fontId="7" fillId="4" borderId="2" xfId="0" applyNumberFormat="1" applyFont="1" applyFill="1" applyBorder="1" applyAlignment="1" applyProtection="1">
      <alignment horizontal="center" vertical="center" wrapText="1"/>
    </xf>
    <xf numFmtId="0" fontId="7" fillId="0" borderId="0" xfId="0" applyFont="1" applyProtection="1"/>
    <xf numFmtId="0" fontId="19" fillId="7" borderId="33" xfId="0" applyFont="1" applyFill="1" applyBorder="1" applyAlignment="1" applyProtection="1">
      <alignment horizontal="center" vertical="center" wrapText="1"/>
    </xf>
    <xf numFmtId="0" fontId="19" fillId="7" borderId="0" xfId="0" applyFont="1" applyFill="1" applyAlignment="1" applyProtection="1">
      <alignment horizontal="center" vertical="center" wrapText="1"/>
    </xf>
    <xf numFmtId="0" fontId="20" fillId="0" borderId="0" xfId="0" applyFont="1" applyAlignment="1" applyProtection="1">
      <alignment vertical="center" wrapText="1"/>
    </xf>
    <xf numFmtId="0" fontId="7" fillId="4" borderId="0" xfId="0" applyFont="1" applyFill="1" applyProtection="1"/>
    <xf numFmtId="0" fontId="21" fillId="4" borderId="0" xfId="0" applyFont="1" applyFill="1" applyAlignment="1" applyProtection="1">
      <alignment horizontal="center" vertical="center" wrapText="1"/>
    </xf>
    <xf numFmtId="0" fontId="7" fillId="4" borderId="0" xfId="0" applyFont="1" applyFill="1" applyAlignment="1" applyProtection="1">
      <alignment horizontal="left" vertical="center"/>
    </xf>
    <xf numFmtId="0" fontId="7" fillId="4" borderId="0" xfId="0" applyFont="1" applyFill="1" applyAlignment="1" applyProtection="1">
      <alignment horizontal="center" vertical="center"/>
    </xf>
    <xf numFmtId="0" fontId="7" fillId="4" borderId="0" xfId="0" applyFont="1" applyFill="1" applyAlignment="1" applyProtection="1">
      <alignment horizontal="center"/>
    </xf>
    <xf numFmtId="0" fontId="1" fillId="0" borderId="0" xfId="0" applyFont="1" applyProtection="1"/>
    <xf numFmtId="0" fontId="2" fillId="7" borderId="26" xfId="0" applyFont="1" applyFill="1" applyBorder="1" applyAlignment="1" applyProtection="1">
      <alignment horizontal="center" vertical="center"/>
    </xf>
    <xf numFmtId="0" fontId="2" fillId="7" borderId="27" xfId="0" applyFont="1" applyFill="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1" fillId="4" borderId="0" xfId="0" applyFont="1" applyFill="1" applyProtection="1"/>
    <xf numFmtId="0" fontId="6" fillId="7" borderId="26" xfId="0" applyFont="1" applyFill="1" applyBorder="1" applyAlignment="1" applyProtection="1">
      <alignment horizontal="center" vertical="center" wrapText="1"/>
    </xf>
    <xf numFmtId="0" fontId="2" fillId="7" borderId="26" xfId="0" applyFont="1" applyFill="1" applyBorder="1" applyAlignment="1" applyProtection="1">
      <alignment horizontal="center" vertical="center" wrapText="1"/>
    </xf>
    <xf numFmtId="0" fontId="2" fillId="7" borderId="26" xfId="0" applyFont="1" applyFill="1" applyBorder="1" applyAlignment="1" applyProtection="1">
      <alignment horizontal="center" vertical="center" textRotation="90" wrapText="1"/>
    </xf>
    <xf numFmtId="0" fontId="2" fillId="7" borderId="30" xfId="0" applyFont="1" applyFill="1" applyBorder="1" applyAlignment="1" applyProtection="1">
      <alignment horizontal="center" vertical="center" wrapText="1"/>
    </xf>
    <xf numFmtId="0" fontId="2" fillId="7" borderId="26" xfId="0" applyFont="1" applyFill="1" applyBorder="1" applyAlignment="1" applyProtection="1">
      <alignment horizontal="center" vertical="center" textRotation="90"/>
    </xf>
    <xf numFmtId="0" fontId="1" fillId="0" borderId="31" xfId="0" applyFont="1" applyBorder="1" applyAlignment="1" applyProtection="1">
      <alignment horizontal="center" vertical="center" wrapText="1"/>
    </xf>
    <xf numFmtId="0" fontId="2" fillId="4" borderId="0" xfId="0" applyFont="1" applyFill="1" applyAlignment="1" applyProtection="1">
      <alignment horizontal="center" vertical="center"/>
    </xf>
    <xf numFmtId="0" fontId="21" fillId="0" borderId="30" xfId="0" applyFont="1" applyBorder="1" applyAlignment="1" applyProtection="1">
      <alignment horizontal="center" vertical="center" textRotation="90" wrapText="1"/>
    </xf>
    <xf numFmtId="0" fontId="15" fillId="0" borderId="26" xfId="0" applyFont="1" applyBorder="1" applyAlignment="1" applyProtection="1">
      <alignment horizontal="center" vertical="center" wrapText="1"/>
    </xf>
    <xf numFmtId="0" fontId="16" fillId="0" borderId="26" xfId="0" applyFont="1" applyBorder="1" applyAlignment="1" applyProtection="1">
      <alignment horizontal="center" vertical="center" wrapText="1"/>
    </xf>
    <xf numFmtId="0" fontId="15" fillId="0" borderId="26" xfId="0" applyFont="1" applyBorder="1" applyAlignment="1" applyProtection="1">
      <alignment horizontal="center" vertical="center"/>
    </xf>
    <xf numFmtId="0" fontId="17" fillId="0" borderId="26" xfId="0" applyFont="1" applyBorder="1" applyAlignment="1" applyProtection="1">
      <alignment horizontal="center" vertical="center" wrapText="1"/>
    </xf>
    <xf numFmtId="9" fontId="15" fillId="0" borderId="26" xfId="0" applyNumberFormat="1" applyFont="1" applyBorder="1" applyAlignment="1" applyProtection="1">
      <alignment horizontal="center" vertical="center" wrapText="1"/>
    </xf>
    <xf numFmtId="9" fontId="15" fillId="3" borderId="26" xfId="0" applyNumberFormat="1" applyFont="1" applyFill="1" applyBorder="1" applyAlignment="1" applyProtection="1">
      <alignment horizontal="center" vertical="center" wrapText="1"/>
    </xf>
    <xf numFmtId="0" fontId="17" fillId="0" borderId="26" xfId="0" applyFont="1" applyBorder="1" applyAlignment="1" applyProtection="1">
      <alignment horizontal="center" vertical="center"/>
    </xf>
    <xf numFmtId="0" fontId="15" fillId="0" borderId="26" xfId="0" applyFont="1" applyBorder="1" applyAlignment="1" applyProtection="1">
      <alignment horizontal="center" vertical="center"/>
    </xf>
    <xf numFmtId="0" fontId="18" fillId="0" borderId="26" xfId="0" applyFont="1" applyBorder="1" applyAlignment="1" applyProtection="1">
      <alignment horizontal="justify" vertical="center" wrapText="1"/>
    </xf>
    <xf numFmtId="0" fontId="15" fillId="0" borderId="26" xfId="0" applyFont="1" applyBorder="1" applyAlignment="1" applyProtection="1">
      <alignment horizontal="center" vertical="center" textRotation="90"/>
    </xf>
    <xf numFmtId="9" fontId="15" fillId="0" borderId="26" xfId="0" applyNumberFormat="1" applyFont="1" applyBorder="1" applyAlignment="1" applyProtection="1">
      <alignment horizontal="center" vertical="center"/>
    </xf>
    <xf numFmtId="0" fontId="17" fillId="0" borderId="26" xfId="0" applyFont="1" applyBorder="1" applyAlignment="1" applyProtection="1">
      <alignment horizontal="center" vertical="center" textRotation="90" wrapText="1"/>
    </xf>
    <xf numFmtId="0" fontId="17" fillId="0" borderId="26" xfId="0" applyFont="1" applyBorder="1" applyAlignment="1" applyProtection="1">
      <alignment horizontal="center" vertical="center" textRotation="90"/>
    </xf>
    <xf numFmtId="0" fontId="15" fillId="0" borderId="30" xfId="0" applyFont="1" applyBorder="1" applyAlignment="1" applyProtection="1">
      <alignment horizontal="center" vertical="center" textRotation="90" wrapText="1"/>
    </xf>
    <xf numFmtId="0" fontId="15" fillId="0" borderId="30" xfId="0" applyFont="1" applyBorder="1" applyAlignment="1" applyProtection="1">
      <alignment horizontal="left" vertical="center" wrapText="1"/>
    </xf>
    <xf numFmtId="0" fontId="15" fillId="0" borderId="30" xfId="0" applyFont="1" applyBorder="1" applyAlignment="1" applyProtection="1">
      <alignment horizontal="center" vertical="center" wrapText="1"/>
    </xf>
    <xf numFmtId="14" fontId="15" fillId="0" borderId="30" xfId="0" applyNumberFormat="1" applyFont="1" applyBorder="1" applyAlignment="1" applyProtection="1">
      <alignment horizontal="center" vertical="center" wrapText="1"/>
    </xf>
    <xf numFmtId="0" fontId="7" fillId="4" borderId="0" xfId="0" applyFont="1" applyFill="1" applyAlignment="1" applyProtection="1">
      <alignment vertical="center"/>
    </xf>
    <xf numFmtId="0" fontId="21" fillId="0" borderId="32" xfId="0" applyFont="1" applyBorder="1" applyAlignment="1" applyProtection="1">
      <alignment horizontal="center" vertical="center" textRotation="90" wrapText="1"/>
    </xf>
    <xf numFmtId="0" fontId="0" fillId="0" borderId="32" xfId="0" applyBorder="1" applyAlignment="1" applyProtection="1">
      <alignment horizontal="center" vertical="center" textRotation="90" wrapText="1"/>
    </xf>
    <xf numFmtId="0" fontId="0" fillId="0" borderId="32" xfId="0" applyBorder="1" applyAlignment="1" applyProtection="1">
      <alignment horizontal="left" vertical="center" wrapText="1"/>
    </xf>
    <xf numFmtId="0" fontId="0" fillId="0" borderId="32" xfId="0" applyBorder="1" applyAlignment="1" applyProtection="1">
      <alignment horizontal="center" vertical="center" wrapText="1"/>
    </xf>
    <xf numFmtId="0" fontId="21" fillId="0" borderId="31" xfId="0" applyFont="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0" fillId="0" borderId="31" xfId="0" applyBorder="1" applyAlignment="1" applyProtection="1">
      <alignment horizontal="left" vertical="center" wrapText="1"/>
    </xf>
    <xf numFmtId="0" fontId="0" fillId="0" borderId="31" xfId="0" applyBorder="1" applyAlignment="1" applyProtection="1">
      <alignment horizontal="center" vertical="center" wrapText="1"/>
    </xf>
    <xf numFmtId="0" fontId="18" fillId="0" borderId="30" xfId="0" applyFont="1" applyBorder="1" applyAlignment="1" applyProtection="1">
      <alignment horizontal="center" vertical="center" wrapText="1"/>
    </xf>
    <xf numFmtId="0" fontId="24" fillId="0" borderId="32" xfId="0" applyFont="1" applyBorder="1" applyAlignment="1" applyProtection="1">
      <alignment horizontal="center" vertical="center" wrapText="1"/>
    </xf>
    <xf numFmtId="0" fontId="24" fillId="0" borderId="31" xfId="0" applyFont="1" applyBorder="1" applyAlignment="1" applyProtection="1">
      <alignment horizontal="center" vertical="center" wrapText="1"/>
    </xf>
    <xf numFmtId="14" fontId="18" fillId="0" borderId="30" xfId="0" applyNumberFormat="1" applyFont="1" applyBorder="1" applyAlignment="1" applyProtection="1">
      <alignment horizontal="center" vertical="center" wrapText="1"/>
    </xf>
    <xf numFmtId="17" fontId="15" fillId="0" borderId="30" xfId="0" applyNumberFormat="1" applyFont="1" applyBorder="1" applyAlignment="1" applyProtection="1">
      <alignment horizontal="center" vertical="center" wrapText="1"/>
    </xf>
    <xf numFmtId="0" fontId="15" fillId="0" borderId="26" xfId="0" quotePrefix="1" applyFont="1" applyBorder="1" applyAlignment="1" applyProtection="1">
      <alignment horizontal="center" vertical="center" wrapText="1"/>
    </xf>
    <xf numFmtId="0" fontId="15" fillId="0" borderId="30" xfId="0" quotePrefix="1" applyFont="1" applyBorder="1" applyAlignment="1" applyProtection="1">
      <alignment horizontal="center" vertical="center" wrapText="1"/>
    </xf>
    <xf numFmtId="14" fontId="15" fillId="0" borderId="30" xfId="0" quotePrefix="1" applyNumberFormat="1"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32" xfId="0" applyFont="1" applyBorder="1" applyAlignment="1" applyProtection="1">
      <alignment horizontal="center" vertical="center" wrapText="1"/>
    </xf>
    <xf numFmtId="0" fontId="16" fillId="0" borderId="31" xfId="0" applyFont="1" applyBorder="1" applyAlignment="1" applyProtection="1">
      <alignment horizontal="center" vertical="center" wrapText="1"/>
    </xf>
    <xf numFmtId="0" fontId="15" fillId="0" borderId="0" xfId="0" applyFont="1" applyProtection="1"/>
    <xf numFmtId="0" fontId="21" fillId="0" borderId="0" xfId="0" applyFont="1" applyAlignment="1" applyProtection="1">
      <alignment horizontal="center" vertical="center" wrapText="1"/>
    </xf>
    <xf numFmtId="0" fontId="7" fillId="0" borderId="0" xfId="0" applyFont="1" applyAlignment="1" applyProtection="1">
      <alignment horizontal="center" vertical="center"/>
    </xf>
    <xf numFmtId="0" fontId="7" fillId="0" borderId="0" xfId="0" applyFont="1" applyAlignment="1" applyProtection="1">
      <alignment horizontal="center"/>
    </xf>
  </cellXfs>
  <cellStyles count="2">
    <cellStyle name="Normal" xfId="0" builtinId="0"/>
    <cellStyle name="Porcentaje" xfId="1" builtinId="5"/>
  </cellStyles>
  <dxfs count="1068">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rgb="FFE26B0A"/>
        </patternFill>
      </fill>
    </dxf>
    <dxf>
      <fill>
        <patternFill>
          <bgColor rgb="FF00B050"/>
        </patternFill>
      </fill>
    </dxf>
    <dxf>
      <font>
        <color rgb="FFFFFFFF"/>
      </font>
    </dxf>
    <dxf>
      <font>
        <color rgb="FFFFFFFF"/>
      </font>
      <fill>
        <patternFill>
          <bgColor rgb="FFDCE6F1"/>
        </patternFill>
      </fill>
    </dxf>
    <dxf>
      <fill>
        <patternFill>
          <bgColor rgb="FFFF0000"/>
        </patternFill>
      </fill>
    </dxf>
    <dxf>
      <fill>
        <patternFill>
          <bgColor rgb="FFE26B0A"/>
        </patternFill>
      </fill>
    </dxf>
    <dxf>
      <fill>
        <patternFill>
          <bgColor rgb="FFFFFF00"/>
        </patternFill>
      </fill>
    </dxf>
    <dxf>
      <fill>
        <patternFill>
          <bgColor rgb="FF00B050"/>
        </patternFill>
      </fill>
    </dxf>
    <dxf>
      <font>
        <color rgb="FFDCE6F1"/>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0593C-74EE-45A4-9288-383918ECFDBA}">
  <dimension ref="A1:AT34"/>
  <sheetViews>
    <sheetView topLeftCell="B7" zoomScale="55" zoomScaleNormal="55" workbookViewId="0">
      <selection activeCell="F16" sqref="F16"/>
    </sheetView>
  </sheetViews>
  <sheetFormatPr baseColWidth="10" defaultColWidth="0" defaultRowHeight="13.5" x14ac:dyDescent="0.45"/>
  <cols>
    <col min="1" max="1" width="0" style="10" hidden="1" customWidth="1"/>
    <col min="2" max="2" width="3.1328125" style="10" customWidth="1"/>
    <col min="3" max="3" width="20.73046875" style="10" customWidth="1"/>
    <col min="4" max="4" width="23.3984375" style="10" customWidth="1"/>
    <col min="5" max="6" width="20.73046875" style="10" customWidth="1"/>
    <col min="7" max="7" width="22.73046875" style="10" customWidth="1"/>
    <col min="8" max="11" width="20.73046875" style="10" customWidth="1"/>
    <col min="12" max="12" width="37.86328125" style="10" bestFit="1" customWidth="1"/>
    <col min="13" max="24" width="20.73046875" style="10" customWidth="1"/>
    <col min="25" max="25" width="39.46484375" style="10" hidden="1" customWidth="1"/>
    <col min="26" max="27" width="39.46484375" style="10" customWidth="1"/>
    <col min="28" max="28" width="1.3984375" style="10" customWidth="1"/>
    <col min="29" max="39" width="11.3984375" style="10" hidden="1" customWidth="1"/>
    <col min="40" max="40" width="130" style="10" hidden="1" customWidth="1"/>
    <col min="41" max="45" width="11.3984375" style="10" hidden="1" customWidth="1"/>
    <col min="46" max="46" width="40.59765625" style="10" hidden="1" customWidth="1"/>
    <col min="47" max="16384" width="11.3984375" style="10" hidden="1"/>
  </cols>
  <sheetData>
    <row r="1" spans="2:46" ht="15" customHeight="1" x14ac:dyDescent="0.45">
      <c r="C1" s="11" t="s">
        <v>0</v>
      </c>
      <c r="D1" s="12"/>
      <c r="E1" s="13" t="s">
        <v>1</v>
      </c>
      <c r="F1" s="13"/>
      <c r="G1" s="13"/>
      <c r="H1" s="13"/>
      <c r="I1" s="13"/>
      <c r="J1" s="13"/>
      <c r="K1" s="13"/>
      <c r="L1" s="13"/>
      <c r="M1" s="13"/>
      <c r="N1" s="13"/>
      <c r="O1" s="13"/>
      <c r="P1" s="13"/>
      <c r="Q1" s="13"/>
      <c r="R1" s="13"/>
      <c r="S1" s="13"/>
      <c r="T1" s="13"/>
      <c r="U1" s="13"/>
      <c r="V1" s="13"/>
      <c r="W1" s="13"/>
      <c r="X1" s="13"/>
      <c r="Y1" s="14"/>
      <c r="Z1" s="15" t="s">
        <v>1066</v>
      </c>
      <c r="AA1" s="16"/>
    </row>
    <row r="2" spans="2:46" ht="13.5" customHeight="1" x14ac:dyDescent="0.45">
      <c r="C2" s="17"/>
      <c r="D2" s="18"/>
      <c r="E2" s="19"/>
      <c r="F2" s="19"/>
      <c r="G2" s="19"/>
      <c r="H2" s="19"/>
      <c r="I2" s="19"/>
      <c r="J2" s="19"/>
      <c r="K2" s="19"/>
      <c r="L2" s="19"/>
      <c r="M2" s="19"/>
      <c r="N2" s="19"/>
      <c r="O2" s="19"/>
      <c r="P2" s="19"/>
      <c r="Q2" s="19"/>
      <c r="R2" s="19"/>
      <c r="S2" s="19"/>
      <c r="T2" s="19"/>
      <c r="U2" s="19"/>
      <c r="V2" s="19"/>
      <c r="W2" s="19"/>
      <c r="X2" s="19"/>
      <c r="Y2" s="20"/>
      <c r="Z2" s="21"/>
      <c r="AA2" s="22"/>
    </row>
    <row r="3" spans="2:46" ht="15" customHeight="1" x14ac:dyDescent="0.45">
      <c r="C3" s="17"/>
      <c r="D3" s="18"/>
      <c r="E3" s="19"/>
      <c r="F3" s="19"/>
      <c r="G3" s="19"/>
      <c r="H3" s="19"/>
      <c r="I3" s="19"/>
      <c r="J3" s="19"/>
      <c r="K3" s="19"/>
      <c r="L3" s="19"/>
      <c r="M3" s="19"/>
      <c r="N3" s="19"/>
      <c r="O3" s="19"/>
      <c r="P3" s="19"/>
      <c r="Q3" s="19"/>
      <c r="R3" s="19"/>
      <c r="S3" s="19"/>
      <c r="T3" s="19"/>
      <c r="U3" s="19"/>
      <c r="V3" s="19"/>
      <c r="W3" s="19"/>
      <c r="X3" s="19"/>
      <c r="Y3" s="20"/>
      <c r="Z3" s="23" t="s">
        <v>1067</v>
      </c>
      <c r="AA3" s="23" t="s">
        <v>2</v>
      </c>
    </row>
    <row r="4" spans="2:46" ht="15" customHeight="1" x14ac:dyDescent="0.45">
      <c r="C4" s="17"/>
      <c r="D4" s="18"/>
      <c r="E4" s="19"/>
      <c r="F4" s="19"/>
      <c r="G4" s="19"/>
      <c r="H4" s="19"/>
      <c r="I4" s="19"/>
      <c r="J4" s="19"/>
      <c r="K4" s="19"/>
      <c r="L4" s="19"/>
      <c r="M4" s="19"/>
      <c r="N4" s="19"/>
      <c r="O4" s="19"/>
      <c r="P4" s="19"/>
      <c r="Q4" s="19"/>
      <c r="R4" s="19"/>
      <c r="S4" s="19"/>
      <c r="T4" s="19"/>
      <c r="U4" s="19"/>
      <c r="V4" s="19"/>
      <c r="W4" s="19"/>
      <c r="X4" s="19"/>
      <c r="Y4" s="20"/>
      <c r="Z4" s="24" t="s">
        <v>1068</v>
      </c>
      <c r="AA4" s="24"/>
    </row>
    <row r="5" spans="2:46" ht="15" customHeight="1" x14ac:dyDescent="0.45">
      <c r="C5" s="25"/>
      <c r="D5" s="26"/>
      <c r="E5" s="27"/>
      <c r="F5" s="27"/>
      <c r="G5" s="27"/>
      <c r="H5" s="27"/>
      <c r="I5" s="27"/>
      <c r="J5" s="27"/>
      <c r="K5" s="27"/>
      <c r="L5" s="27"/>
      <c r="M5" s="27"/>
      <c r="N5" s="27"/>
      <c r="O5" s="27"/>
      <c r="P5" s="27"/>
      <c r="Q5" s="27"/>
      <c r="R5" s="27"/>
      <c r="S5" s="27"/>
      <c r="T5" s="27"/>
      <c r="U5" s="27"/>
      <c r="V5" s="27"/>
      <c r="W5" s="27"/>
      <c r="X5" s="27"/>
      <c r="Y5" s="28"/>
      <c r="Z5" s="24"/>
      <c r="AA5" s="24"/>
    </row>
    <row r="6" spans="2:46" x14ac:dyDescent="0.45">
      <c r="B6" s="29"/>
      <c r="C6" s="30"/>
    </row>
    <row r="7" spans="2:46" x14ac:dyDescent="0.45">
      <c r="B7" s="29"/>
      <c r="C7" s="31" t="s">
        <v>1</v>
      </c>
      <c r="D7" s="31"/>
      <c r="E7" s="31"/>
      <c r="F7" s="31"/>
      <c r="G7" s="31"/>
      <c r="H7" s="31"/>
      <c r="I7" s="31"/>
      <c r="J7" s="31"/>
      <c r="K7" s="31"/>
      <c r="L7" s="31"/>
      <c r="M7" s="31"/>
      <c r="N7" s="31"/>
      <c r="O7" s="31"/>
      <c r="P7" s="31"/>
      <c r="Q7" s="31"/>
      <c r="R7" s="31"/>
      <c r="S7" s="31"/>
      <c r="T7" s="31"/>
      <c r="U7" s="31"/>
      <c r="V7" s="31"/>
      <c r="W7" s="31"/>
      <c r="X7" s="31"/>
      <c r="Y7" s="31"/>
      <c r="Z7" s="31"/>
      <c r="AA7" s="31"/>
    </row>
    <row r="8" spans="2:46" x14ac:dyDescent="0.45">
      <c r="B8" s="29"/>
      <c r="C8" s="31"/>
      <c r="D8" s="31"/>
      <c r="E8" s="31"/>
      <c r="F8" s="31"/>
      <c r="G8" s="31"/>
      <c r="H8" s="31"/>
      <c r="I8" s="31"/>
      <c r="J8" s="31"/>
      <c r="K8" s="31"/>
      <c r="L8" s="31"/>
      <c r="M8" s="31"/>
      <c r="N8" s="31"/>
      <c r="O8" s="31"/>
      <c r="P8" s="31"/>
      <c r="Q8" s="31"/>
      <c r="R8" s="31"/>
      <c r="S8" s="31"/>
      <c r="T8" s="31"/>
      <c r="U8" s="31"/>
      <c r="V8" s="31"/>
      <c r="W8" s="31"/>
      <c r="X8" s="31"/>
      <c r="Y8" s="31"/>
      <c r="Z8" s="31"/>
      <c r="AA8" s="31"/>
    </row>
    <row r="9" spans="2:46" ht="22.9" thickBot="1" x14ac:dyDescent="0.5">
      <c r="B9" s="29"/>
      <c r="C9" s="32"/>
      <c r="D9" s="32"/>
      <c r="E9" s="32"/>
      <c r="F9" s="32"/>
      <c r="G9" s="32"/>
      <c r="H9" s="32"/>
      <c r="I9" s="32"/>
      <c r="J9" s="32"/>
      <c r="K9" s="32"/>
      <c r="L9" s="32"/>
      <c r="M9" s="32"/>
      <c r="N9" s="32"/>
      <c r="O9" s="32"/>
      <c r="P9" s="32"/>
      <c r="Q9" s="32"/>
      <c r="R9" s="32"/>
      <c r="S9" s="32"/>
      <c r="T9" s="32"/>
      <c r="U9" s="32"/>
      <c r="V9" s="32"/>
      <c r="W9" s="32"/>
      <c r="X9" s="32"/>
      <c r="Y9" s="32"/>
      <c r="Z9" s="32"/>
      <c r="AA9" s="32"/>
    </row>
    <row r="10" spans="2:46" ht="14.25" thickBot="1" x14ac:dyDescent="0.5">
      <c r="B10" s="29"/>
      <c r="C10" s="33" t="s">
        <v>3</v>
      </c>
      <c r="D10" s="34"/>
      <c r="E10" s="34"/>
      <c r="F10" s="34"/>
      <c r="G10" s="34"/>
      <c r="H10" s="35"/>
      <c r="I10" s="36" t="s">
        <v>4</v>
      </c>
      <c r="J10" s="37"/>
      <c r="K10" s="37"/>
      <c r="L10" s="37"/>
      <c r="M10" s="37"/>
      <c r="N10" s="37"/>
      <c r="O10" s="37"/>
      <c r="P10" s="37"/>
      <c r="Q10" s="38"/>
      <c r="R10" s="39" t="s">
        <v>5</v>
      </c>
      <c r="S10" s="40"/>
      <c r="T10" s="40"/>
      <c r="U10" s="40"/>
      <c r="V10" s="40"/>
      <c r="W10" s="40"/>
      <c r="X10" s="41"/>
      <c r="Y10" s="39" t="s">
        <v>6</v>
      </c>
      <c r="Z10" s="40"/>
      <c r="AA10" s="41"/>
    </row>
    <row r="11" spans="2:46" ht="13.9" thickBot="1" x14ac:dyDescent="0.5">
      <c r="B11" s="29"/>
      <c r="C11" s="42" t="s">
        <v>7</v>
      </c>
      <c r="D11" s="42" t="s">
        <v>8</v>
      </c>
      <c r="E11" s="42" t="s">
        <v>9</v>
      </c>
      <c r="F11" s="42" t="s">
        <v>10</v>
      </c>
      <c r="G11" s="42" t="s">
        <v>11</v>
      </c>
      <c r="H11" s="43" t="s">
        <v>12</v>
      </c>
      <c r="I11" s="36" t="s">
        <v>13</v>
      </c>
      <c r="J11" s="37"/>
      <c r="K11" s="38"/>
      <c r="L11" s="36" t="s">
        <v>14</v>
      </c>
      <c r="M11" s="37"/>
      <c r="N11" s="37"/>
      <c r="O11" s="37"/>
      <c r="P11" s="37"/>
      <c r="Q11" s="38"/>
      <c r="R11" s="44"/>
      <c r="S11" s="45"/>
      <c r="T11" s="45"/>
      <c r="U11" s="45"/>
      <c r="V11" s="45"/>
      <c r="W11" s="45"/>
      <c r="X11" s="46"/>
      <c r="Y11" s="44"/>
      <c r="Z11" s="45"/>
      <c r="AA11" s="46"/>
    </row>
    <row r="12" spans="2:46" ht="15" customHeight="1" x14ac:dyDescent="0.45">
      <c r="B12" s="29"/>
      <c r="C12" s="47"/>
      <c r="D12" s="47"/>
      <c r="E12" s="47"/>
      <c r="F12" s="47"/>
      <c r="G12" s="47"/>
      <c r="H12" s="47"/>
      <c r="I12" s="48" t="s">
        <v>15</v>
      </c>
      <c r="J12" s="48"/>
      <c r="K12" s="48"/>
      <c r="L12" s="48" t="s">
        <v>16</v>
      </c>
      <c r="M12" s="48"/>
      <c r="N12" s="48"/>
      <c r="O12" s="48" t="s">
        <v>17</v>
      </c>
      <c r="P12" s="48"/>
      <c r="Q12" s="48"/>
      <c r="R12" s="42" t="s">
        <v>18</v>
      </c>
      <c r="S12" s="42" t="s">
        <v>19</v>
      </c>
      <c r="T12" s="42" t="s">
        <v>20</v>
      </c>
      <c r="U12" s="42" t="s">
        <v>21</v>
      </c>
      <c r="V12" s="42" t="s">
        <v>22</v>
      </c>
      <c r="W12" s="42" t="s">
        <v>23</v>
      </c>
      <c r="X12" s="42" t="s">
        <v>24</v>
      </c>
      <c r="Y12" s="42" t="s">
        <v>25</v>
      </c>
      <c r="Z12" s="42" t="s">
        <v>26</v>
      </c>
      <c r="AA12" s="42" t="s">
        <v>27</v>
      </c>
    </row>
    <row r="13" spans="2:46" x14ac:dyDescent="0.45">
      <c r="B13" s="29"/>
      <c r="C13" s="47"/>
      <c r="D13" s="47"/>
      <c r="E13" s="47"/>
      <c r="F13" s="47"/>
      <c r="G13" s="47"/>
      <c r="H13" s="47"/>
      <c r="I13" s="49" t="s">
        <v>28</v>
      </c>
      <c r="J13" s="49" t="s">
        <v>29</v>
      </c>
      <c r="K13" s="49" t="s">
        <v>30</v>
      </c>
      <c r="L13" s="50" t="s">
        <v>16</v>
      </c>
      <c r="M13" s="50" t="s">
        <v>31</v>
      </c>
      <c r="N13" s="50" t="s">
        <v>32</v>
      </c>
      <c r="O13" s="49" t="s">
        <v>28</v>
      </c>
      <c r="P13" s="49" t="s">
        <v>29</v>
      </c>
      <c r="Q13" s="49" t="s">
        <v>33</v>
      </c>
      <c r="R13" s="47"/>
      <c r="S13" s="47"/>
      <c r="T13" s="47"/>
      <c r="U13" s="47"/>
      <c r="V13" s="47"/>
      <c r="W13" s="47"/>
      <c r="X13" s="47"/>
      <c r="Y13" s="47"/>
      <c r="Z13" s="47"/>
      <c r="AA13" s="47"/>
    </row>
    <row r="14" spans="2:46" ht="9.75" customHeight="1" x14ac:dyDescent="0.45">
      <c r="B14" s="29"/>
      <c r="C14" s="47"/>
      <c r="D14" s="47"/>
      <c r="E14" s="47"/>
      <c r="F14" s="47"/>
      <c r="G14" s="47"/>
      <c r="H14" s="47"/>
      <c r="I14" s="51"/>
      <c r="J14" s="51"/>
      <c r="K14" s="51"/>
      <c r="L14" s="49"/>
      <c r="M14" s="49"/>
      <c r="N14" s="49"/>
      <c r="O14" s="51"/>
      <c r="P14" s="51"/>
      <c r="Q14" s="51"/>
      <c r="R14" s="47"/>
      <c r="S14" s="47"/>
      <c r="T14" s="47"/>
      <c r="U14" s="47"/>
      <c r="V14" s="47"/>
      <c r="W14" s="47"/>
      <c r="X14" s="47"/>
      <c r="Y14" s="47"/>
      <c r="Z14" s="47"/>
      <c r="AA14" s="47"/>
      <c r="AN14" s="52" t="s">
        <v>34</v>
      </c>
      <c r="AT14" s="53"/>
    </row>
    <row r="15" spans="2:46" ht="150" customHeight="1" x14ac:dyDescent="0.45">
      <c r="B15" s="29"/>
      <c r="C15" s="54" t="s">
        <v>372</v>
      </c>
      <c r="D15" s="55" t="s">
        <v>1040</v>
      </c>
      <c r="E15" s="55" t="s">
        <v>1041</v>
      </c>
      <c r="F15" s="55" t="s">
        <v>1042</v>
      </c>
      <c r="G15" s="55" t="s">
        <v>1043</v>
      </c>
      <c r="H15" s="55" t="s">
        <v>49</v>
      </c>
      <c r="I15" s="56" t="s">
        <v>50</v>
      </c>
      <c r="J15" s="56" t="s">
        <v>51</v>
      </c>
      <c r="K15" s="57" t="s">
        <v>52</v>
      </c>
      <c r="L15" s="57" t="s">
        <v>1044</v>
      </c>
      <c r="M15" s="57" t="s">
        <v>131</v>
      </c>
      <c r="N15" s="57" t="s">
        <v>95</v>
      </c>
      <c r="O15" s="56" t="s">
        <v>50</v>
      </c>
      <c r="P15" s="56" t="s">
        <v>51</v>
      </c>
      <c r="Q15" s="58" t="s">
        <v>52</v>
      </c>
      <c r="R15" s="55" t="s">
        <v>133</v>
      </c>
      <c r="S15" s="59" t="s">
        <v>35</v>
      </c>
      <c r="T15" s="55" t="s">
        <v>36</v>
      </c>
      <c r="U15" s="59" t="s">
        <v>37</v>
      </c>
      <c r="V15" s="59" t="s">
        <v>38</v>
      </c>
      <c r="W15" s="59" t="s">
        <v>39</v>
      </c>
      <c r="X15" s="60" t="s">
        <v>40</v>
      </c>
      <c r="Y15" s="60" t="s">
        <v>41</v>
      </c>
      <c r="Z15" s="60" t="s">
        <v>42</v>
      </c>
      <c r="AA15" s="60"/>
      <c r="AN15" s="52" t="s">
        <v>43</v>
      </c>
      <c r="AT15" s="53"/>
    </row>
    <row r="16" spans="2:46" ht="408" x14ac:dyDescent="0.45">
      <c r="B16" s="29"/>
      <c r="C16" s="61" t="s">
        <v>44</v>
      </c>
      <c r="D16" s="62" t="s">
        <v>45</v>
      </c>
      <c r="E16" s="62" t="s">
        <v>46</v>
      </c>
      <c r="F16" s="62" t="s">
        <v>47</v>
      </c>
      <c r="G16" s="62" t="s">
        <v>48</v>
      </c>
      <c r="H16" s="62" t="s">
        <v>49</v>
      </c>
      <c r="I16" s="63" t="s">
        <v>50</v>
      </c>
      <c r="J16" s="63" t="s">
        <v>51</v>
      </c>
      <c r="K16" s="64" t="s">
        <v>52</v>
      </c>
      <c r="L16" s="64" t="s">
        <v>53</v>
      </c>
      <c r="M16" s="64" t="s">
        <v>54</v>
      </c>
      <c r="N16" s="64" t="s">
        <v>55</v>
      </c>
      <c r="O16" s="63" t="s">
        <v>50</v>
      </c>
      <c r="P16" s="63" t="s">
        <v>51</v>
      </c>
      <c r="Q16" s="65" t="s">
        <v>52</v>
      </c>
      <c r="R16" s="62" t="s">
        <v>56</v>
      </c>
      <c r="S16" s="66" t="s">
        <v>57</v>
      </c>
      <c r="T16" s="67">
        <v>44561</v>
      </c>
      <c r="U16" s="66" t="s">
        <v>58</v>
      </c>
      <c r="V16" s="66" t="s">
        <v>59</v>
      </c>
      <c r="W16" s="66" t="s">
        <v>60</v>
      </c>
      <c r="X16" s="68" t="s">
        <v>61</v>
      </c>
      <c r="Y16" s="68"/>
      <c r="Z16" s="68" t="s">
        <v>62</v>
      </c>
      <c r="AA16" s="68"/>
      <c r="AN16" s="52" t="s">
        <v>63</v>
      </c>
    </row>
    <row r="17" spans="2:40" ht="409.6" customHeight="1" x14ac:dyDescent="0.45">
      <c r="B17" s="29"/>
      <c r="C17" s="55" t="s">
        <v>44</v>
      </c>
      <c r="D17" s="55" t="s">
        <v>45</v>
      </c>
      <c r="E17" s="55" t="s">
        <v>64</v>
      </c>
      <c r="F17" s="55" t="s">
        <v>65</v>
      </c>
      <c r="G17" s="55" t="s">
        <v>66</v>
      </c>
      <c r="H17" s="55" t="s">
        <v>49</v>
      </c>
      <c r="I17" s="56" t="s">
        <v>50</v>
      </c>
      <c r="J17" s="56" t="s">
        <v>67</v>
      </c>
      <c r="K17" s="57" t="s">
        <v>68</v>
      </c>
      <c r="L17" s="57" t="s">
        <v>69</v>
      </c>
      <c r="M17" s="57" t="s">
        <v>54</v>
      </c>
      <c r="N17" s="57" t="s">
        <v>55</v>
      </c>
      <c r="O17" s="56" t="s">
        <v>50</v>
      </c>
      <c r="P17" s="56" t="s">
        <v>70</v>
      </c>
      <c r="Q17" s="58" t="s">
        <v>68</v>
      </c>
      <c r="R17" s="55" t="s">
        <v>56</v>
      </c>
      <c r="S17" s="59" t="s">
        <v>71</v>
      </c>
      <c r="T17" s="55" t="s">
        <v>72</v>
      </c>
      <c r="U17" s="59" t="s">
        <v>73</v>
      </c>
      <c r="V17" s="59" t="s">
        <v>74</v>
      </c>
      <c r="W17" s="59" t="s">
        <v>75</v>
      </c>
      <c r="X17" s="60" t="s">
        <v>61</v>
      </c>
      <c r="Y17" s="60"/>
      <c r="Z17" s="60" t="s">
        <v>76</v>
      </c>
      <c r="AA17" s="60"/>
      <c r="AN17" s="52" t="s">
        <v>77</v>
      </c>
    </row>
    <row r="18" spans="2:40" ht="409.6" customHeight="1" x14ac:dyDescent="0.45">
      <c r="B18" s="29"/>
      <c r="C18" s="61" t="s">
        <v>78</v>
      </c>
      <c r="D18" s="62" t="s">
        <v>79</v>
      </c>
      <c r="E18" s="62" t="s">
        <v>80</v>
      </c>
      <c r="F18" s="69" t="s">
        <v>81</v>
      </c>
      <c r="G18" s="69" t="s">
        <v>82</v>
      </c>
      <c r="H18" s="62" t="s">
        <v>49</v>
      </c>
      <c r="I18" s="63" t="s">
        <v>83</v>
      </c>
      <c r="J18" s="63" t="s">
        <v>51</v>
      </c>
      <c r="K18" s="64" t="s">
        <v>52</v>
      </c>
      <c r="L18" s="64" t="s">
        <v>84</v>
      </c>
      <c r="M18" s="64" t="s">
        <v>54</v>
      </c>
      <c r="N18" s="64" t="s">
        <v>55</v>
      </c>
      <c r="O18" s="63" t="s">
        <v>83</v>
      </c>
      <c r="P18" s="63" t="s">
        <v>51</v>
      </c>
      <c r="Q18" s="65" t="s">
        <v>52</v>
      </c>
      <c r="R18" s="62" t="s">
        <v>56</v>
      </c>
      <c r="S18" s="66" t="s">
        <v>85</v>
      </c>
      <c r="T18" s="70">
        <v>44561</v>
      </c>
      <c r="U18" s="66" t="s">
        <v>86</v>
      </c>
      <c r="V18" s="66" t="s">
        <v>87</v>
      </c>
      <c r="W18" s="71" t="s">
        <v>88</v>
      </c>
      <c r="X18" s="68" t="s">
        <v>89</v>
      </c>
      <c r="Y18" s="72" t="s">
        <v>90</v>
      </c>
      <c r="Z18" s="73" t="s">
        <v>91</v>
      </c>
      <c r="AA18" s="73"/>
      <c r="AN18" s="52" t="s">
        <v>92</v>
      </c>
    </row>
    <row r="19" spans="2:40" ht="242.25" customHeight="1" x14ac:dyDescent="0.45">
      <c r="B19" s="29"/>
      <c r="C19" s="62" t="s">
        <v>78</v>
      </c>
      <c r="D19" s="62" t="s">
        <v>79</v>
      </c>
      <c r="E19" s="62" t="s">
        <v>93</v>
      </c>
      <c r="F19" s="69" t="s">
        <v>81</v>
      </c>
      <c r="G19" s="69" t="s">
        <v>82</v>
      </c>
      <c r="H19" s="62" t="s">
        <v>49</v>
      </c>
      <c r="I19" s="63" t="s">
        <v>83</v>
      </c>
      <c r="J19" s="63" t="s">
        <v>51</v>
      </c>
      <c r="K19" s="64" t="s">
        <v>52</v>
      </c>
      <c r="L19" s="64" t="s">
        <v>94</v>
      </c>
      <c r="M19" s="64" t="s">
        <v>54</v>
      </c>
      <c r="N19" s="64" t="s">
        <v>95</v>
      </c>
      <c r="O19" s="63" t="s">
        <v>83</v>
      </c>
      <c r="P19" s="63" t="s">
        <v>51</v>
      </c>
      <c r="Q19" s="65" t="s">
        <v>52</v>
      </c>
      <c r="R19" s="62" t="s">
        <v>56</v>
      </c>
      <c r="S19" s="66" t="s">
        <v>96</v>
      </c>
      <c r="T19" s="70">
        <v>44561</v>
      </c>
      <c r="U19" s="66" t="s">
        <v>86</v>
      </c>
      <c r="V19" s="66" t="s">
        <v>87</v>
      </c>
      <c r="W19" s="71" t="s">
        <v>97</v>
      </c>
      <c r="X19" s="71" t="s">
        <v>98</v>
      </c>
      <c r="Y19" s="72" t="s">
        <v>99</v>
      </c>
      <c r="Z19" s="73" t="s">
        <v>100</v>
      </c>
      <c r="AA19" s="73"/>
      <c r="AN19" s="52" t="s">
        <v>101</v>
      </c>
    </row>
    <row r="20" spans="2:40" ht="244.9" customHeight="1" x14ac:dyDescent="0.45">
      <c r="B20" s="29"/>
      <c r="C20" s="62" t="s">
        <v>78</v>
      </c>
      <c r="D20" s="62" t="s">
        <v>79</v>
      </c>
      <c r="E20" s="62" t="s">
        <v>102</v>
      </c>
      <c r="F20" s="69" t="s">
        <v>81</v>
      </c>
      <c r="G20" s="69" t="s">
        <v>82</v>
      </c>
      <c r="H20" s="62" t="s">
        <v>49</v>
      </c>
      <c r="I20" s="63" t="s">
        <v>83</v>
      </c>
      <c r="J20" s="63" t="s">
        <v>51</v>
      </c>
      <c r="K20" s="64" t="s">
        <v>52</v>
      </c>
      <c r="L20" s="64" t="s">
        <v>103</v>
      </c>
      <c r="M20" s="64" t="s">
        <v>54</v>
      </c>
      <c r="N20" s="64" t="s">
        <v>55</v>
      </c>
      <c r="O20" s="63" t="s">
        <v>83</v>
      </c>
      <c r="P20" s="63" t="s">
        <v>51</v>
      </c>
      <c r="Q20" s="65" t="s">
        <v>52</v>
      </c>
      <c r="R20" s="62" t="s">
        <v>56</v>
      </c>
      <c r="S20" s="66" t="s">
        <v>104</v>
      </c>
      <c r="T20" s="70">
        <v>44561</v>
      </c>
      <c r="U20" s="66" t="s">
        <v>86</v>
      </c>
      <c r="V20" s="66" t="s">
        <v>87</v>
      </c>
      <c r="W20" s="71" t="s">
        <v>88</v>
      </c>
      <c r="X20" s="68" t="s">
        <v>105</v>
      </c>
      <c r="Y20" s="72" t="s">
        <v>106</v>
      </c>
      <c r="Z20" s="73" t="s">
        <v>107</v>
      </c>
      <c r="AA20" s="73"/>
      <c r="AN20" s="52" t="s">
        <v>108</v>
      </c>
    </row>
    <row r="21" spans="2:40" ht="183" customHeight="1" x14ac:dyDescent="0.45">
      <c r="B21" s="29"/>
      <c r="C21" s="54" t="s">
        <v>109</v>
      </c>
      <c r="D21" s="55" t="s">
        <v>110</v>
      </c>
      <c r="E21" s="55" t="s">
        <v>111</v>
      </c>
      <c r="F21" s="55" t="s">
        <v>112</v>
      </c>
      <c r="G21" s="55" t="s">
        <v>113</v>
      </c>
      <c r="H21" s="55" t="s">
        <v>49</v>
      </c>
      <c r="I21" s="56" t="s">
        <v>50</v>
      </c>
      <c r="J21" s="56" t="s">
        <v>67</v>
      </c>
      <c r="K21" s="57" t="s">
        <v>68</v>
      </c>
      <c r="L21" s="57" t="s">
        <v>114</v>
      </c>
      <c r="M21" s="57" t="s">
        <v>115</v>
      </c>
      <c r="N21" s="57" t="s">
        <v>55</v>
      </c>
      <c r="O21" s="56" t="s">
        <v>50</v>
      </c>
      <c r="P21" s="56" t="s">
        <v>70</v>
      </c>
      <c r="Q21" s="58" t="s">
        <v>68</v>
      </c>
      <c r="R21" s="55" t="s">
        <v>56</v>
      </c>
      <c r="S21" s="59" t="s">
        <v>116</v>
      </c>
      <c r="T21" s="74">
        <v>44439</v>
      </c>
      <c r="U21" s="59" t="s">
        <v>117</v>
      </c>
      <c r="V21" s="59" t="s">
        <v>118</v>
      </c>
      <c r="W21" s="59" t="s">
        <v>119</v>
      </c>
      <c r="X21" s="60" t="s">
        <v>120</v>
      </c>
      <c r="Y21" s="60"/>
      <c r="Z21" s="60" t="s">
        <v>121</v>
      </c>
      <c r="AA21" s="60"/>
      <c r="AN21" s="52" t="s">
        <v>122</v>
      </c>
    </row>
    <row r="22" spans="2:40" ht="284.85000000000002" customHeight="1" x14ac:dyDescent="0.45">
      <c r="B22" s="29"/>
      <c r="C22" s="54" t="s">
        <v>123</v>
      </c>
      <c r="D22" s="55" t="s">
        <v>124</v>
      </c>
      <c r="E22" s="55" t="s">
        <v>125</v>
      </c>
      <c r="F22" s="55" t="s">
        <v>126</v>
      </c>
      <c r="G22" s="55" t="s">
        <v>127</v>
      </c>
      <c r="H22" s="55" t="s">
        <v>49</v>
      </c>
      <c r="I22" s="56" t="s">
        <v>128</v>
      </c>
      <c r="J22" s="56" t="s">
        <v>129</v>
      </c>
      <c r="K22" s="57" t="s">
        <v>52</v>
      </c>
      <c r="L22" s="57" t="s">
        <v>130</v>
      </c>
      <c r="M22" s="57" t="s">
        <v>131</v>
      </c>
      <c r="N22" s="57" t="s">
        <v>95</v>
      </c>
      <c r="O22" s="56" t="s">
        <v>132</v>
      </c>
      <c r="P22" s="56" t="s">
        <v>129</v>
      </c>
      <c r="Q22" s="58" t="s">
        <v>52</v>
      </c>
      <c r="R22" s="55" t="s">
        <v>133</v>
      </c>
      <c r="S22" s="59" t="s">
        <v>134</v>
      </c>
      <c r="T22" s="74">
        <v>44561</v>
      </c>
      <c r="U22" s="59" t="s">
        <v>1045</v>
      </c>
      <c r="V22" s="59" t="s">
        <v>135</v>
      </c>
      <c r="W22" s="59" t="s">
        <v>136</v>
      </c>
      <c r="X22" s="60" t="s">
        <v>137</v>
      </c>
      <c r="Y22" s="60"/>
      <c r="Z22" s="60" t="s">
        <v>138</v>
      </c>
      <c r="AA22" s="60"/>
      <c r="AN22" s="52" t="s">
        <v>139</v>
      </c>
    </row>
    <row r="23" spans="2:40" ht="306" x14ac:dyDescent="0.45">
      <c r="B23" s="29"/>
      <c r="C23" s="55" t="s">
        <v>123</v>
      </c>
      <c r="D23" s="55" t="s">
        <v>124</v>
      </c>
      <c r="E23" s="55" t="s">
        <v>140</v>
      </c>
      <c r="F23" s="55" t="s">
        <v>141</v>
      </c>
      <c r="G23" s="55" t="s">
        <v>142</v>
      </c>
      <c r="H23" s="55" t="s">
        <v>49</v>
      </c>
      <c r="I23" s="56" t="s">
        <v>128</v>
      </c>
      <c r="J23" s="56" t="s">
        <v>129</v>
      </c>
      <c r="K23" s="57" t="s">
        <v>52</v>
      </c>
      <c r="L23" s="57" t="s">
        <v>1046</v>
      </c>
      <c r="M23" s="57" t="s">
        <v>131</v>
      </c>
      <c r="N23" s="57" t="s">
        <v>55</v>
      </c>
      <c r="O23" s="56" t="s">
        <v>132</v>
      </c>
      <c r="P23" s="56" t="s">
        <v>129</v>
      </c>
      <c r="Q23" s="58" t="s">
        <v>52</v>
      </c>
      <c r="R23" s="55" t="s">
        <v>133</v>
      </c>
      <c r="S23" s="59" t="s">
        <v>1047</v>
      </c>
      <c r="T23" s="74">
        <v>44561</v>
      </c>
      <c r="U23" s="59" t="s">
        <v>144</v>
      </c>
      <c r="V23" s="59" t="s">
        <v>145</v>
      </c>
      <c r="W23" s="59" t="s">
        <v>136</v>
      </c>
      <c r="X23" s="60" t="s">
        <v>146</v>
      </c>
      <c r="Y23" s="60"/>
      <c r="Z23" s="60" t="s">
        <v>147</v>
      </c>
      <c r="AA23" s="60"/>
      <c r="AN23" s="52" t="s">
        <v>148</v>
      </c>
    </row>
    <row r="24" spans="2:40" ht="409.5" x14ac:dyDescent="0.45">
      <c r="B24" s="29"/>
      <c r="C24" s="54" t="s">
        <v>149</v>
      </c>
      <c r="D24" s="55" t="s">
        <v>150</v>
      </c>
      <c r="E24" s="55" t="s">
        <v>151</v>
      </c>
      <c r="F24" s="55" t="s">
        <v>152</v>
      </c>
      <c r="G24" s="55" t="s">
        <v>153</v>
      </c>
      <c r="H24" s="55" t="s">
        <v>49</v>
      </c>
      <c r="I24" s="56" t="s">
        <v>50</v>
      </c>
      <c r="J24" s="56" t="s">
        <v>67</v>
      </c>
      <c r="K24" s="57" t="s">
        <v>68</v>
      </c>
      <c r="L24" s="57" t="s">
        <v>154</v>
      </c>
      <c r="M24" s="57" t="s">
        <v>115</v>
      </c>
      <c r="N24" s="57" t="s">
        <v>55</v>
      </c>
      <c r="O24" s="56" t="s">
        <v>50</v>
      </c>
      <c r="P24" s="56" t="s">
        <v>51</v>
      </c>
      <c r="Q24" s="58" t="s">
        <v>52</v>
      </c>
      <c r="R24" s="55" t="s">
        <v>56</v>
      </c>
      <c r="S24" s="59" t="s">
        <v>155</v>
      </c>
      <c r="T24" s="55" t="s">
        <v>156</v>
      </c>
      <c r="U24" s="59" t="s">
        <v>157</v>
      </c>
      <c r="V24" s="59" t="s">
        <v>158</v>
      </c>
      <c r="W24" s="59" t="s">
        <v>159</v>
      </c>
      <c r="X24" s="60" t="s">
        <v>160</v>
      </c>
      <c r="Y24" s="60" t="s">
        <v>161</v>
      </c>
      <c r="Z24" s="60" t="s">
        <v>162</v>
      </c>
      <c r="AA24" s="60"/>
      <c r="AN24" s="52" t="s">
        <v>163</v>
      </c>
    </row>
    <row r="25" spans="2:40" ht="409.5" x14ac:dyDescent="0.45">
      <c r="B25" s="29"/>
      <c r="C25" s="55" t="s">
        <v>149</v>
      </c>
      <c r="D25" s="55" t="s">
        <v>150</v>
      </c>
      <c r="E25" s="55" t="s">
        <v>164</v>
      </c>
      <c r="F25" s="55" t="s">
        <v>165</v>
      </c>
      <c r="G25" s="55" t="s">
        <v>166</v>
      </c>
      <c r="H25" s="55" t="s">
        <v>49</v>
      </c>
      <c r="I25" s="56" t="s">
        <v>50</v>
      </c>
      <c r="J25" s="56" t="s">
        <v>67</v>
      </c>
      <c r="K25" s="57" t="s">
        <v>68</v>
      </c>
      <c r="L25" s="57" t="s">
        <v>167</v>
      </c>
      <c r="M25" s="57" t="s">
        <v>115</v>
      </c>
      <c r="N25" s="57" t="s">
        <v>55</v>
      </c>
      <c r="O25" s="56" t="s">
        <v>50</v>
      </c>
      <c r="P25" s="56" t="s">
        <v>51</v>
      </c>
      <c r="Q25" s="58" t="s">
        <v>52</v>
      </c>
      <c r="R25" s="55" t="s">
        <v>56</v>
      </c>
      <c r="S25" s="59" t="s">
        <v>168</v>
      </c>
      <c r="T25" s="55" t="s">
        <v>169</v>
      </c>
      <c r="U25" s="59" t="s">
        <v>170</v>
      </c>
      <c r="V25" s="59" t="s">
        <v>171</v>
      </c>
      <c r="W25" s="59" t="s">
        <v>172</v>
      </c>
      <c r="X25" s="60" t="s">
        <v>173</v>
      </c>
      <c r="Y25" s="60" t="s">
        <v>174</v>
      </c>
      <c r="Z25" s="60" t="s">
        <v>175</v>
      </c>
      <c r="AA25" s="60"/>
      <c r="AN25" s="52" t="s">
        <v>176</v>
      </c>
    </row>
    <row r="26" spans="2:40" ht="409.5" x14ac:dyDescent="0.45">
      <c r="B26" s="29"/>
      <c r="C26" s="55" t="s">
        <v>149</v>
      </c>
      <c r="D26" s="55" t="s">
        <v>150</v>
      </c>
      <c r="E26" s="55" t="s">
        <v>177</v>
      </c>
      <c r="F26" s="55" t="s">
        <v>178</v>
      </c>
      <c r="G26" s="55" t="s">
        <v>179</v>
      </c>
      <c r="H26" s="55" t="s">
        <v>49</v>
      </c>
      <c r="I26" s="56" t="s">
        <v>50</v>
      </c>
      <c r="J26" s="56" t="s">
        <v>67</v>
      </c>
      <c r="K26" s="57" t="s">
        <v>68</v>
      </c>
      <c r="L26" s="57" t="s">
        <v>180</v>
      </c>
      <c r="M26" s="57" t="s">
        <v>115</v>
      </c>
      <c r="N26" s="57" t="s">
        <v>55</v>
      </c>
      <c r="O26" s="56" t="s">
        <v>50</v>
      </c>
      <c r="P26" s="56" t="s">
        <v>51</v>
      </c>
      <c r="Q26" s="58" t="s">
        <v>52</v>
      </c>
      <c r="R26" s="55" t="s">
        <v>56</v>
      </c>
      <c r="S26" s="59" t="s">
        <v>181</v>
      </c>
      <c r="T26" s="55" t="s">
        <v>156</v>
      </c>
      <c r="U26" s="59" t="s">
        <v>182</v>
      </c>
      <c r="V26" s="59" t="s">
        <v>183</v>
      </c>
      <c r="W26" s="59" t="s">
        <v>172</v>
      </c>
      <c r="X26" s="60" t="s">
        <v>184</v>
      </c>
      <c r="Y26" s="60" t="s">
        <v>185</v>
      </c>
      <c r="Z26" s="60" t="s">
        <v>186</v>
      </c>
      <c r="AA26" s="60"/>
      <c r="AN26" s="52" t="s">
        <v>187</v>
      </c>
    </row>
    <row r="27" spans="2:40" ht="234" customHeight="1" x14ac:dyDescent="0.45">
      <c r="B27" s="29"/>
      <c r="C27" s="54" t="s">
        <v>188</v>
      </c>
      <c r="D27" s="55" t="s">
        <v>189</v>
      </c>
      <c r="E27" s="55" t="s">
        <v>190</v>
      </c>
      <c r="F27" s="55" t="s">
        <v>191</v>
      </c>
      <c r="G27" s="55" t="s">
        <v>192</v>
      </c>
      <c r="H27" s="55" t="s">
        <v>49</v>
      </c>
      <c r="I27" s="56" t="s">
        <v>83</v>
      </c>
      <c r="J27" s="56" t="s">
        <v>193</v>
      </c>
      <c r="K27" s="57" t="s">
        <v>68</v>
      </c>
      <c r="L27" s="57" t="s">
        <v>194</v>
      </c>
      <c r="M27" s="57" t="s">
        <v>115</v>
      </c>
      <c r="N27" s="57" t="s">
        <v>55</v>
      </c>
      <c r="O27" s="56" t="s">
        <v>83</v>
      </c>
      <c r="P27" s="56" t="s">
        <v>51</v>
      </c>
      <c r="Q27" s="58" t="s">
        <v>52</v>
      </c>
      <c r="R27" s="55" t="s">
        <v>133</v>
      </c>
      <c r="S27" s="59" t="s">
        <v>195</v>
      </c>
      <c r="T27" s="74">
        <v>44561</v>
      </c>
      <c r="U27" s="59" t="s">
        <v>196</v>
      </c>
      <c r="V27" s="59" t="s">
        <v>197</v>
      </c>
      <c r="W27" s="59" t="s">
        <v>198</v>
      </c>
      <c r="X27" s="60" t="s">
        <v>199</v>
      </c>
      <c r="Y27" s="60" t="s">
        <v>200</v>
      </c>
      <c r="Z27" s="60" t="s">
        <v>201</v>
      </c>
      <c r="AA27" s="60"/>
      <c r="AN27" s="52"/>
    </row>
    <row r="28" spans="2:40" ht="229.5" x14ac:dyDescent="0.45">
      <c r="B28" s="29"/>
      <c r="C28" s="54" t="s">
        <v>202</v>
      </c>
      <c r="D28" s="55" t="s">
        <v>203</v>
      </c>
      <c r="E28" s="55" t="s">
        <v>204</v>
      </c>
      <c r="F28" s="55" t="s">
        <v>205</v>
      </c>
      <c r="G28" s="55" t="s">
        <v>206</v>
      </c>
      <c r="H28" s="55" t="s">
        <v>49</v>
      </c>
      <c r="I28" s="56" t="s">
        <v>50</v>
      </c>
      <c r="J28" s="56" t="s">
        <v>67</v>
      </c>
      <c r="K28" s="57" t="s">
        <v>68</v>
      </c>
      <c r="L28" s="57" t="s">
        <v>207</v>
      </c>
      <c r="M28" s="57" t="s">
        <v>115</v>
      </c>
      <c r="N28" s="57" t="s">
        <v>55</v>
      </c>
      <c r="O28" s="56" t="s">
        <v>50</v>
      </c>
      <c r="P28" s="56" t="s">
        <v>70</v>
      </c>
      <c r="Q28" s="58" t="s">
        <v>68</v>
      </c>
      <c r="R28" s="55" t="s">
        <v>133</v>
      </c>
      <c r="S28" s="59" t="s">
        <v>208</v>
      </c>
      <c r="T28" s="55" t="s">
        <v>209</v>
      </c>
      <c r="U28" s="59" t="s">
        <v>210</v>
      </c>
      <c r="V28" s="59" t="s">
        <v>211</v>
      </c>
      <c r="W28" s="59" t="s">
        <v>212</v>
      </c>
      <c r="X28" s="60" t="s">
        <v>213</v>
      </c>
      <c r="Y28" s="60"/>
      <c r="Z28" s="60" t="s">
        <v>214</v>
      </c>
      <c r="AA28" s="60"/>
      <c r="AN28" s="52"/>
    </row>
    <row r="29" spans="2:40" ht="318.75" x14ac:dyDescent="0.45">
      <c r="B29" s="29"/>
      <c r="C29" s="55" t="s">
        <v>215</v>
      </c>
      <c r="D29" s="55" t="s">
        <v>216</v>
      </c>
      <c r="E29" s="55" t="s">
        <v>217</v>
      </c>
      <c r="F29" s="55" t="s">
        <v>218</v>
      </c>
      <c r="G29" s="55" t="s">
        <v>219</v>
      </c>
      <c r="H29" s="55" t="s">
        <v>49</v>
      </c>
      <c r="I29" s="56" t="s">
        <v>50</v>
      </c>
      <c r="J29" s="56" t="s">
        <v>51</v>
      </c>
      <c r="K29" s="57" t="s">
        <v>52</v>
      </c>
      <c r="L29" s="57" t="s">
        <v>220</v>
      </c>
      <c r="M29" s="57" t="s">
        <v>131</v>
      </c>
      <c r="N29" s="57" t="s">
        <v>55</v>
      </c>
      <c r="O29" s="56" t="s">
        <v>50</v>
      </c>
      <c r="P29" s="56" t="s">
        <v>51</v>
      </c>
      <c r="Q29" s="58" t="s">
        <v>52</v>
      </c>
      <c r="R29" s="55" t="s">
        <v>56</v>
      </c>
      <c r="S29" s="59" t="s">
        <v>221</v>
      </c>
      <c r="T29" s="55" t="s">
        <v>222</v>
      </c>
      <c r="U29" s="59" t="s">
        <v>223</v>
      </c>
      <c r="V29" s="59" t="s">
        <v>224</v>
      </c>
      <c r="W29" s="59" t="s">
        <v>225</v>
      </c>
      <c r="X29" s="60" t="s">
        <v>226</v>
      </c>
      <c r="Y29" s="60" t="s">
        <v>227</v>
      </c>
      <c r="Z29" s="60" t="s">
        <v>228</v>
      </c>
      <c r="AA29" s="60"/>
      <c r="AN29" s="52"/>
    </row>
    <row r="30" spans="2:40" ht="204" x14ac:dyDescent="0.45">
      <c r="B30" s="29"/>
      <c r="C30" s="54" t="s">
        <v>229</v>
      </c>
      <c r="D30" s="55" t="s">
        <v>230</v>
      </c>
      <c r="E30" s="55" t="s">
        <v>231</v>
      </c>
      <c r="F30" s="55" t="s">
        <v>232</v>
      </c>
      <c r="G30" s="55" t="s">
        <v>233</v>
      </c>
      <c r="H30" s="55" t="s">
        <v>49</v>
      </c>
      <c r="I30" s="56" t="s">
        <v>50</v>
      </c>
      <c r="J30" s="56" t="s">
        <v>129</v>
      </c>
      <c r="K30" s="57" t="s">
        <v>234</v>
      </c>
      <c r="L30" s="57" t="s">
        <v>235</v>
      </c>
      <c r="M30" s="57" t="s">
        <v>115</v>
      </c>
      <c r="N30" s="57" t="s">
        <v>55</v>
      </c>
      <c r="O30" s="56" t="s">
        <v>50</v>
      </c>
      <c r="P30" s="56" t="s">
        <v>129</v>
      </c>
      <c r="Q30" s="58" t="s">
        <v>234</v>
      </c>
      <c r="R30" s="55" t="s">
        <v>133</v>
      </c>
      <c r="S30" s="59" t="s">
        <v>236</v>
      </c>
      <c r="T30" s="75" t="s">
        <v>237</v>
      </c>
      <c r="U30" s="59" t="s">
        <v>238</v>
      </c>
      <c r="V30" s="59" t="s">
        <v>239</v>
      </c>
      <c r="W30" s="59" t="s">
        <v>240</v>
      </c>
      <c r="X30" s="60" t="s">
        <v>241</v>
      </c>
      <c r="Y30" s="60" t="s">
        <v>242</v>
      </c>
      <c r="Z30" s="60" t="s">
        <v>243</v>
      </c>
      <c r="AA30" s="60"/>
      <c r="AN30" s="52"/>
    </row>
    <row r="31" spans="2:40" ht="223.5" customHeight="1" x14ac:dyDescent="0.45">
      <c r="B31" s="29"/>
      <c r="C31" s="55" t="s">
        <v>229</v>
      </c>
      <c r="D31" s="55" t="s">
        <v>230</v>
      </c>
      <c r="E31" s="55" t="s">
        <v>244</v>
      </c>
      <c r="F31" s="55" t="s">
        <v>245</v>
      </c>
      <c r="G31" s="55" t="s">
        <v>233</v>
      </c>
      <c r="H31" s="55" t="s">
        <v>49</v>
      </c>
      <c r="I31" s="56" t="s">
        <v>50</v>
      </c>
      <c r="J31" s="56" t="s">
        <v>129</v>
      </c>
      <c r="K31" s="57" t="s">
        <v>234</v>
      </c>
      <c r="L31" s="57" t="s">
        <v>235</v>
      </c>
      <c r="M31" s="57" t="s">
        <v>115</v>
      </c>
      <c r="N31" s="57" t="s">
        <v>55</v>
      </c>
      <c r="O31" s="56" t="s">
        <v>50</v>
      </c>
      <c r="P31" s="56" t="s">
        <v>129</v>
      </c>
      <c r="Q31" s="58" t="s">
        <v>234</v>
      </c>
      <c r="R31" s="55" t="s">
        <v>133</v>
      </c>
      <c r="S31" s="59" t="s">
        <v>246</v>
      </c>
      <c r="T31" s="75" t="s">
        <v>237</v>
      </c>
      <c r="U31" s="59" t="s">
        <v>238</v>
      </c>
      <c r="V31" s="59" t="s">
        <v>247</v>
      </c>
      <c r="W31" s="59" t="s">
        <v>240</v>
      </c>
      <c r="X31" s="60" t="s">
        <v>241</v>
      </c>
      <c r="Y31" s="60" t="s">
        <v>248</v>
      </c>
      <c r="Z31" s="60" t="s">
        <v>249</v>
      </c>
      <c r="AA31" s="60"/>
      <c r="AN31" s="52"/>
    </row>
    <row r="32" spans="2:40" ht="210.4" customHeight="1" x14ac:dyDescent="0.45">
      <c r="B32" s="29"/>
      <c r="C32" s="55" t="s">
        <v>250</v>
      </c>
      <c r="D32" s="55" t="s">
        <v>251</v>
      </c>
      <c r="E32" s="55" t="s">
        <v>125</v>
      </c>
      <c r="F32" s="55" t="s">
        <v>126</v>
      </c>
      <c r="G32" s="55" t="s">
        <v>127</v>
      </c>
      <c r="H32" s="55" t="s">
        <v>49</v>
      </c>
      <c r="I32" s="56" t="s">
        <v>128</v>
      </c>
      <c r="J32" s="56" t="s">
        <v>129</v>
      </c>
      <c r="K32" s="57" t="s">
        <v>52</v>
      </c>
      <c r="L32" s="57" t="s">
        <v>252</v>
      </c>
      <c r="M32" s="57" t="s">
        <v>131</v>
      </c>
      <c r="N32" s="57" t="s">
        <v>95</v>
      </c>
      <c r="O32" s="56" t="s">
        <v>132</v>
      </c>
      <c r="P32" s="56" t="s">
        <v>129</v>
      </c>
      <c r="Q32" s="58" t="s">
        <v>52</v>
      </c>
      <c r="R32" s="55" t="s">
        <v>56</v>
      </c>
      <c r="S32" s="59" t="s">
        <v>253</v>
      </c>
      <c r="T32" s="75">
        <v>44561</v>
      </c>
      <c r="U32" s="59" t="s">
        <v>254</v>
      </c>
      <c r="V32" s="59" t="s">
        <v>255</v>
      </c>
      <c r="W32" s="59" t="s">
        <v>136</v>
      </c>
      <c r="X32" s="60" t="s">
        <v>256</v>
      </c>
      <c r="Y32" s="60" t="s">
        <v>257</v>
      </c>
      <c r="Z32" s="60" t="s">
        <v>258</v>
      </c>
      <c r="AA32" s="60"/>
      <c r="AN32" s="52"/>
    </row>
    <row r="33" spans="2:40" ht="337.9" customHeight="1" x14ac:dyDescent="0.45">
      <c r="B33" s="29"/>
      <c r="C33" s="55" t="s">
        <v>250</v>
      </c>
      <c r="D33" s="55" t="s">
        <v>251</v>
      </c>
      <c r="E33" s="55" t="s">
        <v>140</v>
      </c>
      <c r="F33" s="55" t="s">
        <v>141</v>
      </c>
      <c r="G33" s="55" t="s">
        <v>142</v>
      </c>
      <c r="H33" s="55" t="s">
        <v>49</v>
      </c>
      <c r="I33" s="56" t="s">
        <v>128</v>
      </c>
      <c r="J33" s="56" t="s">
        <v>129</v>
      </c>
      <c r="K33" s="57" t="s">
        <v>52</v>
      </c>
      <c r="L33" s="57" t="s">
        <v>143</v>
      </c>
      <c r="M33" s="57" t="s">
        <v>115</v>
      </c>
      <c r="N33" s="57" t="s">
        <v>55</v>
      </c>
      <c r="O33" s="56" t="s">
        <v>83</v>
      </c>
      <c r="P33" s="56" t="s">
        <v>129</v>
      </c>
      <c r="Q33" s="58" t="s">
        <v>234</v>
      </c>
      <c r="R33" s="55" t="s">
        <v>56</v>
      </c>
      <c r="S33" s="59" t="s">
        <v>259</v>
      </c>
      <c r="T33" s="75">
        <v>44561</v>
      </c>
      <c r="U33" s="59" t="s">
        <v>260</v>
      </c>
      <c r="V33" s="59" t="s">
        <v>261</v>
      </c>
      <c r="W33" s="59" t="s">
        <v>136</v>
      </c>
      <c r="X33" s="60" t="s">
        <v>256</v>
      </c>
      <c r="Y33" s="60" t="s">
        <v>262</v>
      </c>
      <c r="Z33" s="60" t="s">
        <v>263</v>
      </c>
      <c r="AA33" s="60"/>
      <c r="AN33" s="52"/>
    </row>
    <row r="34" spans="2:40" ht="243.4" customHeight="1" x14ac:dyDescent="0.45">
      <c r="B34" s="29"/>
      <c r="C34" s="55" t="s">
        <v>264</v>
      </c>
      <c r="D34" s="55" t="s">
        <v>265</v>
      </c>
      <c r="E34" s="55" t="s">
        <v>266</v>
      </c>
      <c r="F34" s="55" t="s">
        <v>267</v>
      </c>
      <c r="G34" s="55" t="s">
        <v>268</v>
      </c>
      <c r="H34" s="55" t="s">
        <v>49</v>
      </c>
      <c r="I34" s="56" t="s">
        <v>50</v>
      </c>
      <c r="J34" s="56" t="s">
        <v>67</v>
      </c>
      <c r="K34" s="57" t="s">
        <v>68</v>
      </c>
      <c r="L34" s="57" t="s">
        <v>269</v>
      </c>
      <c r="M34" s="57" t="s">
        <v>115</v>
      </c>
      <c r="N34" s="57" t="s">
        <v>55</v>
      </c>
      <c r="O34" s="56" t="s">
        <v>50</v>
      </c>
      <c r="P34" s="56" t="s">
        <v>70</v>
      </c>
      <c r="Q34" s="58" t="s">
        <v>68</v>
      </c>
      <c r="R34" s="55" t="s">
        <v>56</v>
      </c>
      <c r="S34" s="59" t="s">
        <v>270</v>
      </c>
      <c r="T34" s="75" t="s">
        <v>271</v>
      </c>
      <c r="U34" s="59" t="s">
        <v>272</v>
      </c>
      <c r="V34" s="59" t="s">
        <v>273</v>
      </c>
      <c r="W34" s="59" t="s">
        <v>274</v>
      </c>
      <c r="X34" s="60" t="s">
        <v>275</v>
      </c>
      <c r="Y34" s="60" t="s">
        <v>276</v>
      </c>
      <c r="Z34" s="60" t="s">
        <v>277</v>
      </c>
      <c r="AA34" s="60"/>
      <c r="AN34" s="52"/>
    </row>
  </sheetData>
  <sheetProtection sheet="1" objects="1" scenarios="1"/>
  <mergeCells count="41">
    <mergeCell ref="C1:D5"/>
    <mergeCell ref="E1:Y5"/>
    <mergeCell ref="Z1:AA2"/>
    <mergeCell ref="Z4:AA5"/>
    <mergeCell ref="B6:B34"/>
    <mergeCell ref="C7:AA8"/>
    <mergeCell ref="C9:AA9"/>
    <mergeCell ref="C10:H10"/>
    <mergeCell ref="I10:Q10"/>
    <mergeCell ref="R10:X11"/>
    <mergeCell ref="Y10:AA11"/>
    <mergeCell ref="C11:C14"/>
    <mergeCell ref="D11:D14"/>
    <mergeCell ref="E11:E14"/>
    <mergeCell ref="F11:F14"/>
    <mergeCell ref="G11:G14"/>
    <mergeCell ref="H11:H14"/>
    <mergeCell ref="I11:K11"/>
    <mergeCell ref="L11:Q11"/>
    <mergeCell ref="I12:K12"/>
    <mergeCell ref="Z12:Z14"/>
    <mergeCell ref="I13:I14"/>
    <mergeCell ref="J13:J14"/>
    <mergeCell ref="K13:K14"/>
    <mergeCell ref="M13:M14"/>
    <mergeCell ref="AA12:AA14"/>
    <mergeCell ref="L12:N12"/>
    <mergeCell ref="O12:Q12"/>
    <mergeCell ref="R12:R14"/>
    <mergeCell ref="S12:S14"/>
    <mergeCell ref="T12:T14"/>
    <mergeCell ref="U12:U14"/>
    <mergeCell ref="O13:O14"/>
    <mergeCell ref="P13:P14"/>
    <mergeCell ref="Q13:Q14"/>
    <mergeCell ref="N13:N14"/>
    <mergeCell ref="V12:V14"/>
    <mergeCell ref="W12:W14"/>
    <mergeCell ref="X12:X14"/>
    <mergeCell ref="Y12:Y14"/>
    <mergeCell ref="L13:L14"/>
  </mergeCells>
  <conditionalFormatting sqref="J17 J21 J24:J31">
    <cfRule type="containsErrors" dxfId="1067" priority="99">
      <formula>ISERROR(J17)</formula>
    </cfRule>
  </conditionalFormatting>
  <conditionalFormatting sqref="Q17 Q21 Q24:Q31">
    <cfRule type="containsText" dxfId="1066" priority="94" operator="containsText" text="BAJA">
      <formula>NOT(ISERROR(SEARCH("BAJA",Q17)))</formula>
    </cfRule>
    <cfRule type="containsText" dxfId="1065" priority="95" operator="containsText" text="MODERADO">
      <formula>NOT(ISERROR(SEARCH("MODERADO",Q17)))</formula>
    </cfRule>
    <cfRule type="containsText" dxfId="1064" priority="96" operator="containsText" text="ALTA">
      <formula>NOT(ISERROR(SEARCH("ALTA",Q17)))</formula>
    </cfRule>
    <cfRule type="containsText" dxfId="1063" priority="97" operator="containsText" text="EXTREMA">
      <formula>NOT(ISERROR(SEARCH("EXTREMA",Q17)))</formula>
    </cfRule>
    <cfRule type="containsErrors" dxfId="1062" priority="98">
      <formula>ISERROR(Q17)</formula>
    </cfRule>
  </conditionalFormatting>
  <conditionalFormatting sqref="K17 K21 K24:K31">
    <cfRule type="containsErrors" dxfId="1061" priority="93">
      <formula>ISERROR(K17)</formula>
    </cfRule>
  </conditionalFormatting>
  <conditionalFormatting sqref="K17 K21 K24:K31">
    <cfRule type="containsText" dxfId="1060" priority="89" operator="containsText" text="BAJA">
      <formula>NOT(ISERROR(SEARCH("BAJA",K17)))</formula>
    </cfRule>
    <cfRule type="containsText" dxfId="1059" priority="90" operator="containsText" text="ALTA">
      <formula>NOT(ISERROR(SEARCH("ALTA",K17)))</formula>
    </cfRule>
    <cfRule type="containsText" dxfId="1058" priority="91" operator="containsText" text="MODERADO">
      <formula>NOT(ISERROR(SEARCH("MODERADO",K17)))</formula>
    </cfRule>
    <cfRule type="containsText" dxfId="1057" priority="92" operator="containsText" text="EXTREMA">
      <formula>NOT(ISERROR(SEARCH("EXTREMA",K17)))</formula>
    </cfRule>
  </conditionalFormatting>
  <conditionalFormatting sqref="J16">
    <cfRule type="containsErrors" dxfId="1056" priority="66">
      <formula>ISERROR(J16)</formula>
    </cfRule>
  </conditionalFormatting>
  <conditionalFormatting sqref="Q16">
    <cfRule type="containsText" dxfId="1055" priority="61" operator="containsText" text="BAJA">
      <formula>NOT(ISERROR(SEARCH("BAJA",Q16)))</formula>
    </cfRule>
    <cfRule type="containsText" dxfId="1054" priority="62" operator="containsText" text="MODERADO">
      <formula>NOT(ISERROR(SEARCH("MODERADO",Q16)))</formula>
    </cfRule>
    <cfRule type="containsText" dxfId="1053" priority="63" operator="containsText" text="ALTA">
      <formula>NOT(ISERROR(SEARCH("ALTA",Q16)))</formula>
    </cfRule>
    <cfRule type="containsText" dxfId="1052" priority="64" operator="containsText" text="EXTREMA">
      <formula>NOT(ISERROR(SEARCH("EXTREMA",Q16)))</formula>
    </cfRule>
    <cfRule type="containsErrors" dxfId="1051" priority="65">
      <formula>ISERROR(Q16)</formula>
    </cfRule>
  </conditionalFormatting>
  <conditionalFormatting sqref="K16">
    <cfRule type="containsErrors" dxfId="1050" priority="60">
      <formula>ISERROR(K16)</formula>
    </cfRule>
  </conditionalFormatting>
  <conditionalFormatting sqref="K16">
    <cfRule type="containsText" dxfId="1049" priority="56" operator="containsText" text="BAJA">
      <formula>NOT(ISERROR(SEARCH("BAJA",K16)))</formula>
    </cfRule>
    <cfRule type="containsText" dxfId="1048" priority="57" operator="containsText" text="ALTA">
      <formula>NOT(ISERROR(SEARCH("ALTA",K16)))</formula>
    </cfRule>
    <cfRule type="containsText" dxfId="1047" priority="58" operator="containsText" text="MODERADO">
      <formula>NOT(ISERROR(SEARCH("MODERADO",K16)))</formula>
    </cfRule>
    <cfRule type="containsText" dxfId="1046" priority="59" operator="containsText" text="EXTREMA">
      <formula>NOT(ISERROR(SEARCH("EXTREMA",K16)))</formula>
    </cfRule>
  </conditionalFormatting>
  <conditionalFormatting sqref="J18:J20">
    <cfRule type="containsErrors" dxfId="1045" priority="55">
      <formula>ISERROR(J18)</formula>
    </cfRule>
  </conditionalFormatting>
  <conditionalFormatting sqref="Q18:Q20">
    <cfRule type="containsText" dxfId="1044" priority="50" operator="containsText" text="BAJA">
      <formula>NOT(ISERROR(SEARCH("BAJA",Q18)))</formula>
    </cfRule>
    <cfRule type="containsText" dxfId="1043" priority="51" operator="containsText" text="MODERADO">
      <formula>NOT(ISERROR(SEARCH("MODERADO",Q18)))</formula>
    </cfRule>
    <cfRule type="containsText" dxfId="1042" priority="52" operator="containsText" text="ALTA">
      <formula>NOT(ISERROR(SEARCH("ALTA",Q18)))</formula>
    </cfRule>
    <cfRule type="containsText" dxfId="1041" priority="53" operator="containsText" text="EXTREMA">
      <formula>NOT(ISERROR(SEARCH("EXTREMA",Q18)))</formula>
    </cfRule>
    <cfRule type="containsErrors" dxfId="1040" priority="54">
      <formula>ISERROR(Q18)</formula>
    </cfRule>
  </conditionalFormatting>
  <conditionalFormatting sqref="K18:K20">
    <cfRule type="containsErrors" dxfId="1039" priority="49">
      <formula>ISERROR(K18)</formula>
    </cfRule>
  </conditionalFormatting>
  <conditionalFormatting sqref="K18:K20">
    <cfRule type="containsText" dxfId="1038" priority="45" operator="containsText" text="BAJA">
      <formula>NOT(ISERROR(SEARCH("BAJA",K18)))</formula>
    </cfRule>
    <cfRule type="containsText" dxfId="1037" priority="46" operator="containsText" text="ALTA">
      <formula>NOT(ISERROR(SEARCH("ALTA",K18)))</formula>
    </cfRule>
    <cfRule type="containsText" dxfId="1036" priority="47" operator="containsText" text="MODERADO">
      <formula>NOT(ISERROR(SEARCH("MODERADO",K18)))</formula>
    </cfRule>
    <cfRule type="containsText" dxfId="1035" priority="48" operator="containsText" text="EXTREMA">
      <formula>NOT(ISERROR(SEARCH("EXTREMA",K18)))</formula>
    </cfRule>
  </conditionalFormatting>
  <conditionalFormatting sqref="J32:J33">
    <cfRule type="containsErrors" dxfId="1034" priority="44">
      <formula>ISERROR(J32)</formula>
    </cfRule>
  </conditionalFormatting>
  <conditionalFormatting sqref="Q32:Q33">
    <cfRule type="containsText" dxfId="1033" priority="39" operator="containsText" text="BAJA">
      <formula>NOT(ISERROR(SEARCH("BAJA",Q32)))</formula>
    </cfRule>
    <cfRule type="containsText" dxfId="1032" priority="40" operator="containsText" text="MODERADO">
      <formula>NOT(ISERROR(SEARCH("MODERADO",Q32)))</formula>
    </cfRule>
    <cfRule type="containsText" dxfId="1031" priority="41" operator="containsText" text="ALTA">
      <formula>NOT(ISERROR(SEARCH("ALTA",Q32)))</formula>
    </cfRule>
    <cfRule type="containsText" dxfId="1030" priority="42" operator="containsText" text="EXTREMA">
      <formula>NOT(ISERROR(SEARCH("EXTREMA",Q32)))</formula>
    </cfRule>
    <cfRule type="containsErrors" dxfId="1029" priority="43">
      <formula>ISERROR(Q32)</formula>
    </cfRule>
  </conditionalFormatting>
  <conditionalFormatting sqref="K32:K33">
    <cfRule type="containsErrors" dxfId="1028" priority="38">
      <formula>ISERROR(K32)</formula>
    </cfRule>
  </conditionalFormatting>
  <conditionalFormatting sqref="K32:K33">
    <cfRule type="containsText" dxfId="1027" priority="34" operator="containsText" text="BAJA">
      <formula>NOT(ISERROR(SEARCH("BAJA",K32)))</formula>
    </cfRule>
    <cfRule type="containsText" dxfId="1026" priority="35" operator="containsText" text="ALTA">
      <formula>NOT(ISERROR(SEARCH("ALTA",K32)))</formula>
    </cfRule>
    <cfRule type="containsText" dxfId="1025" priority="36" operator="containsText" text="MODERADO">
      <formula>NOT(ISERROR(SEARCH("MODERADO",K32)))</formula>
    </cfRule>
    <cfRule type="containsText" dxfId="1024" priority="37" operator="containsText" text="EXTREMA">
      <formula>NOT(ISERROR(SEARCH("EXTREMA",K32)))</formula>
    </cfRule>
  </conditionalFormatting>
  <conditionalFormatting sqref="J34">
    <cfRule type="containsErrors" dxfId="1023" priority="33">
      <formula>ISERROR(J34)</formula>
    </cfRule>
  </conditionalFormatting>
  <conditionalFormatting sqref="Q34">
    <cfRule type="containsText" dxfId="1022" priority="28" operator="containsText" text="BAJA">
      <formula>NOT(ISERROR(SEARCH("BAJA",Q34)))</formula>
    </cfRule>
    <cfRule type="containsText" dxfId="1021" priority="29" operator="containsText" text="MODERADO">
      <formula>NOT(ISERROR(SEARCH("MODERADO",Q34)))</formula>
    </cfRule>
    <cfRule type="containsText" dxfId="1020" priority="30" operator="containsText" text="ALTA">
      <formula>NOT(ISERROR(SEARCH("ALTA",Q34)))</formula>
    </cfRule>
    <cfRule type="containsText" dxfId="1019" priority="31" operator="containsText" text="EXTREMA">
      <formula>NOT(ISERROR(SEARCH("EXTREMA",Q34)))</formula>
    </cfRule>
    <cfRule type="containsErrors" dxfId="1018" priority="32">
      <formula>ISERROR(Q34)</formula>
    </cfRule>
  </conditionalFormatting>
  <conditionalFormatting sqref="K34">
    <cfRule type="containsErrors" dxfId="1017" priority="27">
      <formula>ISERROR(K34)</formula>
    </cfRule>
  </conditionalFormatting>
  <conditionalFormatting sqref="K34">
    <cfRule type="containsText" dxfId="1016" priority="23" operator="containsText" text="BAJA">
      <formula>NOT(ISERROR(SEARCH("BAJA",K34)))</formula>
    </cfRule>
    <cfRule type="containsText" dxfId="1015" priority="24" operator="containsText" text="ALTA">
      <formula>NOT(ISERROR(SEARCH("ALTA",K34)))</formula>
    </cfRule>
    <cfRule type="containsText" dxfId="1014" priority="25" operator="containsText" text="MODERADO">
      <formula>NOT(ISERROR(SEARCH("MODERADO",K34)))</formula>
    </cfRule>
    <cfRule type="containsText" dxfId="1013" priority="26" operator="containsText" text="EXTREMA">
      <formula>NOT(ISERROR(SEARCH("EXTREMA",K34)))</formula>
    </cfRule>
  </conditionalFormatting>
  <conditionalFormatting sqref="J15">
    <cfRule type="containsErrors" dxfId="1012" priority="22">
      <formula>ISERROR(J15)</formula>
    </cfRule>
  </conditionalFormatting>
  <conditionalFormatting sqref="Q15">
    <cfRule type="containsText" dxfId="1011" priority="17" operator="containsText" text="BAJA">
      <formula>NOT(ISERROR(SEARCH("BAJA",Q15)))</formula>
    </cfRule>
    <cfRule type="containsText" dxfId="1010" priority="18" operator="containsText" text="MODERADO">
      <formula>NOT(ISERROR(SEARCH("MODERADO",Q15)))</formula>
    </cfRule>
    <cfRule type="containsText" dxfId="1009" priority="19" operator="containsText" text="ALTA">
      <formula>NOT(ISERROR(SEARCH("ALTA",Q15)))</formula>
    </cfRule>
    <cfRule type="containsText" dxfId="1008" priority="20" operator="containsText" text="EXTREMA">
      <formula>NOT(ISERROR(SEARCH("EXTREMA",Q15)))</formula>
    </cfRule>
    <cfRule type="containsErrors" dxfId="1007" priority="21">
      <formula>ISERROR(Q15)</formula>
    </cfRule>
  </conditionalFormatting>
  <conditionalFormatting sqref="K15">
    <cfRule type="containsErrors" dxfId="1006" priority="16">
      <formula>ISERROR(K15)</formula>
    </cfRule>
  </conditionalFormatting>
  <conditionalFormatting sqref="K15">
    <cfRule type="containsText" dxfId="1005" priority="12" operator="containsText" text="BAJA">
      <formula>NOT(ISERROR(SEARCH("BAJA",K15)))</formula>
    </cfRule>
    <cfRule type="containsText" dxfId="1004" priority="13" operator="containsText" text="ALTA">
      <formula>NOT(ISERROR(SEARCH("ALTA",K15)))</formula>
    </cfRule>
    <cfRule type="containsText" dxfId="1003" priority="14" operator="containsText" text="MODERADO">
      <formula>NOT(ISERROR(SEARCH("MODERADO",K15)))</formula>
    </cfRule>
    <cfRule type="containsText" dxfId="1002" priority="15" operator="containsText" text="EXTREMA">
      <formula>NOT(ISERROR(SEARCH("EXTREMA",K15)))</formula>
    </cfRule>
  </conditionalFormatting>
  <conditionalFormatting sqref="J22:J23">
    <cfRule type="containsErrors" dxfId="1001" priority="11">
      <formula>ISERROR(J22)</formula>
    </cfRule>
  </conditionalFormatting>
  <conditionalFormatting sqref="Q22:Q23">
    <cfRule type="containsText" dxfId="1000" priority="6" operator="containsText" text="BAJA">
      <formula>NOT(ISERROR(SEARCH("BAJA",Q22)))</formula>
    </cfRule>
    <cfRule type="containsText" dxfId="999" priority="7" operator="containsText" text="MODERADO">
      <formula>NOT(ISERROR(SEARCH("MODERADO",Q22)))</formula>
    </cfRule>
    <cfRule type="containsText" dxfId="998" priority="8" operator="containsText" text="ALTA">
      <formula>NOT(ISERROR(SEARCH("ALTA",Q22)))</formula>
    </cfRule>
    <cfRule type="containsText" dxfId="997" priority="9" operator="containsText" text="EXTREMA">
      <formula>NOT(ISERROR(SEARCH("EXTREMA",Q22)))</formula>
    </cfRule>
    <cfRule type="containsErrors" dxfId="996" priority="10">
      <formula>ISERROR(Q22)</formula>
    </cfRule>
  </conditionalFormatting>
  <conditionalFormatting sqref="K22:K23">
    <cfRule type="containsErrors" dxfId="995" priority="5">
      <formula>ISERROR(K22)</formula>
    </cfRule>
  </conditionalFormatting>
  <conditionalFormatting sqref="K22:K23">
    <cfRule type="containsText" dxfId="994" priority="1" operator="containsText" text="BAJA">
      <formula>NOT(ISERROR(SEARCH("BAJA",K22)))</formula>
    </cfRule>
    <cfRule type="containsText" dxfId="993" priority="2" operator="containsText" text="ALTA">
      <formula>NOT(ISERROR(SEARCH("ALTA",K22)))</formula>
    </cfRule>
    <cfRule type="containsText" dxfId="992" priority="3" operator="containsText" text="MODERADO">
      <formula>NOT(ISERROR(SEARCH("MODERADO",K22)))</formula>
    </cfRule>
    <cfRule type="containsText" dxfId="991" priority="4" operator="containsText" text="EXTREMA">
      <formula>NOT(ISERROR(SEARCH("EXTREMA",K22)))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909C4-3685-4A57-8EEC-0633D14993D1}">
  <dimension ref="B1:BR228"/>
  <sheetViews>
    <sheetView tabSelected="1" zoomScale="55" zoomScaleNormal="55" workbookViewId="0">
      <selection activeCell="C151" sqref="C151:C153"/>
    </sheetView>
  </sheetViews>
  <sheetFormatPr baseColWidth="10" defaultColWidth="11.3984375" defaultRowHeight="12.75" x14ac:dyDescent="0.35"/>
  <cols>
    <col min="1" max="1" width="4.73046875" style="76" customWidth="1"/>
    <col min="2" max="2" width="12" style="137" customWidth="1"/>
    <col min="3" max="3" width="14.1328125" style="138" customWidth="1"/>
    <col min="4" max="4" width="27.73046875" style="138" customWidth="1"/>
    <col min="5" max="5" width="28.265625" style="138" customWidth="1"/>
    <col min="6" max="6" width="16.1328125" style="138" customWidth="1"/>
    <col min="7" max="7" width="30" style="76" customWidth="1"/>
    <col min="8" max="8" width="19" style="139" customWidth="1"/>
    <col min="9" max="9" width="17.86328125" style="76" customWidth="1"/>
    <col min="10" max="10" width="18.86328125" style="76" customWidth="1"/>
    <col min="11" max="11" width="6.265625" style="76" bestFit="1" customWidth="1"/>
    <col min="12" max="12" width="22.265625" style="76" customWidth="1"/>
    <col min="13" max="13" width="18.86328125" style="76" customWidth="1"/>
    <col min="14" max="14" width="17.59765625" style="76" customWidth="1"/>
    <col min="15" max="15" width="5.265625" style="76" customWidth="1"/>
    <col min="16" max="16" width="18.86328125" style="76" customWidth="1"/>
    <col min="17" max="17" width="5.86328125" style="76" customWidth="1"/>
    <col min="18" max="18" width="31" style="76" customWidth="1"/>
    <col min="19" max="19" width="15.1328125" style="76" bestFit="1" customWidth="1"/>
    <col min="20" max="20" width="6.86328125" style="76" customWidth="1"/>
    <col min="21" max="21" width="5" style="76" customWidth="1"/>
    <col min="22" max="22" width="5.59765625" style="76" customWidth="1"/>
    <col min="23" max="23" width="7.1328125" style="76" customWidth="1"/>
    <col min="24" max="24" width="6.73046875" style="76" customWidth="1"/>
    <col min="25" max="25" width="7.59765625" style="76" customWidth="1"/>
    <col min="26" max="26" width="38.265625" style="76" customWidth="1"/>
    <col min="27" max="27" width="8.73046875" style="76" customWidth="1"/>
    <col min="28" max="28" width="10.3984375" style="76" customWidth="1"/>
    <col min="29" max="29" width="9.265625" style="76" customWidth="1"/>
    <col min="30" max="30" width="9.1328125" style="76" customWidth="1"/>
    <col min="31" max="31" width="8.3984375" style="76" customWidth="1"/>
    <col min="32" max="32" width="7.265625" style="76" customWidth="1"/>
    <col min="33" max="33" width="28.265625" style="76" customWidth="1"/>
    <col min="34" max="38" width="23.73046875" style="76" customWidth="1"/>
    <col min="39" max="39" width="40.3984375" style="76" hidden="1" customWidth="1"/>
    <col min="40" max="40" width="63.33203125" style="76" customWidth="1"/>
    <col min="41" max="41" width="40.3984375" style="76" customWidth="1"/>
    <col min="42" max="42" width="11.59765625" style="76" customWidth="1"/>
    <col min="43" max="43" width="11.3984375" style="76"/>
    <col min="44" max="257" width="0" style="76" hidden="1" customWidth="1"/>
    <col min="258" max="16384" width="11.3984375" style="76"/>
  </cols>
  <sheetData>
    <row r="1" spans="2:70" ht="16.5" customHeight="1" x14ac:dyDescent="0.35">
      <c r="B1" s="77" t="s">
        <v>278</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9"/>
      <c r="AN1" s="79"/>
      <c r="AO1" s="79"/>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row>
    <row r="2" spans="2:70" ht="24" customHeight="1" x14ac:dyDescent="0.35">
      <c r="B2" s="77"/>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9"/>
      <c r="AN2" s="79"/>
      <c r="AO2" s="79"/>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row>
    <row r="3" spans="2:70" x14ac:dyDescent="0.35">
      <c r="B3" s="81"/>
      <c r="C3" s="82"/>
      <c r="D3" s="83"/>
      <c r="E3" s="83"/>
      <c r="F3" s="83"/>
      <c r="G3" s="80"/>
      <c r="H3" s="84"/>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row>
    <row r="4" spans="2:70" s="85" customFormat="1" ht="13.9" x14ac:dyDescent="0.35">
      <c r="B4" s="86" t="s">
        <v>3</v>
      </c>
      <c r="C4" s="86"/>
      <c r="D4" s="86"/>
      <c r="E4" s="86"/>
      <c r="F4" s="86"/>
      <c r="G4" s="86"/>
      <c r="H4" s="86"/>
      <c r="I4" s="86"/>
      <c r="J4" s="86" t="s">
        <v>279</v>
      </c>
      <c r="K4" s="86"/>
      <c r="L4" s="86"/>
      <c r="M4" s="86"/>
      <c r="N4" s="86"/>
      <c r="O4" s="86"/>
      <c r="P4" s="86"/>
      <c r="Q4" s="86" t="s">
        <v>280</v>
      </c>
      <c r="R4" s="86"/>
      <c r="S4" s="86"/>
      <c r="T4" s="86"/>
      <c r="U4" s="86"/>
      <c r="V4" s="86"/>
      <c r="W4" s="86"/>
      <c r="X4" s="86"/>
      <c r="Y4" s="86"/>
      <c r="Z4" s="86" t="s">
        <v>281</v>
      </c>
      <c r="AA4" s="86"/>
      <c r="AB4" s="86"/>
      <c r="AC4" s="86"/>
      <c r="AD4" s="86"/>
      <c r="AE4" s="86"/>
      <c r="AF4" s="86"/>
      <c r="AG4" s="87" t="s">
        <v>282</v>
      </c>
      <c r="AH4" s="88"/>
      <c r="AI4" s="88"/>
      <c r="AJ4" s="88"/>
      <c r="AK4" s="88"/>
      <c r="AL4" s="89"/>
      <c r="AM4" s="87" t="s">
        <v>283</v>
      </c>
      <c r="AN4" s="88"/>
      <c r="AO4" s="89"/>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row>
    <row r="5" spans="2:70" s="85" customFormat="1" ht="16.5" customHeight="1" x14ac:dyDescent="0.35">
      <c r="B5" s="91" t="s">
        <v>7</v>
      </c>
      <c r="C5" s="86" t="s">
        <v>29</v>
      </c>
      <c r="D5" s="92" t="s">
        <v>284</v>
      </c>
      <c r="E5" s="92" t="s">
        <v>285</v>
      </c>
      <c r="F5" s="92" t="s">
        <v>286</v>
      </c>
      <c r="G5" s="86" t="s">
        <v>287</v>
      </c>
      <c r="H5" s="92" t="s">
        <v>288</v>
      </c>
      <c r="I5" s="92" t="s">
        <v>289</v>
      </c>
      <c r="J5" s="92" t="s">
        <v>290</v>
      </c>
      <c r="K5" s="86" t="s">
        <v>291</v>
      </c>
      <c r="L5" s="92" t="s">
        <v>292</v>
      </c>
      <c r="M5" s="92" t="s">
        <v>293</v>
      </c>
      <c r="N5" s="92" t="s">
        <v>294</v>
      </c>
      <c r="O5" s="86" t="s">
        <v>291</v>
      </c>
      <c r="P5" s="92" t="s">
        <v>295</v>
      </c>
      <c r="Q5" s="93" t="s">
        <v>296</v>
      </c>
      <c r="R5" s="92" t="s">
        <v>297</v>
      </c>
      <c r="S5" s="92" t="s">
        <v>298</v>
      </c>
      <c r="T5" s="92" t="s">
        <v>299</v>
      </c>
      <c r="U5" s="92"/>
      <c r="V5" s="92"/>
      <c r="W5" s="92"/>
      <c r="X5" s="92"/>
      <c r="Y5" s="92"/>
      <c r="Z5" s="93" t="s">
        <v>300</v>
      </c>
      <c r="AA5" s="93" t="s">
        <v>301</v>
      </c>
      <c r="AB5" s="93" t="s">
        <v>291</v>
      </c>
      <c r="AC5" s="93" t="s">
        <v>302</v>
      </c>
      <c r="AD5" s="93" t="s">
        <v>291</v>
      </c>
      <c r="AE5" s="93" t="s">
        <v>303</v>
      </c>
      <c r="AF5" s="93" t="s">
        <v>18</v>
      </c>
      <c r="AG5" s="92" t="s">
        <v>19</v>
      </c>
      <c r="AH5" s="92" t="s">
        <v>304</v>
      </c>
      <c r="AI5" s="92" t="s">
        <v>305</v>
      </c>
      <c r="AJ5" s="92" t="s">
        <v>306</v>
      </c>
      <c r="AK5" s="92" t="s">
        <v>307</v>
      </c>
      <c r="AL5" s="94" t="s">
        <v>308</v>
      </c>
      <c r="AM5" s="92" t="s">
        <v>309</v>
      </c>
      <c r="AN5" s="92" t="s">
        <v>310</v>
      </c>
      <c r="AO5" s="92" t="s">
        <v>311</v>
      </c>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row>
    <row r="6" spans="2:70" s="85" customFormat="1" ht="75.400000000000006" customHeight="1" x14ac:dyDescent="0.35">
      <c r="B6" s="91"/>
      <c r="C6" s="86"/>
      <c r="D6" s="92"/>
      <c r="E6" s="92"/>
      <c r="F6" s="92"/>
      <c r="G6" s="86"/>
      <c r="H6" s="92"/>
      <c r="I6" s="92"/>
      <c r="J6" s="92"/>
      <c r="K6" s="86"/>
      <c r="L6" s="92"/>
      <c r="M6" s="92"/>
      <c r="N6" s="86"/>
      <c r="O6" s="86"/>
      <c r="P6" s="92"/>
      <c r="Q6" s="93"/>
      <c r="R6" s="92"/>
      <c r="S6" s="92"/>
      <c r="T6" s="95" t="s">
        <v>312</v>
      </c>
      <c r="U6" s="95" t="s">
        <v>313</v>
      </c>
      <c r="V6" s="95" t="s">
        <v>314</v>
      </c>
      <c r="W6" s="95" t="s">
        <v>315</v>
      </c>
      <c r="X6" s="95" t="s">
        <v>316</v>
      </c>
      <c r="Y6" s="95" t="s">
        <v>317</v>
      </c>
      <c r="Z6" s="93"/>
      <c r="AA6" s="93"/>
      <c r="AB6" s="93"/>
      <c r="AC6" s="93"/>
      <c r="AD6" s="93"/>
      <c r="AE6" s="93"/>
      <c r="AF6" s="93"/>
      <c r="AG6" s="92"/>
      <c r="AH6" s="92"/>
      <c r="AI6" s="92"/>
      <c r="AJ6" s="92"/>
      <c r="AK6" s="92"/>
      <c r="AL6" s="96"/>
      <c r="AM6" s="92"/>
      <c r="AN6" s="92"/>
      <c r="AO6" s="92"/>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row>
    <row r="7" spans="2:70" ht="139.9" customHeight="1" x14ac:dyDescent="0.35">
      <c r="B7" s="98" t="s">
        <v>318</v>
      </c>
      <c r="C7" s="99" t="s">
        <v>319</v>
      </c>
      <c r="D7" s="99" t="s">
        <v>320</v>
      </c>
      <c r="E7" s="99" t="s">
        <v>321</v>
      </c>
      <c r="F7" s="99" t="s">
        <v>322</v>
      </c>
      <c r="G7" s="100" t="s">
        <v>323</v>
      </c>
      <c r="H7" s="99" t="s">
        <v>324</v>
      </c>
      <c r="I7" s="101">
        <f>27+20+84</f>
        <v>131</v>
      </c>
      <c r="J7" s="102" t="s">
        <v>325</v>
      </c>
      <c r="K7" s="103">
        <v>0.6</v>
      </c>
      <c r="L7" s="103" t="s">
        <v>326</v>
      </c>
      <c r="M7" s="104" t="s">
        <v>326</v>
      </c>
      <c r="N7" s="102" t="s">
        <v>327</v>
      </c>
      <c r="O7" s="103">
        <v>0.4</v>
      </c>
      <c r="P7" s="105" t="s">
        <v>328</v>
      </c>
      <c r="Q7" s="106">
        <v>1</v>
      </c>
      <c r="R7" s="107" t="s">
        <v>329</v>
      </c>
      <c r="S7" s="106" t="s">
        <v>28</v>
      </c>
      <c r="T7" s="108" t="s">
        <v>330</v>
      </c>
      <c r="U7" s="108" t="s">
        <v>331</v>
      </c>
      <c r="V7" s="109" t="s">
        <v>332</v>
      </c>
      <c r="W7" s="108" t="s">
        <v>333</v>
      </c>
      <c r="X7" s="108" t="s">
        <v>334</v>
      </c>
      <c r="Y7" s="108" t="s">
        <v>335</v>
      </c>
      <c r="Z7" s="1">
        <f>IFERROR(IF(S7="Probabilidad",(K7-(+K7*V7)),IF(S7="Impacto",K7,"")),"")</f>
        <v>0.36</v>
      </c>
      <c r="AA7" s="110" t="s">
        <v>336</v>
      </c>
      <c r="AB7" s="109">
        <v>0.36</v>
      </c>
      <c r="AC7" s="110" t="s">
        <v>327</v>
      </c>
      <c r="AD7" s="109">
        <v>0.4</v>
      </c>
      <c r="AE7" s="111" t="s">
        <v>328</v>
      </c>
      <c r="AF7" s="112" t="s">
        <v>337</v>
      </c>
      <c r="AG7" s="113" t="s">
        <v>338</v>
      </c>
      <c r="AH7" s="114" t="s">
        <v>156</v>
      </c>
      <c r="AI7" s="115" t="s">
        <v>339</v>
      </c>
      <c r="AJ7" s="115" t="s">
        <v>340</v>
      </c>
      <c r="AK7" s="114" t="s">
        <v>341</v>
      </c>
      <c r="AL7" s="114" t="s">
        <v>342</v>
      </c>
      <c r="AM7" s="115" t="s">
        <v>343</v>
      </c>
      <c r="AN7" s="114" t="s">
        <v>344</v>
      </c>
      <c r="AO7" s="114"/>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row>
    <row r="8" spans="2:70" ht="139.9" customHeight="1" x14ac:dyDescent="0.35">
      <c r="B8" s="117"/>
      <c r="C8" s="99"/>
      <c r="D8" s="99"/>
      <c r="E8" s="99"/>
      <c r="F8" s="99"/>
      <c r="G8" s="100"/>
      <c r="H8" s="99"/>
      <c r="I8" s="101"/>
      <c r="J8" s="102"/>
      <c r="K8" s="103"/>
      <c r="L8" s="103"/>
      <c r="M8" s="104">
        <v>0</v>
      </c>
      <c r="N8" s="102"/>
      <c r="O8" s="103"/>
      <c r="P8" s="105"/>
      <c r="Q8" s="106">
        <v>2</v>
      </c>
      <c r="R8" s="107" t="s">
        <v>345</v>
      </c>
      <c r="S8" s="106" t="s">
        <v>28</v>
      </c>
      <c r="T8" s="108" t="s">
        <v>330</v>
      </c>
      <c r="U8" s="108" t="s">
        <v>331</v>
      </c>
      <c r="V8" s="109" t="s">
        <v>332</v>
      </c>
      <c r="W8" s="108" t="s">
        <v>333</v>
      </c>
      <c r="X8" s="108" t="s">
        <v>346</v>
      </c>
      <c r="Y8" s="108" t="s">
        <v>335</v>
      </c>
      <c r="Z8" s="1">
        <f>IFERROR(IF(AND(S7="Probabilidad",S8="Probabilidad"),(AB7-(+AB7*V8)),IF(S8="Probabilidad",(K7-(+K7*V8)),IF(S8="Impacto",AB7,""))),"")</f>
        <v>0.216</v>
      </c>
      <c r="AA8" s="110" t="s">
        <v>336</v>
      </c>
      <c r="AB8" s="109">
        <v>0.216</v>
      </c>
      <c r="AC8" s="110" t="s">
        <v>327</v>
      </c>
      <c r="AD8" s="109">
        <v>0.4</v>
      </c>
      <c r="AE8" s="111" t="s">
        <v>328</v>
      </c>
      <c r="AF8" s="118"/>
      <c r="AG8" s="119"/>
      <c r="AH8" s="120"/>
      <c r="AI8" s="120"/>
      <c r="AJ8" s="120"/>
      <c r="AK8" s="120"/>
      <c r="AL8" s="120"/>
      <c r="AM8" s="120"/>
      <c r="AN8" s="120"/>
      <c r="AO8" s="12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row>
    <row r="9" spans="2:70" ht="139.9" customHeight="1" x14ac:dyDescent="0.35">
      <c r="B9" s="121"/>
      <c r="C9" s="99"/>
      <c r="D9" s="99"/>
      <c r="E9" s="99"/>
      <c r="F9" s="99"/>
      <c r="G9" s="100"/>
      <c r="H9" s="99"/>
      <c r="I9" s="101"/>
      <c r="J9" s="102"/>
      <c r="K9" s="103"/>
      <c r="L9" s="103"/>
      <c r="M9" s="104">
        <v>0</v>
      </c>
      <c r="N9" s="102"/>
      <c r="O9" s="103"/>
      <c r="P9" s="105"/>
      <c r="Q9" s="106">
        <v>3</v>
      </c>
      <c r="R9" s="107"/>
      <c r="S9" s="106" t="s">
        <v>347</v>
      </c>
      <c r="T9" s="108"/>
      <c r="U9" s="108"/>
      <c r="V9" s="109" t="s">
        <v>347</v>
      </c>
      <c r="W9" s="108"/>
      <c r="X9" s="108"/>
      <c r="Y9" s="108"/>
      <c r="Z9" s="1" t="str">
        <f>IFERROR(IF(AND(S8="Probabilidad",S9="Probabilidad"),(AB8-(+AB8*V9)),IF(AND(S8="Impacto",S9="Probabilidad"),(AB7-(+AB7*V9)),IF(S9="Impacto",AB8,""))),"")</f>
        <v/>
      </c>
      <c r="AA9" s="110" t="s">
        <v>347</v>
      </c>
      <c r="AB9" s="109" t="s">
        <v>347</v>
      </c>
      <c r="AC9" s="110" t="s">
        <v>347</v>
      </c>
      <c r="AD9" s="109" t="s">
        <v>347</v>
      </c>
      <c r="AE9" s="111" t="s">
        <v>347</v>
      </c>
      <c r="AF9" s="122"/>
      <c r="AG9" s="123"/>
      <c r="AH9" s="124"/>
      <c r="AI9" s="124"/>
      <c r="AJ9" s="124"/>
      <c r="AK9" s="124"/>
      <c r="AL9" s="124"/>
      <c r="AM9" s="124"/>
      <c r="AN9" s="124"/>
      <c r="AO9" s="124"/>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row>
    <row r="10" spans="2:70" ht="79.900000000000006" customHeight="1" x14ac:dyDescent="0.35">
      <c r="B10" s="98" t="s">
        <v>318</v>
      </c>
      <c r="C10" s="99" t="s">
        <v>319</v>
      </c>
      <c r="D10" s="99" t="s">
        <v>348</v>
      </c>
      <c r="E10" s="99" t="s">
        <v>349</v>
      </c>
      <c r="F10" s="99" t="s">
        <v>350</v>
      </c>
      <c r="G10" s="100" t="s">
        <v>351</v>
      </c>
      <c r="H10" s="99" t="s">
        <v>352</v>
      </c>
      <c r="I10" s="101">
        <v>100</v>
      </c>
      <c r="J10" s="102" t="s">
        <v>325</v>
      </c>
      <c r="K10" s="103">
        <v>0.6</v>
      </c>
      <c r="L10" s="103" t="s">
        <v>353</v>
      </c>
      <c r="M10" s="104" t="s">
        <v>353</v>
      </c>
      <c r="N10" s="102" t="s">
        <v>354</v>
      </c>
      <c r="O10" s="103">
        <v>0.2</v>
      </c>
      <c r="P10" s="105" t="s">
        <v>328</v>
      </c>
      <c r="Q10" s="106">
        <v>1</v>
      </c>
      <c r="R10" s="107" t="s">
        <v>355</v>
      </c>
      <c r="S10" s="106" t="s">
        <v>28</v>
      </c>
      <c r="T10" s="108" t="s">
        <v>330</v>
      </c>
      <c r="U10" s="108" t="s">
        <v>331</v>
      </c>
      <c r="V10" s="109" t="s">
        <v>332</v>
      </c>
      <c r="W10" s="108" t="s">
        <v>356</v>
      </c>
      <c r="X10" s="108" t="s">
        <v>334</v>
      </c>
      <c r="Y10" s="108" t="s">
        <v>335</v>
      </c>
      <c r="Z10" s="1">
        <f t="shared" ref="Z10" si="0">IFERROR(IF(S10="Probabilidad",(K10-(+K10*V10)),IF(S10="Impacto",K10,"")),"")</f>
        <v>0.36</v>
      </c>
      <c r="AA10" s="110" t="s">
        <v>336</v>
      </c>
      <c r="AB10" s="109">
        <v>0.36</v>
      </c>
      <c r="AC10" s="110" t="s">
        <v>354</v>
      </c>
      <c r="AD10" s="109">
        <v>0.2</v>
      </c>
      <c r="AE10" s="111" t="s">
        <v>357</v>
      </c>
      <c r="AF10" s="112" t="s">
        <v>337</v>
      </c>
      <c r="AG10" s="113" t="s">
        <v>358</v>
      </c>
      <c r="AH10" s="115">
        <v>44561</v>
      </c>
      <c r="AI10" s="115" t="s">
        <v>359</v>
      </c>
      <c r="AJ10" s="115" t="s">
        <v>360</v>
      </c>
      <c r="AK10" s="114" t="s">
        <v>341</v>
      </c>
      <c r="AL10" s="114" t="s">
        <v>342</v>
      </c>
      <c r="AM10" s="115" t="s">
        <v>361</v>
      </c>
      <c r="AN10" s="114" t="s">
        <v>362</v>
      </c>
      <c r="AO10" s="114"/>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row>
    <row r="11" spans="2:70" ht="65.75" customHeight="1" x14ac:dyDescent="0.35">
      <c r="B11" s="117"/>
      <c r="C11" s="99"/>
      <c r="D11" s="99"/>
      <c r="E11" s="99"/>
      <c r="F11" s="99"/>
      <c r="G11" s="100"/>
      <c r="H11" s="99"/>
      <c r="I11" s="101"/>
      <c r="J11" s="102"/>
      <c r="K11" s="103"/>
      <c r="L11" s="103"/>
      <c r="M11" s="104">
        <v>0</v>
      </c>
      <c r="N11" s="102"/>
      <c r="O11" s="103"/>
      <c r="P11" s="105"/>
      <c r="Q11" s="106">
        <v>2</v>
      </c>
      <c r="R11" s="107"/>
      <c r="S11" s="106" t="s">
        <v>347</v>
      </c>
      <c r="T11" s="108"/>
      <c r="U11" s="108"/>
      <c r="V11" s="109" t="s">
        <v>347</v>
      </c>
      <c r="W11" s="108"/>
      <c r="X11" s="108"/>
      <c r="Y11" s="108"/>
      <c r="Z11" s="1" t="str">
        <f t="shared" ref="Z11" si="1">IFERROR(IF(AND(S10="Probabilidad",S11="Probabilidad"),(AB10-(+AB10*V11)),IF(S11="Probabilidad",(K10-(+K10*V11)),IF(S11="Impacto",AB10,""))),"")</f>
        <v/>
      </c>
      <c r="AA11" s="110" t="s">
        <v>347</v>
      </c>
      <c r="AB11" s="109" t="s">
        <v>347</v>
      </c>
      <c r="AC11" s="110" t="s">
        <v>347</v>
      </c>
      <c r="AD11" s="109" t="s">
        <v>347</v>
      </c>
      <c r="AE11" s="111" t="s">
        <v>347</v>
      </c>
      <c r="AF11" s="118"/>
      <c r="AG11" s="119"/>
      <c r="AH11" s="120"/>
      <c r="AI11" s="120"/>
      <c r="AJ11" s="120"/>
      <c r="AK11" s="120"/>
      <c r="AL11" s="120"/>
      <c r="AM11" s="120"/>
      <c r="AN11" s="120"/>
      <c r="AO11" s="12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row>
    <row r="12" spans="2:70" ht="65.75" customHeight="1" x14ac:dyDescent="0.35">
      <c r="B12" s="121"/>
      <c r="C12" s="99"/>
      <c r="D12" s="99"/>
      <c r="E12" s="99"/>
      <c r="F12" s="99"/>
      <c r="G12" s="100"/>
      <c r="H12" s="99"/>
      <c r="I12" s="101"/>
      <c r="J12" s="102"/>
      <c r="K12" s="103"/>
      <c r="L12" s="103"/>
      <c r="M12" s="104">
        <v>0</v>
      </c>
      <c r="N12" s="102"/>
      <c r="O12" s="103"/>
      <c r="P12" s="105"/>
      <c r="Q12" s="106">
        <v>3</v>
      </c>
      <c r="R12" s="107"/>
      <c r="S12" s="106" t="s">
        <v>347</v>
      </c>
      <c r="T12" s="108"/>
      <c r="U12" s="108"/>
      <c r="V12" s="109" t="s">
        <v>347</v>
      </c>
      <c r="W12" s="108"/>
      <c r="X12" s="108"/>
      <c r="Y12" s="108"/>
      <c r="Z12" s="1" t="str">
        <f t="shared" ref="Z12" si="2">IFERROR(IF(AND(S11="Probabilidad",S12="Probabilidad"),(AB11-(+AB11*V12)),IF(AND(S11="Impacto",S12="Probabilidad"),(AB10-(+AB10*V12)),IF(S12="Impacto",AB11,""))),"")</f>
        <v/>
      </c>
      <c r="AA12" s="110" t="s">
        <v>347</v>
      </c>
      <c r="AB12" s="109" t="s">
        <v>347</v>
      </c>
      <c r="AC12" s="110" t="s">
        <v>347</v>
      </c>
      <c r="AD12" s="109" t="s">
        <v>347</v>
      </c>
      <c r="AE12" s="111" t="s">
        <v>347</v>
      </c>
      <c r="AF12" s="122"/>
      <c r="AG12" s="123"/>
      <c r="AH12" s="124"/>
      <c r="AI12" s="124"/>
      <c r="AJ12" s="124"/>
      <c r="AK12" s="124"/>
      <c r="AL12" s="124"/>
      <c r="AM12" s="124"/>
      <c r="AN12" s="124"/>
      <c r="AO12" s="124"/>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row>
    <row r="13" spans="2:70" ht="80.650000000000006" customHeight="1" x14ac:dyDescent="0.35">
      <c r="B13" s="98" t="s">
        <v>318</v>
      </c>
      <c r="C13" s="99" t="s">
        <v>319</v>
      </c>
      <c r="D13" s="99" t="s">
        <v>363</v>
      </c>
      <c r="E13" s="99" t="s">
        <v>364</v>
      </c>
      <c r="F13" s="99" t="s">
        <v>350</v>
      </c>
      <c r="G13" s="100" t="s">
        <v>365</v>
      </c>
      <c r="H13" s="99" t="s">
        <v>366</v>
      </c>
      <c r="I13" s="101">
        <v>60</v>
      </c>
      <c r="J13" s="102" t="s">
        <v>325</v>
      </c>
      <c r="K13" s="103">
        <v>0.6</v>
      </c>
      <c r="L13" s="103" t="s">
        <v>353</v>
      </c>
      <c r="M13" s="104" t="s">
        <v>353</v>
      </c>
      <c r="N13" s="102" t="s">
        <v>354</v>
      </c>
      <c r="O13" s="103">
        <v>0.2</v>
      </c>
      <c r="P13" s="105" t="s">
        <v>328</v>
      </c>
      <c r="Q13" s="106">
        <v>1</v>
      </c>
      <c r="R13" s="107" t="s">
        <v>367</v>
      </c>
      <c r="S13" s="106" t="s">
        <v>28</v>
      </c>
      <c r="T13" s="108" t="s">
        <v>330</v>
      </c>
      <c r="U13" s="108" t="s">
        <v>331</v>
      </c>
      <c r="V13" s="109" t="s">
        <v>332</v>
      </c>
      <c r="W13" s="108" t="s">
        <v>333</v>
      </c>
      <c r="X13" s="108" t="s">
        <v>334</v>
      </c>
      <c r="Y13" s="108" t="s">
        <v>335</v>
      </c>
      <c r="Z13" s="1">
        <f t="shared" ref="Z13" si="3">IFERROR(IF(S13="Probabilidad",(K13-(+K13*V13)),IF(S13="Impacto",K13,"")),"")</f>
        <v>0.36</v>
      </c>
      <c r="AA13" s="110" t="s">
        <v>336</v>
      </c>
      <c r="AB13" s="109">
        <v>0.36</v>
      </c>
      <c r="AC13" s="110" t="s">
        <v>354</v>
      </c>
      <c r="AD13" s="109">
        <v>0.2</v>
      </c>
      <c r="AE13" s="111" t="s">
        <v>357</v>
      </c>
      <c r="AF13" s="112" t="s">
        <v>337</v>
      </c>
      <c r="AG13" s="113" t="s">
        <v>368</v>
      </c>
      <c r="AH13" s="115">
        <v>44561</v>
      </c>
      <c r="AI13" s="115" t="s">
        <v>359</v>
      </c>
      <c r="AJ13" s="115" t="s">
        <v>360</v>
      </c>
      <c r="AK13" s="114" t="s">
        <v>225</v>
      </c>
      <c r="AL13" s="114" t="s">
        <v>369</v>
      </c>
      <c r="AM13" s="115" t="s">
        <v>370</v>
      </c>
      <c r="AN13" s="114" t="s">
        <v>371</v>
      </c>
      <c r="AO13" s="114"/>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row>
    <row r="14" spans="2:70" ht="43.9" customHeight="1" x14ac:dyDescent="0.35">
      <c r="B14" s="117"/>
      <c r="C14" s="99"/>
      <c r="D14" s="99"/>
      <c r="E14" s="99"/>
      <c r="F14" s="99"/>
      <c r="G14" s="100"/>
      <c r="H14" s="99"/>
      <c r="I14" s="101"/>
      <c r="J14" s="102"/>
      <c r="K14" s="103"/>
      <c r="L14" s="103"/>
      <c r="M14" s="104">
        <v>0</v>
      </c>
      <c r="N14" s="102"/>
      <c r="O14" s="103"/>
      <c r="P14" s="105"/>
      <c r="Q14" s="106">
        <v>2</v>
      </c>
      <c r="R14" s="107"/>
      <c r="S14" s="106" t="s">
        <v>347</v>
      </c>
      <c r="T14" s="108"/>
      <c r="U14" s="108"/>
      <c r="V14" s="109" t="s">
        <v>347</v>
      </c>
      <c r="W14" s="108"/>
      <c r="X14" s="108"/>
      <c r="Y14" s="108"/>
      <c r="Z14" s="1" t="str">
        <f t="shared" ref="Z14" si="4">IFERROR(IF(AND(S13="Probabilidad",S14="Probabilidad"),(AB13-(+AB13*V14)),IF(S14="Probabilidad",(K13-(+K13*V14)),IF(S14="Impacto",AB13,""))),"")</f>
        <v/>
      </c>
      <c r="AA14" s="110" t="s">
        <v>347</v>
      </c>
      <c r="AB14" s="109" t="s">
        <v>347</v>
      </c>
      <c r="AC14" s="110" t="s">
        <v>347</v>
      </c>
      <c r="AD14" s="109" t="s">
        <v>347</v>
      </c>
      <c r="AE14" s="111" t="s">
        <v>347</v>
      </c>
      <c r="AF14" s="118"/>
      <c r="AG14" s="119"/>
      <c r="AH14" s="120"/>
      <c r="AI14" s="120"/>
      <c r="AJ14" s="120"/>
      <c r="AK14" s="120"/>
      <c r="AL14" s="120"/>
      <c r="AM14" s="120"/>
      <c r="AN14" s="120"/>
      <c r="AO14" s="12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row>
    <row r="15" spans="2:70" ht="43.9" customHeight="1" x14ac:dyDescent="0.35">
      <c r="B15" s="121"/>
      <c r="C15" s="99"/>
      <c r="D15" s="99"/>
      <c r="E15" s="99"/>
      <c r="F15" s="99"/>
      <c r="G15" s="100"/>
      <c r="H15" s="99"/>
      <c r="I15" s="101"/>
      <c r="J15" s="102"/>
      <c r="K15" s="103"/>
      <c r="L15" s="103"/>
      <c r="M15" s="104">
        <v>0</v>
      </c>
      <c r="N15" s="102"/>
      <c r="O15" s="103"/>
      <c r="P15" s="105"/>
      <c r="Q15" s="106">
        <v>3</v>
      </c>
      <c r="R15" s="107"/>
      <c r="S15" s="106" t="s">
        <v>347</v>
      </c>
      <c r="T15" s="108"/>
      <c r="U15" s="108"/>
      <c r="V15" s="109" t="s">
        <v>347</v>
      </c>
      <c r="W15" s="108"/>
      <c r="X15" s="108"/>
      <c r="Y15" s="108"/>
      <c r="Z15" s="1" t="str">
        <f t="shared" ref="Z15" si="5">IFERROR(IF(AND(S14="Probabilidad",S15="Probabilidad"),(AB14-(+AB14*V15)),IF(AND(S14="Impacto",S15="Probabilidad"),(AB13-(+AB13*V15)),IF(S15="Impacto",AB14,""))),"")</f>
        <v/>
      </c>
      <c r="AA15" s="110" t="s">
        <v>347</v>
      </c>
      <c r="AB15" s="109" t="s">
        <v>347</v>
      </c>
      <c r="AC15" s="110" t="s">
        <v>347</v>
      </c>
      <c r="AD15" s="109" t="s">
        <v>347</v>
      </c>
      <c r="AE15" s="111" t="s">
        <v>347</v>
      </c>
      <c r="AF15" s="122"/>
      <c r="AG15" s="123"/>
      <c r="AH15" s="124"/>
      <c r="AI15" s="124"/>
      <c r="AJ15" s="124"/>
      <c r="AK15" s="124"/>
      <c r="AL15" s="124"/>
      <c r="AM15" s="124"/>
      <c r="AN15" s="124"/>
      <c r="AO15" s="124"/>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row>
    <row r="16" spans="2:70" ht="105.4" customHeight="1" x14ac:dyDescent="0.35">
      <c r="B16" s="98" t="s">
        <v>372</v>
      </c>
      <c r="C16" s="99" t="s">
        <v>319</v>
      </c>
      <c r="D16" s="99" t="s">
        <v>373</v>
      </c>
      <c r="E16" s="99" t="s">
        <v>373</v>
      </c>
      <c r="F16" s="99" t="s">
        <v>322</v>
      </c>
      <c r="G16" s="100" t="s">
        <v>374</v>
      </c>
      <c r="H16" s="99" t="s">
        <v>324</v>
      </c>
      <c r="I16" s="101">
        <v>2</v>
      </c>
      <c r="J16" s="102" t="s">
        <v>375</v>
      </c>
      <c r="K16" s="103">
        <v>0.2</v>
      </c>
      <c r="L16" s="103" t="s">
        <v>326</v>
      </c>
      <c r="M16" s="104" t="s">
        <v>326</v>
      </c>
      <c r="N16" s="102" t="s">
        <v>327</v>
      </c>
      <c r="O16" s="103">
        <v>0.4</v>
      </c>
      <c r="P16" s="105" t="s">
        <v>357</v>
      </c>
      <c r="Q16" s="106">
        <v>1</v>
      </c>
      <c r="R16" s="107" t="s">
        <v>376</v>
      </c>
      <c r="S16" s="106" t="s">
        <v>28</v>
      </c>
      <c r="T16" s="108" t="s">
        <v>330</v>
      </c>
      <c r="U16" s="108" t="s">
        <v>331</v>
      </c>
      <c r="V16" s="109" t="s">
        <v>332</v>
      </c>
      <c r="W16" s="108" t="s">
        <v>333</v>
      </c>
      <c r="X16" s="108" t="s">
        <v>346</v>
      </c>
      <c r="Y16" s="108" t="s">
        <v>335</v>
      </c>
      <c r="Z16" s="1">
        <f>IFERROR(IF(S16="Probabilidad",(K16-(+K16*V16)),IF(S16="Impacto",K16,"")),"")</f>
        <v>0.12</v>
      </c>
      <c r="AA16" s="110" t="s">
        <v>375</v>
      </c>
      <c r="AB16" s="109">
        <v>0.12</v>
      </c>
      <c r="AC16" s="110" t="s">
        <v>327</v>
      </c>
      <c r="AD16" s="109">
        <v>0.4</v>
      </c>
      <c r="AE16" s="111" t="s">
        <v>357</v>
      </c>
      <c r="AF16" s="112" t="s">
        <v>377</v>
      </c>
      <c r="AG16" s="113" t="s">
        <v>378</v>
      </c>
      <c r="AH16" s="114" t="s">
        <v>36</v>
      </c>
      <c r="AI16" s="115" t="s">
        <v>379</v>
      </c>
      <c r="AJ16" s="115" t="s">
        <v>380</v>
      </c>
      <c r="AK16" s="114" t="s">
        <v>39</v>
      </c>
      <c r="AL16" s="114" t="s">
        <v>40</v>
      </c>
      <c r="AM16" s="115" t="s">
        <v>1061</v>
      </c>
      <c r="AN16" s="114" t="s">
        <v>1060</v>
      </c>
      <c r="AO16" s="114"/>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row>
    <row r="17" spans="2:70" ht="105.4" customHeight="1" x14ac:dyDescent="0.35">
      <c r="B17" s="117"/>
      <c r="C17" s="99"/>
      <c r="D17" s="99"/>
      <c r="E17" s="99"/>
      <c r="F17" s="99"/>
      <c r="G17" s="100"/>
      <c r="H17" s="99"/>
      <c r="I17" s="101"/>
      <c r="J17" s="102"/>
      <c r="K17" s="103"/>
      <c r="L17" s="103"/>
      <c r="M17" s="104">
        <v>0</v>
      </c>
      <c r="N17" s="102"/>
      <c r="O17" s="103"/>
      <c r="P17" s="105"/>
      <c r="Q17" s="106">
        <v>2</v>
      </c>
      <c r="R17" s="107"/>
      <c r="S17" s="106" t="s">
        <v>347</v>
      </c>
      <c r="T17" s="108"/>
      <c r="U17" s="108"/>
      <c r="V17" s="109" t="s">
        <v>347</v>
      </c>
      <c r="W17" s="108"/>
      <c r="X17" s="108"/>
      <c r="Y17" s="108"/>
      <c r="Z17" s="1" t="str">
        <f>IFERROR(IF(AND(S16="Probabilidad",S17="Probabilidad"),(AB16-(+AB16*V17)),IF(S17="Probabilidad",(K16-(+K16*V17)),IF(S17="Impacto",AB16,""))),"")</f>
        <v/>
      </c>
      <c r="AA17" s="110" t="s">
        <v>347</v>
      </c>
      <c r="AB17" s="109" t="s">
        <v>347</v>
      </c>
      <c r="AC17" s="110" t="s">
        <v>347</v>
      </c>
      <c r="AD17" s="109" t="s">
        <v>347</v>
      </c>
      <c r="AE17" s="111" t="s">
        <v>347</v>
      </c>
      <c r="AF17" s="118"/>
      <c r="AG17" s="119"/>
      <c r="AH17" s="120"/>
      <c r="AI17" s="120"/>
      <c r="AJ17" s="120"/>
      <c r="AK17" s="120"/>
      <c r="AL17" s="120"/>
      <c r="AM17" s="120"/>
      <c r="AN17" s="120"/>
      <c r="AO17" s="12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row>
    <row r="18" spans="2:70" ht="105.4" customHeight="1" x14ac:dyDescent="0.35">
      <c r="B18" s="121"/>
      <c r="C18" s="99"/>
      <c r="D18" s="99"/>
      <c r="E18" s="99"/>
      <c r="F18" s="99"/>
      <c r="G18" s="100"/>
      <c r="H18" s="99"/>
      <c r="I18" s="101"/>
      <c r="J18" s="102"/>
      <c r="K18" s="103"/>
      <c r="L18" s="103"/>
      <c r="M18" s="104">
        <v>0</v>
      </c>
      <c r="N18" s="102"/>
      <c r="O18" s="103"/>
      <c r="P18" s="105"/>
      <c r="Q18" s="106">
        <v>3</v>
      </c>
      <c r="R18" s="107"/>
      <c r="S18" s="106" t="s">
        <v>347</v>
      </c>
      <c r="T18" s="108"/>
      <c r="U18" s="108"/>
      <c r="V18" s="109" t="s">
        <v>347</v>
      </c>
      <c r="W18" s="108"/>
      <c r="X18" s="108"/>
      <c r="Y18" s="108"/>
      <c r="Z18" s="1" t="str">
        <f>IFERROR(IF(AND(S17="Probabilidad",S18="Probabilidad"),(AB17-(+AB17*V18)),IF(AND(S17="Impacto",S18="Probabilidad"),(AB16-(+AB16*V18)),IF(S18="Impacto",AB17,""))),"")</f>
        <v/>
      </c>
      <c r="AA18" s="110" t="s">
        <v>347</v>
      </c>
      <c r="AB18" s="109" t="s">
        <v>347</v>
      </c>
      <c r="AC18" s="110" t="s">
        <v>347</v>
      </c>
      <c r="AD18" s="109" t="s">
        <v>347</v>
      </c>
      <c r="AE18" s="111" t="s">
        <v>347</v>
      </c>
      <c r="AF18" s="122"/>
      <c r="AG18" s="123"/>
      <c r="AH18" s="124"/>
      <c r="AI18" s="124"/>
      <c r="AJ18" s="124"/>
      <c r="AK18" s="124"/>
      <c r="AL18" s="124"/>
      <c r="AM18" s="124"/>
      <c r="AN18" s="124"/>
      <c r="AO18" s="124"/>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row>
    <row r="19" spans="2:70" ht="123.4" customHeight="1" x14ac:dyDescent="0.35">
      <c r="B19" s="98" t="s">
        <v>372</v>
      </c>
      <c r="C19" s="99" t="s">
        <v>319</v>
      </c>
      <c r="D19" s="99" t="s">
        <v>381</v>
      </c>
      <c r="E19" s="99" t="s">
        <v>382</v>
      </c>
      <c r="F19" s="99" t="s">
        <v>383</v>
      </c>
      <c r="G19" s="100" t="s">
        <v>384</v>
      </c>
      <c r="H19" s="99" t="s">
        <v>385</v>
      </c>
      <c r="I19" s="101">
        <v>24</v>
      </c>
      <c r="J19" s="102" t="s">
        <v>336</v>
      </c>
      <c r="K19" s="103">
        <v>0.4</v>
      </c>
      <c r="L19" s="103" t="s">
        <v>353</v>
      </c>
      <c r="M19" s="104" t="s">
        <v>353</v>
      </c>
      <c r="N19" s="102" t="s">
        <v>354</v>
      </c>
      <c r="O19" s="103">
        <v>0.2</v>
      </c>
      <c r="P19" s="105" t="s">
        <v>357</v>
      </c>
      <c r="Q19" s="106">
        <v>1</v>
      </c>
      <c r="R19" s="107" t="s">
        <v>386</v>
      </c>
      <c r="S19" s="106" t="s">
        <v>28</v>
      </c>
      <c r="T19" s="108" t="s">
        <v>330</v>
      </c>
      <c r="U19" s="108" t="s">
        <v>331</v>
      </c>
      <c r="V19" s="109" t="s">
        <v>332</v>
      </c>
      <c r="W19" s="108" t="s">
        <v>333</v>
      </c>
      <c r="X19" s="108" t="s">
        <v>334</v>
      </c>
      <c r="Y19" s="108" t="s">
        <v>335</v>
      </c>
      <c r="Z19" s="1">
        <f t="shared" ref="Z19" si="6">IFERROR(IF(S19="Probabilidad",(K19-(+K19*V19)),IF(S19="Impacto",K19,"")),"")</f>
        <v>0.24</v>
      </c>
      <c r="AA19" s="110" t="s">
        <v>336</v>
      </c>
      <c r="AB19" s="109">
        <v>0.24</v>
      </c>
      <c r="AC19" s="110" t="s">
        <v>354</v>
      </c>
      <c r="AD19" s="109">
        <v>0.2</v>
      </c>
      <c r="AE19" s="111" t="s">
        <v>357</v>
      </c>
      <c r="AF19" s="112" t="s">
        <v>377</v>
      </c>
      <c r="AG19" s="113" t="s">
        <v>387</v>
      </c>
      <c r="AH19" s="114" t="s">
        <v>36</v>
      </c>
      <c r="AI19" s="115" t="s">
        <v>388</v>
      </c>
      <c r="AJ19" s="115" t="s">
        <v>389</v>
      </c>
      <c r="AK19" s="114" t="s">
        <v>390</v>
      </c>
      <c r="AL19" s="114" t="s">
        <v>40</v>
      </c>
      <c r="AM19" s="115" t="s">
        <v>391</v>
      </c>
      <c r="AN19" s="114" t="s">
        <v>1062</v>
      </c>
      <c r="AO19" s="114"/>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row>
    <row r="20" spans="2:70" ht="123.4" customHeight="1" x14ac:dyDescent="0.35">
      <c r="B20" s="117"/>
      <c r="C20" s="99"/>
      <c r="D20" s="99"/>
      <c r="E20" s="99"/>
      <c r="F20" s="99"/>
      <c r="G20" s="100"/>
      <c r="H20" s="99"/>
      <c r="I20" s="101"/>
      <c r="J20" s="102"/>
      <c r="K20" s="103"/>
      <c r="L20" s="103"/>
      <c r="M20" s="104">
        <v>0</v>
      </c>
      <c r="N20" s="102"/>
      <c r="O20" s="103"/>
      <c r="P20" s="105"/>
      <c r="Q20" s="106">
        <v>2</v>
      </c>
      <c r="R20" s="107"/>
      <c r="S20" s="106" t="s">
        <v>347</v>
      </c>
      <c r="T20" s="108"/>
      <c r="U20" s="108"/>
      <c r="V20" s="109" t="s">
        <v>347</v>
      </c>
      <c r="W20" s="108"/>
      <c r="X20" s="108"/>
      <c r="Y20" s="108"/>
      <c r="Z20" s="1" t="str">
        <f t="shared" ref="Z20" si="7">IFERROR(IF(AND(S19="Probabilidad",S20="Probabilidad"),(AB19-(+AB19*V20)),IF(S20="Probabilidad",(K19-(+K19*V20)),IF(S20="Impacto",AB19,""))),"")</f>
        <v/>
      </c>
      <c r="AA20" s="110" t="s">
        <v>347</v>
      </c>
      <c r="AB20" s="109" t="s">
        <v>347</v>
      </c>
      <c r="AC20" s="110" t="s">
        <v>347</v>
      </c>
      <c r="AD20" s="109" t="s">
        <v>347</v>
      </c>
      <c r="AE20" s="111" t="s">
        <v>347</v>
      </c>
      <c r="AF20" s="118"/>
      <c r="AG20" s="119"/>
      <c r="AH20" s="120"/>
      <c r="AI20" s="120"/>
      <c r="AJ20" s="120"/>
      <c r="AK20" s="120"/>
      <c r="AL20" s="120"/>
      <c r="AM20" s="120"/>
      <c r="AN20" s="120"/>
      <c r="AO20" s="12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row>
    <row r="21" spans="2:70" ht="123.4" customHeight="1" x14ac:dyDescent="0.35">
      <c r="B21" s="121"/>
      <c r="C21" s="99"/>
      <c r="D21" s="99"/>
      <c r="E21" s="99"/>
      <c r="F21" s="99"/>
      <c r="G21" s="100"/>
      <c r="H21" s="99"/>
      <c r="I21" s="101"/>
      <c r="J21" s="102"/>
      <c r="K21" s="103"/>
      <c r="L21" s="103"/>
      <c r="M21" s="104">
        <v>0</v>
      </c>
      <c r="N21" s="102"/>
      <c r="O21" s="103"/>
      <c r="P21" s="105"/>
      <c r="Q21" s="106">
        <v>3</v>
      </c>
      <c r="R21" s="107"/>
      <c r="S21" s="106" t="s">
        <v>347</v>
      </c>
      <c r="T21" s="108"/>
      <c r="U21" s="108"/>
      <c r="V21" s="109" t="s">
        <v>347</v>
      </c>
      <c r="W21" s="108"/>
      <c r="X21" s="108"/>
      <c r="Y21" s="108"/>
      <c r="Z21" s="1" t="str">
        <f t="shared" ref="Z21" si="8">IFERROR(IF(AND(S20="Probabilidad",S21="Probabilidad"),(AB20-(+AB20*V21)),IF(AND(S20="Impacto",S21="Probabilidad"),(AB19-(+AB19*V21)),IF(S21="Impacto",AB20,""))),"")</f>
        <v/>
      </c>
      <c r="AA21" s="110" t="s">
        <v>347</v>
      </c>
      <c r="AB21" s="109" t="s">
        <v>347</v>
      </c>
      <c r="AC21" s="110" t="s">
        <v>347</v>
      </c>
      <c r="AD21" s="109" t="s">
        <v>347</v>
      </c>
      <c r="AE21" s="111" t="s">
        <v>347</v>
      </c>
      <c r="AF21" s="122"/>
      <c r="AG21" s="123"/>
      <c r="AH21" s="124"/>
      <c r="AI21" s="124"/>
      <c r="AJ21" s="124"/>
      <c r="AK21" s="124"/>
      <c r="AL21" s="124"/>
      <c r="AM21" s="124"/>
      <c r="AN21" s="124"/>
      <c r="AO21" s="124"/>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row>
    <row r="22" spans="2:70" ht="75" customHeight="1" x14ac:dyDescent="0.35">
      <c r="B22" s="98" t="s">
        <v>372</v>
      </c>
      <c r="C22" s="99" t="s">
        <v>319</v>
      </c>
      <c r="D22" s="99" t="s">
        <v>392</v>
      </c>
      <c r="E22" s="99" t="s">
        <v>393</v>
      </c>
      <c r="F22" s="99" t="s">
        <v>350</v>
      </c>
      <c r="G22" s="100" t="s">
        <v>394</v>
      </c>
      <c r="H22" s="99" t="s">
        <v>395</v>
      </c>
      <c r="I22" s="101">
        <v>12</v>
      </c>
      <c r="J22" s="102" t="s">
        <v>336</v>
      </c>
      <c r="K22" s="103">
        <v>0.4</v>
      </c>
      <c r="L22" s="103" t="s">
        <v>326</v>
      </c>
      <c r="M22" s="104" t="s">
        <v>326</v>
      </c>
      <c r="N22" s="102" t="s">
        <v>327</v>
      </c>
      <c r="O22" s="103">
        <v>0.4</v>
      </c>
      <c r="P22" s="105" t="s">
        <v>328</v>
      </c>
      <c r="Q22" s="106">
        <v>1</v>
      </c>
      <c r="R22" s="107" t="s">
        <v>396</v>
      </c>
      <c r="S22" s="106" t="s">
        <v>28</v>
      </c>
      <c r="T22" s="108" t="s">
        <v>330</v>
      </c>
      <c r="U22" s="108" t="s">
        <v>331</v>
      </c>
      <c r="V22" s="109" t="s">
        <v>332</v>
      </c>
      <c r="W22" s="108" t="s">
        <v>333</v>
      </c>
      <c r="X22" s="108" t="s">
        <v>334</v>
      </c>
      <c r="Y22" s="108" t="s">
        <v>335</v>
      </c>
      <c r="Z22" s="1">
        <f t="shared" ref="Z22" si="9">IFERROR(IF(S22="Probabilidad",(K22-(+K22*V22)),IF(S22="Impacto",K22,"")),"")</f>
        <v>0.24</v>
      </c>
      <c r="AA22" s="110" t="s">
        <v>336</v>
      </c>
      <c r="AB22" s="109">
        <v>0.24</v>
      </c>
      <c r="AC22" s="110" t="s">
        <v>327</v>
      </c>
      <c r="AD22" s="109">
        <v>0.4</v>
      </c>
      <c r="AE22" s="111" t="s">
        <v>328</v>
      </c>
      <c r="AF22" s="112" t="s">
        <v>377</v>
      </c>
      <c r="AG22" s="113" t="s">
        <v>397</v>
      </c>
      <c r="AH22" s="114" t="s">
        <v>36</v>
      </c>
      <c r="AI22" s="115" t="s">
        <v>398</v>
      </c>
      <c r="AJ22" s="115" t="s">
        <v>399</v>
      </c>
      <c r="AK22" s="114" t="s">
        <v>39</v>
      </c>
      <c r="AL22" s="114" t="s">
        <v>400</v>
      </c>
      <c r="AM22" s="115" t="s">
        <v>401</v>
      </c>
      <c r="AN22" s="114" t="s">
        <v>402</v>
      </c>
      <c r="AO22" s="114"/>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row>
    <row r="23" spans="2:70" ht="64.25" customHeight="1" x14ac:dyDescent="0.35">
      <c r="B23" s="117"/>
      <c r="C23" s="99"/>
      <c r="D23" s="99"/>
      <c r="E23" s="99"/>
      <c r="F23" s="99"/>
      <c r="G23" s="100"/>
      <c r="H23" s="99"/>
      <c r="I23" s="101"/>
      <c r="J23" s="102"/>
      <c r="K23" s="103"/>
      <c r="L23" s="103"/>
      <c r="M23" s="104">
        <v>0</v>
      </c>
      <c r="N23" s="102"/>
      <c r="O23" s="103"/>
      <c r="P23" s="105"/>
      <c r="Q23" s="106">
        <v>2</v>
      </c>
      <c r="R23" s="107"/>
      <c r="S23" s="106" t="s">
        <v>347</v>
      </c>
      <c r="T23" s="108"/>
      <c r="U23" s="108"/>
      <c r="V23" s="109" t="s">
        <v>347</v>
      </c>
      <c r="W23" s="108"/>
      <c r="X23" s="108"/>
      <c r="Y23" s="108"/>
      <c r="Z23" s="1" t="str">
        <f t="shared" ref="Z23" si="10">IFERROR(IF(AND(S22="Probabilidad",S23="Probabilidad"),(AB22-(+AB22*V23)),IF(S23="Probabilidad",(K22-(+K22*V23)),IF(S23="Impacto",AB22,""))),"")</f>
        <v/>
      </c>
      <c r="AA23" s="110" t="s">
        <v>347</v>
      </c>
      <c r="AB23" s="109" t="s">
        <v>347</v>
      </c>
      <c r="AC23" s="110" t="s">
        <v>347</v>
      </c>
      <c r="AD23" s="109" t="s">
        <v>347</v>
      </c>
      <c r="AE23" s="111" t="s">
        <v>347</v>
      </c>
      <c r="AF23" s="118"/>
      <c r="AG23" s="119"/>
      <c r="AH23" s="120"/>
      <c r="AI23" s="120"/>
      <c r="AJ23" s="120"/>
      <c r="AK23" s="120"/>
      <c r="AL23" s="120"/>
      <c r="AM23" s="120"/>
      <c r="AN23" s="120"/>
      <c r="AO23" s="12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row>
    <row r="24" spans="2:70" ht="64.25" customHeight="1" x14ac:dyDescent="0.35">
      <c r="B24" s="121"/>
      <c r="C24" s="99"/>
      <c r="D24" s="99"/>
      <c r="E24" s="99"/>
      <c r="F24" s="99"/>
      <c r="G24" s="100"/>
      <c r="H24" s="99"/>
      <c r="I24" s="101"/>
      <c r="J24" s="102"/>
      <c r="K24" s="103"/>
      <c r="L24" s="103"/>
      <c r="M24" s="104">
        <v>0</v>
      </c>
      <c r="N24" s="102"/>
      <c r="O24" s="103"/>
      <c r="P24" s="105"/>
      <c r="Q24" s="106">
        <v>3</v>
      </c>
      <c r="R24" s="107"/>
      <c r="S24" s="106" t="s">
        <v>347</v>
      </c>
      <c r="T24" s="108"/>
      <c r="U24" s="108"/>
      <c r="V24" s="109" t="s">
        <v>347</v>
      </c>
      <c r="W24" s="108"/>
      <c r="X24" s="108"/>
      <c r="Y24" s="108"/>
      <c r="Z24" s="1" t="str">
        <f t="shared" ref="Z24" si="11">IFERROR(IF(AND(S23="Probabilidad",S24="Probabilidad"),(AB23-(+AB23*V24)),IF(AND(S23="Impacto",S24="Probabilidad"),(AB22-(+AB22*V24)),IF(S24="Impacto",AB23,""))),"")</f>
        <v/>
      </c>
      <c r="AA24" s="110" t="s">
        <v>347</v>
      </c>
      <c r="AB24" s="109" t="s">
        <v>347</v>
      </c>
      <c r="AC24" s="110" t="s">
        <v>347</v>
      </c>
      <c r="AD24" s="109" t="s">
        <v>347</v>
      </c>
      <c r="AE24" s="111" t="s">
        <v>347</v>
      </c>
      <c r="AF24" s="122"/>
      <c r="AG24" s="123"/>
      <c r="AH24" s="124"/>
      <c r="AI24" s="124"/>
      <c r="AJ24" s="124"/>
      <c r="AK24" s="124"/>
      <c r="AL24" s="124"/>
      <c r="AM24" s="124"/>
      <c r="AN24" s="124"/>
      <c r="AO24" s="124"/>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row>
    <row r="25" spans="2:70" ht="147" customHeight="1" x14ac:dyDescent="0.35">
      <c r="B25" s="98" t="s">
        <v>44</v>
      </c>
      <c r="C25" s="99" t="s">
        <v>319</v>
      </c>
      <c r="D25" s="99" t="s">
        <v>403</v>
      </c>
      <c r="E25" s="99" t="s">
        <v>404</v>
      </c>
      <c r="F25" s="99" t="s">
        <v>322</v>
      </c>
      <c r="G25" s="100" t="s">
        <v>405</v>
      </c>
      <c r="H25" s="99" t="s">
        <v>324</v>
      </c>
      <c r="I25" s="101">
        <v>15</v>
      </c>
      <c r="J25" s="102" t="s">
        <v>336</v>
      </c>
      <c r="K25" s="103">
        <v>0.4</v>
      </c>
      <c r="L25" s="103" t="s">
        <v>406</v>
      </c>
      <c r="M25" s="104" t="s">
        <v>406</v>
      </c>
      <c r="N25" s="102" t="s">
        <v>407</v>
      </c>
      <c r="O25" s="103">
        <v>0.8</v>
      </c>
      <c r="P25" s="105" t="s">
        <v>408</v>
      </c>
      <c r="Q25" s="106">
        <v>1</v>
      </c>
      <c r="R25" s="107" t="s">
        <v>409</v>
      </c>
      <c r="S25" s="106" t="s">
        <v>28</v>
      </c>
      <c r="T25" s="108" t="s">
        <v>330</v>
      </c>
      <c r="U25" s="108" t="s">
        <v>331</v>
      </c>
      <c r="V25" s="109" t="s">
        <v>332</v>
      </c>
      <c r="W25" s="108" t="s">
        <v>333</v>
      </c>
      <c r="X25" s="108" t="s">
        <v>334</v>
      </c>
      <c r="Y25" s="108" t="s">
        <v>335</v>
      </c>
      <c r="Z25" s="1">
        <f>IFERROR(IF(S25="Probabilidad",(K25-(+K25*V25)),IF(S25="Impacto",K25,"")),"")</f>
        <v>0.24</v>
      </c>
      <c r="AA25" s="110" t="s">
        <v>336</v>
      </c>
      <c r="AB25" s="109">
        <v>0.24</v>
      </c>
      <c r="AC25" s="110" t="s">
        <v>407</v>
      </c>
      <c r="AD25" s="109">
        <v>0.8</v>
      </c>
      <c r="AE25" s="111" t="s">
        <v>408</v>
      </c>
      <c r="AF25" s="112" t="s">
        <v>377</v>
      </c>
      <c r="AG25" s="113" t="s">
        <v>410</v>
      </c>
      <c r="AH25" s="114" t="s">
        <v>411</v>
      </c>
      <c r="AI25" s="115" t="s">
        <v>412</v>
      </c>
      <c r="AJ25" s="115" t="s">
        <v>413</v>
      </c>
      <c r="AK25" s="114" t="s">
        <v>414</v>
      </c>
      <c r="AL25" s="114" t="s">
        <v>61</v>
      </c>
      <c r="AM25" s="115"/>
      <c r="AN25" s="100" t="s">
        <v>415</v>
      </c>
      <c r="AO25" s="114"/>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row>
    <row r="26" spans="2:70" ht="122.45" customHeight="1" x14ac:dyDescent="0.35">
      <c r="B26" s="117"/>
      <c r="C26" s="99"/>
      <c r="D26" s="99"/>
      <c r="E26" s="99"/>
      <c r="F26" s="99"/>
      <c r="G26" s="100"/>
      <c r="H26" s="99"/>
      <c r="I26" s="101"/>
      <c r="J26" s="102"/>
      <c r="K26" s="103"/>
      <c r="L26" s="103"/>
      <c r="M26" s="104">
        <v>0</v>
      </c>
      <c r="N26" s="102"/>
      <c r="O26" s="103"/>
      <c r="P26" s="105"/>
      <c r="Q26" s="106">
        <v>2</v>
      </c>
      <c r="R26" s="107"/>
      <c r="S26" s="106" t="s">
        <v>347</v>
      </c>
      <c r="T26" s="108"/>
      <c r="U26" s="108"/>
      <c r="V26" s="109" t="s">
        <v>347</v>
      </c>
      <c r="W26" s="108"/>
      <c r="X26" s="108"/>
      <c r="Y26" s="108"/>
      <c r="Z26" s="1" t="str">
        <f>IFERROR(IF(AND(S25="Probabilidad",S26="Probabilidad"),(AB25-(+AB25*V26)),IF(S26="Probabilidad",(K25-(+K25*V26)),IF(S26="Impacto",AB25,""))),"")</f>
        <v/>
      </c>
      <c r="AA26" s="110" t="s">
        <v>347</v>
      </c>
      <c r="AB26" s="109" t="s">
        <v>347</v>
      </c>
      <c r="AC26" s="110" t="s">
        <v>347</v>
      </c>
      <c r="AD26" s="109" t="s">
        <v>347</v>
      </c>
      <c r="AE26" s="111" t="s">
        <v>347</v>
      </c>
      <c r="AF26" s="118"/>
      <c r="AG26" s="119"/>
      <c r="AH26" s="120"/>
      <c r="AI26" s="120"/>
      <c r="AJ26" s="120"/>
      <c r="AK26" s="120"/>
      <c r="AL26" s="120"/>
      <c r="AM26" s="120"/>
      <c r="AN26" s="100"/>
      <c r="AO26" s="12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row>
    <row r="27" spans="2:70" ht="122.45" customHeight="1" x14ac:dyDescent="0.35">
      <c r="B27" s="121"/>
      <c r="C27" s="99"/>
      <c r="D27" s="99"/>
      <c r="E27" s="99"/>
      <c r="F27" s="99"/>
      <c r="G27" s="100"/>
      <c r="H27" s="99"/>
      <c r="I27" s="101"/>
      <c r="J27" s="102"/>
      <c r="K27" s="103"/>
      <c r="L27" s="103"/>
      <c r="M27" s="104">
        <v>0</v>
      </c>
      <c r="N27" s="102"/>
      <c r="O27" s="103"/>
      <c r="P27" s="105"/>
      <c r="Q27" s="106">
        <v>3</v>
      </c>
      <c r="R27" s="107"/>
      <c r="S27" s="106" t="s">
        <v>347</v>
      </c>
      <c r="T27" s="108"/>
      <c r="U27" s="108"/>
      <c r="V27" s="109" t="s">
        <v>347</v>
      </c>
      <c r="W27" s="108"/>
      <c r="X27" s="108"/>
      <c r="Y27" s="108"/>
      <c r="Z27" s="1" t="str">
        <f>IFERROR(IF(AND(S26="Probabilidad",S27="Probabilidad"),(AB26-(+AB26*V27)),IF(AND(S26="Impacto",S27="Probabilidad"),(AB25-(+AB25*V27)),IF(S27="Impacto",AB26,""))),"")</f>
        <v/>
      </c>
      <c r="AA27" s="110" t="s">
        <v>347</v>
      </c>
      <c r="AB27" s="109" t="s">
        <v>347</v>
      </c>
      <c r="AC27" s="110" t="s">
        <v>347</v>
      </c>
      <c r="AD27" s="109" t="s">
        <v>347</v>
      </c>
      <c r="AE27" s="111" t="s">
        <v>347</v>
      </c>
      <c r="AF27" s="122"/>
      <c r="AG27" s="123"/>
      <c r="AH27" s="124"/>
      <c r="AI27" s="124"/>
      <c r="AJ27" s="124"/>
      <c r="AK27" s="124"/>
      <c r="AL27" s="124"/>
      <c r="AM27" s="124"/>
      <c r="AN27" s="100"/>
      <c r="AO27" s="124"/>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row>
    <row r="28" spans="2:70" ht="144" customHeight="1" x14ac:dyDescent="0.35">
      <c r="B28" s="98" t="s">
        <v>44</v>
      </c>
      <c r="C28" s="99" t="s">
        <v>319</v>
      </c>
      <c r="D28" s="99" t="s">
        <v>416</v>
      </c>
      <c r="E28" s="99" t="s">
        <v>417</v>
      </c>
      <c r="F28" s="99" t="s">
        <v>383</v>
      </c>
      <c r="G28" s="100" t="s">
        <v>418</v>
      </c>
      <c r="H28" s="99" t="s">
        <v>395</v>
      </c>
      <c r="I28" s="101">
        <v>50</v>
      </c>
      <c r="J28" s="102" t="s">
        <v>325</v>
      </c>
      <c r="K28" s="103">
        <v>0.6</v>
      </c>
      <c r="L28" s="103" t="s">
        <v>419</v>
      </c>
      <c r="M28" s="104" t="s">
        <v>419</v>
      </c>
      <c r="N28" s="102" t="s">
        <v>328</v>
      </c>
      <c r="O28" s="103">
        <v>0.6</v>
      </c>
      <c r="P28" s="105" t="s">
        <v>328</v>
      </c>
      <c r="Q28" s="106">
        <v>1</v>
      </c>
      <c r="R28" s="107" t="s">
        <v>420</v>
      </c>
      <c r="S28" s="106" t="s">
        <v>28</v>
      </c>
      <c r="T28" s="108" t="s">
        <v>330</v>
      </c>
      <c r="U28" s="108" t="s">
        <v>331</v>
      </c>
      <c r="V28" s="109" t="s">
        <v>332</v>
      </c>
      <c r="W28" s="108" t="s">
        <v>333</v>
      </c>
      <c r="X28" s="108" t="s">
        <v>334</v>
      </c>
      <c r="Y28" s="108" t="s">
        <v>335</v>
      </c>
      <c r="Z28" s="1">
        <f t="shared" ref="Z28" si="12">IFERROR(IF(S28="Probabilidad",(K28-(+K28*V28)),IF(S28="Impacto",K28,"")),"")</f>
        <v>0.36</v>
      </c>
      <c r="AA28" s="110" t="s">
        <v>336</v>
      </c>
      <c r="AB28" s="109">
        <v>0.36</v>
      </c>
      <c r="AC28" s="110" t="s">
        <v>328</v>
      </c>
      <c r="AD28" s="109">
        <v>0.6</v>
      </c>
      <c r="AE28" s="111" t="s">
        <v>328</v>
      </c>
      <c r="AF28" s="112" t="s">
        <v>377</v>
      </c>
      <c r="AG28" s="113" t="s">
        <v>421</v>
      </c>
      <c r="AH28" s="114" t="s">
        <v>422</v>
      </c>
      <c r="AI28" s="115" t="s">
        <v>423</v>
      </c>
      <c r="AJ28" s="115" t="s">
        <v>424</v>
      </c>
      <c r="AK28" s="114" t="s">
        <v>425</v>
      </c>
      <c r="AL28" s="114" t="s">
        <v>61</v>
      </c>
      <c r="AM28" s="115"/>
      <c r="AN28" s="100" t="s">
        <v>426</v>
      </c>
      <c r="AO28" s="114"/>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row>
    <row r="29" spans="2:70" ht="116.45" customHeight="1" x14ac:dyDescent="0.35">
      <c r="B29" s="117"/>
      <c r="C29" s="99"/>
      <c r="D29" s="99"/>
      <c r="E29" s="99"/>
      <c r="F29" s="99"/>
      <c r="G29" s="100"/>
      <c r="H29" s="99"/>
      <c r="I29" s="101"/>
      <c r="J29" s="102"/>
      <c r="K29" s="103"/>
      <c r="L29" s="103"/>
      <c r="M29" s="104">
        <v>0</v>
      </c>
      <c r="N29" s="102"/>
      <c r="O29" s="103"/>
      <c r="P29" s="105"/>
      <c r="Q29" s="106">
        <v>2</v>
      </c>
      <c r="R29" s="107"/>
      <c r="S29" s="106" t="s">
        <v>347</v>
      </c>
      <c r="T29" s="108"/>
      <c r="U29" s="108"/>
      <c r="V29" s="109" t="s">
        <v>347</v>
      </c>
      <c r="W29" s="108"/>
      <c r="X29" s="108"/>
      <c r="Y29" s="108"/>
      <c r="Z29" s="1" t="str">
        <f t="shared" ref="Z29" si="13">IFERROR(IF(AND(S28="Probabilidad",S29="Probabilidad"),(AB28-(+AB28*V29)),IF(S29="Probabilidad",(K28-(+K28*V29)),IF(S29="Impacto",AB28,""))),"")</f>
        <v/>
      </c>
      <c r="AA29" s="110" t="s">
        <v>347</v>
      </c>
      <c r="AB29" s="109" t="s">
        <v>347</v>
      </c>
      <c r="AC29" s="110" t="s">
        <v>347</v>
      </c>
      <c r="AD29" s="109" t="s">
        <v>347</v>
      </c>
      <c r="AE29" s="111" t="s">
        <v>347</v>
      </c>
      <c r="AF29" s="118"/>
      <c r="AG29" s="119"/>
      <c r="AH29" s="120"/>
      <c r="AI29" s="120"/>
      <c r="AJ29" s="120"/>
      <c r="AK29" s="120"/>
      <c r="AL29" s="120"/>
      <c r="AM29" s="120"/>
      <c r="AN29" s="100"/>
      <c r="AO29" s="12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row>
    <row r="30" spans="2:70" ht="116.45" customHeight="1" x14ac:dyDescent="0.35">
      <c r="B30" s="121"/>
      <c r="C30" s="99"/>
      <c r="D30" s="99"/>
      <c r="E30" s="99"/>
      <c r="F30" s="99"/>
      <c r="G30" s="100"/>
      <c r="H30" s="99"/>
      <c r="I30" s="101"/>
      <c r="J30" s="102"/>
      <c r="K30" s="103"/>
      <c r="L30" s="103"/>
      <c r="M30" s="104">
        <v>0</v>
      </c>
      <c r="N30" s="102"/>
      <c r="O30" s="103"/>
      <c r="P30" s="105"/>
      <c r="Q30" s="106">
        <v>3</v>
      </c>
      <c r="R30" s="107"/>
      <c r="S30" s="106" t="s">
        <v>347</v>
      </c>
      <c r="T30" s="108"/>
      <c r="U30" s="108"/>
      <c r="V30" s="109" t="s">
        <v>347</v>
      </c>
      <c r="W30" s="108"/>
      <c r="X30" s="108"/>
      <c r="Y30" s="108"/>
      <c r="Z30" s="1" t="str">
        <f t="shared" ref="Z30" si="14">IFERROR(IF(AND(S29="Probabilidad",S30="Probabilidad"),(AB29-(+AB29*V30)),IF(AND(S29="Impacto",S30="Probabilidad"),(AB28-(+AB28*V30)),IF(S30="Impacto",AB29,""))),"")</f>
        <v/>
      </c>
      <c r="AA30" s="110" t="s">
        <v>347</v>
      </c>
      <c r="AB30" s="109" t="s">
        <v>347</v>
      </c>
      <c r="AC30" s="110" t="s">
        <v>347</v>
      </c>
      <c r="AD30" s="109" t="s">
        <v>347</v>
      </c>
      <c r="AE30" s="111" t="s">
        <v>347</v>
      </c>
      <c r="AF30" s="122"/>
      <c r="AG30" s="123"/>
      <c r="AH30" s="124"/>
      <c r="AI30" s="124"/>
      <c r="AJ30" s="124"/>
      <c r="AK30" s="124"/>
      <c r="AL30" s="124"/>
      <c r="AM30" s="124"/>
      <c r="AN30" s="100"/>
      <c r="AO30" s="124"/>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row>
    <row r="31" spans="2:70" ht="137.65" customHeight="1" x14ac:dyDescent="0.35">
      <c r="B31" s="98" t="s">
        <v>44</v>
      </c>
      <c r="C31" s="99" t="s">
        <v>427</v>
      </c>
      <c r="D31" s="99" t="s">
        <v>428</v>
      </c>
      <c r="E31" s="99" t="s">
        <v>429</v>
      </c>
      <c r="F31" s="99" t="s">
        <v>383</v>
      </c>
      <c r="G31" s="100" t="s">
        <v>430</v>
      </c>
      <c r="H31" s="99" t="s">
        <v>395</v>
      </c>
      <c r="I31" s="101">
        <v>24</v>
      </c>
      <c r="J31" s="102" t="s">
        <v>336</v>
      </c>
      <c r="K31" s="103">
        <v>0.4</v>
      </c>
      <c r="L31" s="103" t="s">
        <v>431</v>
      </c>
      <c r="M31" s="104" t="s">
        <v>431</v>
      </c>
      <c r="N31" s="102" t="s">
        <v>407</v>
      </c>
      <c r="O31" s="103">
        <v>0.8</v>
      </c>
      <c r="P31" s="105" t="s">
        <v>408</v>
      </c>
      <c r="Q31" s="106">
        <v>1</v>
      </c>
      <c r="R31" s="107" t="s">
        <v>432</v>
      </c>
      <c r="S31" s="106" t="s">
        <v>28</v>
      </c>
      <c r="T31" s="108" t="s">
        <v>330</v>
      </c>
      <c r="U31" s="108" t="s">
        <v>433</v>
      </c>
      <c r="V31" s="109" t="s">
        <v>434</v>
      </c>
      <c r="W31" s="108" t="s">
        <v>333</v>
      </c>
      <c r="X31" s="108" t="s">
        <v>334</v>
      </c>
      <c r="Y31" s="108" t="s">
        <v>335</v>
      </c>
      <c r="Z31" s="1">
        <f t="shared" ref="Z31" si="15">IFERROR(IF(S31="Probabilidad",(K31-(+K31*V31)),IF(S31="Impacto",K31,"")),"")</f>
        <v>0.2</v>
      </c>
      <c r="AA31" s="110" t="s">
        <v>375</v>
      </c>
      <c r="AB31" s="109">
        <v>0.2</v>
      </c>
      <c r="AC31" s="110" t="s">
        <v>407</v>
      </c>
      <c r="AD31" s="109">
        <v>0.8</v>
      </c>
      <c r="AE31" s="111" t="s">
        <v>408</v>
      </c>
      <c r="AF31" s="112" t="s">
        <v>377</v>
      </c>
      <c r="AG31" s="113" t="s">
        <v>435</v>
      </c>
      <c r="AH31" s="114" t="s">
        <v>436</v>
      </c>
      <c r="AI31" s="115" t="s">
        <v>437</v>
      </c>
      <c r="AJ31" s="115" t="s">
        <v>438</v>
      </c>
      <c r="AK31" s="114" t="s">
        <v>439</v>
      </c>
      <c r="AL31" s="114" t="s">
        <v>61</v>
      </c>
      <c r="AM31" s="115"/>
      <c r="AN31" s="100" t="s">
        <v>440</v>
      </c>
      <c r="AO31" s="114"/>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row>
    <row r="32" spans="2:70" ht="145.5" customHeight="1" x14ac:dyDescent="0.35">
      <c r="B32" s="117"/>
      <c r="C32" s="99"/>
      <c r="D32" s="99"/>
      <c r="E32" s="99"/>
      <c r="F32" s="99"/>
      <c r="G32" s="100"/>
      <c r="H32" s="99"/>
      <c r="I32" s="101"/>
      <c r="J32" s="102"/>
      <c r="K32" s="103"/>
      <c r="L32" s="103"/>
      <c r="M32" s="104">
        <v>0</v>
      </c>
      <c r="N32" s="102"/>
      <c r="O32" s="103"/>
      <c r="P32" s="105"/>
      <c r="Q32" s="106">
        <v>2</v>
      </c>
      <c r="R32" s="107" t="s">
        <v>441</v>
      </c>
      <c r="S32" s="106" t="s">
        <v>28</v>
      </c>
      <c r="T32" s="108" t="s">
        <v>330</v>
      </c>
      <c r="U32" s="108" t="s">
        <v>331</v>
      </c>
      <c r="V32" s="109" t="s">
        <v>332</v>
      </c>
      <c r="W32" s="108" t="s">
        <v>333</v>
      </c>
      <c r="X32" s="108" t="s">
        <v>334</v>
      </c>
      <c r="Y32" s="108" t="s">
        <v>335</v>
      </c>
      <c r="Z32" s="1">
        <f t="shared" ref="Z32" si="16">IFERROR(IF(AND(S31="Probabilidad",S32="Probabilidad"),(AB31-(+AB31*V32)),IF(S32="Probabilidad",(K31-(+K31*V32)),IF(S32="Impacto",AB31,""))),"")</f>
        <v>0.12</v>
      </c>
      <c r="AA32" s="110" t="s">
        <v>375</v>
      </c>
      <c r="AB32" s="109">
        <v>0.12</v>
      </c>
      <c r="AC32" s="110" t="s">
        <v>407</v>
      </c>
      <c r="AD32" s="109">
        <v>0.8</v>
      </c>
      <c r="AE32" s="111" t="s">
        <v>408</v>
      </c>
      <c r="AF32" s="118"/>
      <c r="AG32" s="119"/>
      <c r="AH32" s="120"/>
      <c r="AI32" s="120"/>
      <c r="AJ32" s="120"/>
      <c r="AK32" s="120"/>
      <c r="AL32" s="120"/>
      <c r="AM32" s="120"/>
      <c r="AN32" s="100"/>
      <c r="AO32" s="12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row>
    <row r="33" spans="2:70" ht="89.25" customHeight="1" x14ac:dyDescent="0.35">
      <c r="B33" s="121"/>
      <c r="C33" s="99"/>
      <c r="D33" s="99"/>
      <c r="E33" s="99"/>
      <c r="F33" s="99"/>
      <c r="G33" s="100"/>
      <c r="H33" s="99"/>
      <c r="I33" s="101"/>
      <c r="J33" s="102"/>
      <c r="K33" s="103"/>
      <c r="L33" s="103"/>
      <c r="M33" s="104">
        <v>0</v>
      </c>
      <c r="N33" s="102"/>
      <c r="O33" s="103"/>
      <c r="P33" s="105"/>
      <c r="Q33" s="106">
        <v>3</v>
      </c>
      <c r="R33" s="107" t="s">
        <v>442</v>
      </c>
      <c r="S33" s="106" t="s">
        <v>28</v>
      </c>
      <c r="T33" s="108" t="s">
        <v>330</v>
      </c>
      <c r="U33" s="108" t="s">
        <v>433</v>
      </c>
      <c r="V33" s="109" t="s">
        <v>434</v>
      </c>
      <c r="W33" s="108" t="s">
        <v>333</v>
      </c>
      <c r="X33" s="108" t="s">
        <v>334</v>
      </c>
      <c r="Y33" s="108" t="s">
        <v>335</v>
      </c>
      <c r="Z33" s="1">
        <f t="shared" ref="Z33" si="17">IFERROR(IF(AND(S32="Probabilidad",S33="Probabilidad"),(AB32-(+AB32*V33)),IF(AND(S32="Impacto",S33="Probabilidad"),(AB31-(+AB31*V33)),IF(S33="Impacto",AB32,""))),"")</f>
        <v>0.06</v>
      </c>
      <c r="AA33" s="110" t="s">
        <v>375</v>
      </c>
      <c r="AB33" s="109">
        <v>0.06</v>
      </c>
      <c r="AC33" s="110" t="s">
        <v>407</v>
      </c>
      <c r="AD33" s="109">
        <v>0.8</v>
      </c>
      <c r="AE33" s="111" t="s">
        <v>408</v>
      </c>
      <c r="AF33" s="122"/>
      <c r="AG33" s="123"/>
      <c r="AH33" s="124"/>
      <c r="AI33" s="124"/>
      <c r="AJ33" s="124"/>
      <c r="AK33" s="124"/>
      <c r="AL33" s="124"/>
      <c r="AM33" s="124"/>
      <c r="AN33" s="100"/>
      <c r="AO33" s="124"/>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row>
    <row r="34" spans="2:70" ht="65.45" customHeight="1" x14ac:dyDescent="0.35">
      <c r="B34" s="98" t="s">
        <v>44</v>
      </c>
      <c r="C34" s="99" t="s">
        <v>319</v>
      </c>
      <c r="D34" s="99" t="s">
        <v>443</v>
      </c>
      <c r="E34" s="99" t="s">
        <v>444</v>
      </c>
      <c r="F34" s="99" t="s">
        <v>383</v>
      </c>
      <c r="G34" s="100" t="s">
        <v>445</v>
      </c>
      <c r="H34" s="99" t="s">
        <v>395</v>
      </c>
      <c r="I34" s="101">
        <v>500</v>
      </c>
      <c r="J34" s="102" t="s">
        <v>325</v>
      </c>
      <c r="K34" s="103">
        <v>0.6</v>
      </c>
      <c r="L34" s="103" t="s">
        <v>353</v>
      </c>
      <c r="M34" s="104" t="s">
        <v>353</v>
      </c>
      <c r="N34" s="102" t="s">
        <v>354</v>
      </c>
      <c r="O34" s="103">
        <v>0.2</v>
      </c>
      <c r="P34" s="105" t="s">
        <v>328</v>
      </c>
      <c r="Q34" s="106">
        <v>1</v>
      </c>
      <c r="R34" s="107" t="s">
        <v>446</v>
      </c>
      <c r="S34" s="106" t="s">
        <v>28</v>
      </c>
      <c r="T34" s="108" t="s">
        <v>330</v>
      </c>
      <c r="U34" s="108" t="s">
        <v>331</v>
      </c>
      <c r="V34" s="109" t="s">
        <v>332</v>
      </c>
      <c r="W34" s="108" t="s">
        <v>333</v>
      </c>
      <c r="X34" s="108" t="s">
        <v>334</v>
      </c>
      <c r="Y34" s="108" t="s">
        <v>335</v>
      </c>
      <c r="Z34" s="1">
        <f t="shared" ref="Z34" si="18">IFERROR(IF(S34="Probabilidad",(K34-(+K34*V34)),IF(S34="Impacto",K34,"")),"")</f>
        <v>0.36</v>
      </c>
      <c r="AA34" s="110" t="s">
        <v>336</v>
      </c>
      <c r="AB34" s="109">
        <v>0.36</v>
      </c>
      <c r="AC34" s="110" t="s">
        <v>354</v>
      </c>
      <c r="AD34" s="109">
        <v>0.2</v>
      </c>
      <c r="AE34" s="111" t="s">
        <v>357</v>
      </c>
      <c r="AF34" s="112" t="s">
        <v>337</v>
      </c>
      <c r="AG34" s="113" t="s">
        <v>447</v>
      </c>
      <c r="AH34" s="114" t="s">
        <v>447</v>
      </c>
      <c r="AI34" s="115" t="s">
        <v>447</v>
      </c>
      <c r="AJ34" s="115" t="s">
        <v>447</v>
      </c>
      <c r="AK34" s="114" t="s">
        <v>447</v>
      </c>
      <c r="AL34" s="114" t="s">
        <v>447</v>
      </c>
      <c r="AM34" s="115"/>
      <c r="AN34" s="100" t="s">
        <v>448</v>
      </c>
      <c r="AO34" s="114"/>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row>
    <row r="35" spans="2:70" ht="73.5" customHeight="1" x14ac:dyDescent="0.35">
      <c r="B35" s="117"/>
      <c r="C35" s="99"/>
      <c r="D35" s="99"/>
      <c r="E35" s="99"/>
      <c r="F35" s="99"/>
      <c r="G35" s="100"/>
      <c r="H35" s="99"/>
      <c r="I35" s="101"/>
      <c r="J35" s="102"/>
      <c r="K35" s="103"/>
      <c r="L35" s="103"/>
      <c r="M35" s="104">
        <v>0</v>
      </c>
      <c r="N35" s="102"/>
      <c r="O35" s="103"/>
      <c r="P35" s="105"/>
      <c r="Q35" s="106">
        <v>2</v>
      </c>
      <c r="R35" s="107" t="s">
        <v>449</v>
      </c>
      <c r="S35" s="106" t="s">
        <v>28</v>
      </c>
      <c r="T35" s="108" t="s">
        <v>330</v>
      </c>
      <c r="U35" s="108" t="s">
        <v>331</v>
      </c>
      <c r="V35" s="109" t="s">
        <v>332</v>
      </c>
      <c r="W35" s="108" t="s">
        <v>333</v>
      </c>
      <c r="X35" s="108" t="s">
        <v>346</v>
      </c>
      <c r="Y35" s="108" t="s">
        <v>335</v>
      </c>
      <c r="Z35" s="1">
        <f t="shared" ref="Z35" si="19">IFERROR(IF(AND(S34="Probabilidad",S35="Probabilidad"),(AB34-(+AB34*V35)),IF(S35="Probabilidad",(K34-(+K34*V35)),IF(S35="Impacto",AB34,""))),"")</f>
        <v>0.216</v>
      </c>
      <c r="AA35" s="110" t="s">
        <v>336</v>
      </c>
      <c r="AB35" s="109">
        <v>0.216</v>
      </c>
      <c r="AC35" s="110" t="s">
        <v>354</v>
      </c>
      <c r="AD35" s="109">
        <v>0.2</v>
      </c>
      <c r="AE35" s="111" t="s">
        <v>357</v>
      </c>
      <c r="AF35" s="118"/>
      <c r="AG35" s="119"/>
      <c r="AH35" s="120"/>
      <c r="AI35" s="120"/>
      <c r="AJ35" s="120"/>
      <c r="AK35" s="120"/>
      <c r="AL35" s="120"/>
      <c r="AM35" s="120"/>
      <c r="AN35" s="100"/>
      <c r="AO35" s="120"/>
    </row>
    <row r="36" spans="2:70" ht="84" customHeight="1" x14ac:dyDescent="0.35">
      <c r="B36" s="121"/>
      <c r="C36" s="99"/>
      <c r="D36" s="99"/>
      <c r="E36" s="99"/>
      <c r="F36" s="99"/>
      <c r="G36" s="100"/>
      <c r="H36" s="99"/>
      <c r="I36" s="101"/>
      <c r="J36" s="102"/>
      <c r="K36" s="103"/>
      <c r="L36" s="103"/>
      <c r="M36" s="104">
        <v>0</v>
      </c>
      <c r="N36" s="102"/>
      <c r="O36" s="103"/>
      <c r="P36" s="105"/>
      <c r="Q36" s="106">
        <v>3</v>
      </c>
      <c r="R36" s="107" t="s">
        <v>450</v>
      </c>
      <c r="S36" s="106" t="s">
        <v>28</v>
      </c>
      <c r="T36" s="108" t="s">
        <v>330</v>
      </c>
      <c r="U36" s="108" t="s">
        <v>331</v>
      </c>
      <c r="V36" s="109" t="s">
        <v>332</v>
      </c>
      <c r="W36" s="108" t="s">
        <v>333</v>
      </c>
      <c r="X36" s="108" t="s">
        <v>346</v>
      </c>
      <c r="Y36" s="108" t="s">
        <v>335</v>
      </c>
      <c r="Z36" s="1">
        <f t="shared" ref="Z36" si="20">IFERROR(IF(AND(S35="Probabilidad",S36="Probabilidad"),(AB35-(+AB35*V36)),IF(AND(S35="Impacto",S36="Probabilidad"),(AB34-(+AB34*V36)),IF(S36="Impacto",AB35,""))),"")</f>
        <v>0.12959999999999999</v>
      </c>
      <c r="AA36" s="110" t="s">
        <v>375</v>
      </c>
      <c r="AB36" s="109">
        <v>0.12959999999999999</v>
      </c>
      <c r="AC36" s="110" t="s">
        <v>354</v>
      </c>
      <c r="AD36" s="109">
        <v>0.2</v>
      </c>
      <c r="AE36" s="111" t="s">
        <v>357</v>
      </c>
      <c r="AF36" s="122"/>
      <c r="AG36" s="123"/>
      <c r="AH36" s="124"/>
      <c r="AI36" s="124"/>
      <c r="AJ36" s="124"/>
      <c r="AK36" s="124"/>
      <c r="AL36" s="124"/>
      <c r="AM36" s="124"/>
      <c r="AN36" s="100"/>
      <c r="AO36" s="124"/>
    </row>
    <row r="37" spans="2:70" ht="78.95" customHeight="1" x14ac:dyDescent="0.35">
      <c r="B37" s="98" t="s">
        <v>44</v>
      </c>
      <c r="C37" s="99" t="s">
        <v>319</v>
      </c>
      <c r="D37" s="99" t="s">
        <v>451</v>
      </c>
      <c r="E37" s="99" t="s">
        <v>452</v>
      </c>
      <c r="F37" s="99" t="s">
        <v>350</v>
      </c>
      <c r="G37" s="100" t="s">
        <v>453</v>
      </c>
      <c r="H37" s="99" t="s">
        <v>352</v>
      </c>
      <c r="I37" s="101">
        <v>12</v>
      </c>
      <c r="J37" s="102" t="s">
        <v>336</v>
      </c>
      <c r="K37" s="103">
        <v>0.4</v>
      </c>
      <c r="L37" s="103" t="s">
        <v>406</v>
      </c>
      <c r="M37" s="104" t="s">
        <v>406</v>
      </c>
      <c r="N37" s="102" t="s">
        <v>407</v>
      </c>
      <c r="O37" s="103">
        <v>0.8</v>
      </c>
      <c r="P37" s="105" t="s">
        <v>408</v>
      </c>
      <c r="Q37" s="106">
        <v>1</v>
      </c>
      <c r="R37" s="107" t="s">
        <v>454</v>
      </c>
      <c r="S37" s="106" t="s">
        <v>28</v>
      </c>
      <c r="T37" s="108" t="s">
        <v>330</v>
      </c>
      <c r="U37" s="108" t="s">
        <v>433</v>
      </c>
      <c r="V37" s="109" t="s">
        <v>434</v>
      </c>
      <c r="W37" s="108" t="s">
        <v>333</v>
      </c>
      <c r="X37" s="108" t="s">
        <v>334</v>
      </c>
      <c r="Y37" s="108" t="s">
        <v>335</v>
      </c>
      <c r="Z37" s="1">
        <f t="shared" ref="Z37" si="21">IFERROR(IF(S37="Probabilidad",(K37-(+K37*V37)),IF(S37="Impacto",K37,"")),"")</f>
        <v>0.2</v>
      </c>
      <c r="AA37" s="110" t="s">
        <v>375</v>
      </c>
      <c r="AB37" s="109">
        <v>0.2</v>
      </c>
      <c r="AC37" s="110" t="s">
        <v>407</v>
      </c>
      <c r="AD37" s="109">
        <v>0.8</v>
      </c>
      <c r="AE37" s="111" t="s">
        <v>408</v>
      </c>
      <c r="AF37" s="112" t="s">
        <v>377</v>
      </c>
      <c r="AG37" s="113" t="s">
        <v>455</v>
      </c>
      <c r="AH37" s="115">
        <v>44561</v>
      </c>
      <c r="AI37" s="115" t="s">
        <v>58</v>
      </c>
      <c r="AJ37" s="115" t="s">
        <v>59</v>
      </c>
      <c r="AK37" s="114" t="s">
        <v>60</v>
      </c>
      <c r="AL37" s="114" t="s">
        <v>61</v>
      </c>
      <c r="AM37" s="115"/>
      <c r="AN37" s="100" t="s">
        <v>456</v>
      </c>
      <c r="AO37" s="114"/>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row>
    <row r="38" spans="2:70" ht="78.95" customHeight="1" x14ac:dyDescent="0.35">
      <c r="B38" s="117"/>
      <c r="C38" s="99"/>
      <c r="D38" s="99"/>
      <c r="E38" s="99"/>
      <c r="F38" s="99"/>
      <c r="G38" s="100"/>
      <c r="H38" s="99"/>
      <c r="I38" s="101"/>
      <c r="J38" s="102"/>
      <c r="K38" s="103"/>
      <c r="L38" s="103"/>
      <c r="M38" s="104">
        <v>0</v>
      </c>
      <c r="N38" s="102"/>
      <c r="O38" s="103"/>
      <c r="P38" s="105"/>
      <c r="Q38" s="106">
        <v>2</v>
      </c>
      <c r="R38" s="107" t="s">
        <v>457</v>
      </c>
      <c r="S38" s="106" t="s">
        <v>28</v>
      </c>
      <c r="T38" s="108" t="s">
        <v>330</v>
      </c>
      <c r="U38" s="108" t="s">
        <v>331</v>
      </c>
      <c r="V38" s="109" t="s">
        <v>332</v>
      </c>
      <c r="W38" s="108" t="s">
        <v>333</v>
      </c>
      <c r="X38" s="108" t="s">
        <v>334</v>
      </c>
      <c r="Y38" s="108" t="s">
        <v>335</v>
      </c>
      <c r="Z38" s="1">
        <f t="shared" ref="Z38" si="22">IFERROR(IF(AND(S37="Probabilidad",S38="Probabilidad"),(AB37-(+AB37*V38)),IF(S38="Probabilidad",(K37-(+K37*V38)),IF(S38="Impacto",AB37,""))),"")</f>
        <v>0.12</v>
      </c>
      <c r="AA38" s="110" t="s">
        <v>375</v>
      </c>
      <c r="AB38" s="109">
        <v>0.12</v>
      </c>
      <c r="AC38" s="110" t="s">
        <v>407</v>
      </c>
      <c r="AD38" s="109">
        <v>0.8</v>
      </c>
      <c r="AE38" s="111" t="s">
        <v>408</v>
      </c>
      <c r="AF38" s="118"/>
      <c r="AG38" s="119"/>
      <c r="AH38" s="120"/>
      <c r="AI38" s="120"/>
      <c r="AJ38" s="120"/>
      <c r="AK38" s="120"/>
      <c r="AL38" s="120"/>
      <c r="AM38" s="120"/>
      <c r="AN38" s="100"/>
      <c r="AO38" s="12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row>
    <row r="39" spans="2:70" ht="78.95" customHeight="1" x14ac:dyDescent="0.35">
      <c r="B39" s="121"/>
      <c r="C39" s="99"/>
      <c r="D39" s="99"/>
      <c r="E39" s="99"/>
      <c r="F39" s="99"/>
      <c r="G39" s="100"/>
      <c r="H39" s="99"/>
      <c r="I39" s="101"/>
      <c r="J39" s="102"/>
      <c r="K39" s="103"/>
      <c r="L39" s="103"/>
      <c r="M39" s="104">
        <v>0</v>
      </c>
      <c r="N39" s="102"/>
      <c r="O39" s="103"/>
      <c r="P39" s="105"/>
      <c r="Q39" s="106">
        <v>3</v>
      </c>
      <c r="R39" s="107" t="s">
        <v>458</v>
      </c>
      <c r="S39" s="106" t="s">
        <v>28</v>
      </c>
      <c r="T39" s="108" t="s">
        <v>330</v>
      </c>
      <c r="U39" s="108" t="s">
        <v>433</v>
      </c>
      <c r="V39" s="109" t="s">
        <v>434</v>
      </c>
      <c r="W39" s="108" t="s">
        <v>333</v>
      </c>
      <c r="X39" s="108" t="s">
        <v>334</v>
      </c>
      <c r="Y39" s="108" t="s">
        <v>335</v>
      </c>
      <c r="Z39" s="1">
        <f t="shared" ref="Z39" si="23">IFERROR(IF(AND(S38="Probabilidad",S39="Probabilidad"),(AB38-(+AB38*V39)),IF(AND(S38="Impacto",S39="Probabilidad"),(AB37-(+AB37*V39)),IF(S39="Impacto",AB38,""))),"")</f>
        <v>0.06</v>
      </c>
      <c r="AA39" s="110" t="s">
        <v>375</v>
      </c>
      <c r="AB39" s="109">
        <v>0.06</v>
      </c>
      <c r="AC39" s="110" t="s">
        <v>407</v>
      </c>
      <c r="AD39" s="109">
        <v>0.8</v>
      </c>
      <c r="AE39" s="111" t="s">
        <v>408</v>
      </c>
      <c r="AF39" s="122"/>
      <c r="AG39" s="123"/>
      <c r="AH39" s="124"/>
      <c r="AI39" s="124"/>
      <c r="AJ39" s="124"/>
      <c r="AK39" s="124"/>
      <c r="AL39" s="124"/>
      <c r="AM39" s="124"/>
      <c r="AN39" s="100"/>
      <c r="AO39" s="124"/>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row>
    <row r="40" spans="2:70" ht="70.5" customHeight="1" x14ac:dyDescent="0.35">
      <c r="B40" s="98" t="s">
        <v>44</v>
      </c>
      <c r="C40" s="99" t="s">
        <v>319</v>
      </c>
      <c r="D40" s="99" t="s">
        <v>459</v>
      </c>
      <c r="E40" s="99" t="s">
        <v>460</v>
      </c>
      <c r="F40" s="99" t="s">
        <v>350</v>
      </c>
      <c r="G40" s="100" t="s">
        <v>461</v>
      </c>
      <c r="H40" s="99" t="s">
        <v>352</v>
      </c>
      <c r="I40" s="101">
        <v>24</v>
      </c>
      <c r="J40" s="102" t="s">
        <v>336</v>
      </c>
      <c r="K40" s="103">
        <v>0.4</v>
      </c>
      <c r="L40" s="103" t="s">
        <v>419</v>
      </c>
      <c r="M40" s="104" t="s">
        <v>419</v>
      </c>
      <c r="N40" s="102" t="s">
        <v>328</v>
      </c>
      <c r="O40" s="103">
        <v>0.6</v>
      </c>
      <c r="P40" s="105" t="s">
        <v>328</v>
      </c>
      <c r="Q40" s="106">
        <v>1</v>
      </c>
      <c r="R40" s="107" t="s">
        <v>462</v>
      </c>
      <c r="S40" s="106" t="s">
        <v>28</v>
      </c>
      <c r="T40" s="108" t="s">
        <v>330</v>
      </c>
      <c r="U40" s="108" t="s">
        <v>433</v>
      </c>
      <c r="V40" s="109" t="s">
        <v>434</v>
      </c>
      <c r="W40" s="108" t="s">
        <v>333</v>
      </c>
      <c r="X40" s="108" t="s">
        <v>334</v>
      </c>
      <c r="Y40" s="108" t="s">
        <v>335</v>
      </c>
      <c r="Z40" s="1">
        <f t="shared" ref="Z40" si="24">IFERROR(IF(S40="Probabilidad",(K40-(+K40*V40)),IF(S40="Impacto",K40,"")),"")</f>
        <v>0.2</v>
      </c>
      <c r="AA40" s="110" t="s">
        <v>375</v>
      </c>
      <c r="AB40" s="109">
        <v>0.2</v>
      </c>
      <c r="AC40" s="110" t="s">
        <v>328</v>
      </c>
      <c r="AD40" s="109">
        <v>0.6</v>
      </c>
      <c r="AE40" s="111" t="s">
        <v>328</v>
      </c>
      <c r="AF40" s="112" t="s">
        <v>377</v>
      </c>
      <c r="AG40" s="113" t="s">
        <v>463</v>
      </c>
      <c r="AH40" s="115">
        <v>44439</v>
      </c>
      <c r="AI40" s="115" t="s">
        <v>464</v>
      </c>
      <c r="AJ40" s="115" t="s">
        <v>465</v>
      </c>
      <c r="AK40" s="114" t="s">
        <v>466</v>
      </c>
      <c r="AL40" s="114" t="s">
        <v>467</v>
      </c>
      <c r="AM40" s="115"/>
      <c r="AN40" s="100" t="s">
        <v>468</v>
      </c>
      <c r="AO40" s="114"/>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row>
    <row r="41" spans="2:70" ht="72" customHeight="1" x14ac:dyDescent="0.35">
      <c r="B41" s="117"/>
      <c r="C41" s="99"/>
      <c r="D41" s="99"/>
      <c r="E41" s="99"/>
      <c r="F41" s="99"/>
      <c r="G41" s="100"/>
      <c r="H41" s="99"/>
      <c r="I41" s="101"/>
      <c r="J41" s="102"/>
      <c r="K41" s="103"/>
      <c r="L41" s="103"/>
      <c r="M41" s="104">
        <v>0</v>
      </c>
      <c r="N41" s="102"/>
      <c r="O41" s="103"/>
      <c r="P41" s="105"/>
      <c r="Q41" s="106">
        <v>2</v>
      </c>
      <c r="R41" s="107" t="s">
        <v>469</v>
      </c>
      <c r="S41" s="106" t="s">
        <v>28</v>
      </c>
      <c r="T41" s="108" t="s">
        <v>330</v>
      </c>
      <c r="U41" s="108" t="s">
        <v>433</v>
      </c>
      <c r="V41" s="109" t="s">
        <v>434</v>
      </c>
      <c r="W41" s="108" t="s">
        <v>333</v>
      </c>
      <c r="X41" s="108" t="s">
        <v>334</v>
      </c>
      <c r="Y41" s="108" t="s">
        <v>335</v>
      </c>
      <c r="Z41" s="1">
        <f t="shared" ref="Z41" si="25">IFERROR(IF(AND(S40="Probabilidad",S41="Probabilidad"),(AB40-(+AB40*V41)),IF(S41="Probabilidad",(K40-(+K40*V41)),IF(S41="Impacto",AB40,""))),"")</f>
        <v>0.1</v>
      </c>
      <c r="AA41" s="110" t="s">
        <v>375</v>
      </c>
      <c r="AB41" s="109">
        <v>0.1</v>
      </c>
      <c r="AC41" s="110" t="s">
        <v>328</v>
      </c>
      <c r="AD41" s="109">
        <v>0.6</v>
      </c>
      <c r="AE41" s="111" t="s">
        <v>328</v>
      </c>
      <c r="AF41" s="118"/>
      <c r="AG41" s="119"/>
      <c r="AH41" s="120"/>
      <c r="AI41" s="120"/>
      <c r="AJ41" s="120"/>
      <c r="AK41" s="120"/>
      <c r="AL41" s="120"/>
      <c r="AM41" s="120"/>
      <c r="AN41" s="100"/>
      <c r="AO41" s="12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row>
    <row r="42" spans="2:70" ht="39" customHeight="1" x14ac:dyDescent="0.35">
      <c r="B42" s="121"/>
      <c r="C42" s="99"/>
      <c r="D42" s="99"/>
      <c r="E42" s="99"/>
      <c r="F42" s="99"/>
      <c r="G42" s="100"/>
      <c r="H42" s="99"/>
      <c r="I42" s="101"/>
      <c r="J42" s="102"/>
      <c r="K42" s="103"/>
      <c r="L42" s="103"/>
      <c r="M42" s="104">
        <v>0</v>
      </c>
      <c r="N42" s="102"/>
      <c r="O42" s="103"/>
      <c r="P42" s="105"/>
      <c r="Q42" s="106">
        <v>3</v>
      </c>
      <c r="R42" s="107"/>
      <c r="S42" s="106" t="s">
        <v>347</v>
      </c>
      <c r="T42" s="108"/>
      <c r="U42" s="108"/>
      <c r="V42" s="109" t="s">
        <v>347</v>
      </c>
      <c r="W42" s="108"/>
      <c r="X42" s="108"/>
      <c r="Y42" s="108"/>
      <c r="Z42" s="1" t="str">
        <f t="shared" ref="Z42" si="26">IFERROR(IF(AND(S41="Probabilidad",S42="Probabilidad"),(AB41-(+AB41*V42)),IF(AND(S41="Impacto",S42="Probabilidad"),(AB40-(+AB40*V42)),IF(S42="Impacto",AB41,""))),"")</f>
        <v/>
      </c>
      <c r="AA42" s="110" t="s">
        <v>347</v>
      </c>
      <c r="AB42" s="109" t="s">
        <v>347</v>
      </c>
      <c r="AC42" s="110" t="s">
        <v>347</v>
      </c>
      <c r="AD42" s="109" t="s">
        <v>347</v>
      </c>
      <c r="AE42" s="111" t="s">
        <v>347</v>
      </c>
      <c r="AF42" s="122"/>
      <c r="AG42" s="123"/>
      <c r="AH42" s="124"/>
      <c r="AI42" s="124"/>
      <c r="AJ42" s="124"/>
      <c r="AK42" s="124"/>
      <c r="AL42" s="124"/>
      <c r="AM42" s="124"/>
      <c r="AN42" s="100"/>
      <c r="AO42" s="124"/>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row>
    <row r="43" spans="2:70" ht="82.5" customHeight="1" x14ac:dyDescent="0.35">
      <c r="B43" s="98" t="s">
        <v>44</v>
      </c>
      <c r="C43" s="99" t="s">
        <v>427</v>
      </c>
      <c r="D43" s="99" t="s">
        <v>470</v>
      </c>
      <c r="E43" s="99" t="s">
        <v>471</v>
      </c>
      <c r="F43" s="99" t="s">
        <v>350</v>
      </c>
      <c r="G43" s="100" t="s">
        <v>472</v>
      </c>
      <c r="H43" s="99" t="s">
        <v>395</v>
      </c>
      <c r="I43" s="101">
        <v>24</v>
      </c>
      <c r="J43" s="102" t="s">
        <v>336</v>
      </c>
      <c r="K43" s="103">
        <v>0.4</v>
      </c>
      <c r="L43" s="103" t="s">
        <v>406</v>
      </c>
      <c r="M43" s="104" t="s">
        <v>406</v>
      </c>
      <c r="N43" s="102" t="s">
        <v>407</v>
      </c>
      <c r="O43" s="103">
        <v>0.8</v>
      </c>
      <c r="P43" s="105" t="s">
        <v>408</v>
      </c>
      <c r="Q43" s="106">
        <v>1</v>
      </c>
      <c r="R43" s="107" t="s">
        <v>473</v>
      </c>
      <c r="S43" s="106" t="s">
        <v>28</v>
      </c>
      <c r="T43" s="108" t="s">
        <v>330</v>
      </c>
      <c r="U43" s="108" t="s">
        <v>433</v>
      </c>
      <c r="V43" s="109" t="s">
        <v>434</v>
      </c>
      <c r="W43" s="108" t="s">
        <v>333</v>
      </c>
      <c r="X43" s="108" t="s">
        <v>334</v>
      </c>
      <c r="Y43" s="108" t="s">
        <v>335</v>
      </c>
      <c r="Z43" s="1">
        <f t="shared" ref="Z43" si="27">IFERROR(IF(S43="Probabilidad",(K43-(+K43*V43)),IF(S43="Impacto",K43,"")),"")</f>
        <v>0.2</v>
      </c>
      <c r="AA43" s="110" t="s">
        <v>375</v>
      </c>
      <c r="AB43" s="109">
        <v>0.2</v>
      </c>
      <c r="AC43" s="110" t="s">
        <v>407</v>
      </c>
      <c r="AD43" s="109">
        <v>0.8</v>
      </c>
      <c r="AE43" s="111" t="s">
        <v>408</v>
      </c>
      <c r="AF43" s="112" t="s">
        <v>377</v>
      </c>
      <c r="AG43" s="113" t="s">
        <v>474</v>
      </c>
      <c r="AH43" s="114" t="s">
        <v>475</v>
      </c>
      <c r="AI43" s="115" t="s">
        <v>476</v>
      </c>
      <c r="AJ43" s="115" t="s">
        <v>477</v>
      </c>
      <c r="AK43" s="114" t="s">
        <v>478</v>
      </c>
      <c r="AL43" s="114" t="s">
        <v>467</v>
      </c>
      <c r="AM43" s="115"/>
      <c r="AN43" s="100" t="s">
        <v>479</v>
      </c>
      <c r="AO43" s="114"/>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row>
    <row r="44" spans="2:70" ht="90.95" customHeight="1" x14ac:dyDescent="0.35">
      <c r="B44" s="117"/>
      <c r="C44" s="99"/>
      <c r="D44" s="99"/>
      <c r="E44" s="99"/>
      <c r="F44" s="99"/>
      <c r="G44" s="100"/>
      <c r="H44" s="99"/>
      <c r="I44" s="101"/>
      <c r="J44" s="102"/>
      <c r="K44" s="103"/>
      <c r="L44" s="103"/>
      <c r="M44" s="104">
        <v>0</v>
      </c>
      <c r="N44" s="102"/>
      <c r="O44" s="103"/>
      <c r="P44" s="105"/>
      <c r="Q44" s="106">
        <v>2</v>
      </c>
      <c r="R44" s="107" t="s">
        <v>480</v>
      </c>
      <c r="S44" s="106" t="s">
        <v>28</v>
      </c>
      <c r="T44" s="108" t="s">
        <v>330</v>
      </c>
      <c r="U44" s="108" t="s">
        <v>331</v>
      </c>
      <c r="V44" s="109" t="s">
        <v>332</v>
      </c>
      <c r="W44" s="108" t="s">
        <v>333</v>
      </c>
      <c r="X44" s="108" t="s">
        <v>334</v>
      </c>
      <c r="Y44" s="108" t="s">
        <v>335</v>
      </c>
      <c r="Z44" s="1">
        <f t="shared" ref="Z44" si="28">IFERROR(IF(AND(S43="Probabilidad",S44="Probabilidad"),(AB43-(+AB43*V44)),IF(S44="Probabilidad",(K43-(+K43*V44)),IF(S44="Impacto",AB43,""))),"")</f>
        <v>0.12</v>
      </c>
      <c r="AA44" s="110" t="s">
        <v>375</v>
      </c>
      <c r="AB44" s="109">
        <v>0.12</v>
      </c>
      <c r="AC44" s="110" t="s">
        <v>407</v>
      </c>
      <c r="AD44" s="109">
        <v>0.8</v>
      </c>
      <c r="AE44" s="111" t="s">
        <v>408</v>
      </c>
      <c r="AF44" s="118"/>
      <c r="AG44" s="119"/>
      <c r="AH44" s="120"/>
      <c r="AI44" s="120"/>
      <c r="AJ44" s="120"/>
      <c r="AK44" s="120"/>
      <c r="AL44" s="120"/>
      <c r="AM44" s="120"/>
      <c r="AN44" s="100"/>
      <c r="AO44" s="12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row>
    <row r="45" spans="2:70" ht="68.25" customHeight="1" x14ac:dyDescent="0.35">
      <c r="B45" s="121"/>
      <c r="C45" s="99"/>
      <c r="D45" s="99"/>
      <c r="E45" s="99"/>
      <c r="F45" s="99"/>
      <c r="G45" s="100"/>
      <c r="H45" s="99"/>
      <c r="I45" s="101"/>
      <c r="J45" s="102"/>
      <c r="K45" s="103"/>
      <c r="L45" s="103"/>
      <c r="M45" s="104">
        <v>0</v>
      </c>
      <c r="N45" s="102"/>
      <c r="O45" s="103"/>
      <c r="P45" s="105"/>
      <c r="Q45" s="106">
        <v>3</v>
      </c>
      <c r="R45" s="107" t="s">
        <v>481</v>
      </c>
      <c r="S45" s="106" t="s">
        <v>28</v>
      </c>
      <c r="T45" s="108" t="s">
        <v>330</v>
      </c>
      <c r="U45" s="108" t="s">
        <v>331</v>
      </c>
      <c r="V45" s="109" t="s">
        <v>332</v>
      </c>
      <c r="W45" s="108" t="s">
        <v>333</v>
      </c>
      <c r="X45" s="108" t="s">
        <v>334</v>
      </c>
      <c r="Y45" s="108" t="s">
        <v>335</v>
      </c>
      <c r="Z45" s="1">
        <f t="shared" ref="Z45" si="29">IFERROR(IF(AND(S44="Probabilidad",S45="Probabilidad"),(AB44-(+AB44*V45)),IF(AND(S44="Impacto",S45="Probabilidad"),(AB43-(+AB43*V45)),IF(S45="Impacto",AB44,""))),"")</f>
        <v>7.1999999999999995E-2</v>
      </c>
      <c r="AA45" s="110" t="s">
        <v>375</v>
      </c>
      <c r="AB45" s="109">
        <v>7.1999999999999995E-2</v>
      </c>
      <c r="AC45" s="110" t="s">
        <v>407</v>
      </c>
      <c r="AD45" s="109">
        <v>0.8</v>
      </c>
      <c r="AE45" s="111" t="s">
        <v>408</v>
      </c>
      <c r="AF45" s="122"/>
      <c r="AG45" s="123"/>
      <c r="AH45" s="124"/>
      <c r="AI45" s="124"/>
      <c r="AJ45" s="124"/>
      <c r="AK45" s="124"/>
      <c r="AL45" s="124"/>
      <c r="AM45" s="124"/>
      <c r="AN45" s="100"/>
      <c r="AO45" s="124"/>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row>
    <row r="46" spans="2:70" ht="112.5" customHeight="1" x14ac:dyDescent="0.35">
      <c r="B46" s="98" t="s">
        <v>44</v>
      </c>
      <c r="C46" s="99" t="s">
        <v>427</v>
      </c>
      <c r="D46" s="99" t="s">
        <v>482</v>
      </c>
      <c r="E46" s="99" t="s">
        <v>483</v>
      </c>
      <c r="F46" s="99" t="s">
        <v>350</v>
      </c>
      <c r="G46" s="100" t="s">
        <v>484</v>
      </c>
      <c r="H46" s="99" t="s">
        <v>352</v>
      </c>
      <c r="I46" s="101">
        <v>12</v>
      </c>
      <c r="J46" s="102" t="s">
        <v>336</v>
      </c>
      <c r="K46" s="103">
        <v>0.4</v>
      </c>
      <c r="L46" s="103" t="s">
        <v>406</v>
      </c>
      <c r="M46" s="104" t="s">
        <v>406</v>
      </c>
      <c r="N46" s="102" t="s">
        <v>407</v>
      </c>
      <c r="O46" s="103">
        <v>0.8</v>
      </c>
      <c r="P46" s="105" t="s">
        <v>408</v>
      </c>
      <c r="Q46" s="106">
        <v>1</v>
      </c>
      <c r="R46" s="107" t="s">
        <v>485</v>
      </c>
      <c r="S46" s="106" t="s">
        <v>28</v>
      </c>
      <c r="T46" s="108" t="s">
        <v>330</v>
      </c>
      <c r="U46" s="108" t="s">
        <v>331</v>
      </c>
      <c r="V46" s="109" t="s">
        <v>332</v>
      </c>
      <c r="W46" s="108" t="s">
        <v>333</v>
      </c>
      <c r="X46" s="108" t="s">
        <v>334</v>
      </c>
      <c r="Y46" s="108" t="s">
        <v>335</v>
      </c>
      <c r="Z46" s="1">
        <f t="shared" ref="Z46" si="30">IFERROR(IF(S46="Probabilidad",(K46-(+K46*V46)),IF(S46="Impacto",K46,"")),"")</f>
        <v>0.24</v>
      </c>
      <c r="AA46" s="110" t="s">
        <v>336</v>
      </c>
      <c r="AB46" s="109">
        <v>0.24</v>
      </c>
      <c r="AC46" s="110" t="s">
        <v>407</v>
      </c>
      <c r="AD46" s="109">
        <v>0.8</v>
      </c>
      <c r="AE46" s="111" t="s">
        <v>408</v>
      </c>
      <c r="AF46" s="112" t="s">
        <v>377</v>
      </c>
      <c r="AG46" s="113" t="s">
        <v>486</v>
      </c>
      <c r="AH46" s="114" t="s">
        <v>487</v>
      </c>
      <c r="AI46" s="115" t="s">
        <v>488</v>
      </c>
      <c r="AJ46" s="115" t="s">
        <v>489</v>
      </c>
      <c r="AK46" s="114" t="s">
        <v>490</v>
      </c>
      <c r="AL46" s="114" t="s">
        <v>61</v>
      </c>
      <c r="AM46" s="115"/>
      <c r="AN46" s="100" t="s">
        <v>491</v>
      </c>
      <c r="AO46" s="114"/>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row>
    <row r="47" spans="2:70" ht="129.94999999999999" customHeight="1" x14ac:dyDescent="0.35">
      <c r="B47" s="117"/>
      <c r="C47" s="99"/>
      <c r="D47" s="99"/>
      <c r="E47" s="99"/>
      <c r="F47" s="99"/>
      <c r="G47" s="100"/>
      <c r="H47" s="99"/>
      <c r="I47" s="101"/>
      <c r="J47" s="102"/>
      <c r="K47" s="103"/>
      <c r="L47" s="103"/>
      <c r="M47" s="104">
        <v>0</v>
      </c>
      <c r="N47" s="102"/>
      <c r="O47" s="103"/>
      <c r="P47" s="105"/>
      <c r="Q47" s="106">
        <v>2</v>
      </c>
      <c r="R47" s="107" t="s">
        <v>492</v>
      </c>
      <c r="S47" s="106" t="s">
        <v>28</v>
      </c>
      <c r="T47" s="108" t="s">
        <v>330</v>
      </c>
      <c r="U47" s="108" t="s">
        <v>433</v>
      </c>
      <c r="V47" s="109" t="s">
        <v>434</v>
      </c>
      <c r="W47" s="108" t="s">
        <v>333</v>
      </c>
      <c r="X47" s="108" t="s">
        <v>334</v>
      </c>
      <c r="Y47" s="108" t="s">
        <v>335</v>
      </c>
      <c r="Z47" s="1">
        <f t="shared" ref="Z47" si="31">IFERROR(IF(AND(S46="Probabilidad",S47="Probabilidad"),(AB46-(+AB46*V47)),IF(S47="Probabilidad",(K46-(+K46*V47)),IF(S47="Impacto",AB46,""))),"")</f>
        <v>0.12</v>
      </c>
      <c r="AA47" s="110" t="s">
        <v>375</v>
      </c>
      <c r="AB47" s="109">
        <v>0.12</v>
      </c>
      <c r="AC47" s="110" t="s">
        <v>407</v>
      </c>
      <c r="AD47" s="109">
        <v>0.8</v>
      </c>
      <c r="AE47" s="111" t="s">
        <v>408</v>
      </c>
      <c r="AF47" s="118"/>
      <c r="AG47" s="119"/>
      <c r="AH47" s="120"/>
      <c r="AI47" s="120"/>
      <c r="AJ47" s="120"/>
      <c r="AK47" s="120"/>
      <c r="AL47" s="120"/>
      <c r="AM47" s="120"/>
      <c r="AN47" s="100"/>
      <c r="AO47" s="12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row>
    <row r="48" spans="2:70" ht="88.5" customHeight="1" x14ac:dyDescent="0.35">
      <c r="B48" s="121"/>
      <c r="C48" s="99"/>
      <c r="D48" s="99"/>
      <c r="E48" s="99"/>
      <c r="F48" s="99"/>
      <c r="G48" s="100"/>
      <c r="H48" s="99"/>
      <c r="I48" s="101"/>
      <c r="J48" s="102"/>
      <c r="K48" s="103"/>
      <c r="L48" s="103"/>
      <c r="M48" s="104">
        <v>0</v>
      </c>
      <c r="N48" s="102"/>
      <c r="O48" s="103"/>
      <c r="P48" s="105"/>
      <c r="Q48" s="106">
        <v>3</v>
      </c>
      <c r="R48" s="107" t="s">
        <v>493</v>
      </c>
      <c r="S48" s="106" t="s">
        <v>28</v>
      </c>
      <c r="T48" s="108" t="s">
        <v>330</v>
      </c>
      <c r="U48" s="108" t="s">
        <v>433</v>
      </c>
      <c r="V48" s="109" t="s">
        <v>434</v>
      </c>
      <c r="W48" s="108" t="s">
        <v>333</v>
      </c>
      <c r="X48" s="108" t="s">
        <v>334</v>
      </c>
      <c r="Y48" s="108" t="s">
        <v>335</v>
      </c>
      <c r="Z48" s="1">
        <f t="shared" ref="Z48" si="32">IFERROR(IF(AND(S47="Probabilidad",S48="Probabilidad"),(AB47-(+AB47*V48)),IF(AND(S47="Impacto",S48="Probabilidad"),(AB46-(+AB46*V48)),IF(S48="Impacto",AB47,""))),"")</f>
        <v>0.06</v>
      </c>
      <c r="AA48" s="110" t="s">
        <v>375</v>
      </c>
      <c r="AB48" s="109">
        <v>0.06</v>
      </c>
      <c r="AC48" s="110" t="s">
        <v>407</v>
      </c>
      <c r="AD48" s="109">
        <v>0.8</v>
      </c>
      <c r="AE48" s="111" t="s">
        <v>408</v>
      </c>
      <c r="AF48" s="122"/>
      <c r="AG48" s="123"/>
      <c r="AH48" s="124"/>
      <c r="AI48" s="124"/>
      <c r="AJ48" s="124"/>
      <c r="AK48" s="124"/>
      <c r="AL48" s="124"/>
      <c r="AM48" s="124"/>
      <c r="AN48" s="100"/>
      <c r="AO48" s="124"/>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row>
    <row r="49" spans="2:70" ht="83.75" customHeight="1" x14ac:dyDescent="0.35">
      <c r="B49" s="98" t="s">
        <v>44</v>
      </c>
      <c r="C49" s="99" t="s">
        <v>427</v>
      </c>
      <c r="D49" s="99" t="s">
        <v>494</v>
      </c>
      <c r="E49" s="99" t="s">
        <v>495</v>
      </c>
      <c r="F49" s="99" t="s">
        <v>350</v>
      </c>
      <c r="G49" s="100" t="s">
        <v>496</v>
      </c>
      <c r="H49" s="99" t="s">
        <v>352</v>
      </c>
      <c r="I49" s="101">
        <v>12</v>
      </c>
      <c r="J49" s="102" t="s">
        <v>336</v>
      </c>
      <c r="K49" s="103">
        <v>0.4</v>
      </c>
      <c r="L49" s="103" t="s">
        <v>406</v>
      </c>
      <c r="M49" s="104" t="s">
        <v>406</v>
      </c>
      <c r="N49" s="102" t="s">
        <v>407</v>
      </c>
      <c r="O49" s="103">
        <v>0.8</v>
      </c>
      <c r="P49" s="105" t="s">
        <v>408</v>
      </c>
      <c r="Q49" s="106">
        <v>1</v>
      </c>
      <c r="R49" s="107" t="s">
        <v>493</v>
      </c>
      <c r="S49" s="106" t="s">
        <v>28</v>
      </c>
      <c r="T49" s="108" t="s">
        <v>330</v>
      </c>
      <c r="U49" s="108" t="s">
        <v>433</v>
      </c>
      <c r="V49" s="109" t="s">
        <v>434</v>
      </c>
      <c r="W49" s="108" t="s">
        <v>333</v>
      </c>
      <c r="X49" s="108" t="s">
        <v>334</v>
      </c>
      <c r="Y49" s="108" t="s">
        <v>335</v>
      </c>
      <c r="Z49" s="1">
        <f t="shared" ref="Z49" si="33">IFERROR(IF(S49="Probabilidad",(K49-(+K49*V49)),IF(S49="Impacto",K49,"")),"")</f>
        <v>0.2</v>
      </c>
      <c r="AA49" s="110" t="s">
        <v>375</v>
      </c>
      <c r="AB49" s="109">
        <v>0.2</v>
      </c>
      <c r="AC49" s="110" t="s">
        <v>407</v>
      </c>
      <c r="AD49" s="109">
        <v>0.8</v>
      </c>
      <c r="AE49" s="111" t="s">
        <v>408</v>
      </c>
      <c r="AF49" s="112" t="s">
        <v>377</v>
      </c>
      <c r="AG49" s="113" t="s">
        <v>497</v>
      </c>
      <c r="AH49" s="115">
        <v>44561</v>
      </c>
      <c r="AI49" s="115" t="s">
        <v>58</v>
      </c>
      <c r="AJ49" s="115" t="s">
        <v>59</v>
      </c>
      <c r="AK49" s="114" t="s">
        <v>60</v>
      </c>
      <c r="AL49" s="114" t="s">
        <v>467</v>
      </c>
      <c r="AM49" s="115"/>
      <c r="AN49" s="100" t="s">
        <v>498</v>
      </c>
      <c r="AO49" s="114"/>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row>
    <row r="50" spans="2:70" ht="83.75" customHeight="1" x14ac:dyDescent="0.35">
      <c r="B50" s="117"/>
      <c r="C50" s="99"/>
      <c r="D50" s="99"/>
      <c r="E50" s="99"/>
      <c r="F50" s="99"/>
      <c r="G50" s="100"/>
      <c r="H50" s="99"/>
      <c r="I50" s="101"/>
      <c r="J50" s="102"/>
      <c r="K50" s="103"/>
      <c r="L50" s="103"/>
      <c r="M50" s="104">
        <v>0</v>
      </c>
      <c r="N50" s="102"/>
      <c r="O50" s="103"/>
      <c r="P50" s="105"/>
      <c r="Q50" s="106">
        <v>2</v>
      </c>
      <c r="R50" s="107" t="s">
        <v>458</v>
      </c>
      <c r="S50" s="106" t="s">
        <v>28</v>
      </c>
      <c r="T50" s="108" t="s">
        <v>330</v>
      </c>
      <c r="U50" s="108" t="s">
        <v>433</v>
      </c>
      <c r="V50" s="109" t="s">
        <v>434</v>
      </c>
      <c r="W50" s="108" t="s">
        <v>333</v>
      </c>
      <c r="X50" s="108" t="s">
        <v>334</v>
      </c>
      <c r="Y50" s="108" t="s">
        <v>335</v>
      </c>
      <c r="Z50" s="1">
        <f t="shared" ref="Z50" si="34">IFERROR(IF(AND(S49="Probabilidad",S50="Probabilidad"),(AB49-(+AB49*V50)),IF(S50="Probabilidad",(K49-(+K49*V50)),IF(S50="Impacto",AB49,""))),"")</f>
        <v>0.1</v>
      </c>
      <c r="AA50" s="110" t="s">
        <v>375</v>
      </c>
      <c r="AB50" s="109">
        <v>0.1</v>
      </c>
      <c r="AC50" s="110" t="s">
        <v>407</v>
      </c>
      <c r="AD50" s="109">
        <v>0.8</v>
      </c>
      <c r="AE50" s="111" t="s">
        <v>408</v>
      </c>
      <c r="AF50" s="118"/>
      <c r="AG50" s="119"/>
      <c r="AH50" s="120"/>
      <c r="AI50" s="120"/>
      <c r="AJ50" s="120"/>
      <c r="AK50" s="120"/>
      <c r="AL50" s="120"/>
      <c r="AM50" s="120"/>
      <c r="AN50" s="100"/>
      <c r="AO50" s="12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row>
    <row r="51" spans="2:70" ht="83.75" customHeight="1" x14ac:dyDescent="0.35">
      <c r="B51" s="121"/>
      <c r="C51" s="99"/>
      <c r="D51" s="99"/>
      <c r="E51" s="99"/>
      <c r="F51" s="99"/>
      <c r="G51" s="100"/>
      <c r="H51" s="99"/>
      <c r="I51" s="101"/>
      <c r="J51" s="102"/>
      <c r="K51" s="103"/>
      <c r="L51" s="103"/>
      <c r="M51" s="104">
        <v>0</v>
      </c>
      <c r="N51" s="102"/>
      <c r="O51" s="103"/>
      <c r="P51" s="105"/>
      <c r="Q51" s="106">
        <v>3</v>
      </c>
      <c r="R51" s="107" t="s">
        <v>499</v>
      </c>
      <c r="S51" s="106" t="s">
        <v>28</v>
      </c>
      <c r="T51" s="108" t="s">
        <v>330</v>
      </c>
      <c r="U51" s="108" t="s">
        <v>331</v>
      </c>
      <c r="V51" s="109" t="s">
        <v>332</v>
      </c>
      <c r="W51" s="108" t="s">
        <v>333</v>
      </c>
      <c r="X51" s="108" t="s">
        <v>334</v>
      </c>
      <c r="Y51" s="108" t="s">
        <v>335</v>
      </c>
      <c r="Z51" s="1">
        <f t="shared" ref="Z51" si="35">IFERROR(IF(AND(S50="Probabilidad",S51="Probabilidad"),(AB50-(+AB50*V51)),IF(AND(S50="Impacto",S51="Probabilidad"),(AB49-(+AB49*V51)),IF(S51="Impacto",AB50,""))),"")</f>
        <v>0.06</v>
      </c>
      <c r="AA51" s="110" t="s">
        <v>375</v>
      </c>
      <c r="AB51" s="109">
        <v>0.06</v>
      </c>
      <c r="AC51" s="110" t="s">
        <v>407</v>
      </c>
      <c r="AD51" s="109">
        <v>0.8</v>
      </c>
      <c r="AE51" s="111" t="s">
        <v>408</v>
      </c>
      <c r="AF51" s="122"/>
      <c r="AG51" s="123"/>
      <c r="AH51" s="124"/>
      <c r="AI51" s="124"/>
      <c r="AJ51" s="124"/>
      <c r="AK51" s="124"/>
      <c r="AL51" s="124"/>
      <c r="AM51" s="124"/>
      <c r="AN51" s="100"/>
      <c r="AO51" s="124"/>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row>
    <row r="52" spans="2:70" ht="118.5" customHeight="1" x14ac:dyDescent="0.35">
      <c r="B52" s="98" t="s">
        <v>44</v>
      </c>
      <c r="C52" s="99" t="s">
        <v>427</v>
      </c>
      <c r="D52" s="99" t="s">
        <v>500</v>
      </c>
      <c r="E52" s="99" t="s">
        <v>501</v>
      </c>
      <c r="F52" s="99" t="s">
        <v>350</v>
      </c>
      <c r="G52" s="100" t="s">
        <v>502</v>
      </c>
      <c r="H52" s="99" t="s">
        <v>395</v>
      </c>
      <c r="I52" s="101">
        <v>5000</v>
      </c>
      <c r="J52" s="102" t="s">
        <v>503</v>
      </c>
      <c r="K52" s="103">
        <v>0.8</v>
      </c>
      <c r="L52" s="103" t="s">
        <v>353</v>
      </c>
      <c r="M52" s="104" t="s">
        <v>353</v>
      </c>
      <c r="N52" s="102" t="s">
        <v>354</v>
      </c>
      <c r="O52" s="103">
        <v>0.2</v>
      </c>
      <c r="P52" s="105" t="s">
        <v>328</v>
      </c>
      <c r="Q52" s="106">
        <v>1</v>
      </c>
      <c r="R52" s="107" t="s">
        <v>504</v>
      </c>
      <c r="S52" s="106" t="s">
        <v>28</v>
      </c>
      <c r="T52" s="108" t="s">
        <v>330</v>
      </c>
      <c r="U52" s="108" t="s">
        <v>331</v>
      </c>
      <c r="V52" s="109" t="s">
        <v>332</v>
      </c>
      <c r="W52" s="108" t="s">
        <v>333</v>
      </c>
      <c r="X52" s="108" t="s">
        <v>334</v>
      </c>
      <c r="Y52" s="108" t="s">
        <v>335</v>
      </c>
      <c r="Z52" s="1">
        <f t="shared" ref="Z52" si="36">IFERROR(IF(S52="Probabilidad",(K52-(+K52*V52)),IF(S52="Impacto",K52,"")),"")</f>
        <v>0.48</v>
      </c>
      <c r="AA52" s="110" t="s">
        <v>325</v>
      </c>
      <c r="AB52" s="109">
        <v>0.48</v>
      </c>
      <c r="AC52" s="110" t="s">
        <v>354</v>
      </c>
      <c r="AD52" s="109">
        <v>0.2</v>
      </c>
      <c r="AE52" s="111" t="s">
        <v>328</v>
      </c>
      <c r="AF52" s="112" t="s">
        <v>377</v>
      </c>
      <c r="AG52" s="113" t="s">
        <v>505</v>
      </c>
      <c r="AH52" s="115">
        <v>44500</v>
      </c>
      <c r="AI52" s="115" t="s">
        <v>506</v>
      </c>
      <c r="AJ52" s="115" t="s">
        <v>507</v>
      </c>
      <c r="AK52" s="114" t="s">
        <v>508</v>
      </c>
      <c r="AL52" s="114" t="s">
        <v>467</v>
      </c>
      <c r="AM52" s="115"/>
      <c r="AN52" s="100" t="s">
        <v>509</v>
      </c>
      <c r="AO52" s="114"/>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row>
    <row r="53" spans="2:70" ht="136.5" customHeight="1" x14ac:dyDescent="0.35">
      <c r="B53" s="117"/>
      <c r="C53" s="99"/>
      <c r="D53" s="99"/>
      <c r="E53" s="99"/>
      <c r="F53" s="99"/>
      <c r="G53" s="100"/>
      <c r="H53" s="99"/>
      <c r="I53" s="101"/>
      <c r="J53" s="102"/>
      <c r="K53" s="103"/>
      <c r="L53" s="103"/>
      <c r="M53" s="104">
        <v>0</v>
      </c>
      <c r="N53" s="102"/>
      <c r="O53" s="103"/>
      <c r="P53" s="105"/>
      <c r="Q53" s="106">
        <v>2</v>
      </c>
      <c r="R53" s="107" t="s">
        <v>510</v>
      </c>
      <c r="S53" s="106" t="s">
        <v>28</v>
      </c>
      <c r="T53" s="108" t="s">
        <v>330</v>
      </c>
      <c r="U53" s="108" t="s">
        <v>331</v>
      </c>
      <c r="V53" s="109" t="s">
        <v>332</v>
      </c>
      <c r="W53" s="108" t="s">
        <v>333</v>
      </c>
      <c r="X53" s="108" t="s">
        <v>334</v>
      </c>
      <c r="Y53" s="108" t="s">
        <v>335</v>
      </c>
      <c r="Z53" s="1">
        <f t="shared" ref="Z53" si="37">IFERROR(IF(AND(S52="Probabilidad",S53="Probabilidad"),(AB52-(+AB52*V53)),IF(S53="Probabilidad",(K52-(+K52*V53)),IF(S53="Impacto",AB52,""))),"")</f>
        <v>0.28799999999999998</v>
      </c>
      <c r="AA53" s="110" t="s">
        <v>336</v>
      </c>
      <c r="AB53" s="109">
        <v>0.28799999999999998</v>
      </c>
      <c r="AC53" s="110" t="s">
        <v>354</v>
      </c>
      <c r="AD53" s="109">
        <v>0.2</v>
      </c>
      <c r="AE53" s="111" t="s">
        <v>357</v>
      </c>
      <c r="AF53" s="118"/>
      <c r="AG53" s="119"/>
      <c r="AH53" s="120"/>
      <c r="AI53" s="120"/>
      <c r="AJ53" s="120"/>
      <c r="AK53" s="120"/>
      <c r="AL53" s="120"/>
      <c r="AM53" s="120"/>
      <c r="AN53" s="100"/>
      <c r="AO53" s="120"/>
    </row>
    <row r="54" spans="2:70" ht="42.95" customHeight="1" x14ac:dyDescent="0.35">
      <c r="B54" s="121"/>
      <c r="C54" s="99"/>
      <c r="D54" s="99"/>
      <c r="E54" s="99"/>
      <c r="F54" s="99"/>
      <c r="G54" s="100"/>
      <c r="H54" s="99"/>
      <c r="I54" s="101"/>
      <c r="J54" s="102"/>
      <c r="K54" s="103"/>
      <c r="L54" s="103"/>
      <c r="M54" s="104">
        <v>0</v>
      </c>
      <c r="N54" s="102"/>
      <c r="O54" s="103"/>
      <c r="P54" s="105"/>
      <c r="Q54" s="106">
        <v>3</v>
      </c>
      <c r="R54" s="107"/>
      <c r="S54" s="106" t="s">
        <v>347</v>
      </c>
      <c r="T54" s="108"/>
      <c r="U54" s="108"/>
      <c r="V54" s="109" t="s">
        <v>347</v>
      </c>
      <c r="W54" s="108"/>
      <c r="X54" s="108"/>
      <c r="Y54" s="108"/>
      <c r="Z54" s="1" t="str">
        <f t="shared" ref="Z54" si="38">IFERROR(IF(AND(S53="Probabilidad",S54="Probabilidad"),(AB53-(+AB53*V54)),IF(AND(S53="Impacto",S54="Probabilidad"),(AB52-(+AB52*V54)),IF(S54="Impacto",AB53,""))),"")</f>
        <v/>
      </c>
      <c r="AA54" s="110" t="s">
        <v>347</v>
      </c>
      <c r="AB54" s="109" t="s">
        <v>347</v>
      </c>
      <c r="AC54" s="110" t="s">
        <v>347</v>
      </c>
      <c r="AD54" s="109" t="s">
        <v>347</v>
      </c>
      <c r="AE54" s="111" t="s">
        <v>347</v>
      </c>
      <c r="AF54" s="122"/>
      <c r="AG54" s="123"/>
      <c r="AH54" s="124"/>
      <c r="AI54" s="124"/>
      <c r="AJ54" s="124"/>
      <c r="AK54" s="124"/>
      <c r="AL54" s="124"/>
      <c r="AM54" s="124"/>
      <c r="AN54" s="100"/>
      <c r="AO54" s="124"/>
    </row>
    <row r="55" spans="2:70" ht="66" customHeight="1" x14ac:dyDescent="0.35">
      <c r="B55" s="98" t="s">
        <v>511</v>
      </c>
      <c r="C55" s="99" t="s">
        <v>319</v>
      </c>
      <c r="D55" s="99" t="s">
        <v>512</v>
      </c>
      <c r="E55" s="99" t="s">
        <v>513</v>
      </c>
      <c r="F55" s="99" t="s">
        <v>322</v>
      </c>
      <c r="G55" s="100" t="s">
        <v>514</v>
      </c>
      <c r="H55" s="99" t="s">
        <v>395</v>
      </c>
      <c r="I55" s="101">
        <v>110</v>
      </c>
      <c r="J55" s="102" t="s">
        <v>325</v>
      </c>
      <c r="K55" s="103">
        <v>0.6</v>
      </c>
      <c r="L55" s="103" t="s">
        <v>326</v>
      </c>
      <c r="M55" s="104" t="s">
        <v>326</v>
      </c>
      <c r="N55" s="102" t="s">
        <v>327</v>
      </c>
      <c r="O55" s="103">
        <v>0.4</v>
      </c>
      <c r="P55" s="105" t="s">
        <v>328</v>
      </c>
      <c r="Q55" s="106">
        <v>1</v>
      </c>
      <c r="R55" s="107" t="s">
        <v>515</v>
      </c>
      <c r="S55" s="106" t="s">
        <v>28</v>
      </c>
      <c r="T55" s="108" t="s">
        <v>330</v>
      </c>
      <c r="U55" s="108" t="s">
        <v>331</v>
      </c>
      <c r="V55" s="109" t="s">
        <v>332</v>
      </c>
      <c r="W55" s="108" t="s">
        <v>333</v>
      </c>
      <c r="X55" s="108" t="s">
        <v>334</v>
      </c>
      <c r="Y55" s="108" t="s">
        <v>516</v>
      </c>
      <c r="Z55" s="1">
        <f>IFERROR(IF(S55="Probabilidad",(K55-(+K55*V55)),IF(S55="Impacto",K55,"")),"")</f>
        <v>0.36</v>
      </c>
      <c r="AA55" s="110" t="s">
        <v>336</v>
      </c>
      <c r="AB55" s="109">
        <v>0.36</v>
      </c>
      <c r="AC55" s="110" t="s">
        <v>327</v>
      </c>
      <c r="AD55" s="109">
        <v>0.4</v>
      </c>
      <c r="AE55" s="111" t="s">
        <v>328</v>
      </c>
      <c r="AF55" s="112" t="s">
        <v>337</v>
      </c>
      <c r="AG55" s="113"/>
      <c r="AH55" s="114"/>
      <c r="AI55" s="115"/>
      <c r="AJ55" s="115"/>
      <c r="AK55" s="114"/>
      <c r="AL55" s="114"/>
      <c r="AM55" s="115" t="s">
        <v>517</v>
      </c>
      <c r="AN55" s="114" t="s">
        <v>518</v>
      </c>
      <c r="AO55" s="114"/>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row>
    <row r="56" spans="2:70" ht="64.5" customHeight="1" x14ac:dyDescent="0.35">
      <c r="B56" s="117"/>
      <c r="C56" s="99"/>
      <c r="D56" s="99"/>
      <c r="E56" s="99"/>
      <c r="F56" s="99"/>
      <c r="G56" s="100"/>
      <c r="H56" s="99"/>
      <c r="I56" s="101"/>
      <c r="J56" s="102"/>
      <c r="K56" s="103"/>
      <c r="L56" s="103"/>
      <c r="M56" s="104">
        <v>0</v>
      </c>
      <c r="N56" s="102"/>
      <c r="O56" s="103"/>
      <c r="P56" s="105"/>
      <c r="Q56" s="106">
        <v>2</v>
      </c>
      <c r="R56" s="107" t="s">
        <v>519</v>
      </c>
      <c r="S56" s="106" t="s">
        <v>28</v>
      </c>
      <c r="T56" s="108" t="s">
        <v>330</v>
      </c>
      <c r="U56" s="108" t="s">
        <v>331</v>
      </c>
      <c r="V56" s="109" t="s">
        <v>332</v>
      </c>
      <c r="W56" s="108" t="s">
        <v>333</v>
      </c>
      <c r="X56" s="108" t="s">
        <v>334</v>
      </c>
      <c r="Y56" s="108" t="s">
        <v>335</v>
      </c>
      <c r="Z56" s="1">
        <f>IFERROR(IF(AND(S55="Probabilidad",S56="Probabilidad"),(AB55-(+AB55*V56)),IF(S56="Probabilidad",(K55-(+K55*V56)),IF(S56="Impacto",AB55,""))),"")</f>
        <v>0.216</v>
      </c>
      <c r="AA56" s="110" t="s">
        <v>336</v>
      </c>
      <c r="AB56" s="109">
        <v>0.216</v>
      </c>
      <c r="AC56" s="110" t="s">
        <v>327</v>
      </c>
      <c r="AD56" s="109">
        <v>0.4</v>
      </c>
      <c r="AE56" s="111" t="s">
        <v>328</v>
      </c>
      <c r="AF56" s="118"/>
      <c r="AG56" s="119"/>
      <c r="AH56" s="120"/>
      <c r="AI56" s="120"/>
      <c r="AJ56" s="120"/>
      <c r="AK56" s="120"/>
      <c r="AL56" s="120"/>
      <c r="AM56" s="120"/>
      <c r="AN56" s="120"/>
      <c r="AO56" s="12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row>
    <row r="57" spans="2:70" ht="64.5" customHeight="1" x14ac:dyDescent="0.35">
      <c r="B57" s="121"/>
      <c r="C57" s="99"/>
      <c r="D57" s="99"/>
      <c r="E57" s="99"/>
      <c r="F57" s="99"/>
      <c r="G57" s="100"/>
      <c r="H57" s="99"/>
      <c r="I57" s="101"/>
      <c r="J57" s="102"/>
      <c r="K57" s="103"/>
      <c r="L57" s="103"/>
      <c r="M57" s="104">
        <v>0</v>
      </c>
      <c r="N57" s="102"/>
      <c r="O57" s="103"/>
      <c r="P57" s="105"/>
      <c r="Q57" s="106">
        <v>3</v>
      </c>
      <c r="R57" s="107" t="s">
        <v>520</v>
      </c>
      <c r="S57" s="106" t="s">
        <v>28</v>
      </c>
      <c r="T57" s="108" t="s">
        <v>330</v>
      </c>
      <c r="U57" s="108" t="s">
        <v>331</v>
      </c>
      <c r="V57" s="109" t="s">
        <v>332</v>
      </c>
      <c r="W57" s="108" t="s">
        <v>333</v>
      </c>
      <c r="X57" s="108" t="s">
        <v>334</v>
      </c>
      <c r="Y57" s="108" t="s">
        <v>516</v>
      </c>
      <c r="Z57" s="1">
        <f>IFERROR(IF(AND(S56="Probabilidad",S57="Probabilidad"),(AB56-(+AB56*V57)),IF(AND(S56="Impacto",S57="Probabilidad"),(AB55-(+AB55*V57)),IF(S57="Impacto",AB56,""))),"")</f>
        <v>0.12959999999999999</v>
      </c>
      <c r="AA57" s="110" t="s">
        <v>375</v>
      </c>
      <c r="AB57" s="109">
        <v>0.12959999999999999</v>
      </c>
      <c r="AC57" s="110" t="s">
        <v>327</v>
      </c>
      <c r="AD57" s="109">
        <v>0.4</v>
      </c>
      <c r="AE57" s="111" t="s">
        <v>357</v>
      </c>
      <c r="AF57" s="122"/>
      <c r="AG57" s="123"/>
      <c r="AH57" s="124"/>
      <c r="AI57" s="124"/>
      <c r="AJ57" s="124"/>
      <c r="AK57" s="124"/>
      <c r="AL57" s="124"/>
      <c r="AM57" s="124"/>
      <c r="AN57" s="124"/>
      <c r="AO57" s="124"/>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row>
    <row r="58" spans="2:70" ht="115.5" customHeight="1" x14ac:dyDescent="0.35">
      <c r="B58" s="98" t="s">
        <v>511</v>
      </c>
      <c r="C58" s="99" t="s">
        <v>319</v>
      </c>
      <c r="D58" s="99" t="s">
        <v>512</v>
      </c>
      <c r="E58" s="99" t="s">
        <v>521</v>
      </c>
      <c r="F58" s="99" t="s">
        <v>383</v>
      </c>
      <c r="G58" s="100" t="s">
        <v>522</v>
      </c>
      <c r="H58" s="99" t="s">
        <v>395</v>
      </c>
      <c r="I58" s="101">
        <v>900</v>
      </c>
      <c r="J58" s="102" t="s">
        <v>503</v>
      </c>
      <c r="K58" s="103">
        <v>0.8</v>
      </c>
      <c r="L58" s="103" t="s">
        <v>326</v>
      </c>
      <c r="M58" s="104" t="s">
        <v>326</v>
      </c>
      <c r="N58" s="102" t="s">
        <v>327</v>
      </c>
      <c r="O58" s="103">
        <v>0.4</v>
      </c>
      <c r="P58" s="105" t="s">
        <v>328</v>
      </c>
      <c r="Q58" s="106">
        <v>1</v>
      </c>
      <c r="R58" s="107" t="s">
        <v>523</v>
      </c>
      <c r="S58" s="106" t="s">
        <v>28</v>
      </c>
      <c r="T58" s="108" t="s">
        <v>330</v>
      </c>
      <c r="U58" s="108" t="s">
        <v>331</v>
      </c>
      <c r="V58" s="109" t="s">
        <v>332</v>
      </c>
      <c r="W58" s="108" t="s">
        <v>333</v>
      </c>
      <c r="X58" s="108" t="s">
        <v>334</v>
      </c>
      <c r="Y58" s="108" t="s">
        <v>335</v>
      </c>
      <c r="Z58" s="1">
        <f t="shared" ref="Z58" si="39">IFERROR(IF(S58="Probabilidad",(K58-(+K58*V58)),IF(S58="Impacto",K58,"")),"")</f>
        <v>0.48</v>
      </c>
      <c r="AA58" s="110" t="s">
        <v>325</v>
      </c>
      <c r="AB58" s="109">
        <v>0.48</v>
      </c>
      <c r="AC58" s="110" t="s">
        <v>327</v>
      </c>
      <c r="AD58" s="109">
        <v>0.4</v>
      </c>
      <c r="AE58" s="111" t="s">
        <v>328</v>
      </c>
      <c r="AF58" s="112" t="s">
        <v>337</v>
      </c>
      <c r="AG58" s="113"/>
      <c r="AH58" s="114"/>
      <c r="AI58" s="115"/>
      <c r="AJ58" s="115"/>
      <c r="AK58" s="114"/>
      <c r="AL58" s="114"/>
      <c r="AM58" s="115" t="s">
        <v>524</v>
      </c>
      <c r="AN58" s="114" t="s">
        <v>525</v>
      </c>
      <c r="AO58" s="114"/>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row>
    <row r="59" spans="2:70" ht="115.5" customHeight="1" x14ac:dyDescent="0.35">
      <c r="B59" s="117"/>
      <c r="C59" s="99"/>
      <c r="D59" s="99"/>
      <c r="E59" s="99"/>
      <c r="F59" s="99"/>
      <c r="G59" s="100"/>
      <c r="H59" s="99"/>
      <c r="I59" s="101"/>
      <c r="J59" s="102"/>
      <c r="K59" s="103"/>
      <c r="L59" s="103"/>
      <c r="M59" s="104">
        <v>0</v>
      </c>
      <c r="N59" s="102"/>
      <c r="O59" s="103"/>
      <c r="P59" s="105"/>
      <c r="Q59" s="106">
        <v>2</v>
      </c>
      <c r="R59" s="107" t="s">
        <v>526</v>
      </c>
      <c r="S59" s="106" t="s">
        <v>28</v>
      </c>
      <c r="T59" s="108" t="s">
        <v>330</v>
      </c>
      <c r="U59" s="108" t="s">
        <v>331</v>
      </c>
      <c r="V59" s="109" t="s">
        <v>332</v>
      </c>
      <c r="W59" s="108" t="s">
        <v>333</v>
      </c>
      <c r="X59" s="108" t="s">
        <v>334</v>
      </c>
      <c r="Y59" s="108" t="s">
        <v>335</v>
      </c>
      <c r="Z59" s="1">
        <f t="shared" ref="Z59" si="40">IFERROR(IF(AND(S58="Probabilidad",S59="Probabilidad"),(AB58-(+AB58*V59)),IF(S59="Probabilidad",(K58-(+K58*V59)),IF(S59="Impacto",AB58,""))),"")</f>
        <v>0.28799999999999998</v>
      </c>
      <c r="AA59" s="110" t="s">
        <v>336</v>
      </c>
      <c r="AB59" s="109">
        <v>0.28799999999999998</v>
      </c>
      <c r="AC59" s="110" t="s">
        <v>327</v>
      </c>
      <c r="AD59" s="109">
        <v>0.4</v>
      </c>
      <c r="AE59" s="111" t="s">
        <v>328</v>
      </c>
      <c r="AF59" s="118"/>
      <c r="AG59" s="119"/>
      <c r="AH59" s="120"/>
      <c r="AI59" s="120"/>
      <c r="AJ59" s="120"/>
      <c r="AK59" s="120"/>
      <c r="AL59" s="120"/>
      <c r="AM59" s="120"/>
      <c r="AN59" s="120"/>
      <c r="AO59" s="12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row>
    <row r="60" spans="2:70" ht="115.5" customHeight="1" x14ac:dyDescent="0.35">
      <c r="B60" s="121"/>
      <c r="C60" s="99"/>
      <c r="D60" s="99"/>
      <c r="E60" s="99"/>
      <c r="F60" s="99"/>
      <c r="G60" s="100"/>
      <c r="H60" s="99"/>
      <c r="I60" s="101"/>
      <c r="J60" s="102"/>
      <c r="K60" s="103"/>
      <c r="L60" s="103"/>
      <c r="M60" s="104">
        <v>0</v>
      </c>
      <c r="N60" s="102"/>
      <c r="O60" s="103"/>
      <c r="P60" s="105"/>
      <c r="Q60" s="106">
        <v>3</v>
      </c>
      <c r="R60" s="107" t="s">
        <v>527</v>
      </c>
      <c r="S60" s="106" t="s">
        <v>28</v>
      </c>
      <c r="T60" s="108" t="s">
        <v>330</v>
      </c>
      <c r="U60" s="108" t="s">
        <v>331</v>
      </c>
      <c r="V60" s="109" t="s">
        <v>332</v>
      </c>
      <c r="W60" s="108" t="s">
        <v>333</v>
      </c>
      <c r="X60" s="108" t="s">
        <v>334</v>
      </c>
      <c r="Y60" s="108" t="s">
        <v>335</v>
      </c>
      <c r="Z60" s="1">
        <f t="shared" ref="Z60" si="41">IFERROR(IF(AND(S59="Probabilidad",S60="Probabilidad"),(AB59-(+AB59*V60)),IF(AND(S59="Impacto",S60="Probabilidad"),(AB58-(+AB58*V60)),IF(S60="Impacto",AB59,""))),"")</f>
        <v>0.17279999999999998</v>
      </c>
      <c r="AA60" s="110" t="s">
        <v>375</v>
      </c>
      <c r="AB60" s="109">
        <v>0.17279999999999998</v>
      </c>
      <c r="AC60" s="110" t="s">
        <v>327</v>
      </c>
      <c r="AD60" s="109">
        <v>0.4</v>
      </c>
      <c r="AE60" s="111" t="s">
        <v>357</v>
      </c>
      <c r="AF60" s="122"/>
      <c r="AG60" s="123"/>
      <c r="AH60" s="124"/>
      <c r="AI60" s="124"/>
      <c r="AJ60" s="124"/>
      <c r="AK60" s="124"/>
      <c r="AL60" s="124"/>
      <c r="AM60" s="124"/>
      <c r="AN60" s="124"/>
      <c r="AO60" s="124"/>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row>
    <row r="61" spans="2:70" ht="105.95" customHeight="1" x14ac:dyDescent="0.35">
      <c r="B61" s="98" t="s">
        <v>511</v>
      </c>
      <c r="C61" s="99" t="s">
        <v>319</v>
      </c>
      <c r="D61" s="99" t="s">
        <v>512</v>
      </c>
      <c r="E61" s="99" t="s">
        <v>528</v>
      </c>
      <c r="F61" s="99" t="s">
        <v>350</v>
      </c>
      <c r="G61" s="100" t="s">
        <v>529</v>
      </c>
      <c r="H61" s="99" t="s">
        <v>366</v>
      </c>
      <c r="I61" s="101">
        <v>110</v>
      </c>
      <c r="J61" s="102" t="s">
        <v>325</v>
      </c>
      <c r="K61" s="103">
        <v>0.6</v>
      </c>
      <c r="L61" s="103" t="s">
        <v>353</v>
      </c>
      <c r="M61" s="104" t="s">
        <v>353</v>
      </c>
      <c r="N61" s="102" t="s">
        <v>354</v>
      </c>
      <c r="O61" s="103">
        <v>0.2</v>
      </c>
      <c r="P61" s="105" t="s">
        <v>328</v>
      </c>
      <c r="Q61" s="106">
        <v>1</v>
      </c>
      <c r="R61" s="107" t="s">
        <v>530</v>
      </c>
      <c r="S61" s="106" t="s">
        <v>28</v>
      </c>
      <c r="T61" s="108" t="s">
        <v>330</v>
      </c>
      <c r="U61" s="108" t="s">
        <v>331</v>
      </c>
      <c r="V61" s="109" t="s">
        <v>332</v>
      </c>
      <c r="W61" s="108" t="s">
        <v>356</v>
      </c>
      <c r="X61" s="108" t="s">
        <v>334</v>
      </c>
      <c r="Y61" s="108" t="s">
        <v>335</v>
      </c>
      <c r="Z61" s="1">
        <f t="shared" ref="Z61" si="42">IFERROR(IF(S61="Probabilidad",(K61-(+K61*V61)),IF(S61="Impacto",K61,"")),"")</f>
        <v>0.36</v>
      </c>
      <c r="AA61" s="110" t="s">
        <v>336</v>
      </c>
      <c r="AB61" s="109">
        <v>0.36</v>
      </c>
      <c r="AC61" s="110" t="s">
        <v>354</v>
      </c>
      <c r="AD61" s="109">
        <v>0.2</v>
      </c>
      <c r="AE61" s="111" t="s">
        <v>357</v>
      </c>
      <c r="AF61" s="112" t="s">
        <v>337</v>
      </c>
      <c r="AG61" s="113"/>
      <c r="AH61" s="114"/>
      <c r="AI61" s="115"/>
      <c r="AJ61" s="115"/>
      <c r="AK61" s="114"/>
      <c r="AL61" s="114"/>
      <c r="AM61" s="115" t="s">
        <v>531</v>
      </c>
      <c r="AN61" s="114" t="s">
        <v>532</v>
      </c>
      <c r="AO61" s="114"/>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row>
    <row r="62" spans="2:70" ht="67.5" customHeight="1" x14ac:dyDescent="0.35">
      <c r="B62" s="117"/>
      <c r="C62" s="99"/>
      <c r="D62" s="99"/>
      <c r="E62" s="99"/>
      <c r="F62" s="99"/>
      <c r="G62" s="100"/>
      <c r="H62" s="99"/>
      <c r="I62" s="101"/>
      <c r="J62" s="102"/>
      <c r="K62" s="103"/>
      <c r="L62" s="103"/>
      <c r="M62" s="104">
        <v>0</v>
      </c>
      <c r="N62" s="102"/>
      <c r="O62" s="103"/>
      <c r="P62" s="105"/>
      <c r="Q62" s="106">
        <v>2</v>
      </c>
      <c r="R62" s="107"/>
      <c r="S62" s="106" t="s">
        <v>347</v>
      </c>
      <c r="T62" s="108"/>
      <c r="U62" s="108"/>
      <c r="V62" s="109" t="s">
        <v>347</v>
      </c>
      <c r="W62" s="108"/>
      <c r="X62" s="108"/>
      <c r="Y62" s="108"/>
      <c r="Z62" s="1" t="str">
        <f t="shared" ref="Z62" si="43">IFERROR(IF(AND(S61="Probabilidad",S62="Probabilidad"),(AB61-(+AB61*V62)),IF(S62="Probabilidad",(K61-(+K61*V62)),IF(S62="Impacto",AB61,""))),"")</f>
        <v/>
      </c>
      <c r="AA62" s="110" t="s">
        <v>347</v>
      </c>
      <c r="AB62" s="109" t="s">
        <v>347</v>
      </c>
      <c r="AC62" s="110" t="s">
        <v>347</v>
      </c>
      <c r="AD62" s="109" t="s">
        <v>347</v>
      </c>
      <c r="AE62" s="111" t="s">
        <v>347</v>
      </c>
      <c r="AF62" s="118"/>
      <c r="AG62" s="119"/>
      <c r="AH62" s="120"/>
      <c r="AI62" s="120"/>
      <c r="AJ62" s="120"/>
      <c r="AK62" s="120"/>
      <c r="AL62" s="120"/>
      <c r="AM62" s="120"/>
      <c r="AN62" s="120"/>
      <c r="AO62" s="12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row>
    <row r="63" spans="2:70" ht="67.5" customHeight="1" x14ac:dyDescent="0.35">
      <c r="B63" s="121"/>
      <c r="C63" s="99"/>
      <c r="D63" s="99"/>
      <c r="E63" s="99"/>
      <c r="F63" s="99"/>
      <c r="G63" s="100"/>
      <c r="H63" s="99"/>
      <c r="I63" s="101"/>
      <c r="J63" s="102"/>
      <c r="K63" s="103"/>
      <c r="L63" s="103"/>
      <c r="M63" s="104">
        <v>0</v>
      </c>
      <c r="N63" s="102"/>
      <c r="O63" s="103"/>
      <c r="P63" s="105"/>
      <c r="Q63" s="106">
        <v>3</v>
      </c>
      <c r="R63" s="107"/>
      <c r="S63" s="106" t="s">
        <v>347</v>
      </c>
      <c r="T63" s="108"/>
      <c r="U63" s="108"/>
      <c r="V63" s="109" t="s">
        <v>347</v>
      </c>
      <c r="W63" s="108"/>
      <c r="X63" s="108"/>
      <c r="Y63" s="108"/>
      <c r="Z63" s="1" t="str">
        <f t="shared" ref="Z63" si="44">IFERROR(IF(AND(S62="Probabilidad",S63="Probabilidad"),(AB62-(+AB62*V63)),IF(AND(S62="Impacto",S63="Probabilidad"),(AB61-(+AB61*V63)),IF(S63="Impacto",AB62,""))),"")</f>
        <v/>
      </c>
      <c r="AA63" s="110" t="s">
        <v>347</v>
      </c>
      <c r="AB63" s="109" t="s">
        <v>347</v>
      </c>
      <c r="AC63" s="110" t="s">
        <v>347</v>
      </c>
      <c r="AD63" s="109" t="s">
        <v>347</v>
      </c>
      <c r="AE63" s="111" t="s">
        <v>347</v>
      </c>
      <c r="AF63" s="122"/>
      <c r="AG63" s="123"/>
      <c r="AH63" s="124"/>
      <c r="AI63" s="124"/>
      <c r="AJ63" s="124"/>
      <c r="AK63" s="124"/>
      <c r="AL63" s="124"/>
      <c r="AM63" s="124"/>
      <c r="AN63" s="124"/>
      <c r="AO63" s="124"/>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row>
    <row r="64" spans="2:70" ht="78.95" customHeight="1" x14ac:dyDescent="0.35">
      <c r="B64" s="98" t="s">
        <v>511</v>
      </c>
      <c r="C64" s="99" t="s">
        <v>319</v>
      </c>
      <c r="D64" s="99" t="s">
        <v>512</v>
      </c>
      <c r="E64" s="99" t="s">
        <v>533</v>
      </c>
      <c r="F64" s="99" t="s">
        <v>350</v>
      </c>
      <c r="G64" s="100" t="s">
        <v>534</v>
      </c>
      <c r="H64" s="99" t="s">
        <v>366</v>
      </c>
      <c r="I64" s="101">
        <v>24</v>
      </c>
      <c r="J64" s="102" t="s">
        <v>336</v>
      </c>
      <c r="K64" s="103">
        <v>0.4</v>
      </c>
      <c r="L64" s="103" t="s">
        <v>353</v>
      </c>
      <c r="M64" s="104" t="s">
        <v>353</v>
      </c>
      <c r="N64" s="102" t="s">
        <v>354</v>
      </c>
      <c r="O64" s="103">
        <v>0.2</v>
      </c>
      <c r="P64" s="105" t="s">
        <v>357</v>
      </c>
      <c r="Q64" s="106" t="s">
        <v>535</v>
      </c>
      <c r="R64" s="107" t="s">
        <v>536</v>
      </c>
      <c r="S64" s="106" t="s">
        <v>28</v>
      </c>
      <c r="T64" s="108" t="s">
        <v>330</v>
      </c>
      <c r="U64" s="108" t="s">
        <v>331</v>
      </c>
      <c r="V64" s="109" t="s">
        <v>332</v>
      </c>
      <c r="W64" s="108" t="s">
        <v>356</v>
      </c>
      <c r="X64" s="108" t="s">
        <v>334</v>
      </c>
      <c r="Y64" s="108" t="s">
        <v>335</v>
      </c>
      <c r="Z64" s="1">
        <f t="shared" ref="Z64" si="45">IFERROR(IF(S64="Probabilidad",(K64-(+K64*V64)),IF(S64="Impacto",K64,"")),"")</f>
        <v>0.24</v>
      </c>
      <c r="AA64" s="110" t="s">
        <v>336</v>
      </c>
      <c r="AB64" s="109">
        <v>0.24</v>
      </c>
      <c r="AC64" s="110" t="s">
        <v>354</v>
      </c>
      <c r="AD64" s="109">
        <v>0.2</v>
      </c>
      <c r="AE64" s="111" t="s">
        <v>357</v>
      </c>
      <c r="AF64" s="112" t="s">
        <v>337</v>
      </c>
      <c r="AG64" s="113"/>
      <c r="AH64" s="114"/>
      <c r="AI64" s="115"/>
      <c r="AJ64" s="115"/>
      <c r="AK64" s="114"/>
      <c r="AL64" s="114"/>
      <c r="AM64" s="115" t="s">
        <v>537</v>
      </c>
      <c r="AN64" s="114" t="s">
        <v>538</v>
      </c>
      <c r="AO64" s="114"/>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row>
    <row r="65" spans="2:70" ht="33" customHeight="1" x14ac:dyDescent="0.35">
      <c r="B65" s="117"/>
      <c r="C65" s="99"/>
      <c r="D65" s="99"/>
      <c r="E65" s="99"/>
      <c r="F65" s="99"/>
      <c r="G65" s="100"/>
      <c r="H65" s="99"/>
      <c r="I65" s="101"/>
      <c r="J65" s="102"/>
      <c r="K65" s="103"/>
      <c r="L65" s="103"/>
      <c r="M65" s="104">
        <v>0</v>
      </c>
      <c r="N65" s="102"/>
      <c r="O65" s="103"/>
      <c r="P65" s="105"/>
      <c r="Q65" s="106">
        <v>2</v>
      </c>
      <c r="R65" s="107"/>
      <c r="S65" s="106" t="s">
        <v>347</v>
      </c>
      <c r="T65" s="108"/>
      <c r="U65" s="108"/>
      <c r="V65" s="109" t="s">
        <v>347</v>
      </c>
      <c r="W65" s="108"/>
      <c r="X65" s="108"/>
      <c r="Y65" s="108"/>
      <c r="Z65" s="1" t="str">
        <f t="shared" ref="Z65" si="46">IFERROR(IF(AND(S64="Probabilidad",S65="Probabilidad"),(AB64-(+AB64*V65)),IF(S65="Probabilidad",(K64-(+K64*V65)),IF(S65="Impacto",AB64,""))),"")</f>
        <v/>
      </c>
      <c r="AA65" s="110" t="s">
        <v>347</v>
      </c>
      <c r="AB65" s="109" t="s">
        <v>347</v>
      </c>
      <c r="AC65" s="110" t="s">
        <v>347</v>
      </c>
      <c r="AD65" s="109" t="s">
        <v>347</v>
      </c>
      <c r="AE65" s="111" t="s">
        <v>347</v>
      </c>
      <c r="AF65" s="118"/>
      <c r="AG65" s="119"/>
      <c r="AH65" s="120"/>
      <c r="AI65" s="120"/>
      <c r="AJ65" s="120"/>
      <c r="AK65" s="120"/>
      <c r="AL65" s="120"/>
      <c r="AM65" s="120"/>
      <c r="AN65" s="120"/>
      <c r="AO65" s="120"/>
      <c r="AP65" s="80"/>
      <c r="AQ65" s="80"/>
      <c r="AR65" s="80"/>
      <c r="AS65" s="80"/>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row>
    <row r="66" spans="2:70" ht="33" customHeight="1" x14ac:dyDescent="0.35">
      <c r="B66" s="121"/>
      <c r="C66" s="99"/>
      <c r="D66" s="99"/>
      <c r="E66" s="99"/>
      <c r="F66" s="99"/>
      <c r="G66" s="100"/>
      <c r="H66" s="99"/>
      <c r="I66" s="101"/>
      <c r="J66" s="102"/>
      <c r="K66" s="103"/>
      <c r="L66" s="103"/>
      <c r="M66" s="104">
        <v>0</v>
      </c>
      <c r="N66" s="102"/>
      <c r="O66" s="103"/>
      <c r="P66" s="105"/>
      <c r="Q66" s="106">
        <v>3</v>
      </c>
      <c r="R66" s="107"/>
      <c r="S66" s="106" t="s">
        <v>347</v>
      </c>
      <c r="T66" s="108"/>
      <c r="U66" s="108"/>
      <c r="V66" s="109" t="s">
        <v>347</v>
      </c>
      <c r="W66" s="108"/>
      <c r="X66" s="108"/>
      <c r="Y66" s="108"/>
      <c r="Z66" s="1" t="str">
        <f t="shared" ref="Z66" si="47">IFERROR(IF(AND(S65="Probabilidad",S66="Probabilidad"),(AB65-(+AB65*V66)),IF(AND(S65="Impacto",S66="Probabilidad"),(AB64-(+AB64*V66)),IF(S66="Impacto",AB65,""))),"")</f>
        <v/>
      </c>
      <c r="AA66" s="110" t="s">
        <v>347</v>
      </c>
      <c r="AB66" s="109" t="s">
        <v>347</v>
      </c>
      <c r="AC66" s="110" t="s">
        <v>347</v>
      </c>
      <c r="AD66" s="109" t="s">
        <v>347</v>
      </c>
      <c r="AE66" s="111" t="s">
        <v>347</v>
      </c>
      <c r="AF66" s="122"/>
      <c r="AG66" s="123"/>
      <c r="AH66" s="124"/>
      <c r="AI66" s="124"/>
      <c r="AJ66" s="124"/>
      <c r="AK66" s="124"/>
      <c r="AL66" s="124"/>
      <c r="AM66" s="124"/>
      <c r="AN66" s="124"/>
      <c r="AO66" s="124"/>
      <c r="AP66" s="80"/>
      <c r="AQ66" s="80"/>
      <c r="AR66" s="80"/>
      <c r="AS66" s="80"/>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row>
    <row r="67" spans="2:70" ht="79.5" customHeight="1" x14ac:dyDescent="0.35">
      <c r="B67" s="98" t="s">
        <v>511</v>
      </c>
      <c r="C67" s="99" t="s">
        <v>427</v>
      </c>
      <c r="D67" s="99" t="s">
        <v>539</v>
      </c>
      <c r="E67" s="99" t="s">
        <v>540</v>
      </c>
      <c r="F67" s="99" t="s">
        <v>350</v>
      </c>
      <c r="G67" s="100" t="s">
        <v>541</v>
      </c>
      <c r="H67" s="99" t="s">
        <v>395</v>
      </c>
      <c r="I67" s="101">
        <v>12</v>
      </c>
      <c r="J67" s="102" t="s">
        <v>336</v>
      </c>
      <c r="K67" s="103">
        <v>0.4</v>
      </c>
      <c r="L67" s="103" t="s">
        <v>353</v>
      </c>
      <c r="M67" s="104" t="s">
        <v>353</v>
      </c>
      <c r="N67" s="102" t="s">
        <v>354</v>
      </c>
      <c r="O67" s="103">
        <v>0.2</v>
      </c>
      <c r="P67" s="105" t="s">
        <v>357</v>
      </c>
      <c r="Q67" s="106">
        <v>1</v>
      </c>
      <c r="R67" s="107" t="s">
        <v>542</v>
      </c>
      <c r="S67" s="106" t="s">
        <v>28</v>
      </c>
      <c r="T67" s="108" t="s">
        <v>330</v>
      </c>
      <c r="U67" s="108" t="s">
        <v>331</v>
      </c>
      <c r="V67" s="109" t="s">
        <v>332</v>
      </c>
      <c r="W67" s="108" t="s">
        <v>356</v>
      </c>
      <c r="X67" s="108" t="s">
        <v>334</v>
      </c>
      <c r="Y67" s="108" t="s">
        <v>516</v>
      </c>
      <c r="Z67" s="1">
        <f t="shared" ref="Z67" si="48">IFERROR(IF(S67="Probabilidad",(K67-(+K67*V67)),IF(S67="Impacto",K67,"")),"")</f>
        <v>0.24</v>
      </c>
      <c r="AA67" s="110" t="s">
        <v>336</v>
      </c>
      <c r="AB67" s="109">
        <v>0.24</v>
      </c>
      <c r="AC67" s="110" t="s">
        <v>354</v>
      </c>
      <c r="AD67" s="109">
        <v>0.2</v>
      </c>
      <c r="AE67" s="111" t="s">
        <v>357</v>
      </c>
      <c r="AF67" s="112" t="s">
        <v>337</v>
      </c>
      <c r="AG67" s="113"/>
      <c r="AH67" s="114"/>
      <c r="AI67" s="115"/>
      <c r="AJ67" s="115"/>
      <c r="AK67" s="114"/>
      <c r="AL67" s="114"/>
      <c r="AM67" s="115" t="s">
        <v>543</v>
      </c>
      <c r="AN67" s="114" t="s">
        <v>544</v>
      </c>
      <c r="AO67" s="114"/>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row>
    <row r="68" spans="2:70" ht="63" customHeight="1" x14ac:dyDescent="0.35">
      <c r="B68" s="117"/>
      <c r="C68" s="99"/>
      <c r="D68" s="99"/>
      <c r="E68" s="99"/>
      <c r="F68" s="99"/>
      <c r="G68" s="100"/>
      <c r="H68" s="99"/>
      <c r="I68" s="101"/>
      <c r="J68" s="102"/>
      <c r="K68" s="103"/>
      <c r="L68" s="103"/>
      <c r="M68" s="104">
        <v>0</v>
      </c>
      <c r="N68" s="102"/>
      <c r="O68" s="103"/>
      <c r="P68" s="105"/>
      <c r="Q68" s="106">
        <v>2</v>
      </c>
      <c r="R68" s="107" t="s">
        <v>545</v>
      </c>
      <c r="S68" s="106" t="s">
        <v>28</v>
      </c>
      <c r="T68" s="108" t="s">
        <v>330</v>
      </c>
      <c r="U68" s="108" t="s">
        <v>331</v>
      </c>
      <c r="V68" s="109" t="s">
        <v>332</v>
      </c>
      <c r="W68" s="108" t="s">
        <v>333</v>
      </c>
      <c r="X68" s="108" t="s">
        <v>334</v>
      </c>
      <c r="Y68" s="108" t="s">
        <v>335</v>
      </c>
      <c r="Z68" s="1">
        <f t="shared" ref="Z68" si="49">IFERROR(IF(AND(S67="Probabilidad",S68="Probabilidad"),(AB67-(+AB67*V68)),IF(S68="Probabilidad",(K67-(+K67*V68)),IF(S68="Impacto",AB67,""))),"")</f>
        <v>0.14399999999999999</v>
      </c>
      <c r="AA68" s="110" t="s">
        <v>375</v>
      </c>
      <c r="AB68" s="109">
        <v>0.14399999999999999</v>
      </c>
      <c r="AC68" s="110" t="s">
        <v>354</v>
      </c>
      <c r="AD68" s="109">
        <v>0.2</v>
      </c>
      <c r="AE68" s="111" t="s">
        <v>357</v>
      </c>
      <c r="AF68" s="118"/>
      <c r="AG68" s="119"/>
      <c r="AH68" s="120"/>
      <c r="AI68" s="120"/>
      <c r="AJ68" s="120"/>
      <c r="AK68" s="120"/>
      <c r="AL68" s="120"/>
      <c r="AM68" s="120"/>
      <c r="AN68" s="120"/>
      <c r="AO68" s="12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row>
    <row r="69" spans="2:70" ht="63" customHeight="1" x14ac:dyDescent="0.35">
      <c r="B69" s="121"/>
      <c r="C69" s="99"/>
      <c r="D69" s="99"/>
      <c r="E69" s="99"/>
      <c r="F69" s="99"/>
      <c r="G69" s="100"/>
      <c r="H69" s="99"/>
      <c r="I69" s="101"/>
      <c r="J69" s="102"/>
      <c r="K69" s="103"/>
      <c r="L69" s="103"/>
      <c r="M69" s="104">
        <v>0</v>
      </c>
      <c r="N69" s="102"/>
      <c r="O69" s="103"/>
      <c r="P69" s="105"/>
      <c r="Q69" s="106">
        <v>3</v>
      </c>
      <c r="R69" s="107"/>
      <c r="S69" s="106" t="s">
        <v>347</v>
      </c>
      <c r="T69" s="108"/>
      <c r="U69" s="108"/>
      <c r="V69" s="109" t="s">
        <v>347</v>
      </c>
      <c r="W69" s="108"/>
      <c r="X69" s="108"/>
      <c r="Y69" s="108"/>
      <c r="Z69" s="1" t="str">
        <f t="shared" ref="Z69" si="50">IFERROR(IF(AND(S68="Probabilidad",S69="Probabilidad"),(AB68-(+AB68*V69)),IF(AND(S68="Impacto",S69="Probabilidad"),(AB67-(+AB67*V69)),IF(S69="Impacto",AB68,""))),"")</f>
        <v/>
      </c>
      <c r="AA69" s="110" t="s">
        <v>347</v>
      </c>
      <c r="AB69" s="109" t="s">
        <v>347</v>
      </c>
      <c r="AC69" s="110" t="s">
        <v>347</v>
      </c>
      <c r="AD69" s="109" t="s">
        <v>347</v>
      </c>
      <c r="AE69" s="111" t="s">
        <v>347</v>
      </c>
      <c r="AF69" s="122"/>
      <c r="AG69" s="123"/>
      <c r="AH69" s="124"/>
      <c r="AI69" s="124"/>
      <c r="AJ69" s="124"/>
      <c r="AK69" s="124"/>
      <c r="AL69" s="124"/>
      <c r="AM69" s="124"/>
      <c r="AN69" s="124"/>
      <c r="AO69" s="124"/>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row>
    <row r="70" spans="2:70" ht="129.94999999999999" customHeight="1" x14ac:dyDescent="0.35">
      <c r="B70" s="98" t="s">
        <v>78</v>
      </c>
      <c r="C70" s="99" t="s">
        <v>319</v>
      </c>
      <c r="D70" s="99" t="s">
        <v>546</v>
      </c>
      <c r="E70" s="99" t="s">
        <v>547</v>
      </c>
      <c r="F70" s="99" t="s">
        <v>383</v>
      </c>
      <c r="G70" s="100" t="s">
        <v>548</v>
      </c>
      <c r="H70" s="99" t="s">
        <v>324</v>
      </c>
      <c r="I70" s="101">
        <v>9600</v>
      </c>
      <c r="J70" s="102" t="s">
        <v>549</v>
      </c>
      <c r="K70" s="103">
        <v>1</v>
      </c>
      <c r="L70" s="103" t="s">
        <v>406</v>
      </c>
      <c r="M70" s="104" t="s">
        <v>406</v>
      </c>
      <c r="N70" s="102" t="s">
        <v>407</v>
      </c>
      <c r="O70" s="103">
        <v>0.8</v>
      </c>
      <c r="P70" s="105" t="s">
        <v>408</v>
      </c>
      <c r="Q70" s="106">
        <v>1</v>
      </c>
      <c r="R70" s="107" t="s">
        <v>550</v>
      </c>
      <c r="S70" s="106" t="s">
        <v>29</v>
      </c>
      <c r="T70" s="108" t="s">
        <v>551</v>
      </c>
      <c r="U70" s="108" t="s">
        <v>331</v>
      </c>
      <c r="V70" s="109" t="s">
        <v>552</v>
      </c>
      <c r="W70" s="108" t="s">
        <v>333</v>
      </c>
      <c r="X70" s="108" t="s">
        <v>334</v>
      </c>
      <c r="Y70" s="108" t="s">
        <v>335</v>
      </c>
      <c r="Z70" s="1">
        <f>IFERROR(IF(S70="Probabilidad",(K70-(+K70*V70)),IF(S70="Impacto",K70,"")),"")</f>
        <v>1</v>
      </c>
      <c r="AA70" s="110" t="s">
        <v>549</v>
      </c>
      <c r="AB70" s="109">
        <v>1</v>
      </c>
      <c r="AC70" s="110" t="s">
        <v>328</v>
      </c>
      <c r="AD70" s="109">
        <v>0.60000000000000009</v>
      </c>
      <c r="AE70" s="111" t="s">
        <v>408</v>
      </c>
      <c r="AF70" s="112" t="s">
        <v>377</v>
      </c>
      <c r="AG70" s="113" t="s">
        <v>553</v>
      </c>
      <c r="AH70" s="115">
        <v>44561</v>
      </c>
      <c r="AI70" s="115" t="s">
        <v>86</v>
      </c>
      <c r="AJ70" s="115" t="s">
        <v>554</v>
      </c>
      <c r="AK70" s="114" t="s">
        <v>97</v>
      </c>
      <c r="AL70" s="114" t="s">
        <v>89</v>
      </c>
      <c r="AM70" s="115" t="s">
        <v>555</v>
      </c>
      <c r="AN70" s="114" t="s">
        <v>556</v>
      </c>
      <c r="AO70" s="114"/>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row>
    <row r="71" spans="2:70" ht="75" customHeight="1" x14ac:dyDescent="0.35">
      <c r="B71" s="117"/>
      <c r="C71" s="99"/>
      <c r="D71" s="99"/>
      <c r="E71" s="99"/>
      <c r="F71" s="99"/>
      <c r="G71" s="100"/>
      <c r="H71" s="99"/>
      <c r="I71" s="101"/>
      <c r="J71" s="102"/>
      <c r="K71" s="103"/>
      <c r="L71" s="103"/>
      <c r="M71" s="104">
        <v>0</v>
      </c>
      <c r="N71" s="102"/>
      <c r="O71" s="103"/>
      <c r="P71" s="105"/>
      <c r="Q71" s="106">
        <v>2</v>
      </c>
      <c r="R71" s="107"/>
      <c r="S71" s="106" t="s">
        <v>347</v>
      </c>
      <c r="T71" s="108"/>
      <c r="U71" s="108"/>
      <c r="V71" s="109" t="s">
        <v>347</v>
      </c>
      <c r="W71" s="108"/>
      <c r="X71" s="108"/>
      <c r="Y71" s="108"/>
      <c r="Z71" s="1" t="str">
        <f>IFERROR(IF(AND(S70="Probabilidad",S71="Probabilidad"),(AB70-(+AB70*V71)),IF(S71="Probabilidad",(K70-(+K70*V71)),IF(S71="Impacto",AB70,""))),"")</f>
        <v/>
      </c>
      <c r="AA71" s="110" t="s">
        <v>347</v>
      </c>
      <c r="AB71" s="109" t="s">
        <v>347</v>
      </c>
      <c r="AC71" s="110" t="s">
        <v>347</v>
      </c>
      <c r="AD71" s="109" t="s">
        <v>347</v>
      </c>
      <c r="AE71" s="111" t="s">
        <v>347</v>
      </c>
      <c r="AF71" s="118"/>
      <c r="AG71" s="119"/>
      <c r="AH71" s="120"/>
      <c r="AI71" s="120"/>
      <c r="AJ71" s="120"/>
      <c r="AK71" s="120"/>
      <c r="AL71" s="120"/>
      <c r="AM71" s="120"/>
      <c r="AN71" s="120"/>
      <c r="AO71" s="120"/>
    </row>
    <row r="72" spans="2:70" ht="75" customHeight="1" x14ac:dyDescent="0.35">
      <c r="B72" s="121"/>
      <c r="C72" s="99"/>
      <c r="D72" s="99"/>
      <c r="E72" s="99"/>
      <c r="F72" s="99"/>
      <c r="G72" s="100"/>
      <c r="H72" s="99"/>
      <c r="I72" s="101"/>
      <c r="J72" s="102"/>
      <c r="K72" s="103"/>
      <c r="L72" s="103"/>
      <c r="M72" s="104">
        <v>0</v>
      </c>
      <c r="N72" s="102"/>
      <c r="O72" s="103"/>
      <c r="P72" s="105"/>
      <c r="Q72" s="106">
        <v>3</v>
      </c>
      <c r="R72" s="107"/>
      <c r="S72" s="106" t="s">
        <v>347</v>
      </c>
      <c r="T72" s="108"/>
      <c r="U72" s="108"/>
      <c r="V72" s="109" t="s">
        <v>347</v>
      </c>
      <c r="W72" s="108"/>
      <c r="X72" s="108"/>
      <c r="Y72" s="108"/>
      <c r="Z72" s="1" t="str">
        <f>IFERROR(IF(AND(S71="Probabilidad",S72="Probabilidad"),(AB71-(+AB71*V72)),IF(AND(S71="Impacto",S72="Probabilidad"),(AB70-(+AB70*V72)),IF(S72="Impacto",AB71,""))),"")</f>
        <v/>
      </c>
      <c r="AA72" s="110" t="s">
        <v>347</v>
      </c>
      <c r="AB72" s="109" t="s">
        <v>347</v>
      </c>
      <c r="AC72" s="110" t="s">
        <v>347</v>
      </c>
      <c r="AD72" s="109" t="s">
        <v>347</v>
      </c>
      <c r="AE72" s="111" t="s">
        <v>347</v>
      </c>
      <c r="AF72" s="122"/>
      <c r="AG72" s="123"/>
      <c r="AH72" s="124"/>
      <c r="AI72" s="124"/>
      <c r="AJ72" s="124"/>
      <c r="AK72" s="124"/>
      <c r="AL72" s="124"/>
      <c r="AM72" s="124"/>
      <c r="AN72" s="124"/>
      <c r="AO72" s="124"/>
    </row>
    <row r="73" spans="2:70" ht="126" customHeight="1" x14ac:dyDescent="0.35">
      <c r="B73" s="98" t="s">
        <v>78</v>
      </c>
      <c r="C73" s="99" t="s">
        <v>427</v>
      </c>
      <c r="D73" s="99" t="s">
        <v>557</v>
      </c>
      <c r="E73" s="99" t="s">
        <v>558</v>
      </c>
      <c r="F73" s="99" t="s">
        <v>322</v>
      </c>
      <c r="G73" s="100" t="s">
        <v>559</v>
      </c>
      <c r="H73" s="99" t="s">
        <v>324</v>
      </c>
      <c r="I73" s="101">
        <v>264</v>
      </c>
      <c r="J73" s="102" t="s">
        <v>325</v>
      </c>
      <c r="K73" s="103">
        <v>0.6</v>
      </c>
      <c r="L73" s="103" t="s">
        <v>406</v>
      </c>
      <c r="M73" s="104" t="s">
        <v>406</v>
      </c>
      <c r="N73" s="102" t="s">
        <v>407</v>
      </c>
      <c r="O73" s="103">
        <v>0.8</v>
      </c>
      <c r="P73" s="105" t="s">
        <v>408</v>
      </c>
      <c r="Q73" s="106">
        <v>1</v>
      </c>
      <c r="R73" s="107" t="s">
        <v>560</v>
      </c>
      <c r="S73" s="106" t="s">
        <v>28</v>
      </c>
      <c r="T73" s="108" t="s">
        <v>330</v>
      </c>
      <c r="U73" s="108" t="s">
        <v>331</v>
      </c>
      <c r="V73" s="109" t="s">
        <v>332</v>
      </c>
      <c r="W73" s="108" t="s">
        <v>356</v>
      </c>
      <c r="X73" s="108" t="s">
        <v>346</v>
      </c>
      <c r="Y73" s="108" t="s">
        <v>335</v>
      </c>
      <c r="Z73" s="1">
        <f t="shared" ref="Z73" si="51">IFERROR(IF(S73="Probabilidad",(K73-(+K73*V73)),IF(S73="Impacto",K73,"")),"")</f>
        <v>0.36</v>
      </c>
      <c r="AA73" s="110" t="s">
        <v>336</v>
      </c>
      <c r="AB73" s="109">
        <v>0.36</v>
      </c>
      <c r="AC73" s="110" t="s">
        <v>407</v>
      </c>
      <c r="AD73" s="109">
        <v>0.8</v>
      </c>
      <c r="AE73" s="111" t="s">
        <v>408</v>
      </c>
      <c r="AF73" s="112" t="s">
        <v>377</v>
      </c>
      <c r="AG73" s="113" t="s">
        <v>561</v>
      </c>
      <c r="AH73" s="115">
        <v>44561</v>
      </c>
      <c r="AI73" s="115" t="s">
        <v>86</v>
      </c>
      <c r="AJ73" s="115" t="s">
        <v>554</v>
      </c>
      <c r="AK73" s="114" t="s">
        <v>97</v>
      </c>
      <c r="AL73" s="114" t="s">
        <v>562</v>
      </c>
      <c r="AM73" s="115" t="s">
        <v>563</v>
      </c>
      <c r="AN73" s="114" t="s">
        <v>564</v>
      </c>
      <c r="AO73" s="114"/>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row>
    <row r="74" spans="2:70" ht="81" customHeight="1" x14ac:dyDescent="0.35">
      <c r="B74" s="117"/>
      <c r="C74" s="99"/>
      <c r="D74" s="99"/>
      <c r="E74" s="99"/>
      <c r="F74" s="99"/>
      <c r="G74" s="100"/>
      <c r="H74" s="99"/>
      <c r="I74" s="101"/>
      <c r="J74" s="102"/>
      <c r="K74" s="103"/>
      <c r="L74" s="103"/>
      <c r="M74" s="104">
        <v>0</v>
      </c>
      <c r="N74" s="102"/>
      <c r="O74" s="103"/>
      <c r="P74" s="105"/>
      <c r="Q74" s="106">
        <v>2</v>
      </c>
      <c r="R74" s="107"/>
      <c r="S74" s="106" t="s">
        <v>347</v>
      </c>
      <c r="T74" s="108"/>
      <c r="U74" s="108"/>
      <c r="V74" s="109" t="s">
        <v>347</v>
      </c>
      <c r="W74" s="108"/>
      <c r="X74" s="108"/>
      <c r="Y74" s="108"/>
      <c r="Z74" s="1" t="str">
        <f t="shared" ref="Z74" si="52">IFERROR(IF(AND(S73="Probabilidad",S74="Probabilidad"),(AB73-(+AB73*V74)),IF(S74="Probabilidad",(K73-(+K73*V74)),IF(S74="Impacto",AB73,""))),"")</f>
        <v/>
      </c>
      <c r="AA74" s="110" t="s">
        <v>347</v>
      </c>
      <c r="AB74" s="109" t="s">
        <v>347</v>
      </c>
      <c r="AC74" s="110" t="s">
        <v>347</v>
      </c>
      <c r="AD74" s="109" t="s">
        <v>347</v>
      </c>
      <c r="AE74" s="111" t="s">
        <v>347</v>
      </c>
      <c r="AF74" s="118"/>
      <c r="AG74" s="119"/>
      <c r="AH74" s="120"/>
      <c r="AI74" s="120"/>
      <c r="AJ74" s="120"/>
      <c r="AK74" s="120"/>
      <c r="AL74" s="120"/>
      <c r="AM74" s="120"/>
      <c r="AN74" s="120"/>
      <c r="AO74" s="12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row>
    <row r="75" spans="2:70" ht="81" customHeight="1" x14ac:dyDescent="0.35">
      <c r="B75" s="121"/>
      <c r="C75" s="99"/>
      <c r="D75" s="99"/>
      <c r="E75" s="99"/>
      <c r="F75" s="99"/>
      <c r="G75" s="100"/>
      <c r="H75" s="99"/>
      <c r="I75" s="101"/>
      <c r="J75" s="102"/>
      <c r="K75" s="103"/>
      <c r="L75" s="103"/>
      <c r="M75" s="104">
        <v>0</v>
      </c>
      <c r="N75" s="102"/>
      <c r="O75" s="103"/>
      <c r="P75" s="105"/>
      <c r="Q75" s="106">
        <v>3</v>
      </c>
      <c r="R75" s="107"/>
      <c r="S75" s="106" t="s">
        <v>347</v>
      </c>
      <c r="T75" s="108"/>
      <c r="U75" s="108"/>
      <c r="V75" s="109" t="s">
        <v>347</v>
      </c>
      <c r="W75" s="108"/>
      <c r="X75" s="108"/>
      <c r="Y75" s="108"/>
      <c r="Z75" s="1" t="str">
        <f t="shared" ref="Z75" si="53">IFERROR(IF(AND(S74="Probabilidad",S75="Probabilidad"),(AB74-(+AB74*V75)),IF(AND(S74="Impacto",S75="Probabilidad"),(AB73-(+AB73*V75)),IF(S75="Impacto",AB74,""))),"")</f>
        <v/>
      </c>
      <c r="AA75" s="110" t="s">
        <v>347</v>
      </c>
      <c r="AB75" s="109" t="s">
        <v>347</v>
      </c>
      <c r="AC75" s="110" t="s">
        <v>347</v>
      </c>
      <c r="AD75" s="109" t="s">
        <v>347</v>
      </c>
      <c r="AE75" s="111" t="s">
        <v>347</v>
      </c>
      <c r="AF75" s="122"/>
      <c r="AG75" s="123"/>
      <c r="AH75" s="124"/>
      <c r="AI75" s="124"/>
      <c r="AJ75" s="124"/>
      <c r="AK75" s="124"/>
      <c r="AL75" s="124"/>
      <c r="AM75" s="124"/>
      <c r="AN75" s="124"/>
      <c r="AO75" s="124"/>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row>
    <row r="76" spans="2:70" ht="203.25" customHeight="1" x14ac:dyDescent="0.35">
      <c r="B76" s="98" t="s">
        <v>78</v>
      </c>
      <c r="C76" s="99" t="s">
        <v>427</v>
      </c>
      <c r="D76" s="99" t="s">
        <v>565</v>
      </c>
      <c r="E76" s="99" t="s">
        <v>566</v>
      </c>
      <c r="F76" s="99" t="s">
        <v>383</v>
      </c>
      <c r="G76" s="100" t="s">
        <v>567</v>
      </c>
      <c r="H76" s="99" t="s">
        <v>324</v>
      </c>
      <c r="I76" s="101">
        <v>2640</v>
      </c>
      <c r="J76" s="102" t="s">
        <v>503</v>
      </c>
      <c r="K76" s="103">
        <v>0.8</v>
      </c>
      <c r="L76" s="103" t="s">
        <v>419</v>
      </c>
      <c r="M76" s="104" t="s">
        <v>419</v>
      </c>
      <c r="N76" s="102" t="s">
        <v>328</v>
      </c>
      <c r="O76" s="103">
        <v>0.6</v>
      </c>
      <c r="P76" s="105" t="s">
        <v>408</v>
      </c>
      <c r="Q76" s="106">
        <v>1</v>
      </c>
      <c r="R76" s="107" t="s">
        <v>568</v>
      </c>
      <c r="S76" s="106" t="s">
        <v>28</v>
      </c>
      <c r="T76" s="108" t="s">
        <v>330</v>
      </c>
      <c r="U76" s="108" t="s">
        <v>331</v>
      </c>
      <c r="V76" s="109" t="s">
        <v>332</v>
      </c>
      <c r="W76" s="108" t="s">
        <v>356</v>
      </c>
      <c r="X76" s="108" t="s">
        <v>334</v>
      </c>
      <c r="Y76" s="108" t="s">
        <v>335</v>
      </c>
      <c r="Z76" s="1">
        <f t="shared" ref="Z76" si="54">IFERROR(IF(S76="Probabilidad",(K76-(+K76*V76)),IF(S76="Impacto",K76,"")),"")</f>
        <v>0.48</v>
      </c>
      <c r="AA76" s="110" t="s">
        <v>325</v>
      </c>
      <c r="AB76" s="109">
        <v>0.48</v>
      </c>
      <c r="AC76" s="110" t="s">
        <v>328</v>
      </c>
      <c r="AD76" s="109">
        <v>0.6</v>
      </c>
      <c r="AE76" s="111" t="s">
        <v>328</v>
      </c>
      <c r="AF76" s="112" t="s">
        <v>377</v>
      </c>
      <c r="AG76" s="113" t="s">
        <v>569</v>
      </c>
      <c r="AH76" s="115">
        <v>44561</v>
      </c>
      <c r="AI76" s="115" t="s">
        <v>86</v>
      </c>
      <c r="AJ76" s="115" t="s">
        <v>554</v>
      </c>
      <c r="AK76" s="114" t="s">
        <v>97</v>
      </c>
      <c r="AL76" s="114" t="s">
        <v>89</v>
      </c>
      <c r="AM76" s="115" t="s">
        <v>570</v>
      </c>
      <c r="AN76" s="125" t="s">
        <v>571</v>
      </c>
      <c r="AO76" s="114"/>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row>
    <row r="77" spans="2:70" ht="117.85" customHeight="1" x14ac:dyDescent="0.35">
      <c r="B77" s="117"/>
      <c r="C77" s="99"/>
      <c r="D77" s="99"/>
      <c r="E77" s="99"/>
      <c r="F77" s="99"/>
      <c r="G77" s="100"/>
      <c r="H77" s="99"/>
      <c r="I77" s="101"/>
      <c r="J77" s="102"/>
      <c r="K77" s="103"/>
      <c r="L77" s="103"/>
      <c r="M77" s="104">
        <v>0</v>
      </c>
      <c r="N77" s="102"/>
      <c r="O77" s="103"/>
      <c r="P77" s="105"/>
      <c r="Q77" s="106">
        <v>2</v>
      </c>
      <c r="R77" s="107"/>
      <c r="S77" s="106" t="s">
        <v>347</v>
      </c>
      <c r="T77" s="108"/>
      <c r="U77" s="108"/>
      <c r="V77" s="109" t="s">
        <v>347</v>
      </c>
      <c r="W77" s="108"/>
      <c r="X77" s="108"/>
      <c r="Y77" s="108"/>
      <c r="Z77" s="1" t="str">
        <f t="shared" ref="Z77" si="55">IFERROR(IF(AND(S76="Probabilidad",S77="Probabilidad"),(AB76-(+AB76*V77)),IF(S77="Probabilidad",(K76-(+K76*V77)),IF(S77="Impacto",AB76,""))),"")</f>
        <v/>
      </c>
      <c r="AA77" s="110" t="s">
        <v>347</v>
      </c>
      <c r="AB77" s="109" t="s">
        <v>347</v>
      </c>
      <c r="AC77" s="110" t="s">
        <v>347</v>
      </c>
      <c r="AD77" s="109" t="s">
        <v>347</v>
      </c>
      <c r="AE77" s="111" t="s">
        <v>347</v>
      </c>
      <c r="AF77" s="118"/>
      <c r="AG77" s="119"/>
      <c r="AH77" s="120"/>
      <c r="AI77" s="120"/>
      <c r="AJ77" s="120"/>
      <c r="AK77" s="120"/>
      <c r="AL77" s="120"/>
      <c r="AM77" s="120"/>
      <c r="AN77" s="126"/>
      <c r="AO77" s="12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row>
    <row r="78" spans="2:70" ht="117.85" customHeight="1" x14ac:dyDescent="0.35">
      <c r="B78" s="121"/>
      <c r="C78" s="99"/>
      <c r="D78" s="99"/>
      <c r="E78" s="99"/>
      <c r="F78" s="99"/>
      <c r="G78" s="100"/>
      <c r="H78" s="99"/>
      <c r="I78" s="101"/>
      <c r="J78" s="102"/>
      <c r="K78" s="103"/>
      <c r="L78" s="103"/>
      <c r="M78" s="104">
        <v>0</v>
      </c>
      <c r="N78" s="102"/>
      <c r="O78" s="103"/>
      <c r="P78" s="105"/>
      <c r="Q78" s="106">
        <v>3</v>
      </c>
      <c r="R78" s="107"/>
      <c r="S78" s="106" t="s">
        <v>347</v>
      </c>
      <c r="T78" s="108"/>
      <c r="U78" s="108"/>
      <c r="V78" s="109" t="s">
        <v>347</v>
      </c>
      <c r="W78" s="108"/>
      <c r="X78" s="108"/>
      <c r="Y78" s="108"/>
      <c r="Z78" s="1" t="str">
        <f t="shared" ref="Z78" si="56">IFERROR(IF(AND(S77="Probabilidad",S78="Probabilidad"),(AB77-(+AB77*V78)),IF(AND(S77="Impacto",S78="Probabilidad"),(AB76-(+AB76*V78)),IF(S78="Impacto",AB77,""))),"")</f>
        <v/>
      </c>
      <c r="AA78" s="110" t="s">
        <v>347</v>
      </c>
      <c r="AB78" s="109" t="s">
        <v>347</v>
      </c>
      <c r="AC78" s="110" t="s">
        <v>347</v>
      </c>
      <c r="AD78" s="109" t="s">
        <v>347</v>
      </c>
      <c r="AE78" s="111" t="s">
        <v>347</v>
      </c>
      <c r="AF78" s="122"/>
      <c r="AG78" s="123"/>
      <c r="AH78" s="124"/>
      <c r="AI78" s="124"/>
      <c r="AJ78" s="124"/>
      <c r="AK78" s="124"/>
      <c r="AL78" s="124"/>
      <c r="AM78" s="124"/>
      <c r="AN78" s="127"/>
      <c r="AO78" s="124"/>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row>
    <row r="79" spans="2:70" ht="196.5" customHeight="1" x14ac:dyDescent="0.35">
      <c r="B79" s="98" t="s">
        <v>78</v>
      </c>
      <c r="C79" s="99" t="s">
        <v>427</v>
      </c>
      <c r="D79" s="99" t="s">
        <v>572</v>
      </c>
      <c r="E79" s="99" t="s">
        <v>573</v>
      </c>
      <c r="F79" s="99" t="s">
        <v>383</v>
      </c>
      <c r="G79" s="100" t="s">
        <v>574</v>
      </c>
      <c r="H79" s="99" t="s">
        <v>324</v>
      </c>
      <c r="I79" s="101">
        <v>1338</v>
      </c>
      <c r="J79" s="102" t="s">
        <v>503</v>
      </c>
      <c r="K79" s="103">
        <v>0.8</v>
      </c>
      <c r="L79" s="103" t="s">
        <v>406</v>
      </c>
      <c r="M79" s="104" t="s">
        <v>406</v>
      </c>
      <c r="N79" s="102" t="s">
        <v>407</v>
      </c>
      <c r="O79" s="103">
        <v>0.8</v>
      </c>
      <c r="P79" s="105" t="s">
        <v>408</v>
      </c>
      <c r="Q79" s="106">
        <v>1</v>
      </c>
      <c r="R79" s="107" t="s">
        <v>575</v>
      </c>
      <c r="S79" s="106" t="s">
        <v>28</v>
      </c>
      <c r="T79" s="108" t="s">
        <v>576</v>
      </c>
      <c r="U79" s="108" t="s">
        <v>331</v>
      </c>
      <c r="V79" s="109" t="s">
        <v>577</v>
      </c>
      <c r="W79" s="108" t="s">
        <v>356</v>
      </c>
      <c r="X79" s="108" t="s">
        <v>334</v>
      </c>
      <c r="Y79" s="108" t="s">
        <v>335</v>
      </c>
      <c r="Z79" s="1">
        <f t="shared" ref="Z79" si="57">IFERROR(IF(S79="Probabilidad",(K79-(+K79*V79)),IF(S79="Impacto",K79,"")),"")</f>
        <v>0.56000000000000005</v>
      </c>
      <c r="AA79" s="110" t="s">
        <v>325</v>
      </c>
      <c r="AB79" s="109">
        <v>0.56000000000000005</v>
      </c>
      <c r="AC79" s="110" t="s">
        <v>407</v>
      </c>
      <c r="AD79" s="109">
        <v>0.8</v>
      </c>
      <c r="AE79" s="111" t="s">
        <v>408</v>
      </c>
      <c r="AF79" s="112" t="s">
        <v>377</v>
      </c>
      <c r="AG79" s="113" t="s">
        <v>578</v>
      </c>
      <c r="AH79" s="115">
        <v>44561</v>
      </c>
      <c r="AI79" s="115" t="s">
        <v>86</v>
      </c>
      <c r="AJ79" s="115" t="s">
        <v>554</v>
      </c>
      <c r="AK79" s="114" t="s">
        <v>97</v>
      </c>
      <c r="AL79" s="114" t="s">
        <v>89</v>
      </c>
      <c r="AM79" s="115" t="s">
        <v>579</v>
      </c>
      <c r="AN79" s="114" t="s">
        <v>580</v>
      </c>
      <c r="AO79" s="114"/>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row>
    <row r="80" spans="2:70" ht="37.5" customHeight="1" x14ac:dyDescent="0.35">
      <c r="B80" s="117"/>
      <c r="C80" s="99"/>
      <c r="D80" s="99"/>
      <c r="E80" s="99"/>
      <c r="F80" s="99"/>
      <c r="G80" s="100"/>
      <c r="H80" s="99"/>
      <c r="I80" s="101"/>
      <c r="J80" s="102"/>
      <c r="K80" s="103"/>
      <c r="L80" s="103"/>
      <c r="M80" s="104">
        <v>0</v>
      </c>
      <c r="N80" s="102"/>
      <c r="O80" s="103"/>
      <c r="P80" s="105"/>
      <c r="Q80" s="106">
        <v>2</v>
      </c>
      <c r="R80" s="107"/>
      <c r="S80" s="106" t="s">
        <v>347</v>
      </c>
      <c r="T80" s="108"/>
      <c r="U80" s="108"/>
      <c r="V80" s="109" t="s">
        <v>347</v>
      </c>
      <c r="W80" s="108"/>
      <c r="X80" s="108"/>
      <c r="Y80" s="108"/>
      <c r="Z80" s="1" t="str">
        <f t="shared" ref="Z80" si="58">IFERROR(IF(AND(S79="Probabilidad",S80="Probabilidad"),(AB79-(+AB79*V80)),IF(S80="Probabilidad",(K79-(+K79*V80)),IF(S80="Impacto",AB79,""))),"")</f>
        <v/>
      </c>
      <c r="AA80" s="110" t="s">
        <v>347</v>
      </c>
      <c r="AB80" s="109" t="s">
        <v>347</v>
      </c>
      <c r="AC80" s="110" t="s">
        <v>347</v>
      </c>
      <c r="AD80" s="109" t="s">
        <v>347</v>
      </c>
      <c r="AE80" s="111" t="s">
        <v>347</v>
      </c>
      <c r="AF80" s="118"/>
      <c r="AG80" s="119"/>
      <c r="AH80" s="120"/>
      <c r="AI80" s="120"/>
      <c r="AJ80" s="120"/>
      <c r="AK80" s="120"/>
      <c r="AL80" s="120"/>
      <c r="AM80" s="120"/>
      <c r="AN80" s="120"/>
      <c r="AO80" s="12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row>
    <row r="81" spans="2:70" ht="37.5" customHeight="1" x14ac:dyDescent="0.35">
      <c r="B81" s="121"/>
      <c r="C81" s="99"/>
      <c r="D81" s="99"/>
      <c r="E81" s="99"/>
      <c r="F81" s="99"/>
      <c r="G81" s="100"/>
      <c r="H81" s="99"/>
      <c r="I81" s="101"/>
      <c r="J81" s="102"/>
      <c r="K81" s="103"/>
      <c r="L81" s="103"/>
      <c r="M81" s="104">
        <v>0</v>
      </c>
      <c r="N81" s="102"/>
      <c r="O81" s="103"/>
      <c r="P81" s="105"/>
      <c r="Q81" s="106">
        <v>3</v>
      </c>
      <c r="R81" s="107"/>
      <c r="S81" s="106" t="s">
        <v>347</v>
      </c>
      <c r="T81" s="108"/>
      <c r="U81" s="108"/>
      <c r="V81" s="109" t="s">
        <v>347</v>
      </c>
      <c r="W81" s="108"/>
      <c r="X81" s="108"/>
      <c r="Y81" s="108"/>
      <c r="Z81" s="1" t="str">
        <f t="shared" ref="Z81" si="59">IFERROR(IF(AND(S80="Probabilidad",S81="Probabilidad"),(AB80-(+AB80*V81)),IF(AND(S80="Impacto",S81="Probabilidad"),(AB79-(+AB79*V81)),IF(S81="Impacto",AB80,""))),"")</f>
        <v/>
      </c>
      <c r="AA81" s="110" t="s">
        <v>347</v>
      </c>
      <c r="AB81" s="109" t="s">
        <v>347</v>
      </c>
      <c r="AC81" s="110" t="s">
        <v>347</v>
      </c>
      <c r="AD81" s="109" t="s">
        <v>347</v>
      </c>
      <c r="AE81" s="111" t="s">
        <v>347</v>
      </c>
      <c r="AF81" s="122"/>
      <c r="AG81" s="123"/>
      <c r="AH81" s="124"/>
      <c r="AI81" s="124"/>
      <c r="AJ81" s="124"/>
      <c r="AK81" s="124"/>
      <c r="AL81" s="124"/>
      <c r="AM81" s="124"/>
      <c r="AN81" s="124"/>
      <c r="AO81" s="124"/>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row>
    <row r="82" spans="2:70" ht="156" customHeight="1" x14ac:dyDescent="0.35">
      <c r="B82" s="98" t="s">
        <v>78</v>
      </c>
      <c r="C82" s="99" t="s">
        <v>581</v>
      </c>
      <c r="D82" s="99" t="s">
        <v>582</v>
      </c>
      <c r="E82" s="99" t="s">
        <v>583</v>
      </c>
      <c r="F82" s="99" t="s">
        <v>350</v>
      </c>
      <c r="G82" s="100" t="s">
        <v>584</v>
      </c>
      <c r="H82" s="99" t="s">
        <v>324</v>
      </c>
      <c r="I82" s="101">
        <v>2640</v>
      </c>
      <c r="J82" s="102" t="s">
        <v>503</v>
      </c>
      <c r="K82" s="103">
        <v>0.8</v>
      </c>
      <c r="L82" s="103" t="s">
        <v>419</v>
      </c>
      <c r="M82" s="104" t="s">
        <v>419</v>
      </c>
      <c r="N82" s="102" t="s">
        <v>328</v>
      </c>
      <c r="O82" s="103">
        <v>0.6</v>
      </c>
      <c r="P82" s="105" t="s">
        <v>408</v>
      </c>
      <c r="Q82" s="106">
        <v>1</v>
      </c>
      <c r="R82" s="107" t="s">
        <v>585</v>
      </c>
      <c r="S82" s="106" t="s">
        <v>28</v>
      </c>
      <c r="T82" s="108" t="s">
        <v>330</v>
      </c>
      <c r="U82" s="108" t="s">
        <v>331</v>
      </c>
      <c r="V82" s="109" t="s">
        <v>332</v>
      </c>
      <c r="W82" s="108" t="s">
        <v>356</v>
      </c>
      <c r="X82" s="108" t="s">
        <v>334</v>
      </c>
      <c r="Y82" s="108" t="s">
        <v>335</v>
      </c>
      <c r="Z82" s="1">
        <f t="shared" ref="Z82" si="60">IFERROR(IF(S82="Probabilidad",(K82-(+K82*V82)),IF(S82="Impacto",K82,"")),"")</f>
        <v>0.48</v>
      </c>
      <c r="AA82" s="110" t="s">
        <v>325</v>
      </c>
      <c r="AB82" s="109">
        <v>0.48</v>
      </c>
      <c r="AC82" s="110" t="s">
        <v>328</v>
      </c>
      <c r="AD82" s="109">
        <v>0.6</v>
      </c>
      <c r="AE82" s="111" t="s">
        <v>328</v>
      </c>
      <c r="AF82" s="112" t="s">
        <v>377</v>
      </c>
      <c r="AG82" s="113" t="s">
        <v>586</v>
      </c>
      <c r="AH82" s="115">
        <v>44561</v>
      </c>
      <c r="AI82" s="115" t="s">
        <v>86</v>
      </c>
      <c r="AJ82" s="115" t="s">
        <v>554</v>
      </c>
      <c r="AK82" s="114" t="s">
        <v>97</v>
      </c>
      <c r="AL82" s="114" t="s">
        <v>89</v>
      </c>
      <c r="AM82" s="128" t="s">
        <v>587</v>
      </c>
      <c r="AN82" s="125" t="s">
        <v>588</v>
      </c>
      <c r="AO82" s="114"/>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row>
    <row r="83" spans="2:70" ht="156" customHeight="1" x14ac:dyDescent="0.35">
      <c r="B83" s="117"/>
      <c r="C83" s="99"/>
      <c r="D83" s="99"/>
      <c r="E83" s="99"/>
      <c r="F83" s="99"/>
      <c r="G83" s="100"/>
      <c r="H83" s="99"/>
      <c r="I83" s="101"/>
      <c r="J83" s="102"/>
      <c r="K83" s="103"/>
      <c r="L83" s="103"/>
      <c r="M83" s="104">
        <v>0</v>
      </c>
      <c r="N83" s="102"/>
      <c r="O83" s="103"/>
      <c r="P83" s="105"/>
      <c r="Q83" s="106">
        <v>2</v>
      </c>
      <c r="R83" s="107"/>
      <c r="S83" s="106" t="s">
        <v>347</v>
      </c>
      <c r="T83" s="108"/>
      <c r="U83" s="108"/>
      <c r="V83" s="109" t="s">
        <v>347</v>
      </c>
      <c r="W83" s="108"/>
      <c r="X83" s="108"/>
      <c r="Y83" s="108"/>
      <c r="Z83" s="1" t="str">
        <f t="shared" ref="Z83" si="61">IFERROR(IF(AND(S82="Probabilidad",S83="Probabilidad"),(AB82-(+AB82*V83)),IF(S83="Probabilidad",(K82-(+K82*V83)),IF(S83="Impacto",AB82,""))),"")</f>
        <v/>
      </c>
      <c r="AA83" s="110" t="s">
        <v>347</v>
      </c>
      <c r="AB83" s="109" t="s">
        <v>347</v>
      </c>
      <c r="AC83" s="110" t="s">
        <v>347</v>
      </c>
      <c r="AD83" s="109" t="s">
        <v>347</v>
      </c>
      <c r="AE83" s="111" t="s">
        <v>347</v>
      </c>
      <c r="AF83" s="118"/>
      <c r="AG83" s="119"/>
      <c r="AH83" s="120"/>
      <c r="AI83" s="120"/>
      <c r="AJ83" s="120"/>
      <c r="AK83" s="120"/>
      <c r="AL83" s="120"/>
      <c r="AM83" s="126"/>
      <c r="AN83" s="126"/>
      <c r="AO83" s="12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row>
    <row r="84" spans="2:70" ht="156" customHeight="1" x14ac:dyDescent="0.35">
      <c r="B84" s="121"/>
      <c r="C84" s="99"/>
      <c r="D84" s="99"/>
      <c r="E84" s="99"/>
      <c r="F84" s="99"/>
      <c r="G84" s="100"/>
      <c r="H84" s="99"/>
      <c r="I84" s="101"/>
      <c r="J84" s="102"/>
      <c r="K84" s="103"/>
      <c r="L84" s="103"/>
      <c r="M84" s="104">
        <v>0</v>
      </c>
      <c r="N84" s="102"/>
      <c r="O84" s="103"/>
      <c r="P84" s="105"/>
      <c r="Q84" s="106">
        <v>3</v>
      </c>
      <c r="R84" s="107"/>
      <c r="S84" s="106" t="s">
        <v>347</v>
      </c>
      <c r="T84" s="108"/>
      <c r="U84" s="108"/>
      <c r="V84" s="109" t="s">
        <v>347</v>
      </c>
      <c r="W84" s="108"/>
      <c r="X84" s="108"/>
      <c r="Y84" s="108"/>
      <c r="Z84" s="1" t="str">
        <f t="shared" ref="Z84" si="62">IFERROR(IF(AND(S83="Probabilidad",S84="Probabilidad"),(AB83-(+AB83*V84)),IF(AND(S83="Impacto",S84="Probabilidad"),(AB82-(+AB82*V84)),IF(S84="Impacto",AB83,""))),"")</f>
        <v/>
      </c>
      <c r="AA84" s="110" t="s">
        <v>347</v>
      </c>
      <c r="AB84" s="109" t="s">
        <v>347</v>
      </c>
      <c r="AC84" s="110" t="s">
        <v>347</v>
      </c>
      <c r="AD84" s="109" t="s">
        <v>347</v>
      </c>
      <c r="AE84" s="111" t="s">
        <v>347</v>
      </c>
      <c r="AF84" s="122"/>
      <c r="AG84" s="123"/>
      <c r="AH84" s="124"/>
      <c r="AI84" s="124"/>
      <c r="AJ84" s="124"/>
      <c r="AK84" s="124"/>
      <c r="AL84" s="124"/>
      <c r="AM84" s="127"/>
      <c r="AN84" s="127"/>
      <c r="AO84" s="124"/>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row>
    <row r="85" spans="2:70" ht="109.9" customHeight="1" x14ac:dyDescent="0.35">
      <c r="B85" s="98" t="s">
        <v>78</v>
      </c>
      <c r="C85" s="99" t="s">
        <v>581</v>
      </c>
      <c r="D85" s="99" t="s">
        <v>589</v>
      </c>
      <c r="E85" s="99" t="s">
        <v>590</v>
      </c>
      <c r="F85" s="99" t="s">
        <v>350</v>
      </c>
      <c r="G85" s="100" t="s">
        <v>591</v>
      </c>
      <c r="H85" s="99" t="s">
        <v>352</v>
      </c>
      <c r="I85" s="101">
        <v>2640</v>
      </c>
      <c r="J85" s="102" t="s">
        <v>503</v>
      </c>
      <c r="K85" s="103">
        <v>0.8</v>
      </c>
      <c r="L85" s="103" t="s">
        <v>419</v>
      </c>
      <c r="M85" s="104" t="s">
        <v>419</v>
      </c>
      <c r="N85" s="102" t="s">
        <v>328</v>
      </c>
      <c r="O85" s="103">
        <v>0.6</v>
      </c>
      <c r="P85" s="105" t="s">
        <v>408</v>
      </c>
      <c r="Q85" s="106">
        <v>1</v>
      </c>
      <c r="R85" s="107" t="s">
        <v>592</v>
      </c>
      <c r="S85" s="106" t="s">
        <v>28</v>
      </c>
      <c r="T85" s="108" t="s">
        <v>330</v>
      </c>
      <c r="U85" s="108" t="s">
        <v>331</v>
      </c>
      <c r="V85" s="109" t="s">
        <v>332</v>
      </c>
      <c r="W85" s="108" t="s">
        <v>356</v>
      </c>
      <c r="X85" s="108" t="s">
        <v>334</v>
      </c>
      <c r="Y85" s="108" t="s">
        <v>335</v>
      </c>
      <c r="Z85" s="1">
        <f t="shared" ref="Z85" si="63">IFERROR(IF(S85="Probabilidad",(K85-(+K85*V85)),IF(S85="Impacto",K85,"")),"")</f>
        <v>0.48</v>
      </c>
      <c r="AA85" s="110" t="s">
        <v>325</v>
      </c>
      <c r="AB85" s="109">
        <v>0.48</v>
      </c>
      <c r="AC85" s="110" t="s">
        <v>328</v>
      </c>
      <c r="AD85" s="109">
        <v>0.6</v>
      </c>
      <c r="AE85" s="111" t="s">
        <v>328</v>
      </c>
      <c r="AF85" s="112" t="s">
        <v>377</v>
      </c>
      <c r="AG85" s="113" t="s">
        <v>593</v>
      </c>
      <c r="AH85" s="115">
        <v>44561</v>
      </c>
      <c r="AI85" s="115" t="s">
        <v>86</v>
      </c>
      <c r="AJ85" s="115" t="s">
        <v>554</v>
      </c>
      <c r="AK85" s="114" t="s">
        <v>97</v>
      </c>
      <c r="AL85" s="114" t="s">
        <v>89</v>
      </c>
      <c r="AM85" s="128" t="s">
        <v>594</v>
      </c>
      <c r="AN85" s="125" t="s">
        <v>595</v>
      </c>
      <c r="AO85" s="114"/>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row>
    <row r="86" spans="2:70" ht="91.5" customHeight="1" x14ac:dyDescent="0.35">
      <c r="B86" s="117"/>
      <c r="C86" s="99"/>
      <c r="D86" s="99"/>
      <c r="E86" s="99"/>
      <c r="F86" s="99"/>
      <c r="G86" s="100"/>
      <c r="H86" s="99"/>
      <c r="I86" s="101"/>
      <c r="J86" s="102"/>
      <c r="K86" s="103"/>
      <c r="L86" s="103"/>
      <c r="M86" s="104">
        <v>0</v>
      </c>
      <c r="N86" s="102"/>
      <c r="O86" s="103"/>
      <c r="P86" s="105"/>
      <c r="Q86" s="106">
        <v>2</v>
      </c>
      <c r="R86" s="107"/>
      <c r="S86" s="106" t="s">
        <v>347</v>
      </c>
      <c r="T86" s="108"/>
      <c r="U86" s="108"/>
      <c r="V86" s="109" t="s">
        <v>347</v>
      </c>
      <c r="W86" s="108"/>
      <c r="X86" s="108"/>
      <c r="Y86" s="108"/>
      <c r="Z86" s="1" t="str">
        <f t="shared" ref="Z86" si="64">IFERROR(IF(AND(S85="Probabilidad",S86="Probabilidad"),(AB85-(+AB85*V86)),IF(S86="Probabilidad",(K85-(+K85*V86)),IF(S86="Impacto",AB85,""))),"")</f>
        <v/>
      </c>
      <c r="AA86" s="110" t="s">
        <v>347</v>
      </c>
      <c r="AB86" s="109" t="s">
        <v>347</v>
      </c>
      <c r="AC86" s="110" t="s">
        <v>347</v>
      </c>
      <c r="AD86" s="109" t="s">
        <v>347</v>
      </c>
      <c r="AE86" s="111" t="s">
        <v>347</v>
      </c>
      <c r="AF86" s="118"/>
      <c r="AG86" s="119"/>
      <c r="AH86" s="120"/>
      <c r="AI86" s="120"/>
      <c r="AJ86" s="120"/>
      <c r="AK86" s="120"/>
      <c r="AL86" s="120"/>
      <c r="AM86" s="126"/>
      <c r="AN86" s="126"/>
      <c r="AO86" s="12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row>
    <row r="87" spans="2:70" ht="91.5" customHeight="1" x14ac:dyDescent="0.35">
      <c r="B87" s="121"/>
      <c r="C87" s="99"/>
      <c r="D87" s="99"/>
      <c r="E87" s="99"/>
      <c r="F87" s="99"/>
      <c r="G87" s="100"/>
      <c r="H87" s="99"/>
      <c r="I87" s="101"/>
      <c r="J87" s="102"/>
      <c r="K87" s="103"/>
      <c r="L87" s="103"/>
      <c r="M87" s="104">
        <v>0</v>
      </c>
      <c r="N87" s="102"/>
      <c r="O87" s="103"/>
      <c r="P87" s="105"/>
      <c r="Q87" s="106">
        <v>3</v>
      </c>
      <c r="R87" s="107"/>
      <c r="S87" s="106" t="s">
        <v>347</v>
      </c>
      <c r="T87" s="108"/>
      <c r="U87" s="108"/>
      <c r="V87" s="109" t="s">
        <v>347</v>
      </c>
      <c r="W87" s="108"/>
      <c r="X87" s="108"/>
      <c r="Y87" s="108"/>
      <c r="Z87" s="1" t="str">
        <f t="shared" ref="Z87" si="65">IFERROR(IF(AND(S86="Probabilidad",S87="Probabilidad"),(AB86-(+AB86*V87)),IF(AND(S86="Impacto",S87="Probabilidad"),(AB85-(+AB85*V87)),IF(S87="Impacto",AB86,""))),"")</f>
        <v/>
      </c>
      <c r="AA87" s="110" t="s">
        <v>347</v>
      </c>
      <c r="AB87" s="109" t="s">
        <v>347</v>
      </c>
      <c r="AC87" s="110" t="s">
        <v>347</v>
      </c>
      <c r="AD87" s="109" t="s">
        <v>347</v>
      </c>
      <c r="AE87" s="111" t="s">
        <v>347</v>
      </c>
      <c r="AF87" s="122"/>
      <c r="AG87" s="123"/>
      <c r="AH87" s="124"/>
      <c r="AI87" s="124"/>
      <c r="AJ87" s="124"/>
      <c r="AK87" s="124"/>
      <c r="AL87" s="124"/>
      <c r="AM87" s="127"/>
      <c r="AN87" s="127"/>
      <c r="AO87" s="124"/>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row>
    <row r="88" spans="2:70" ht="97.5" customHeight="1" x14ac:dyDescent="0.35">
      <c r="B88" s="98" t="s">
        <v>78</v>
      </c>
      <c r="C88" s="99" t="s">
        <v>427</v>
      </c>
      <c r="D88" s="99" t="s">
        <v>596</v>
      </c>
      <c r="E88" s="99" t="s">
        <v>597</v>
      </c>
      <c r="F88" s="99" t="s">
        <v>350</v>
      </c>
      <c r="G88" s="100" t="s">
        <v>598</v>
      </c>
      <c r="H88" s="99" t="s">
        <v>324</v>
      </c>
      <c r="I88" s="101">
        <v>9600</v>
      </c>
      <c r="J88" s="102" t="s">
        <v>549</v>
      </c>
      <c r="K88" s="103">
        <v>1</v>
      </c>
      <c r="L88" s="103" t="s">
        <v>406</v>
      </c>
      <c r="M88" s="104" t="s">
        <v>406</v>
      </c>
      <c r="N88" s="102" t="s">
        <v>407</v>
      </c>
      <c r="O88" s="103">
        <v>0.8</v>
      </c>
      <c r="P88" s="105" t="s">
        <v>408</v>
      </c>
      <c r="Q88" s="106">
        <v>1</v>
      </c>
      <c r="R88" s="107" t="s">
        <v>599</v>
      </c>
      <c r="S88" s="106" t="s">
        <v>28</v>
      </c>
      <c r="T88" s="108" t="s">
        <v>330</v>
      </c>
      <c r="U88" s="108" t="s">
        <v>331</v>
      </c>
      <c r="V88" s="109" t="s">
        <v>332</v>
      </c>
      <c r="W88" s="108" t="s">
        <v>356</v>
      </c>
      <c r="X88" s="108" t="s">
        <v>346</v>
      </c>
      <c r="Y88" s="108" t="s">
        <v>516</v>
      </c>
      <c r="Z88" s="1">
        <f t="shared" ref="Z88" si="66">IFERROR(IF(S88="Probabilidad",(K88-(+K88*V88)),IF(S88="Impacto",K88,"")),"")</f>
        <v>0.6</v>
      </c>
      <c r="AA88" s="110" t="s">
        <v>325</v>
      </c>
      <c r="AB88" s="109">
        <v>0.6</v>
      </c>
      <c r="AC88" s="110" t="s">
        <v>407</v>
      </c>
      <c r="AD88" s="109">
        <v>0.8</v>
      </c>
      <c r="AE88" s="111" t="s">
        <v>408</v>
      </c>
      <c r="AF88" s="112" t="s">
        <v>377</v>
      </c>
      <c r="AG88" s="113" t="s">
        <v>600</v>
      </c>
      <c r="AH88" s="115">
        <v>44561</v>
      </c>
      <c r="AI88" s="115" t="s">
        <v>86</v>
      </c>
      <c r="AJ88" s="115" t="s">
        <v>554</v>
      </c>
      <c r="AK88" s="114" t="s">
        <v>97</v>
      </c>
      <c r="AL88" s="114" t="s">
        <v>89</v>
      </c>
      <c r="AM88" s="128" t="s">
        <v>601</v>
      </c>
      <c r="AN88" s="125" t="s">
        <v>602</v>
      </c>
      <c r="AO88" s="114"/>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row>
    <row r="89" spans="2:70" ht="97.5" customHeight="1" x14ac:dyDescent="0.35">
      <c r="B89" s="117"/>
      <c r="C89" s="99"/>
      <c r="D89" s="99"/>
      <c r="E89" s="99"/>
      <c r="F89" s="99"/>
      <c r="G89" s="100"/>
      <c r="H89" s="99"/>
      <c r="I89" s="101"/>
      <c r="J89" s="102"/>
      <c r="K89" s="103"/>
      <c r="L89" s="103"/>
      <c r="M89" s="104">
        <v>0</v>
      </c>
      <c r="N89" s="102"/>
      <c r="O89" s="103"/>
      <c r="P89" s="105"/>
      <c r="Q89" s="106">
        <v>2</v>
      </c>
      <c r="R89" s="107"/>
      <c r="S89" s="106" t="s">
        <v>347</v>
      </c>
      <c r="T89" s="108"/>
      <c r="U89" s="108"/>
      <c r="V89" s="109" t="s">
        <v>347</v>
      </c>
      <c r="W89" s="108"/>
      <c r="X89" s="108"/>
      <c r="Y89" s="108"/>
      <c r="Z89" s="1" t="str">
        <f t="shared" ref="Z89" si="67">IFERROR(IF(AND(S88="Probabilidad",S89="Probabilidad"),(AB88-(+AB88*V89)),IF(S89="Probabilidad",(K88-(+K88*V89)),IF(S89="Impacto",AB88,""))),"")</f>
        <v/>
      </c>
      <c r="AA89" s="110" t="s">
        <v>347</v>
      </c>
      <c r="AB89" s="109" t="s">
        <v>347</v>
      </c>
      <c r="AC89" s="110" t="s">
        <v>347</v>
      </c>
      <c r="AD89" s="109" t="s">
        <v>347</v>
      </c>
      <c r="AE89" s="111" t="s">
        <v>347</v>
      </c>
      <c r="AF89" s="118"/>
      <c r="AG89" s="119"/>
      <c r="AH89" s="120"/>
      <c r="AI89" s="120"/>
      <c r="AJ89" s="120"/>
      <c r="AK89" s="120"/>
      <c r="AL89" s="120"/>
      <c r="AM89" s="126"/>
      <c r="AN89" s="126"/>
      <c r="AO89" s="120"/>
    </row>
    <row r="90" spans="2:70" ht="97.5" customHeight="1" x14ac:dyDescent="0.35">
      <c r="B90" s="121"/>
      <c r="C90" s="99"/>
      <c r="D90" s="99"/>
      <c r="E90" s="99"/>
      <c r="F90" s="99"/>
      <c r="G90" s="100"/>
      <c r="H90" s="99"/>
      <c r="I90" s="101"/>
      <c r="J90" s="102"/>
      <c r="K90" s="103"/>
      <c r="L90" s="103"/>
      <c r="M90" s="104">
        <v>0</v>
      </c>
      <c r="N90" s="102"/>
      <c r="O90" s="103"/>
      <c r="P90" s="105"/>
      <c r="Q90" s="106">
        <v>3</v>
      </c>
      <c r="R90" s="107"/>
      <c r="S90" s="106" t="s">
        <v>347</v>
      </c>
      <c r="T90" s="108"/>
      <c r="U90" s="108"/>
      <c r="V90" s="109" t="s">
        <v>347</v>
      </c>
      <c r="W90" s="108"/>
      <c r="X90" s="108"/>
      <c r="Y90" s="108"/>
      <c r="Z90" s="1" t="str">
        <f t="shared" ref="Z90" si="68">IFERROR(IF(AND(S89="Probabilidad",S90="Probabilidad"),(AB89-(+AB89*V90)),IF(AND(S89="Impacto",S90="Probabilidad"),(AB88-(+AB88*V90)),IF(S90="Impacto",AB89,""))),"")</f>
        <v/>
      </c>
      <c r="AA90" s="110" t="s">
        <v>347</v>
      </c>
      <c r="AB90" s="109" t="s">
        <v>347</v>
      </c>
      <c r="AC90" s="110" t="s">
        <v>347</v>
      </c>
      <c r="AD90" s="109" t="s">
        <v>347</v>
      </c>
      <c r="AE90" s="111" t="s">
        <v>347</v>
      </c>
      <c r="AF90" s="122"/>
      <c r="AG90" s="123"/>
      <c r="AH90" s="124"/>
      <c r="AI90" s="124"/>
      <c r="AJ90" s="124"/>
      <c r="AK90" s="124"/>
      <c r="AL90" s="124"/>
      <c r="AM90" s="127"/>
      <c r="AN90" s="127"/>
      <c r="AO90" s="124"/>
    </row>
    <row r="91" spans="2:70" ht="144" customHeight="1" x14ac:dyDescent="0.35">
      <c r="B91" s="98" t="s">
        <v>78</v>
      </c>
      <c r="C91" s="99" t="s">
        <v>319</v>
      </c>
      <c r="D91" s="99" t="s">
        <v>603</v>
      </c>
      <c r="E91" s="99" t="s">
        <v>604</v>
      </c>
      <c r="F91" s="99" t="s">
        <v>383</v>
      </c>
      <c r="G91" s="100" t="s">
        <v>605</v>
      </c>
      <c r="H91" s="99" t="s">
        <v>324</v>
      </c>
      <c r="I91" s="101">
        <v>99060</v>
      </c>
      <c r="J91" s="102" t="s">
        <v>549</v>
      </c>
      <c r="K91" s="103">
        <v>1</v>
      </c>
      <c r="L91" s="103" t="s">
        <v>406</v>
      </c>
      <c r="M91" s="104" t="s">
        <v>406</v>
      </c>
      <c r="N91" s="102" t="s">
        <v>407</v>
      </c>
      <c r="O91" s="103">
        <v>0.8</v>
      </c>
      <c r="P91" s="105" t="s">
        <v>408</v>
      </c>
      <c r="Q91" s="106">
        <v>1</v>
      </c>
      <c r="R91" s="107" t="s">
        <v>606</v>
      </c>
      <c r="S91" s="106" t="s">
        <v>28</v>
      </c>
      <c r="T91" s="108" t="s">
        <v>330</v>
      </c>
      <c r="U91" s="108" t="s">
        <v>331</v>
      </c>
      <c r="V91" s="109" t="s">
        <v>332</v>
      </c>
      <c r="W91" s="108" t="s">
        <v>356</v>
      </c>
      <c r="X91" s="108" t="s">
        <v>346</v>
      </c>
      <c r="Y91" s="108" t="s">
        <v>516</v>
      </c>
      <c r="Z91" s="1">
        <f t="shared" ref="Z91" si="69">IFERROR(IF(S91="Probabilidad",(K91-(+K91*V91)),IF(S91="Impacto",K91,"")),"")</f>
        <v>0.6</v>
      </c>
      <c r="AA91" s="110" t="s">
        <v>325</v>
      </c>
      <c r="AB91" s="109">
        <v>0.6</v>
      </c>
      <c r="AC91" s="110" t="s">
        <v>407</v>
      </c>
      <c r="AD91" s="109">
        <v>0.8</v>
      </c>
      <c r="AE91" s="111" t="s">
        <v>408</v>
      </c>
      <c r="AF91" s="112" t="s">
        <v>377</v>
      </c>
      <c r="AG91" s="113" t="s">
        <v>607</v>
      </c>
      <c r="AH91" s="115">
        <v>44561</v>
      </c>
      <c r="AI91" s="115" t="s">
        <v>86</v>
      </c>
      <c r="AJ91" s="115" t="s">
        <v>554</v>
      </c>
      <c r="AK91" s="114" t="s">
        <v>97</v>
      </c>
      <c r="AL91" s="114" t="s">
        <v>608</v>
      </c>
      <c r="AM91" s="128" t="s">
        <v>609</v>
      </c>
      <c r="AN91" s="125" t="s">
        <v>610</v>
      </c>
      <c r="AO91" s="114"/>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row>
    <row r="92" spans="2:70" ht="118.9" customHeight="1" x14ac:dyDescent="0.35">
      <c r="B92" s="117"/>
      <c r="C92" s="99"/>
      <c r="D92" s="99"/>
      <c r="E92" s="99"/>
      <c r="F92" s="99"/>
      <c r="G92" s="100"/>
      <c r="H92" s="99"/>
      <c r="I92" s="101"/>
      <c r="J92" s="102"/>
      <c r="K92" s="103"/>
      <c r="L92" s="103"/>
      <c r="M92" s="104">
        <v>0</v>
      </c>
      <c r="N92" s="102"/>
      <c r="O92" s="103"/>
      <c r="P92" s="105"/>
      <c r="Q92" s="106">
        <v>2</v>
      </c>
      <c r="R92" s="107"/>
      <c r="S92" s="106" t="s">
        <v>347</v>
      </c>
      <c r="T92" s="108"/>
      <c r="U92" s="108"/>
      <c r="V92" s="109" t="s">
        <v>347</v>
      </c>
      <c r="W92" s="108"/>
      <c r="X92" s="108"/>
      <c r="Y92" s="108"/>
      <c r="Z92" s="1" t="str">
        <f t="shared" ref="Z92" si="70">IFERROR(IF(AND(S91="Probabilidad",S92="Probabilidad"),(AB91-(+AB91*V92)),IF(S92="Probabilidad",(K91-(+K91*V92)),IF(S92="Impacto",AB91,""))),"")</f>
        <v/>
      </c>
      <c r="AA92" s="110" t="s">
        <v>347</v>
      </c>
      <c r="AB92" s="109" t="s">
        <v>347</v>
      </c>
      <c r="AC92" s="110" t="s">
        <v>347</v>
      </c>
      <c r="AD92" s="109" t="s">
        <v>347</v>
      </c>
      <c r="AE92" s="111" t="s">
        <v>347</v>
      </c>
      <c r="AF92" s="118"/>
      <c r="AG92" s="119"/>
      <c r="AH92" s="120"/>
      <c r="AI92" s="120"/>
      <c r="AJ92" s="120"/>
      <c r="AK92" s="120"/>
      <c r="AL92" s="120"/>
      <c r="AM92" s="126"/>
      <c r="AN92" s="126"/>
      <c r="AO92" s="12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row>
    <row r="93" spans="2:70" ht="118.9" customHeight="1" x14ac:dyDescent="0.35">
      <c r="B93" s="121"/>
      <c r="C93" s="99"/>
      <c r="D93" s="99"/>
      <c r="E93" s="99"/>
      <c r="F93" s="99"/>
      <c r="G93" s="100"/>
      <c r="H93" s="99"/>
      <c r="I93" s="101"/>
      <c r="J93" s="102"/>
      <c r="K93" s="103"/>
      <c r="L93" s="103"/>
      <c r="M93" s="104">
        <v>0</v>
      </c>
      <c r="N93" s="102"/>
      <c r="O93" s="103"/>
      <c r="P93" s="105"/>
      <c r="Q93" s="106">
        <v>3</v>
      </c>
      <c r="R93" s="107"/>
      <c r="S93" s="106" t="s">
        <v>347</v>
      </c>
      <c r="T93" s="108"/>
      <c r="U93" s="108"/>
      <c r="V93" s="109" t="s">
        <v>347</v>
      </c>
      <c r="W93" s="108"/>
      <c r="X93" s="108"/>
      <c r="Y93" s="108"/>
      <c r="Z93" s="1" t="str">
        <f t="shared" ref="Z93" si="71">IFERROR(IF(AND(S92="Probabilidad",S93="Probabilidad"),(AB92-(+AB92*V93)),IF(AND(S92="Impacto",S93="Probabilidad"),(AB91-(+AB91*V93)),IF(S93="Impacto",AB92,""))),"")</f>
        <v/>
      </c>
      <c r="AA93" s="110" t="s">
        <v>347</v>
      </c>
      <c r="AB93" s="109" t="s">
        <v>347</v>
      </c>
      <c r="AC93" s="110" t="s">
        <v>347</v>
      </c>
      <c r="AD93" s="109" t="s">
        <v>347</v>
      </c>
      <c r="AE93" s="111" t="s">
        <v>347</v>
      </c>
      <c r="AF93" s="122"/>
      <c r="AG93" s="123"/>
      <c r="AH93" s="124"/>
      <c r="AI93" s="124"/>
      <c r="AJ93" s="124"/>
      <c r="AK93" s="124"/>
      <c r="AL93" s="124"/>
      <c r="AM93" s="127"/>
      <c r="AN93" s="127"/>
      <c r="AO93" s="124"/>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row>
    <row r="94" spans="2:70" ht="91.5" customHeight="1" x14ac:dyDescent="0.35">
      <c r="B94" s="98" t="s">
        <v>109</v>
      </c>
      <c r="C94" s="99" t="s">
        <v>319</v>
      </c>
      <c r="D94" s="99" t="s">
        <v>611</v>
      </c>
      <c r="E94" s="99" t="s">
        <v>612</v>
      </c>
      <c r="F94" s="99" t="s">
        <v>383</v>
      </c>
      <c r="G94" s="100" t="s">
        <v>613</v>
      </c>
      <c r="H94" s="99" t="s">
        <v>324</v>
      </c>
      <c r="I94" s="101">
        <v>224</v>
      </c>
      <c r="J94" s="102" t="s">
        <v>325</v>
      </c>
      <c r="K94" s="103">
        <v>0.6</v>
      </c>
      <c r="L94" s="103" t="s">
        <v>419</v>
      </c>
      <c r="M94" s="104" t="s">
        <v>419</v>
      </c>
      <c r="N94" s="102" t="s">
        <v>328</v>
      </c>
      <c r="O94" s="103">
        <v>0.6</v>
      </c>
      <c r="P94" s="105" t="s">
        <v>328</v>
      </c>
      <c r="Q94" s="106">
        <v>1</v>
      </c>
      <c r="R94" s="107" t="s">
        <v>614</v>
      </c>
      <c r="S94" s="106" t="s">
        <v>28</v>
      </c>
      <c r="T94" s="108" t="s">
        <v>330</v>
      </c>
      <c r="U94" s="108" t="s">
        <v>331</v>
      </c>
      <c r="V94" s="109" t="s">
        <v>332</v>
      </c>
      <c r="W94" s="108" t="s">
        <v>333</v>
      </c>
      <c r="X94" s="108" t="s">
        <v>334</v>
      </c>
      <c r="Y94" s="108" t="s">
        <v>335</v>
      </c>
      <c r="Z94" s="1">
        <f>IFERROR(IF(S94="Probabilidad",(K94-(+K94*V94)),IF(S94="Impacto",K94,"")),"")</f>
        <v>0.36</v>
      </c>
      <c r="AA94" s="110" t="s">
        <v>336</v>
      </c>
      <c r="AB94" s="109">
        <v>0.36</v>
      </c>
      <c r="AC94" s="110" t="s">
        <v>328</v>
      </c>
      <c r="AD94" s="109">
        <v>0.6</v>
      </c>
      <c r="AE94" s="111" t="s">
        <v>328</v>
      </c>
      <c r="AF94" s="112" t="s">
        <v>377</v>
      </c>
      <c r="AG94" s="113" t="s">
        <v>615</v>
      </c>
      <c r="AH94" s="114" t="s">
        <v>616</v>
      </c>
      <c r="AI94" s="115" t="s">
        <v>617</v>
      </c>
      <c r="AJ94" s="115" t="s">
        <v>618</v>
      </c>
      <c r="AK94" s="114" t="s">
        <v>119</v>
      </c>
      <c r="AL94" s="114" t="s">
        <v>619</v>
      </c>
      <c r="AM94" s="128" t="s">
        <v>620</v>
      </c>
      <c r="AN94" s="125" t="s">
        <v>621</v>
      </c>
      <c r="AO94" s="114"/>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row>
    <row r="95" spans="2:70" ht="33" customHeight="1" x14ac:dyDescent="0.35">
      <c r="B95" s="117"/>
      <c r="C95" s="99"/>
      <c r="D95" s="99"/>
      <c r="E95" s="99"/>
      <c r="F95" s="99"/>
      <c r="G95" s="100"/>
      <c r="H95" s="99"/>
      <c r="I95" s="101"/>
      <c r="J95" s="102"/>
      <c r="K95" s="103"/>
      <c r="L95" s="103"/>
      <c r="M95" s="104">
        <v>0</v>
      </c>
      <c r="N95" s="102"/>
      <c r="O95" s="103"/>
      <c r="P95" s="105"/>
      <c r="Q95" s="106">
        <v>2</v>
      </c>
      <c r="R95" s="107"/>
      <c r="S95" s="106" t="s">
        <v>347</v>
      </c>
      <c r="T95" s="108"/>
      <c r="U95" s="108"/>
      <c r="V95" s="109" t="s">
        <v>347</v>
      </c>
      <c r="W95" s="108"/>
      <c r="X95" s="108"/>
      <c r="Y95" s="108"/>
      <c r="Z95" s="1" t="str">
        <f>IFERROR(IF(AND(S94="Probabilidad",S95="Probabilidad"),(AB94-(+AB94*V95)),IF(S95="Probabilidad",(K94-(+K94*V95)),IF(S95="Impacto",AB94,""))),"")</f>
        <v/>
      </c>
      <c r="AA95" s="110" t="s">
        <v>347</v>
      </c>
      <c r="AB95" s="109" t="s">
        <v>347</v>
      </c>
      <c r="AC95" s="110" t="s">
        <v>347</v>
      </c>
      <c r="AD95" s="109" t="s">
        <v>347</v>
      </c>
      <c r="AE95" s="111" t="s">
        <v>347</v>
      </c>
      <c r="AF95" s="118"/>
      <c r="AG95" s="119"/>
      <c r="AH95" s="120"/>
      <c r="AI95" s="120"/>
      <c r="AJ95" s="120"/>
      <c r="AK95" s="120"/>
      <c r="AL95" s="120"/>
      <c r="AM95" s="126"/>
      <c r="AN95" s="126"/>
      <c r="AO95" s="12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row>
    <row r="96" spans="2:70" ht="33" customHeight="1" x14ac:dyDescent="0.35">
      <c r="B96" s="121"/>
      <c r="C96" s="99"/>
      <c r="D96" s="99"/>
      <c r="E96" s="99"/>
      <c r="F96" s="99"/>
      <c r="G96" s="100"/>
      <c r="H96" s="99"/>
      <c r="I96" s="101"/>
      <c r="J96" s="102"/>
      <c r="K96" s="103"/>
      <c r="L96" s="103"/>
      <c r="M96" s="104">
        <v>0</v>
      </c>
      <c r="N96" s="102"/>
      <c r="O96" s="103"/>
      <c r="P96" s="105"/>
      <c r="Q96" s="106">
        <v>3</v>
      </c>
      <c r="R96" s="107"/>
      <c r="S96" s="106" t="s">
        <v>347</v>
      </c>
      <c r="T96" s="108"/>
      <c r="U96" s="108"/>
      <c r="V96" s="109" t="s">
        <v>347</v>
      </c>
      <c r="W96" s="108"/>
      <c r="X96" s="108"/>
      <c r="Y96" s="108"/>
      <c r="Z96" s="1" t="str">
        <f>IFERROR(IF(AND(S95="Probabilidad",S96="Probabilidad"),(AB95-(+AB95*V96)),IF(AND(S95="Impacto",S96="Probabilidad"),(AB94-(+AB94*V96)),IF(S96="Impacto",AB95,""))),"")</f>
        <v/>
      </c>
      <c r="AA96" s="110" t="s">
        <v>347</v>
      </c>
      <c r="AB96" s="109" t="s">
        <v>347</v>
      </c>
      <c r="AC96" s="110" t="s">
        <v>347</v>
      </c>
      <c r="AD96" s="109" t="s">
        <v>347</v>
      </c>
      <c r="AE96" s="111" t="s">
        <v>347</v>
      </c>
      <c r="AF96" s="122"/>
      <c r="AG96" s="123"/>
      <c r="AH96" s="124"/>
      <c r="AI96" s="124"/>
      <c r="AJ96" s="124"/>
      <c r="AK96" s="124"/>
      <c r="AL96" s="124"/>
      <c r="AM96" s="127"/>
      <c r="AN96" s="127"/>
      <c r="AO96" s="124"/>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row>
    <row r="97" spans="2:70" ht="109.5" customHeight="1" x14ac:dyDescent="0.35">
      <c r="B97" s="98" t="s">
        <v>109</v>
      </c>
      <c r="C97" s="99" t="s">
        <v>319</v>
      </c>
      <c r="D97" s="99" t="s">
        <v>622</v>
      </c>
      <c r="E97" s="99" t="s">
        <v>623</v>
      </c>
      <c r="F97" s="99" t="s">
        <v>383</v>
      </c>
      <c r="G97" s="100" t="s">
        <v>624</v>
      </c>
      <c r="H97" s="99" t="s">
        <v>324</v>
      </c>
      <c r="I97" s="101">
        <v>224</v>
      </c>
      <c r="J97" s="102" t="s">
        <v>325</v>
      </c>
      <c r="K97" s="103">
        <v>0.6</v>
      </c>
      <c r="L97" s="103" t="s">
        <v>419</v>
      </c>
      <c r="M97" s="104" t="s">
        <v>419</v>
      </c>
      <c r="N97" s="102" t="s">
        <v>328</v>
      </c>
      <c r="O97" s="103">
        <v>0.6</v>
      </c>
      <c r="P97" s="105" t="s">
        <v>328</v>
      </c>
      <c r="Q97" s="106">
        <v>1</v>
      </c>
      <c r="R97" s="107" t="s">
        <v>625</v>
      </c>
      <c r="S97" s="106" t="s">
        <v>28</v>
      </c>
      <c r="T97" s="108" t="s">
        <v>330</v>
      </c>
      <c r="U97" s="108" t="s">
        <v>331</v>
      </c>
      <c r="V97" s="109" t="s">
        <v>332</v>
      </c>
      <c r="W97" s="108" t="s">
        <v>333</v>
      </c>
      <c r="X97" s="108" t="s">
        <v>334</v>
      </c>
      <c r="Y97" s="108" t="s">
        <v>335</v>
      </c>
      <c r="Z97" s="1">
        <f t="shared" ref="Z97" si="72">IFERROR(IF(S97="Probabilidad",(K97-(+K97*V97)),IF(S97="Impacto",K97,"")),"")</f>
        <v>0.36</v>
      </c>
      <c r="AA97" s="110" t="s">
        <v>336</v>
      </c>
      <c r="AB97" s="109">
        <v>0.36</v>
      </c>
      <c r="AC97" s="110" t="s">
        <v>328</v>
      </c>
      <c r="AD97" s="109">
        <v>0.6</v>
      </c>
      <c r="AE97" s="111" t="s">
        <v>328</v>
      </c>
      <c r="AF97" s="112" t="s">
        <v>377</v>
      </c>
      <c r="AG97" s="113" t="s">
        <v>626</v>
      </c>
      <c r="AH97" s="114" t="s">
        <v>627</v>
      </c>
      <c r="AI97" s="115" t="s">
        <v>628</v>
      </c>
      <c r="AJ97" s="115" t="s">
        <v>629</v>
      </c>
      <c r="AK97" s="114" t="s">
        <v>119</v>
      </c>
      <c r="AL97" s="114" t="s">
        <v>630</v>
      </c>
      <c r="AM97" s="115"/>
      <c r="AN97" s="114" t="s">
        <v>631</v>
      </c>
      <c r="AO97" s="114"/>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row>
    <row r="98" spans="2:70" ht="36.950000000000003" customHeight="1" x14ac:dyDescent="0.35">
      <c r="B98" s="117"/>
      <c r="C98" s="99"/>
      <c r="D98" s="99"/>
      <c r="E98" s="99"/>
      <c r="F98" s="99"/>
      <c r="G98" s="100"/>
      <c r="H98" s="99"/>
      <c r="I98" s="101"/>
      <c r="J98" s="102"/>
      <c r="K98" s="103"/>
      <c r="L98" s="103"/>
      <c r="M98" s="104">
        <v>0</v>
      </c>
      <c r="N98" s="102"/>
      <c r="O98" s="103"/>
      <c r="P98" s="105"/>
      <c r="Q98" s="106">
        <v>2</v>
      </c>
      <c r="R98" s="107"/>
      <c r="S98" s="106" t="s">
        <v>347</v>
      </c>
      <c r="T98" s="108"/>
      <c r="U98" s="108"/>
      <c r="V98" s="109" t="s">
        <v>347</v>
      </c>
      <c r="W98" s="108"/>
      <c r="X98" s="108"/>
      <c r="Y98" s="108"/>
      <c r="Z98" s="1" t="str">
        <f t="shared" ref="Z98" si="73">IFERROR(IF(AND(S97="Probabilidad",S98="Probabilidad"),(AB97-(+AB97*V98)),IF(S98="Probabilidad",(K97-(+K97*V98)),IF(S98="Impacto",AB97,""))),"")</f>
        <v/>
      </c>
      <c r="AA98" s="110" t="s">
        <v>347</v>
      </c>
      <c r="AB98" s="109" t="s">
        <v>347</v>
      </c>
      <c r="AC98" s="110" t="s">
        <v>347</v>
      </c>
      <c r="AD98" s="109" t="s">
        <v>347</v>
      </c>
      <c r="AE98" s="111" t="s">
        <v>347</v>
      </c>
      <c r="AF98" s="118"/>
      <c r="AG98" s="119"/>
      <c r="AH98" s="120"/>
      <c r="AI98" s="120"/>
      <c r="AJ98" s="120"/>
      <c r="AK98" s="120"/>
      <c r="AL98" s="120"/>
      <c r="AM98" s="120"/>
      <c r="AN98" s="120"/>
      <c r="AO98" s="120"/>
      <c r="AP98" s="80"/>
      <c r="AQ98" s="80"/>
      <c r="AR98" s="80"/>
      <c r="AS98" s="80"/>
      <c r="AT98" s="80"/>
      <c r="AU98" s="80"/>
      <c r="AV98" s="80"/>
      <c r="AW98" s="80"/>
      <c r="AX98" s="80"/>
      <c r="AY98" s="80"/>
      <c r="AZ98" s="80"/>
      <c r="BA98" s="80"/>
      <c r="BB98" s="80"/>
      <c r="BC98" s="80"/>
      <c r="BD98" s="80"/>
      <c r="BE98" s="80"/>
      <c r="BF98" s="80"/>
      <c r="BG98" s="80"/>
      <c r="BH98" s="80"/>
      <c r="BI98" s="80"/>
      <c r="BJ98" s="80"/>
      <c r="BK98" s="80"/>
      <c r="BL98" s="80"/>
      <c r="BM98" s="80"/>
      <c r="BN98" s="80"/>
      <c r="BO98" s="80"/>
      <c r="BP98" s="80"/>
      <c r="BQ98" s="80"/>
      <c r="BR98" s="80"/>
    </row>
    <row r="99" spans="2:70" ht="36.950000000000003" customHeight="1" x14ac:dyDescent="0.35">
      <c r="B99" s="121"/>
      <c r="C99" s="99"/>
      <c r="D99" s="99"/>
      <c r="E99" s="99"/>
      <c r="F99" s="99"/>
      <c r="G99" s="100"/>
      <c r="H99" s="99"/>
      <c r="I99" s="101"/>
      <c r="J99" s="102"/>
      <c r="K99" s="103"/>
      <c r="L99" s="103"/>
      <c r="M99" s="104">
        <v>0</v>
      </c>
      <c r="N99" s="102"/>
      <c r="O99" s="103"/>
      <c r="P99" s="105"/>
      <c r="Q99" s="106">
        <v>3</v>
      </c>
      <c r="R99" s="107"/>
      <c r="S99" s="106" t="s">
        <v>347</v>
      </c>
      <c r="T99" s="108"/>
      <c r="U99" s="108"/>
      <c r="V99" s="109" t="s">
        <v>347</v>
      </c>
      <c r="W99" s="108"/>
      <c r="X99" s="108"/>
      <c r="Y99" s="108"/>
      <c r="Z99" s="1" t="str">
        <f t="shared" ref="Z99" si="74">IFERROR(IF(AND(S98="Probabilidad",S99="Probabilidad"),(AB98-(+AB98*V99)),IF(AND(S98="Impacto",S99="Probabilidad"),(AB97-(+AB97*V99)),IF(S99="Impacto",AB98,""))),"")</f>
        <v/>
      </c>
      <c r="AA99" s="110" t="s">
        <v>347</v>
      </c>
      <c r="AB99" s="109" t="s">
        <v>347</v>
      </c>
      <c r="AC99" s="110" t="s">
        <v>347</v>
      </c>
      <c r="AD99" s="109" t="s">
        <v>347</v>
      </c>
      <c r="AE99" s="111" t="s">
        <v>347</v>
      </c>
      <c r="AF99" s="122"/>
      <c r="AG99" s="123"/>
      <c r="AH99" s="124"/>
      <c r="AI99" s="124"/>
      <c r="AJ99" s="124"/>
      <c r="AK99" s="124"/>
      <c r="AL99" s="124"/>
      <c r="AM99" s="124"/>
      <c r="AN99" s="124"/>
      <c r="AO99" s="124"/>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row>
    <row r="100" spans="2:70" ht="96.95" customHeight="1" x14ac:dyDescent="0.35">
      <c r="B100" s="98" t="s">
        <v>109</v>
      </c>
      <c r="C100" s="99" t="s">
        <v>319</v>
      </c>
      <c r="D100" s="99" t="s">
        <v>632</v>
      </c>
      <c r="E100" s="99" t="s">
        <v>633</v>
      </c>
      <c r="F100" s="99" t="s">
        <v>322</v>
      </c>
      <c r="G100" s="100" t="s">
        <v>634</v>
      </c>
      <c r="H100" s="99" t="s">
        <v>324</v>
      </c>
      <c r="I100" s="101">
        <v>291</v>
      </c>
      <c r="J100" s="102" t="s">
        <v>325</v>
      </c>
      <c r="K100" s="103">
        <v>0.6</v>
      </c>
      <c r="L100" s="103" t="s">
        <v>326</v>
      </c>
      <c r="M100" s="104" t="s">
        <v>326</v>
      </c>
      <c r="N100" s="102" t="s">
        <v>327</v>
      </c>
      <c r="O100" s="103">
        <v>0.4</v>
      </c>
      <c r="P100" s="105" t="s">
        <v>328</v>
      </c>
      <c r="Q100" s="106">
        <v>1</v>
      </c>
      <c r="R100" s="107" t="s">
        <v>635</v>
      </c>
      <c r="S100" s="106" t="s">
        <v>28</v>
      </c>
      <c r="T100" s="108" t="s">
        <v>330</v>
      </c>
      <c r="U100" s="108" t="s">
        <v>331</v>
      </c>
      <c r="V100" s="109" t="s">
        <v>332</v>
      </c>
      <c r="W100" s="108" t="s">
        <v>356</v>
      </c>
      <c r="X100" s="108" t="s">
        <v>334</v>
      </c>
      <c r="Y100" s="108" t="s">
        <v>335</v>
      </c>
      <c r="Z100" s="1">
        <f t="shared" ref="Z100" si="75">IFERROR(IF(S100="Probabilidad",(K100-(+K100*V100)),IF(S100="Impacto",K100,"")),"")</f>
        <v>0.36</v>
      </c>
      <c r="AA100" s="110" t="s">
        <v>336</v>
      </c>
      <c r="AB100" s="109">
        <v>0.36</v>
      </c>
      <c r="AC100" s="110" t="s">
        <v>327</v>
      </c>
      <c r="AD100" s="109">
        <v>0.4</v>
      </c>
      <c r="AE100" s="111" t="s">
        <v>328</v>
      </c>
      <c r="AF100" s="112" t="s">
        <v>377</v>
      </c>
      <c r="AG100" s="113" t="s">
        <v>636</v>
      </c>
      <c r="AH100" s="114" t="s">
        <v>637</v>
      </c>
      <c r="AI100" s="115" t="s">
        <v>638</v>
      </c>
      <c r="AJ100" s="115" t="s">
        <v>639</v>
      </c>
      <c r="AK100" s="114" t="s">
        <v>119</v>
      </c>
      <c r="AL100" s="114" t="s">
        <v>640</v>
      </c>
      <c r="AM100" s="115" t="s">
        <v>641</v>
      </c>
      <c r="AN100" s="114" t="s">
        <v>642</v>
      </c>
      <c r="AO100" s="114"/>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row>
    <row r="101" spans="2:70" ht="42" customHeight="1" x14ac:dyDescent="0.35">
      <c r="B101" s="117"/>
      <c r="C101" s="99"/>
      <c r="D101" s="99"/>
      <c r="E101" s="99"/>
      <c r="F101" s="99"/>
      <c r="G101" s="100"/>
      <c r="H101" s="99"/>
      <c r="I101" s="101"/>
      <c r="J101" s="102"/>
      <c r="K101" s="103"/>
      <c r="L101" s="103"/>
      <c r="M101" s="104">
        <v>0</v>
      </c>
      <c r="N101" s="102"/>
      <c r="O101" s="103"/>
      <c r="P101" s="105"/>
      <c r="Q101" s="106">
        <v>2</v>
      </c>
      <c r="R101" s="107"/>
      <c r="S101" s="106" t="s">
        <v>347</v>
      </c>
      <c r="T101" s="108"/>
      <c r="U101" s="108"/>
      <c r="V101" s="109" t="s">
        <v>347</v>
      </c>
      <c r="W101" s="108"/>
      <c r="X101" s="108"/>
      <c r="Y101" s="108"/>
      <c r="Z101" s="1" t="str">
        <f t="shared" ref="Z101" si="76">IFERROR(IF(AND(S100="Probabilidad",S101="Probabilidad"),(AB100-(+AB100*V101)),IF(S101="Probabilidad",(K100-(+K100*V101)),IF(S101="Impacto",AB100,""))),"")</f>
        <v/>
      </c>
      <c r="AA101" s="110" t="s">
        <v>347</v>
      </c>
      <c r="AB101" s="109" t="s">
        <v>347</v>
      </c>
      <c r="AC101" s="110" t="s">
        <v>347</v>
      </c>
      <c r="AD101" s="109" t="s">
        <v>347</v>
      </c>
      <c r="AE101" s="111" t="s">
        <v>347</v>
      </c>
      <c r="AF101" s="118"/>
      <c r="AG101" s="119"/>
      <c r="AH101" s="120"/>
      <c r="AI101" s="120"/>
      <c r="AJ101" s="120"/>
      <c r="AK101" s="120"/>
      <c r="AL101" s="120"/>
      <c r="AM101" s="120"/>
      <c r="AN101" s="120"/>
      <c r="AO101" s="12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row>
    <row r="102" spans="2:70" ht="42" customHeight="1" x14ac:dyDescent="0.35">
      <c r="B102" s="121"/>
      <c r="C102" s="99"/>
      <c r="D102" s="99"/>
      <c r="E102" s="99"/>
      <c r="F102" s="99"/>
      <c r="G102" s="100"/>
      <c r="H102" s="99"/>
      <c r="I102" s="101"/>
      <c r="J102" s="102"/>
      <c r="K102" s="103"/>
      <c r="L102" s="103"/>
      <c r="M102" s="104">
        <v>0</v>
      </c>
      <c r="N102" s="102"/>
      <c r="O102" s="103"/>
      <c r="P102" s="105"/>
      <c r="Q102" s="106">
        <v>3</v>
      </c>
      <c r="R102" s="107"/>
      <c r="S102" s="106" t="s">
        <v>347</v>
      </c>
      <c r="T102" s="108"/>
      <c r="U102" s="108"/>
      <c r="V102" s="109" t="s">
        <v>347</v>
      </c>
      <c r="W102" s="108"/>
      <c r="X102" s="108"/>
      <c r="Y102" s="108"/>
      <c r="Z102" s="1" t="str">
        <f t="shared" ref="Z102" si="77">IFERROR(IF(AND(S101="Probabilidad",S102="Probabilidad"),(AB101-(+AB101*V102)),IF(AND(S101="Impacto",S102="Probabilidad"),(AB100-(+AB100*V102)),IF(S102="Impacto",AB101,""))),"")</f>
        <v/>
      </c>
      <c r="AA102" s="110" t="s">
        <v>347</v>
      </c>
      <c r="AB102" s="109" t="s">
        <v>347</v>
      </c>
      <c r="AC102" s="110" t="s">
        <v>347</v>
      </c>
      <c r="AD102" s="109" t="s">
        <v>347</v>
      </c>
      <c r="AE102" s="111" t="s">
        <v>347</v>
      </c>
      <c r="AF102" s="122"/>
      <c r="AG102" s="123"/>
      <c r="AH102" s="124"/>
      <c r="AI102" s="124"/>
      <c r="AJ102" s="124"/>
      <c r="AK102" s="124"/>
      <c r="AL102" s="124"/>
      <c r="AM102" s="124"/>
      <c r="AN102" s="124"/>
      <c r="AO102" s="124"/>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row>
    <row r="103" spans="2:70" ht="76.5" customHeight="1" x14ac:dyDescent="0.35">
      <c r="B103" s="98" t="s">
        <v>109</v>
      </c>
      <c r="C103" s="99" t="s">
        <v>319</v>
      </c>
      <c r="D103" s="99" t="s">
        <v>643</v>
      </c>
      <c r="E103" s="99" t="s">
        <v>644</v>
      </c>
      <c r="F103" s="99" t="s">
        <v>350</v>
      </c>
      <c r="G103" s="100" t="s">
        <v>645</v>
      </c>
      <c r="H103" s="99" t="s">
        <v>366</v>
      </c>
      <c r="I103" s="101">
        <v>291</v>
      </c>
      <c r="J103" s="102" t="s">
        <v>325</v>
      </c>
      <c r="K103" s="103">
        <v>0.6</v>
      </c>
      <c r="L103" s="103" t="s">
        <v>419</v>
      </c>
      <c r="M103" s="104" t="s">
        <v>419</v>
      </c>
      <c r="N103" s="102" t="s">
        <v>328</v>
      </c>
      <c r="O103" s="103">
        <v>0.6</v>
      </c>
      <c r="P103" s="105" t="s">
        <v>328</v>
      </c>
      <c r="Q103" s="106">
        <v>1</v>
      </c>
      <c r="R103" s="107" t="s">
        <v>646</v>
      </c>
      <c r="S103" s="106" t="s">
        <v>28</v>
      </c>
      <c r="T103" s="108" t="s">
        <v>330</v>
      </c>
      <c r="U103" s="108" t="s">
        <v>331</v>
      </c>
      <c r="V103" s="109" t="s">
        <v>332</v>
      </c>
      <c r="W103" s="108" t="s">
        <v>356</v>
      </c>
      <c r="X103" s="108" t="s">
        <v>334</v>
      </c>
      <c r="Y103" s="108" t="s">
        <v>516</v>
      </c>
      <c r="Z103" s="1">
        <f t="shared" ref="Z103" si="78">IFERROR(IF(S103="Probabilidad",(K103-(+K103*V103)),IF(S103="Impacto",K103,"")),"")</f>
        <v>0.36</v>
      </c>
      <c r="AA103" s="110" t="s">
        <v>336</v>
      </c>
      <c r="AB103" s="109">
        <v>0.36</v>
      </c>
      <c r="AC103" s="110" t="s">
        <v>328</v>
      </c>
      <c r="AD103" s="109">
        <v>0.6</v>
      </c>
      <c r="AE103" s="111" t="s">
        <v>328</v>
      </c>
      <c r="AF103" s="112" t="s">
        <v>377</v>
      </c>
      <c r="AG103" s="113" t="s">
        <v>647</v>
      </c>
      <c r="AH103" s="115">
        <v>44469</v>
      </c>
      <c r="AI103" s="115" t="s">
        <v>648</v>
      </c>
      <c r="AJ103" s="115" t="s">
        <v>649</v>
      </c>
      <c r="AK103" s="114" t="s">
        <v>119</v>
      </c>
      <c r="AL103" s="114" t="s">
        <v>650</v>
      </c>
      <c r="AM103" s="115" t="s">
        <v>651</v>
      </c>
      <c r="AN103" s="114" t="s">
        <v>652</v>
      </c>
      <c r="AO103" s="114"/>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row>
    <row r="104" spans="2:70" ht="49.5" customHeight="1" x14ac:dyDescent="0.35">
      <c r="B104" s="117"/>
      <c r="C104" s="99"/>
      <c r="D104" s="99"/>
      <c r="E104" s="99"/>
      <c r="F104" s="99"/>
      <c r="G104" s="100"/>
      <c r="H104" s="99"/>
      <c r="I104" s="101"/>
      <c r="J104" s="102"/>
      <c r="K104" s="103"/>
      <c r="L104" s="103"/>
      <c r="M104" s="104">
        <v>0</v>
      </c>
      <c r="N104" s="102"/>
      <c r="O104" s="103"/>
      <c r="P104" s="105"/>
      <c r="Q104" s="106">
        <v>2</v>
      </c>
      <c r="R104" s="107"/>
      <c r="S104" s="106" t="s">
        <v>347</v>
      </c>
      <c r="T104" s="108"/>
      <c r="U104" s="108"/>
      <c r="V104" s="109" t="s">
        <v>347</v>
      </c>
      <c r="W104" s="108"/>
      <c r="X104" s="108"/>
      <c r="Y104" s="108"/>
      <c r="Z104" s="1" t="str">
        <f t="shared" ref="Z104" si="79">IFERROR(IF(AND(S103="Probabilidad",S104="Probabilidad"),(AB103-(+AB103*V104)),IF(S104="Probabilidad",(K103-(+K103*V104)),IF(S104="Impacto",AB103,""))),"")</f>
        <v/>
      </c>
      <c r="AA104" s="110" t="s">
        <v>347</v>
      </c>
      <c r="AB104" s="109" t="s">
        <v>347</v>
      </c>
      <c r="AC104" s="110" t="s">
        <v>347</v>
      </c>
      <c r="AD104" s="109" t="s">
        <v>347</v>
      </c>
      <c r="AE104" s="111" t="s">
        <v>347</v>
      </c>
      <c r="AF104" s="118"/>
      <c r="AG104" s="119"/>
      <c r="AH104" s="120"/>
      <c r="AI104" s="120"/>
      <c r="AJ104" s="120"/>
      <c r="AK104" s="120"/>
      <c r="AL104" s="120"/>
      <c r="AM104" s="120"/>
      <c r="AN104" s="120"/>
      <c r="AO104" s="12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row>
    <row r="105" spans="2:70" ht="49.5" customHeight="1" x14ac:dyDescent="0.35">
      <c r="B105" s="121"/>
      <c r="C105" s="99"/>
      <c r="D105" s="99"/>
      <c r="E105" s="99"/>
      <c r="F105" s="99"/>
      <c r="G105" s="100"/>
      <c r="H105" s="99"/>
      <c r="I105" s="101"/>
      <c r="J105" s="102"/>
      <c r="K105" s="103"/>
      <c r="L105" s="103"/>
      <c r="M105" s="104">
        <v>0</v>
      </c>
      <c r="N105" s="102"/>
      <c r="O105" s="103"/>
      <c r="P105" s="105"/>
      <c r="Q105" s="106">
        <v>3</v>
      </c>
      <c r="R105" s="107"/>
      <c r="S105" s="106" t="s">
        <v>347</v>
      </c>
      <c r="T105" s="108"/>
      <c r="U105" s="108"/>
      <c r="V105" s="109" t="s">
        <v>347</v>
      </c>
      <c r="W105" s="108"/>
      <c r="X105" s="108"/>
      <c r="Y105" s="108"/>
      <c r="Z105" s="1" t="str">
        <f t="shared" ref="Z105" si="80">IFERROR(IF(AND(S104="Probabilidad",S105="Probabilidad"),(AB104-(+AB104*V105)),IF(AND(S104="Impacto",S105="Probabilidad"),(AB103-(+AB103*V105)),IF(S105="Impacto",AB104,""))),"")</f>
        <v/>
      </c>
      <c r="AA105" s="110" t="s">
        <v>347</v>
      </c>
      <c r="AB105" s="109" t="s">
        <v>347</v>
      </c>
      <c r="AC105" s="110" t="s">
        <v>347</v>
      </c>
      <c r="AD105" s="109" t="s">
        <v>347</v>
      </c>
      <c r="AE105" s="111" t="s">
        <v>347</v>
      </c>
      <c r="AF105" s="122"/>
      <c r="AG105" s="123"/>
      <c r="AH105" s="124"/>
      <c r="AI105" s="124"/>
      <c r="AJ105" s="124"/>
      <c r="AK105" s="124"/>
      <c r="AL105" s="124"/>
      <c r="AM105" s="124"/>
      <c r="AN105" s="124"/>
      <c r="AO105" s="124"/>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row>
    <row r="106" spans="2:70" ht="97.5" customHeight="1" x14ac:dyDescent="0.35">
      <c r="B106" s="98" t="s">
        <v>123</v>
      </c>
      <c r="C106" s="99" t="s">
        <v>319</v>
      </c>
      <c r="D106" s="99" t="s">
        <v>653</v>
      </c>
      <c r="E106" s="99" t="s">
        <v>654</v>
      </c>
      <c r="F106" s="99" t="s">
        <v>383</v>
      </c>
      <c r="G106" s="99" t="s">
        <v>655</v>
      </c>
      <c r="H106" s="99" t="s">
        <v>324</v>
      </c>
      <c r="I106" s="101">
        <v>180</v>
      </c>
      <c r="J106" s="102" t="s">
        <v>325</v>
      </c>
      <c r="K106" s="103">
        <v>0.6</v>
      </c>
      <c r="L106" s="103" t="s">
        <v>326</v>
      </c>
      <c r="M106" s="104" t="s">
        <v>326</v>
      </c>
      <c r="N106" s="102" t="s">
        <v>327</v>
      </c>
      <c r="O106" s="103">
        <v>0.4</v>
      </c>
      <c r="P106" s="105" t="s">
        <v>328</v>
      </c>
      <c r="Q106" s="106">
        <v>1</v>
      </c>
      <c r="R106" s="107" t="s">
        <v>1048</v>
      </c>
      <c r="S106" s="106" t="s">
        <v>28</v>
      </c>
      <c r="T106" s="108" t="s">
        <v>330</v>
      </c>
      <c r="U106" s="108" t="s">
        <v>331</v>
      </c>
      <c r="V106" s="109" t="s">
        <v>332</v>
      </c>
      <c r="W106" s="108" t="s">
        <v>333</v>
      </c>
      <c r="X106" s="108" t="s">
        <v>334</v>
      </c>
      <c r="Y106" s="108" t="s">
        <v>335</v>
      </c>
      <c r="Z106" s="1">
        <f>IFERROR(IF(S106="Probabilidad",(K106-(+K106*V106)),IF(S106="Impacto",K106,"")),"")</f>
        <v>0.36</v>
      </c>
      <c r="AA106" s="110" t="s">
        <v>336</v>
      </c>
      <c r="AB106" s="109">
        <v>0.36</v>
      </c>
      <c r="AC106" s="110" t="s">
        <v>327</v>
      </c>
      <c r="AD106" s="109">
        <v>0.4</v>
      </c>
      <c r="AE106" s="111" t="s">
        <v>328</v>
      </c>
      <c r="AF106" s="112" t="s">
        <v>377</v>
      </c>
      <c r="AG106" s="113" t="s">
        <v>656</v>
      </c>
      <c r="AH106" s="129">
        <v>44561</v>
      </c>
      <c r="AI106" s="115" t="s">
        <v>657</v>
      </c>
      <c r="AJ106" s="115" t="s">
        <v>658</v>
      </c>
      <c r="AK106" s="114" t="s">
        <v>659</v>
      </c>
      <c r="AL106" s="114" t="s">
        <v>660</v>
      </c>
      <c r="AM106" s="115"/>
      <c r="AN106" s="114" t="s">
        <v>661</v>
      </c>
      <c r="AO106" s="114"/>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80"/>
      <c r="BR106" s="80"/>
    </row>
    <row r="107" spans="2:70" ht="97.5" customHeight="1" x14ac:dyDescent="0.35">
      <c r="B107" s="117"/>
      <c r="C107" s="99"/>
      <c r="D107" s="99"/>
      <c r="E107" s="99"/>
      <c r="F107" s="99"/>
      <c r="G107" s="99"/>
      <c r="H107" s="99"/>
      <c r="I107" s="101"/>
      <c r="J107" s="102"/>
      <c r="K107" s="103"/>
      <c r="L107" s="103"/>
      <c r="M107" s="104">
        <v>0</v>
      </c>
      <c r="N107" s="102"/>
      <c r="O107" s="103"/>
      <c r="P107" s="105"/>
      <c r="Q107" s="106">
        <v>2</v>
      </c>
      <c r="R107" s="107" t="s">
        <v>1049</v>
      </c>
      <c r="S107" s="106" t="s">
        <v>28</v>
      </c>
      <c r="T107" s="108" t="s">
        <v>330</v>
      </c>
      <c r="U107" s="108" t="s">
        <v>433</v>
      </c>
      <c r="V107" s="109" t="s">
        <v>434</v>
      </c>
      <c r="W107" s="108" t="s">
        <v>333</v>
      </c>
      <c r="X107" s="108" t="s">
        <v>334</v>
      </c>
      <c r="Y107" s="108" t="s">
        <v>335</v>
      </c>
      <c r="Z107" s="1">
        <f>IFERROR(IF(AND(S106="Probabilidad",S107="Probabilidad"),(AB106-(+AB106*V107)),IF(S107="Probabilidad",(K106-(+K106*V107)),IF(S107="Impacto",AB106,""))),"")</f>
        <v>0.18</v>
      </c>
      <c r="AA107" s="110" t="s">
        <v>375</v>
      </c>
      <c r="AB107" s="109">
        <v>0.18</v>
      </c>
      <c r="AC107" s="110" t="s">
        <v>327</v>
      </c>
      <c r="AD107" s="109">
        <v>0.4</v>
      </c>
      <c r="AE107" s="111" t="s">
        <v>357</v>
      </c>
      <c r="AF107" s="118"/>
      <c r="AG107" s="119"/>
      <c r="AH107" s="120"/>
      <c r="AI107" s="120"/>
      <c r="AJ107" s="120"/>
      <c r="AK107" s="120"/>
      <c r="AL107" s="120"/>
      <c r="AM107" s="120"/>
      <c r="AN107" s="120"/>
      <c r="AO107" s="120"/>
    </row>
    <row r="108" spans="2:70" ht="97.5" customHeight="1" x14ac:dyDescent="0.35">
      <c r="B108" s="121"/>
      <c r="C108" s="99"/>
      <c r="D108" s="99"/>
      <c r="E108" s="99"/>
      <c r="F108" s="99"/>
      <c r="G108" s="99"/>
      <c r="H108" s="99"/>
      <c r="I108" s="101"/>
      <c r="J108" s="102"/>
      <c r="K108" s="103"/>
      <c r="L108" s="103"/>
      <c r="M108" s="104">
        <v>0</v>
      </c>
      <c r="N108" s="102"/>
      <c r="O108" s="103"/>
      <c r="P108" s="105"/>
      <c r="Q108" s="106">
        <v>3</v>
      </c>
      <c r="R108" s="107" t="s">
        <v>1050</v>
      </c>
      <c r="S108" s="106" t="s">
        <v>28</v>
      </c>
      <c r="T108" s="108" t="s">
        <v>330</v>
      </c>
      <c r="U108" s="108" t="s">
        <v>331</v>
      </c>
      <c r="V108" s="109" t="s">
        <v>332</v>
      </c>
      <c r="W108" s="108" t="s">
        <v>333</v>
      </c>
      <c r="X108" s="108" t="s">
        <v>334</v>
      </c>
      <c r="Y108" s="108" t="s">
        <v>335</v>
      </c>
      <c r="Z108" s="1">
        <f>IFERROR(IF(AND(S107="Probabilidad",S108="Probabilidad"),(AB107-(+AB107*V108)),IF(AND(S107="Impacto",S108="Probabilidad"),(AB106-(+AB106*V108)),IF(S108="Impacto",AB107,""))),"")</f>
        <v>0.108</v>
      </c>
      <c r="AA108" s="110" t="s">
        <v>375</v>
      </c>
      <c r="AB108" s="109">
        <v>0.108</v>
      </c>
      <c r="AC108" s="110" t="s">
        <v>327</v>
      </c>
      <c r="AD108" s="109">
        <v>0.4</v>
      </c>
      <c r="AE108" s="111" t="s">
        <v>357</v>
      </c>
      <c r="AF108" s="122"/>
      <c r="AG108" s="123"/>
      <c r="AH108" s="124"/>
      <c r="AI108" s="124"/>
      <c r="AJ108" s="124"/>
      <c r="AK108" s="124"/>
      <c r="AL108" s="124"/>
      <c r="AM108" s="124"/>
      <c r="AN108" s="124"/>
      <c r="AO108" s="124"/>
    </row>
    <row r="109" spans="2:70" ht="118.5" customHeight="1" x14ac:dyDescent="0.35">
      <c r="B109" s="98" t="s">
        <v>123</v>
      </c>
      <c r="C109" s="99" t="s">
        <v>319</v>
      </c>
      <c r="D109" s="99" t="s">
        <v>662</v>
      </c>
      <c r="E109" s="99" t="s">
        <v>663</v>
      </c>
      <c r="F109" s="99" t="s">
        <v>383</v>
      </c>
      <c r="G109" s="100" t="s">
        <v>664</v>
      </c>
      <c r="H109" s="99" t="s">
        <v>324</v>
      </c>
      <c r="I109" s="101">
        <v>480</v>
      </c>
      <c r="J109" s="102" t="s">
        <v>325</v>
      </c>
      <c r="K109" s="103">
        <v>0.6</v>
      </c>
      <c r="L109" s="103" t="s">
        <v>419</v>
      </c>
      <c r="M109" s="104" t="s">
        <v>419</v>
      </c>
      <c r="N109" s="102" t="s">
        <v>328</v>
      </c>
      <c r="O109" s="103">
        <v>0.6</v>
      </c>
      <c r="P109" s="105" t="s">
        <v>328</v>
      </c>
      <c r="Q109" s="106">
        <v>1</v>
      </c>
      <c r="R109" s="107" t="s">
        <v>1051</v>
      </c>
      <c r="S109" s="106" t="s">
        <v>28</v>
      </c>
      <c r="T109" s="108" t="s">
        <v>330</v>
      </c>
      <c r="U109" s="108" t="s">
        <v>433</v>
      </c>
      <c r="V109" s="109" t="s">
        <v>434</v>
      </c>
      <c r="W109" s="108" t="s">
        <v>333</v>
      </c>
      <c r="X109" s="108" t="s">
        <v>334</v>
      </c>
      <c r="Y109" s="108" t="s">
        <v>335</v>
      </c>
      <c r="Z109" s="1">
        <f t="shared" ref="Z109" si="81">IFERROR(IF(S109="Probabilidad",(K109-(+K109*V109)),IF(S109="Impacto",K109,"")),"")</f>
        <v>0.3</v>
      </c>
      <c r="AA109" s="110" t="s">
        <v>336</v>
      </c>
      <c r="AB109" s="109">
        <v>0.3</v>
      </c>
      <c r="AC109" s="110" t="s">
        <v>328</v>
      </c>
      <c r="AD109" s="109">
        <v>0.6</v>
      </c>
      <c r="AE109" s="111" t="s">
        <v>328</v>
      </c>
      <c r="AF109" s="112" t="s">
        <v>377</v>
      </c>
      <c r="AG109" s="113" t="s">
        <v>665</v>
      </c>
      <c r="AH109" s="115">
        <v>44561</v>
      </c>
      <c r="AI109" s="115" t="s">
        <v>666</v>
      </c>
      <c r="AJ109" s="115" t="s">
        <v>667</v>
      </c>
      <c r="AK109" s="114" t="str">
        <f>+AK106</f>
        <v>Fisiicos, humanos, técnologicos</v>
      </c>
      <c r="AL109" s="114" t="str">
        <f>+AL106</f>
        <v>PD Coordinación de Potestad Disciplinaria, PD Disciplinarios I,II,III, IV , DIE y Secretaria comun</v>
      </c>
      <c r="AM109" s="115"/>
      <c r="AN109" s="114" t="s">
        <v>668</v>
      </c>
      <c r="AO109" s="114"/>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row>
    <row r="110" spans="2:70" ht="118.5" customHeight="1" x14ac:dyDescent="0.35">
      <c r="B110" s="117"/>
      <c r="C110" s="99"/>
      <c r="D110" s="99"/>
      <c r="E110" s="99"/>
      <c r="F110" s="99"/>
      <c r="G110" s="100"/>
      <c r="H110" s="99"/>
      <c r="I110" s="101"/>
      <c r="J110" s="102"/>
      <c r="K110" s="103"/>
      <c r="L110" s="103"/>
      <c r="M110" s="104">
        <v>0</v>
      </c>
      <c r="N110" s="102"/>
      <c r="O110" s="103"/>
      <c r="P110" s="105"/>
      <c r="Q110" s="106">
        <v>2</v>
      </c>
      <c r="R110" s="107" t="s">
        <v>1052</v>
      </c>
      <c r="S110" s="106" t="s">
        <v>28</v>
      </c>
      <c r="T110" s="108" t="s">
        <v>330</v>
      </c>
      <c r="U110" s="108" t="s">
        <v>433</v>
      </c>
      <c r="V110" s="109" t="s">
        <v>434</v>
      </c>
      <c r="W110" s="108" t="s">
        <v>333</v>
      </c>
      <c r="X110" s="108" t="s">
        <v>334</v>
      </c>
      <c r="Y110" s="108" t="s">
        <v>335</v>
      </c>
      <c r="Z110" s="1">
        <f t="shared" ref="Z110" si="82">IFERROR(IF(AND(S109="Probabilidad",S110="Probabilidad"),(AB109-(+AB109*V110)),IF(S110="Probabilidad",(K109-(+K109*V110)),IF(S110="Impacto",AB109,""))),"")</f>
        <v>0.15</v>
      </c>
      <c r="AA110" s="110" t="s">
        <v>375</v>
      </c>
      <c r="AB110" s="109">
        <v>0.15</v>
      </c>
      <c r="AC110" s="110" t="s">
        <v>328</v>
      </c>
      <c r="AD110" s="109">
        <v>0.6</v>
      </c>
      <c r="AE110" s="111" t="s">
        <v>328</v>
      </c>
      <c r="AF110" s="118"/>
      <c r="AG110" s="119"/>
      <c r="AH110" s="120"/>
      <c r="AI110" s="120"/>
      <c r="AJ110" s="120"/>
      <c r="AK110" s="120"/>
      <c r="AL110" s="120"/>
      <c r="AM110" s="120"/>
      <c r="AN110" s="120"/>
      <c r="AO110" s="12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80"/>
      <c r="BO110" s="80"/>
      <c r="BP110" s="80"/>
      <c r="BQ110" s="80"/>
      <c r="BR110" s="80"/>
    </row>
    <row r="111" spans="2:70" ht="118.5" customHeight="1" x14ac:dyDescent="0.35">
      <c r="B111" s="121"/>
      <c r="C111" s="99"/>
      <c r="D111" s="99"/>
      <c r="E111" s="99"/>
      <c r="F111" s="99"/>
      <c r="G111" s="100"/>
      <c r="H111" s="99"/>
      <c r="I111" s="101"/>
      <c r="J111" s="102"/>
      <c r="K111" s="103"/>
      <c r="L111" s="103"/>
      <c r="M111" s="104">
        <v>0</v>
      </c>
      <c r="N111" s="102"/>
      <c r="O111" s="103"/>
      <c r="P111" s="105"/>
      <c r="Q111" s="106">
        <v>3</v>
      </c>
      <c r="R111" s="107" t="s">
        <v>1053</v>
      </c>
      <c r="S111" s="106" t="s">
        <v>28</v>
      </c>
      <c r="T111" s="108" t="s">
        <v>330</v>
      </c>
      <c r="U111" s="108" t="s">
        <v>433</v>
      </c>
      <c r="V111" s="109" t="s">
        <v>434</v>
      </c>
      <c r="W111" s="108" t="s">
        <v>333</v>
      </c>
      <c r="X111" s="108" t="s">
        <v>334</v>
      </c>
      <c r="Y111" s="108" t="s">
        <v>335</v>
      </c>
      <c r="Z111" s="1">
        <f t="shared" ref="Z111" si="83">IFERROR(IF(AND(S110="Probabilidad",S111="Probabilidad"),(AB110-(+AB110*V111)),IF(AND(S110="Impacto",S111="Probabilidad"),(AB109-(+AB109*V111)),IF(S111="Impacto",AB110,""))),"")</f>
        <v>7.4999999999999997E-2</v>
      </c>
      <c r="AA111" s="110" t="s">
        <v>375</v>
      </c>
      <c r="AB111" s="109">
        <v>7.4999999999999997E-2</v>
      </c>
      <c r="AC111" s="110" t="s">
        <v>328</v>
      </c>
      <c r="AD111" s="109">
        <v>0.6</v>
      </c>
      <c r="AE111" s="111" t="s">
        <v>328</v>
      </c>
      <c r="AF111" s="122"/>
      <c r="AG111" s="123"/>
      <c r="AH111" s="124"/>
      <c r="AI111" s="124"/>
      <c r="AJ111" s="124"/>
      <c r="AK111" s="124"/>
      <c r="AL111" s="124"/>
      <c r="AM111" s="124"/>
      <c r="AN111" s="124"/>
      <c r="AO111" s="124"/>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row>
    <row r="112" spans="2:70" ht="123.75" customHeight="1" x14ac:dyDescent="0.35">
      <c r="B112" s="98" t="s">
        <v>123</v>
      </c>
      <c r="C112" s="99" t="s">
        <v>319</v>
      </c>
      <c r="D112" s="99" t="s">
        <v>669</v>
      </c>
      <c r="E112" s="99" t="s">
        <v>670</v>
      </c>
      <c r="F112" s="99" t="s">
        <v>350</v>
      </c>
      <c r="G112" s="100" t="s">
        <v>671</v>
      </c>
      <c r="H112" s="99" t="s">
        <v>395</v>
      </c>
      <c r="I112" s="101">
        <v>200</v>
      </c>
      <c r="J112" s="102" t="s">
        <v>325</v>
      </c>
      <c r="K112" s="103">
        <v>0.6</v>
      </c>
      <c r="L112" s="103" t="s">
        <v>353</v>
      </c>
      <c r="M112" s="104" t="s">
        <v>353</v>
      </c>
      <c r="N112" s="102" t="s">
        <v>354</v>
      </c>
      <c r="O112" s="103">
        <v>0.2</v>
      </c>
      <c r="P112" s="105" t="s">
        <v>328</v>
      </c>
      <c r="Q112" s="106">
        <v>1</v>
      </c>
      <c r="R112" s="107" t="s">
        <v>1054</v>
      </c>
      <c r="S112" s="106" t="s">
        <v>28</v>
      </c>
      <c r="T112" s="108" t="s">
        <v>576</v>
      </c>
      <c r="U112" s="108" t="s">
        <v>331</v>
      </c>
      <c r="V112" s="109" t="s">
        <v>577</v>
      </c>
      <c r="W112" s="108" t="s">
        <v>333</v>
      </c>
      <c r="X112" s="108" t="s">
        <v>334</v>
      </c>
      <c r="Y112" s="108" t="s">
        <v>335</v>
      </c>
      <c r="Z112" s="1">
        <f t="shared" ref="Z112" si="84">IFERROR(IF(S112="Probabilidad",(K112-(+K112*V112)),IF(S112="Impacto",K112,"")),"")</f>
        <v>0.42</v>
      </c>
      <c r="AA112" s="110" t="s">
        <v>325</v>
      </c>
      <c r="AB112" s="109">
        <v>0.42</v>
      </c>
      <c r="AC112" s="110" t="s">
        <v>354</v>
      </c>
      <c r="AD112" s="109">
        <v>0.2</v>
      </c>
      <c r="AE112" s="111" t="s">
        <v>328</v>
      </c>
      <c r="AF112" s="112" t="s">
        <v>672</v>
      </c>
      <c r="AG112" s="113"/>
      <c r="AH112" s="114"/>
      <c r="AI112" s="115"/>
      <c r="AJ112" s="115"/>
      <c r="AK112" s="114"/>
      <c r="AL112" s="114"/>
      <c r="AM112" s="115"/>
      <c r="AN112" s="114" t="s">
        <v>673</v>
      </c>
      <c r="AO112" s="114"/>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80"/>
      <c r="BO112" s="80"/>
      <c r="BP112" s="80"/>
      <c r="BQ112" s="80"/>
      <c r="BR112" s="80"/>
    </row>
    <row r="113" spans="2:70" ht="98.25" customHeight="1" x14ac:dyDescent="0.35">
      <c r="B113" s="117"/>
      <c r="C113" s="99"/>
      <c r="D113" s="99"/>
      <c r="E113" s="99"/>
      <c r="F113" s="99"/>
      <c r="G113" s="100"/>
      <c r="H113" s="99"/>
      <c r="I113" s="101"/>
      <c r="J113" s="102"/>
      <c r="K113" s="103"/>
      <c r="L113" s="103"/>
      <c r="M113" s="104">
        <v>0</v>
      </c>
      <c r="N113" s="102"/>
      <c r="O113" s="103"/>
      <c r="P113" s="105"/>
      <c r="Q113" s="106">
        <v>2</v>
      </c>
      <c r="R113" s="107" t="s">
        <v>1055</v>
      </c>
      <c r="S113" s="106" t="s">
        <v>28</v>
      </c>
      <c r="T113" s="108" t="s">
        <v>576</v>
      </c>
      <c r="U113" s="108" t="s">
        <v>331</v>
      </c>
      <c r="V113" s="109" t="s">
        <v>577</v>
      </c>
      <c r="W113" s="108" t="s">
        <v>333</v>
      </c>
      <c r="X113" s="108" t="s">
        <v>334</v>
      </c>
      <c r="Y113" s="108" t="s">
        <v>335</v>
      </c>
      <c r="Z113" s="1">
        <f t="shared" ref="Z113" si="85">IFERROR(IF(AND(S112="Probabilidad",S113="Probabilidad"),(AB112-(+AB112*V113)),IF(S113="Probabilidad",(K112-(+K112*V113)),IF(S113="Impacto",AB112,""))),"")</f>
        <v>0.29399999999999998</v>
      </c>
      <c r="AA113" s="110" t="s">
        <v>336</v>
      </c>
      <c r="AB113" s="109">
        <v>0.29399999999999998</v>
      </c>
      <c r="AC113" s="110" t="s">
        <v>354</v>
      </c>
      <c r="AD113" s="109">
        <v>0.2</v>
      </c>
      <c r="AE113" s="111" t="s">
        <v>357</v>
      </c>
      <c r="AF113" s="118"/>
      <c r="AG113" s="119"/>
      <c r="AH113" s="120"/>
      <c r="AI113" s="120"/>
      <c r="AJ113" s="120"/>
      <c r="AK113" s="120"/>
      <c r="AL113" s="120"/>
      <c r="AM113" s="120"/>
      <c r="AN113" s="120"/>
      <c r="AO113" s="120"/>
      <c r="AP113" s="80"/>
      <c r="AQ113" s="80"/>
      <c r="AR113" s="80"/>
      <c r="AS113" s="80"/>
      <c r="AT113" s="80"/>
      <c r="AU113" s="80"/>
      <c r="AV113" s="80"/>
      <c r="AW113" s="80"/>
      <c r="AX113" s="80"/>
      <c r="AY113" s="80"/>
      <c r="AZ113" s="80"/>
      <c r="BA113" s="80"/>
      <c r="BB113" s="80"/>
      <c r="BC113" s="80"/>
      <c r="BD113" s="80"/>
      <c r="BE113" s="80"/>
      <c r="BF113" s="80"/>
      <c r="BG113" s="80"/>
      <c r="BH113" s="80"/>
      <c r="BI113" s="80"/>
      <c r="BJ113" s="80"/>
      <c r="BK113" s="80"/>
      <c r="BL113" s="80"/>
      <c r="BM113" s="80"/>
      <c r="BN113" s="80"/>
      <c r="BO113" s="80"/>
      <c r="BP113" s="80"/>
      <c r="BQ113" s="80"/>
      <c r="BR113" s="80"/>
    </row>
    <row r="114" spans="2:70" ht="100.5" customHeight="1" x14ac:dyDescent="0.35">
      <c r="B114" s="121"/>
      <c r="C114" s="99"/>
      <c r="D114" s="99"/>
      <c r="E114" s="99"/>
      <c r="F114" s="99"/>
      <c r="G114" s="100"/>
      <c r="H114" s="99"/>
      <c r="I114" s="101"/>
      <c r="J114" s="102"/>
      <c r="K114" s="103"/>
      <c r="L114" s="103"/>
      <c r="M114" s="104">
        <v>0</v>
      </c>
      <c r="N114" s="102"/>
      <c r="O114" s="103"/>
      <c r="P114" s="105"/>
      <c r="Q114" s="106">
        <v>3</v>
      </c>
      <c r="R114" s="107" t="s">
        <v>1056</v>
      </c>
      <c r="S114" s="106" t="s">
        <v>28</v>
      </c>
      <c r="T114" s="108" t="s">
        <v>576</v>
      </c>
      <c r="U114" s="108" t="s">
        <v>331</v>
      </c>
      <c r="V114" s="109" t="s">
        <v>577</v>
      </c>
      <c r="W114" s="108" t="s">
        <v>333</v>
      </c>
      <c r="X114" s="108" t="s">
        <v>334</v>
      </c>
      <c r="Y114" s="108" t="s">
        <v>335</v>
      </c>
      <c r="Z114" s="1">
        <f t="shared" ref="Z114" si="86">IFERROR(IF(AND(S113="Probabilidad",S114="Probabilidad"),(AB113-(+AB113*V114)),IF(AND(S113="Impacto",S114="Probabilidad"),(AB112-(+AB112*V114)),IF(S114="Impacto",AB113,""))),"")</f>
        <v>0.20579999999999998</v>
      </c>
      <c r="AA114" s="110" t="s">
        <v>336</v>
      </c>
      <c r="AB114" s="109">
        <v>0.20579999999999998</v>
      </c>
      <c r="AC114" s="110" t="s">
        <v>354</v>
      </c>
      <c r="AD114" s="109">
        <v>0.2</v>
      </c>
      <c r="AE114" s="111" t="s">
        <v>357</v>
      </c>
      <c r="AF114" s="122"/>
      <c r="AG114" s="123"/>
      <c r="AH114" s="124"/>
      <c r="AI114" s="124"/>
      <c r="AJ114" s="124"/>
      <c r="AK114" s="124"/>
      <c r="AL114" s="124"/>
      <c r="AM114" s="124"/>
      <c r="AN114" s="124"/>
      <c r="AO114" s="124"/>
      <c r="AP114" s="80"/>
      <c r="AQ114" s="80"/>
      <c r="AR114" s="80"/>
      <c r="AS114" s="80"/>
      <c r="AT114" s="80"/>
      <c r="AU114" s="80"/>
      <c r="AV114" s="80"/>
      <c r="AW114" s="80"/>
      <c r="AX114" s="80"/>
      <c r="AY114" s="80"/>
      <c r="AZ114" s="80"/>
      <c r="BA114" s="80"/>
      <c r="BB114" s="80"/>
      <c r="BC114" s="80"/>
      <c r="BD114" s="80"/>
      <c r="BE114" s="80"/>
      <c r="BF114" s="80"/>
      <c r="BG114" s="80"/>
      <c r="BH114" s="80"/>
      <c r="BI114" s="80"/>
      <c r="BJ114" s="80"/>
      <c r="BK114" s="80"/>
      <c r="BL114" s="80"/>
      <c r="BM114" s="80"/>
      <c r="BN114" s="80"/>
      <c r="BO114" s="80"/>
      <c r="BP114" s="80"/>
      <c r="BQ114" s="80"/>
      <c r="BR114" s="80"/>
    </row>
    <row r="115" spans="2:70" ht="93.85" customHeight="1" x14ac:dyDescent="0.35">
      <c r="B115" s="98" t="s">
        <v>123</v>
      </c>
      <c r="C115" s="99" t="s">
        <v>581</v>
      </c>
      <c r="D115" s="99" t="s">
        <v>674</v>
      </c>
      <c r="E115" s="99" t="s">
        <v>675</v>
      </c>
      <c r="F115" s="99" t="s">
        <v>383</v>
      </c>
      <c r="G115" s="100" t="s">
        <v>676</v>
      </c>
      <c r="H115" s="99" t="s">
        <v>324</v>
      </c>
      <c r="I115" s="101">
        <v>70</v>
      </c>
      <c r="J115" s="102" t="s">
        <v>325</v>
      </c>
      <c r="K115" s="103">
        <v>0.6</v>
      </c>
      <c r="L115" s="103" t="s">
        <v>419</v>
      </c>
      <c r="M115" s="104" t="s">
        <v>419</v>
      </c>
      <c r="N115" s="102" t="s">
        <v>328</v>
      </c>
      <c r="O115" s="103">
        <v>0.6</v>
      </c>
      <c r="P115" s="105" t="s">
        <v>328</v>
      </c>
      <c r="Q115" s="106">
        <v>1</v>
      </c>
      <c r="R115" s="107" t="s">
        <v>1057</v>
      </c>
      <c r="S115" s="106" t="s">
        <v>28</v>
      </c>
      <c r="T115" s="108" t="s">
        <v>330</v>
      </c>
      <c r="U115" s="108" t="s">
        <v>331</v>
      </c>
      <c r="V115" s="109" t="s">
        <v>332</v>
      </c>
      <c r="W115" s="108" t="s">
        <v>333</v>
      </c>
      <c r="X115" s="108" t="s">
        <v>334</v>
      </c>
      <c r="Y115" s="108" t="s">
        <v>335</v>
      </c>
      <c r="Z115" s="1">
        <f t="shared" ref="Z115" si="87">IFERROR(IF(S115="Probabilidad",(K115-(+K115*V115)),IF(S115="Impacto",K115,"")),"")</f>
        <v>0.36</v>
      </c>
      <c r="AA115" s="110" t="s">
        <v>336</v>
      </c>
      <c r="AB115" s="109">
        <v>0.36</v>
      </c>
      <c r="AC115" s="110" t="s">
        <v>328</v>
      </c>
      <c r="AD115" s="109">
        <v>0.6</v>
      </c>
      <c r="AE115" s="111" t="s">
        <v>328</v>
      </c>
      <c r="AF115" s="112" t="s">
        <v>377</v>
      </c>
      <c r="AG115" s="113" t="s">
        <v>677</v>
      </c>
      <c r="AH115" s="115">
        <v>44561</v>
      </c>
      <c r="AI115" s="115" t="s">
        <v>678</v>
      </c>
      <c r="AJ115" s="115" t="s">
        <v>679</v>
      </c>
      <c r="AK115" s="114" t="s">
        <v>659</v>
      </c>
      <c r="AL115" s="114" t="s">
        <v>660</v>
      </c>
      <c r="AM115" s="115"/>
      <c r="AN115" s="125" t="s">
        <v>680</v>
      </c>
      <c r="AO115" s="114"/>
      <c r="AP115" s="80"/>
      <c r="AQ115" s="80"/>
      <c r="AR115" s="80"/>
      <c r="AS115" s="80"/>
      <c r="AT115" s="80"/>
      <c r="AU115" s="80"/>
      <c r="AV115" s="80"/>
      <c r="AW115" s="80"/>
      <c r="AX115" s="80"/>
      <c r="AY115" s="80"/>
      <c r="AZ115" s="80"/>
      <c r="BA115" s="80"/>
      <c r="BB115" s="80"/>
      <c r="BC115" s="80"/>
      <c r="BD115" s="80"/>
      <c r="BE115" s="80"/>
      <c r="BF115" s="80"/>
      <c r="BG115" s="80"/>
      <c r="BH115" s="80"/>
      <c r="BI115" s="80"/>
      <c r="BJ115" s="80"/>
      <c r="BK115" s="80"/>
      <c r="BL115" s="80"/>
      <c r="BM115" s="80"/>
      <c r="BN115" s="80"/>
      <c r="BO115" s="80"/>
      <c r="BP115" s="80"/>
      <c r="BQ115" s="80"/>
      <c r="BR115" s="80"/>
    </row>
    <row r="116" spans="2:70" ht="93.85" customHeight="1" x14ac:dyDescent="0.35">
      <c r="B116" s="117"/>
      <c r="C116" s="99"/>
      <c r="D116" s="99"/>
      <c r="E116" s="99"/>
      <c r="F116" s="99"/>
      <c r="G116" s="100"/>
      <c r="H116" s="99"/>
      <c r="I116" s="101"/>
      <c r="J116" s="102"/>
      <c r="K116" s="103"/>
      <c r="L116" s="103"/>
      <c r="M116" s="104">
        <v>0</v>
      </c>
      <c r="N116" s="102"/>
      <c r="O116" s="103"/>
      <c r="P116" s="105"/>
      <c r="Q116" s="106">
        <v>2</v>
      </c>
      <c r="R116" s="107" t="s">
        <v>1058</v>
      </c>
      <c r="S116" s="106" t="s">
        <v>28</v>
      </c>
      <c r="T116" s="108" t="s">
        <v>576</v>
      </c>
      <c r="U116" s="108" t="s">
        <v>331</v>
      </c>
      <c r="V116" s="109" t="s">
        <v>577</v>
      </c>
      <c r="W116" s="108" t="s">
        <v>333</v>
      </c>
      <c r="X116" s="108" t="s">
        <v>334</v>
      </c>
      <c r="Y116" s="108" t="s">
        <v>335</v>
      </c>
      <c r="Z116" s="1">
        <f t="shared" ref="Z116" si="88">IFERROR(IF(AND(S115="Probabilidad",S116="Probabilidad"),(AB115-(+AB115*V116)),IF(S116="Probabilidad",(K115-(+K115*V116)),IF(S116="Impacto",AB115,""))),"")</f>
        <v>0.252</v>
      </c>
      <c r="AA116" s="110" t="s">
        <v>336</v>
      </c>
      <c r="AB116" s="109">
        <v>0.252</v>
      </c>
      <c r="AC116" s="110" t="s">
        <v>328</v>
      </c>
      <c r="AD116" s="109">
        <v>0.6</v>
      </c>
      <c r="AE116" s="111" t="s">
        <v>328</v>
      </c>
      <c r="AF116" s="118"/>
      <c r="AG116" s="119"/>
      <c r="AH116" s="120"/>
      <c r="AI116" s="120"/>
      <c r="AJ116" s="120"/>
      <c r="AK116" s="120"/>
      <c r="AL116" s="120"/>
      <c r="AM116" s="120"/>
      <c r="AN116" s="126"/>
      <c r="AO116" s="120"/>
      <c r="AP116" s="80"/>
      <c r="AQ116" s="80"/>
      <c r="AR116" s="80"/>
      <c r="AS116" s="80"/>
      <c r="AT116" s="80"/>
      <c r="AU116" s="80"/>
      <c r="AV116" s="80"/>
      <c r="AW116" s="80"/>
      <c r="AX116" s="80"/>
      <c r="AY116" s="80"/>
      <c r="AZ116" s="80"/>
      <c r="BA116" s="80"/>
      <c r="BB116" s="80"/>
      <c r="BC116" s="80"/>
      <c r="BD116" s="80"/>
      <c r="BE116" s="80"/>
      <c r="BF116" s="80"/>
      <c r="BG116" s="80"/>
      <c r="BH116" s="80"/>
      <c r="BI116" s="80"/>
      <c r="BJ116" s="80"/>
      <c r="BK116" s="80"/>
      <c r="BL116" s="80"/>
      <c r="BM116" s="80"/>
      <c r="BN116" s="80"/>
      <c r="BO116" s="80"/>
      <c r="BP116" s="80"/>
      <c r="BQ116" s="80"/>
      <c r="BR116" s="80"/>
    </row>
    <row r="117" spans="2:70" ht="93.85" customHeight="1" x14ac:dyDescent="0.35">
      <c r="B117" s="121"/>
      <c r="C117" s="99"/>
      <c r="D117" s="99"/>
      <c r="E117" s="99"/>
      <c r="F117" s="99"/>
      <c r="G117" s="100"/>
      <c r="H117" s="99"/>
      <c r="I117" s="101"/>
      <c r="J117" s="102"/>
      <c r="K117" s="103"/>
      <c r="L117" s="103"/>
      <c r="M117" s="104">
        <v>0</v>
      </c>
      <c r="N117" s="102"/>
      <c r="O117" s="103"/>
      <c r="P117" s="105"/>
      <c r="Q117" s="106">
        <v>3</v>
      </c>
      <c r="R117" s="107" t="s">
        <v>1059</v>
      </c>
      <c r="S117" s="106" t="s">
        <v>29</v>
      </c>
      <c r="T117" s="108" t="s">
        <v>551</v>
      </c>
      <c r="U117" s="108" t="s">
        <v>331</v>
      </c>
      <c r="V117" s="109" t="s">
        <v>552</v>
      </c>
      <c r="W117" s="108" t="s">
        <v>333</v>
      </c>
      <c r="X117" s="108" t="s">
        <v>334</v>
      </c>
      <c r="Y117" s="108" t="s">
        <v>335</v>
      </c>
      <c r="Z117" s="1">
        <f t="shared" ref="Z117" si="89">IFERROR(IF(AND(S116="Probabilidad",S117="Probabilidad"),(AB116-(+AB116*V117)),IF(AND(S116="Impacto",S117="Probabilidad"),(AB115-(+AB115*V117)),IF(S117="Impacto",AB116,""))),"")</f>
        <v>0.252</v>
      </c>
      <c r="AA117" s="110" t="s">
        <v>336</v>
      </c>
      <c r="AB117" s="109">
        <v>0.252</v>
      </c>
      <c r="AC117" s="110" t="s">
        <v>327</v>
      </c>
      <c r="AD117" s="109">
        <v>0.30000000000000004</v>
      </c>
      <c r="AE117" s="111" t="s">
        <v>328</v>
      </c>
      <c r="AF117" s="122"/>
      <c r="AG117" s="123"/>
      <c r="AH117" s="124"/>
      <c r="AI117" s="124"/>
      <c r="AJ117" s="124"/>
      <c r="AK117" s="124"/>
      <c r="AL117" s="124"/>
      <c r="AM117" s="124"/>
      <c r="AN117" s="127"/>
      <c r="AO117" s="124"/>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c r="BL117" s="80"/>
      <c r="BM117" s="80"/>
      <c r="BN117" s="80"/>
      <c r="BO117" s="80"/>
      <c r="BP117" s="80"/>
      <c r="BQ117" s="80"/>
      <c r="BR117" s="80"/>
    </row>
    <row r="118" spans="2:70" ht="241.9" customHeight="1" x14ac:dyDescent="0.35">
      <c r="B118" s="98" t="s">
        <v>149</v>
      </c>
      <c r="C118" s="99" t="s">
        <v>581</v>
      </c>
      <c r="D118" s="99" t="s">
        <v>681</v>
      </c>
      <c r="E118" s="130" t="s">
        <v>682</v>
      </c>
      <c r="F118" s="99" t="s">
        <v>383</v>
      </c>
      <c r="G118" s="100" t="s">
        <v>683</v>
      </c>
      <c r="H118" s="99" t="s">
        <v>324</v>
      </c>
      <c r="I118" s="101">
        <v>18</v>
      </c>
      <c r="J118" s="102" t="s">
        <v>336</v>
      </c>
      <c r="K118" s="103">
        <v>0.4</v>
      </c>
      <c r="L118" s="103" t="s">
        <v>684</v>
      </c>
      <c r="M118" s="104" t="s">
        <v>684</v>
      </c>
      <c r="N118" s="102" t="s">
        <v>327</v>
      </c>
      <c r="O118" s="103">
        <v>0.4</v>
      </c>
      <c r="P118" s="105" t="s">
        <v>328</v>
      </c>
      <c r="Q118" s="106">
        <v>1</v>
      </c>
      <c r="R118" s="107" t="s">
        <v>685</v>
      </c>
      <c r="S118" s="106" t="s">
        <v>28</v>
      </c>
      <c r="T118" s="108" t="s">
        <v>330</v>
      </c>
      <c r="U118" s="108" t="s">
        <v>331</v>
      </c>
      <c r="V118" s="109" t="s">
        <v>332</v>
      </c>
      <c r="W118" s="108" t="s">
        <v>333</v>
      </c>
      <c r="X118" s="108" t="s">
        <v>334</v>
      </c>
      <c r="Y118" s="108" t="s">
        <v>335</v>
      </c>
      <c r="Z118" s="1">
        <f>IFERROR(IF(S118="Probabilidad",(K118-(+K118*V118)),IF(S118="Impacto",K118,"")),"")</f>
        <v>0.24</v>
      </c>
      <c r="AA118" s="110" t="s">
        <v>336</v>
      </c>
      <c r="AB118" s="109">
        <v>0.24</v>
      </c>
      <c r="AC118" s="110" t="s">
        <v>327</v>
      </c>
      <c r="AD118" s="109">
        <v>0.4</v>
      </c>
      <c r="AE118" s="111" t="s">
        <v>328</v>
      </c>
      <c r="AF118" s="112" t="s">
        <v>377</v>
      </c>
      <c r="AG118" s="113" t="s">
        <v>686</v>
      </c>
      <c r="AH118" s="114" t="s">
        <v>687</v>
      </c>
      <c r="AI118" s="115" t="s">
        <v>688</v>
      </c>
      <c r="AJ118" s="115" t="s">
        <v>689</v>
      </c>
      <c r="AK118" s="131" t="s">
        <v>341</v>
      </c>
      <c r="AL118" s="114" t="s">
        <v>690</v>
      </c>
      <c r="AM118" s="115" t="s">
        <v>691</v>
      </c>
      <c r="AN118" s="125" t="s">
        <v>692</v>
      </c>
      <c r="AO118" s="114"/>
      <c r="AP118" s="80"/>
      <c r="AQ118" s="80"/>
      <c r="AR118" s="80"/>
      <c r="AS118" s="80"/>
      <c r="AT118" s="80"/>
      <c r="AU118" s="80"/>
      <c r="AV118" s="80"/>
      <c r="AW118" s="80"/>
      <c r="AX118" s="80"/>
      <c r="AY118" s="80"/>
      <c r="AZ118" s="80"/>
      <c r="BA118" s="80"/>
      <c r="BB118" s="80"/>
      <c r="BC118" s="80"/>
      <c r="BD118" s="80"/>
      <c r="BE118" s="80"/>
      <c r="BF118" s="80"/>
      <c r="BG118" s="80"/>
      <c r="BH118" s="80"/>
      <c r="BI118" s="80"/>
      <c r="BJ118" s="80"/>
      <c r="BK118" s="80"/>
      <c r="BL118" s="80"/>
      <c r="BM118" s="80"/>
      <c r="BN118" s="80"/>
      <c r="BO118" s="80"/>
      <c r="BP118" s="80"/>
      <c r="BQ118" s="80"/>
      <c r="BR118" s="80"/>
    </row>
    <row r="119" spans="2:70" ht="241.9" customHeight="1" x14ac:dyDescent="0.35">
      <c r="B119" s="117"/>
      <c r="C119" s="99"/>
      <c r="D119" s="99"/>
      <c r="E119" s="99"/>
      <c r="F119" s="99"/>
      <c r="G119" s="100"/>
      <c r="H119" s="99"/>
      <c r="I119" s="101"/>
      <c r="J119" s="102"/>
      <c r="K119" s="103"/>
      <c r="L119" s="103"/>
      <c r="M119" s="104">
        <v>0</v>
      </c>
      <c r="N119" s="102"/>
      <c r="O119" s="103"/>
      <c r="P119" s="105"/>
      <c r="Q119" s="106">
        <v>2</v>
      </c>
      <c r="R119" s="107" t="s">
        <v>693</v>
      </c>
      <c r="S119" s="106" t="s">
        <v>28</v>
      </c>
      <c r="T119" s="108" t="s">
        <v>330</v>
      </c>
      <c r="U119" s="108" t="s">
        <v>331</v>
      </c>
      <c r="V119" s="109" t="s">
        <v>332</v>
      </c>
      <c r="W119" s="108" t="s">
        <v>333</v>
      </c>
      <c r="X119" s="108" t="s">
        <v>334</v>
      </c>
      <c r="Y119" s="108" t="s">
        <v>335</v>
      </c>
      <c r="Z119" s="1">
        <f>IFERROR(IF(AND(S118="Probabilidad",S119="Probabilidad"),(AB118-(+AB118*V119)),IF(S119="Probabilidad",(K118-(+K118*V119)),IF(S119="Impacto",AB118,""))),"")</f>
        <v>0.14399999999999999</v>
      </c>
      <c r="AA119" s="110" t="s">
        <v>375</v>
      </c>
      <c r="AB119" s="109">
        <v>0.14399999999999999</v>
      </c>
      <c r="AC119" s="110" t="s">
        <v>327</v>
      </c>
      <c r="AD119" s="109">
        <v>0.4</v>
      </c>
      <c r="AE119" s="111" t="s">
        <v>357</v>
      </c>
      <c r="AF119" s="118"/>
      <c r="AG119" s="119"/>
      <c r="AH119" s="120"/>
      <c r="AI119" s="120"/>
      <c r="AJ119" s="120"/>
      <c r="AK119" s="120"/>
      <c r="AL119" s="120"/>
      <c r="AM119" s="120"/>
      <c r="AN119" s="126"/>
      <c r="AO119" s="120"/>
      <c r="AP119" s="80"/>
      <c r="AQ119" s="80"/>
      <c r="AR119" s="80"/>
      <c r="AS119" s="80"/>
      <c r="AT119" s="80"/>
      <c r="AU119" s="80"/>
      <c r="AV119" s="80"/>
      <c r="AW119" s="80"/>
      <c r="AX119" s="80"/>
      <c r="AY119" s="80"/>
      <c r="AZ119" s="80"/>
      <c r="BA119" s="80"/>
      <c r="BB119" s="80"/>
      <c r="BC119" s="80"/>
      <c r="BD119" s="80"/>
      <c r="BE119" s="80"/>
      <c r="BF119" s="80"/>
      <c r="BG119" s="80"/>
      <c r="BH119" s="80"/>
      <c r="BI119" s="80"/>
      <c r="BJ119" s="80"/>
      <c r="BK119" s="80"/>
      <c r="BL119" s="80"/>
      <c r="BM119" s="80"/>
      <c r="BN119" s="80"/>
      <c r="BO119" s="80"/>
      <c r="BP119" s="80"/>
      <c r="BQ119" s="80"/>
      <c r="BR119" s="80"/>
    </row>
    <row r="120" spans="2:70" ht="241.9" customHeight="1" x14ac:dyDescent="0.35">
      <c r="B120" s="121"/>
      <c r="C120" s="99"/>
      <c r="D120" s="99"/>
      <c r="E120" s="99"/>
      <c r="F120" s="99"/>
      <c r="G120" s="100"/>
      <c r="H120" s="99"/>
      <c r="I120" s="101"/>
      <c r="J120" s="102"/>
      <c r="K120" s="103"/>
      <c r="L120" s="103"/>
      <c r="M120" s="104">
        <v>0</v>
      </c>
      <c r="N120" s="102"/>
      <c r="O120" s="103"/>
      <c r="P120" s="105"/>
      <c r="Q120" s="106">
        <v>3</v>
      </c>
      <c r="R120" s="107"/>
      <c r="S120" s="106" t="s">
        <v>347</v>
      </c>
      <c r="T120" s="108"/>
      <c r="U120" s="108"/>
      <c r="V120" s="109" t="s">
        <v>347</v>
      </c>
      <c r="W120" s="108"/>
      <c r="X120" s="108"/>
      <c r="Y120" s="108"/>
      <c r="Z120" s="1" t="str">
        <f>IFERROR(IF(AND(S119="Probabilidad",S120="Probabilidad"),(AB119-(+AB119*V120)),IF(AND(S119="Impacto",S120="Probabilidad"),(AB118-(+AB118*V120)),IF(S120="Impacto",AB119,""))),"")</f>
        <v/>
      </c>
      <c r="AA120" s="110" t="s">
        <v>347</v>
      </c>
      <c r="AB120" s="109" t="s">
        <v>347</v>
      </c>
      <c r="AC120" s="110" t="s">
        <v>347</v>
      </c>
      <c r="AD120" s="109" t="s">
        <v>347</v>
      </c>
      <c r="AE120" s="111" t="s">
        <v>347</v>
      </c>
      <c r="AF120" s="122"/>
      <c r="AG120" s="123"/>
      <c r="AH120" s="124"/>
      <c r="AI120" s="124"/>
      <c r="AJ120" s="124"/>
      <c r="AK120" s="124"/>
      <c r="AL120" s="124"/>
      <c r="AM120" s="124"/>
      <c r="AN120" s="127"/>
      <c r="AO120" s="124"/>
      <c r="AP120" s="80"/>
      <c r="AQ120" s="80"/>
      <c r="AR120" s="80"/>
      <c r="AS120" s="80"/>
      <c r="AT120" s="80"/>
      <c r="AU120" s="80"/>
      <c r="AV120" s="80"/>
      <c r="AW120" s="80"/>
      <c r="AX120" s="80"/>
      <c r="AY120" s="80"/>
      <c r="AZ120" s="80"/>
      <c r="BA120" s="80"/>
      <c r="BB120" s="80"/>
      <c r="BC120" s="80"/>
      <c r="BD120" s="80"/>
      <c r="BE120" s="80"/>
      <c r="BF120" s="80"/>
      <c r="BG120" s="80"/>
      <c r="BH120" s="80"/>
      <c r="BI120" s="80"/>
      <c r="BJ120" s="80"/>
      <c r="BK120" s="80"/>
      <c r="BL120" s="80"/>
      <c r="BM120" s="80"/>
      <c r="BN120" s="80"/>
      <c r="BO120" s="80"/>
      <c r="BP120" s="80"/>
      <c r="BQ120" s="80"/>
      <c r="BR120" s="80"/>
    </row>
    <row r="121" spans="2:70" ht="199.5" customHeight="1" x14ac:dyDescent="0.35">
      <c r="B121" s="98" t="s">
        <v>149</v>
      </c>
      <c r="C121" s="99" t="s">
        <v>427</v>
      </c>
      <c r="D121" s="99" t="s">
        <v>694</v>
      </c>
      <c r="E121" s="99" t="s">
        <v>695</v>
      </c>
      <c r="F121" s="99" t="s">
        <v>383</v>
      </c>
      <c r="G121" s="100" t="s">
        <v>696</v>
      </c>
      <c r="H121" s="99" t="s">
        <v>324</v>
      </c>
      <c r="I121" s="101">
        <v>51</v>
      </c>
      <c r="J121" s="102" t="s">
        <v>325</v>
      </c>
      <c r="K121" s="103">
        <v>0.6</v>
      </c>
      <c r="L121" s="103" t="s">
        <v>419</v>
      </c>
      <c r="M121" s="104" t="s">
        <v>419</v>
      </c>
      <c r="N121" s="102" t="s">
        <v>328</v>
      </c>
      <c r="O121" s="103">
        <v>0.6</v>
      </c>
      <c r="P121" s="105" t="s">
        <v>328</v>
      </c>
      <c r="Q121" s="106">
        <v>1</v>
      </c>
      <c r="R121" s="107" t="s">
        <v>697</v>
      </c>
      <c r="S121" s="106" t="s">
        <v>28</v>
      </c>
      <c r="T121" s="108" t="s">
        <v>330</v>
      </c>
      <c r="U121" s="108" t="s">
        <v>331</v>
      </c>
      <c r="V121" s="109" t="s">
        <v>332</v>
      </c>
      <c r="W121" s="108" t="s">
        <v>333</v>
      </c>
      <c r="X121" s="108" t="s">
        <v>334</v>
      </c>
      <c r="Y121" s="108" t="s">
        <v>335</v>
      </c>
      <c r="Z121" s="1">
        <f t="shared" ref="Z121" si="90">IFERROR(IF(S121="Probabilidad",(K121-(+K121*V121)),IF(S121="Impacto",K121,"")),"")</f>
        <v>0.36</v>
      </c>
      <c r="AA121" s="110" t="s">
        <v>336</v>
      </c>
      <c r="AB121" s="109">
        <v>0.36</v>
      </c>
      <c r="AC121" s="110" t="s">
        <v>328</v>
      </c>
      <c r="AD121" s="109">
        <v>0.6</v>
      </c>
      <c r="AE121" s="111" t="s">
        <v>328</v>
      </c>
      <c r="AF121" s="112" t="s">
        <v>377</v>
      </c>
      <c r="AG121" s="113" t="s">
        <v>698</v>
      </c>
      <c r="AH121" s="114" t="s">
        <v>699</v>
      </c>
      <c r="AI121" s="115" t="s">
        <v>700</v>
      </c>
      <c r="AJ121" s="115" t="s">
        <v>701</v>
      </c>
      <c r="AK121" s="131" t="s">
        <v>172</v>
      </c>
      <c r="AL121" s="114" t="s">
        <v>702</v>
      </c>
      <c r="AM121" s="115" t="s">
        <v>703</v>
      </c>
      <c r="AN121" s="114" t="s">
        <v>1063</v>
      </c>
      <c r="AO121" s="114"/>
      <c r="AP121" s="80"/>
      <c r="AQ121" s="80"/>
      <c r="AR121" s="80"/>
      <c r="AS121" s="80"/>
      <c r="AT121" s="80"/>
      <c r="AU121" s="80"/>
      <c r="AV121" s="80"/>
      <c r="AW121" s="80"/>
      <c r="AX121" s="80"/>
      <c r="AY121" s="80"/>
      <c r="AZ121" s="80"/>
      <c r="BA121" s="80"/>
      <c r="BB121" s="80"/>
      <c r="BC121" s="80"/>
      <c r="BD121" s="80"/>
      <c r="BE121" s="80"/>
      <c r="BF121" s="80"/>
      <c r="BG121" s="80"/>
      <c r="BH121" s="80"/>
      <c r="BI121" s="80"/>
      <c r="BJ121" s="80"/>
      <c r="BK121" s="80"/>
      <c r="BL121" s="80"/>
      <c r="BM121" s="80"/>
      <c r="BN121" s="80"/>
      <c r="BO121" s="80"/>
      <c r="BP121" s="80"/>
      <c r="BQ121" s="80"/>
      <c r="BR121" s="80"/>
    </row>
    <row r="122" spans="2:70" ht="199.5" customHeight="1" x14ac:dyDescent="0.35">
      <c r="B122" s="117"/>
      <c r="C122" s="99"/>
      <c r="D122" s="99"/>
      <c r="E122" s="99"/>
      <c r="F122" s="99"/>
      <c r="G122" s="100"/>
      <c r="H122" s="99"/>
      <c r="I122" s="101"/>
      <c r="J122" s="102"/>
      <c r="K122" s="103"/>
      <c r="L122" s="103"/>
      <c r="M122" s="104">
        <v>0</v>
      </c>
      <c r="N122" s="102"/>
      <c r="O122" s="103"/>
      <c r="P122" s="105"/>
      <c r="Q122" s="106">
        <v>2</v>
      </c>
      <c r="R122" s="107"/>
      <c r="S122" s="106" t="s">
        <v>347</v>
      </c>
      <c r="T122" s="108"/>
      <c r="U122" s="108"/>
      <c r="V122" s="109" t="s">
        <v>347</v>
      </c>
      <c r="W122" s="108"/>
      <c r="X122" s="108"/>
      <c r="Y122" s="108"/>
      <c r="Z122" s="1" t="str">
        <f t="shared" ref="Z122" si="91">IFERROR(IF(AND(S121="Probabilidad",S122="Probabilidad"),(AB121-(+AB121*V122)),IF(S122="Probabilidad",(K121-(+K121*V122)),IF(S122="Impacto",AB121,""))),"")</f>
        <v/>
      </c>
      <c r="AA122" s="110" t="s">
        <v>347</v>
      </c>
      <c r="AB122" s="109" t="s">
        <v>347</v>
      </c>
      <c r="AC122" s="110" t="s">
        <v>347</v>
      </c>
      <c r="AD122" s="109" t="s">
        <v>347</v>
      </c>
      <c r="AE122" s="111" t="s">
        <v>347</v>
      </c>
      <c r="AF122" s="118"/>
      <c r="AG122" s="119"/>
      <c r="AH122" s="120"/>
      <c r="AI122" s="120"/>
      <c r="AJ122" s="120"/>
      <c r="AK122" s="120"/>
      <c r="AL122" s="120"/>
      <c r="AM122" s="120"/>
      <c r="AN122" s="120"/>
      <c r="AO122" s="12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row>
    <row r="123" spans="2:70" ht="199.5" customHeight="1" x14ac:dyDescent="0.35">
      <c r="B123" s="121"/>
      <c r="C123" s="99"/>
      <c r="D123" s="99"/>
      <c r="E123" s="99"/>
      <c r="F123" s="99"/>
      <c r="G123" s="100"/>
      <c r="H123" s="99"/>
      <c r="I123" s="101"/>
      <c r="J123" s="102"/>
      <c r="K123" s="103"/>
      <c r="L123" s="103"/>
      <c r="M123" s="104">
        <v>0</v>
      </c>
      <c r="N123" s="102"/>
      <c r="O123" s="103"/>
      <c r="P123" s="105"/>
      <c r="Q123" s="106">
        <v>3</v>
      </c>
      <c r="R123" s="107"/>
      <c r="S123" s="106" t="s">
        <v>347</v>
      </c>
      <c r="T123" s="108"/>
      <c r="U123" s="108"/>
      <c r="V123" s="109" t="s">
        <v>347</v>
      </c>
      <c r="W123" s="108"/>
      <c r="X123" s="108"/>
      <c r="Y123" s="108"/>
      <c r="Z123" s="1" t="str">
        <f t="shared" ref="Z123" si="92">IFERROR(IF(AND(S122="Probabilidad",S123="Probabilidad"),(AB122-(+AB122*V123)),IF(AND(S122="Impacto",S123="Probabilidad"),(AB121-(+AB121*V123)),IF(S123="Impacto",AB122,""))),"")</f>
        <v/>
      </c>
      <c r="AA123" s="110" t="s">
        <v>347</v>
      </c>
      <c r="AB123" s="109" t="s">
        <v>347</v>
      </c>
      <c r="AC123" s="110" t="s">
        <v>347</v>
      </c>
      <c r="AD123" s="109" t="s">
        <v>347</v>
      </c>
      <c r="AE123" s="111" t="s">
        <v>347</v>
      </c>
      <c r="AF123" s="122"/>
      <c r="AG123" s="123"/>
      <c r="AH123" s="124"/>
      <c r="AI123" s="124"/>
      <c r="AJ123" s="124"/>
      <c r="AK123" s="124"/>
      <c r="AL123" s="124"/>
      <c r="AM123" s="124"/>
      <c r="AN123" s="124"/>
      <c r="AO123" s="124"/>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row>
    <row r="124" spans="2:70" ht="122.35" customHeight="1" x14ac:dyDescent="0.35">
      <c r="B124" s="98" t="s">
        <v>149</v>
      </c>
      <c r="C124" s="99" t="s">
        <v>427</v>
      </c>
      <c r="D124" s="99" t="s">
        <v>704</v>
      </c>
      <c r="E124" s="99" t="s">
        <v>705</v>
      </c>
      <c r="F124" s="99" t="s">
        <v>383</v>
      </c>
      <c r="G124" s="100" t="s">
        <v>706</v>
      </c>
      <c r="H124" s="99" t="s">
        <v>324</v>
      </c>
      <c r="I124" s="101">
        <v>600</v>
      </c>
      <c r="J124" s="102" t="s">
        <v>503</v>
      </c>
      <c r="K124" s="103">
        <v>0.8</v>
      </c>
      <c r="L124" s="103" t="s">
        <v>684</v>
      </c>
      <c r="M124" s="104" t="s">
        <v>684</v>
      </c>
      <c r="N124" s="102" t="s">
        <v>327</v>
      </c>
      <c r="O124" s="103">
        <v>0.4</v>
      </c>
      <c r="P124" s="105" t="s">
        <v>328</v>
      </c>
      <c r="Q124" s="106">
        <v>1</v>
      </c>
      <c r="R124" s="107" t="s">
        <v>707</v>
      </c>
      <c r="S124" s="106" t="s">
        <v>28</v>
      </c>
      <c r="T124" s="108" t="s">
        <v>330</v>
      </c>
      <c r="U124" s="108" t="s">
        <v>331</v>
      </c>
      <c r="V124" s="109" t="s">
        <v>332</v>
      </c>
      <c r="W124" s="108" t="s">
        <v>333</v>
      </c>
      <c r="X124" s="108" t="s">
        <v>334</v>
      </c>
      <c r="Y124" s="108" t="s">
        <v>335</v>
      </c>
      <c r="Z124" s="1">
        <f t="shared" ref="Z124" si="93">IFERROR(IF(S124="Probabilidad",(K124-(+K124*V124)),IF(S124="Impacto",K124,"")),"")</f>
        <v>0.48</v>
      </c>
      <c r="AA124" s="110" t="s">
        <v>325</v>
      </c>
      <c r="AB124" s="109">
        <v>0.48</v>
      </c>
      <c r="AC124" s="110" t="s">
        <v>327</v>
      </c>
      <c r="AD124" s="109">
        <v>0.4</v>
      </c>
      <c r="AE124" s="111" t="s">
        <v>328</v>
      </c>
      <c r="AF124" s="112" t="s">
        <v>377</v>
      </c>
      <c r="AG124" s="113" t="s">
        <v>708</v>
      </c>
      <c r="AH124" s="114" t="s">
        <v>156</v>
      </c>
      <c r="AI124" s="132" t="s">
        <v>709</v>
      </c>
      <c r="AJ124" s="132" t="s">
        <v>710</v>
      </c>
      <c r="AK124" s="131" t="s">
        <v>341</v>
      </c>
      <c r="AL124" s="131" t="s">
        <v>711</v>
      </c>
      <c r="AM124" s="115" t="s">
        <v>712</v>
      </c>
      <c r="AN124" s="114" t="s">
        <v>713</v>
      </c>
      <c r="AO124" s="114"/>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row>
    <row r="125" spans="2:70" ht="56.75" customHeight="1" x14ac:dyDescent="0.35">
      <c r="B125" s="117"/>
      <c r="C125" s="99"/>
      <c r="D125" s="99"/>
      <c r="E125" s="99"/>
      <c r="F125" s="99"/>
      <c r="G125" s="100"/>
      <c r="H125" s="99"/>
      <c r="I125" s="101"/>
      <c r="J125" s="102"/>
      <c r="K125" s="103"/>
      <c r="L125" s="103"/>
      <c r="M125" s="104">
        <v>0</v>
      </c>
      <c r="N125" s="102"/>
      <c r="O125" s="103"/>
      <c r="P125" s="105"/>
      <c r="Q125" s="106">
        <v>2</v>
      </c>
      <c r="R125" s="107"/>
      <c r="S125" s="106" t="s">
        <v>347</v>
      </c>
      <c r="T125" s="108"/>
      <c r="U125" s="108"/>
      <c r="V125" s="109" t="s">
        <v>347</v>
      </c>
      <c r="W125" s="108"/>
      <c r="X125" s="108"/>
      <c r="Y125" s="108"/>
      <c r="Z125" s="1" t="str">
        <f t="shared" ref="Z125" si="94">IFERROR(IF(AND(S124="Probabilidad",S125="Probabilidad"),(AB124-(+AB124*V125)),IF(S125="Probabilidad",(K124-(+K124*V125)),IF(S125="Impacto",AB124,""))),"")</f>
        <v/>
      </c>
      <c r="AA125" s="110" t="s">
        <v>347</v>
      </c>
      <c r="AB125" s="109" t="s">
        <v>347</v>
      </c>
      <c r="AC125" s="110" t="s">
        <v>347</v>
      </c>
      <c r="AD125" s="109" t="s">
        <v>347</v>
      </c>
      <c r="AE125" s="111" t="s">
        <v>347</v>
      </c>
      <c r="AF125" s="118"/>
      <c r="AG125" s="119"/>
      <c r="AH125" s="120"/>
      <c r="AI125" s="120"/>
      <c r="AJ125" s="120"/>
      <c r="AK125" s="120"/>
      <c r="AL125" s="120"/>
      <c r="AM125" s="120"/>
      <c r="AN125" s="120"/>
      <c r="AO125" s="120"/>
    </row>
    <row r="126" spans="2:70" ht="56.75" customHeight="1" x14ac:dyDescent="0.35">
      <c r="B126" s="121"/>
      <c r="C126" s="99"/>
      <c r="D126" s="99"/>
      <c r="E126" s="99"/>
      <c r="F126" s="99"/>
      <c r="G126" s="100"/>
      <c r="H126" s="99"/>
      <c r="I126" s="101"/>
      <c r="J126" s="102"/>
      <c r="K126" s="103"/>
      <c r="L126" s="103"/>
      <c r="M126" s="104">
        <v>0</v>
      </c>
      <c r="N126" s="102"/>
      <c r="O126" s="103"/>
      <c r="P126" s="105"/>
      <c r="Q126" s="106">
        <v>3</v>
      </c>
      <c r="R126" s="107"/>
      <c r="S126" s="106" t="s">
        <v>347</v>
      </c>
      <c r="T126" s="108"/>
      <c r="U126" s="108"/>
      <c r="V126" s="109" t="s">
        <v>347</v>
      </c>
      <c r="W126" s="108"/>
      <c r="X126" s="108"/>
      <c r="Y126" s="108"/>
      <c r="Z126" s="1" t="str">
        <f t="shared" ref="Z126" si="95">IFERROR(IF(AND(S125="Probabilidad",S126="Probabilidad"),(AB125-(+AB125*V126)),IF(AND(S125="Impacto",S126="Probabilidad"),(AB124-(+AB124*V126)),IF(S126="Impacto",AB125,""))),"")</f>
        <v/>
      </c>
      <c r="AA126" s="110" t="s">
        <v>347</v>
      </c>
      <c r="AB126" s="109" t="s">
        <v>347</v>
      </c>
      <c r="AC126" s="110" t="s">
        <v>347</v>
      </c>
      <c r="AD126" s="109" t="s">
        <v>347</v>
      </c>
      <c r="AE126" s="111" t="s">
        <v>347</v>
      </c>
      <c r="AF126" s="122"/>
      <c r="AG126" s="123"/>
      <c r="AH126" s="124"/>
      <c r="AI126" s="124"/>
      <c r="AJ126" s="124"/>
      <c r="AK126" s="124"/>
      <c r="AL126" s="124"/>
      <c r="AM126" s="124"/>
      <c r="AN126" s="124"/>
      <c r="AO126" s="124"/>
    </row>
    <row r="127" spans="2:70" ht="226.9" customHeight="1" x14ac:dyDescent="0.35">
      <c r="B127" s="98" t="s">
        <v>149</v>
      </c>
      <c r="C127" s="99" t="s">
        <v>427</v>
      </c>
      <c r="D127" s="99" t="s">
        <v>714</v>
      </c>
      <c r="E127" s="99" t="s">
        <v>715</v>
      </c>
      <c r="F127" s="99" t="s">
        <v>350</v>
      </c>
      <c r="G127" s="100" t="s">
        <v>716</v>
      </c>
      <c r="H127" s="99" t="s">
        <v>366</v>
      </c>
      <c r="I127" s="101">
        <v>365</v>
      </c>
      <c r="J127" s="102" t="s">
        <v>325</v>
      </c>
      <c r="K127" s="103">
        <v>0.6</v>
      </c>
      <c r="L127" s="103" t="s">
        <v>717</v>
      </c>
      <c r="M127" s="104" t="s">
        <v>717</v>
      </c>
      <c r="N127" s="102" t="s">
        <v>328</v>
      </c>
      <c r="O127" s="103">
        <v>0.6</v>
      </c>
      <c r="P127" s="105" t="s">
        <v>328</v>
      </c>
      <c r="Q127" s="106">
        <v>1</v>
      </c>
      <c r="R127" s="107" t="s">
        <v>718</v>
      </c>
      <c r="S127" s="106" t="s">
        <v>28</v>
      </c>
      <c r="T127" s="108" t="s">
        <v>330</v>
      </c>
      <c r="U127" s="108" t="s">
        <v>331</v>
      </c>
      <c r="V127" s="109" t="s">
        <v>332</v>
      </c>
      <c r="W127" s="108" t="s">
        <v>333</v>
      </c>
      <c r="X127" s="108" t="s">
        <v>334</v>
      </c>
      <c r="Y127" s="108" t="s">
        <v>516</v>
      </c>
      <c r="Z127" s="1">
        <f t="shared" ref="Z127" si="96">IFERROR(IF(S127="Probabilidad",(K127-(+K127*V127)),IF(S127="Impacto",K127,"")),"")</f>
        <v>0.36</v>
      </c>
      <c r="AA127" s="110" t="s">
        <v>336</v>
      </c>
      <c r="AB127" s="109">
        <v>0.36</v>
      </c>
      <c r="AC127" s="110" t="s">
        <v>328</v>
      </c>
      <c r="AD127" s="109">
        <v>0.6</v>
      </c>
      <c r="AE127" s="111" t="s">
        <v>328</v>
      </c>
      <c r="AF127" s="112" t="s">
        <v>377</v>
      </c>
      <c r="AG127" s="113" t="s">
        <v>719</v>
      </c>
      <c r="AH127" s="114" t="s">
        <v>169</v>
      </c>
      <c r="AI127" s="115" t="s">
        <v>720</v>
      </c>
      <c r="AJ127" s="115" t="s">
        <v>721</v>
      </c>
      <c r="AK127" s="131" t="s">
        <v>172</v>
      </c>
      <c r="AL127" s="114" t="s">
        <v>722</v>
      </c>
      <c r="AM127" s="115" t="s">
        <v>723</v>
      </c>
      <c r="AN127" s="114" t="s">
        <v>724</v>
      </c>
      <c r="AO127" s="114"/>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c r="BL127" s="80"/>
      <c r="BM127" s="80"/>
      <c r="BN127" s="80"/>
      <c r="BO127" s="80"/>
      <c r="BP127" s="80"/>
      <c r="BQ127" s="80"/>
      <c r="BR127" s="80"/>
    </row>
    <row r="128" spans="2:70" ht="226.9" customHeight="1" x14ac:dyDescent="0.35">
      <c r="B128" s="117"/>
      <c r="C128" s="99"/>
      <c r="D128" s="99"/>
      <c r="E128" s="99"/>
      <c r="F128" s="99"/>
      <c r="G128" s="100"/>
      <c r="H128" s="99"/>
      <c r="I128" s="101"/>
      <c r="J128" s="102"/>
      <c r="K128" s="103"/>
      <c r="L128" s="103"/>
      <c r="M128" s="104">
        <v>0</v>
      </c>
      <c r="N128" s="102"/>
      <c r="O128" s="103"/>
      <c r="P128" s="105"/>
      <c r="Q128" s="106">
        <v>2</v>
      </c>
      <c r="R128" s="107" t="s">
        <v>725</v>
      </c>
      <c r="S128" s="106" t="s">
        <v>28</v>
      </c>
      <c r="T128" s="108" t="s">
        <v>330</v>
      </c>
      <c r="U128" s="108" t="s">
        <v>331</v>
      </c>
      <c r="V128" s="109" t="s">
        <v>332</v>
      </c>
      <c r="W128" s="108" t="s">
        <v>333</v>
      </c>
      <c r="X128" s="108" t="s">
        <v>334</v>
      </c>
      <c r="Y128" s="108" t="s">
        <v>335</v>
      </c>
      <c r="Z128" s="1">
        <f t="shared" ref="Z128" si="97">IFERROR(IF(AND(S127="Probabilidad",S128="Probabilidad"),(AB127-(+AB127*V128)),IF(S128="Probabilidad",(K127-(+K127*V128)),IF(S128="Impacto",AB127,""))),"")</f>
        <v>0.216</v>
      </c>
      <c r="AA128" s="110" t="s">
        <v>336</v>
      </c>
      <c r="AB128" s="109">
        <v>0.216</v>
      </c>
      <c r="AC128" s="110" t="s">
        <v>328</v>
      </c>
      <c r="AD128" s="109">
        <v>0.6</v>
      </c>
      <c r="AE128" s="111" t="s">
        <v>328</v>
      </c>
      <c r="AF128" s="118"/>
      <c r="AG128" s="119"/>
      <c r="AH128" s="120"/>
      <c r="AI128" s="120"/>
      <c r="AJ128" s="120"/>
      <c r="AK128" s="120"/>
      <c r="AL128" s="120"/>
      <c r="AM128" s="120"/>
      <c r="AN128" s="120"/>
      <c r="AO128" s="12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c r="BL128" s="80"/>
      <c r="BM128" s="80"/>
      <c r="BN128" s="80"/>
      <c r="BO128" s="80"/>
      <c r="BP128" s="80"/>
      <c r="BQ128" s="80"/>
      <c r="BR128" s="80"/>
    </row>
    <row r="129" spans="2:70" ht="226.9" customHeight="1" x14ac:dyDescent="0.35">
      <c r="B129" s="121"/>
      <c r="C129" s="99"/>
      <c r="D129" s="99"/>
      <c r="E129" s="99"/>
      <c r="F129" s="99"/>
      <c r="G129" s="100"/>
      <c r="H129" s="99"/>
      <c r="I129" s="101"/>
      <c r="J129" s="102"/>
      <c r="K129" s="103"/>
      <c r="L129" s="103"/>
      <c r="M129" s="104">
        <v>0</v>
      </c>
      <c r="N129" s="102"/>
      <c r="O129" s="103"/>
      <c r="P129" s="105"/>
      <c r="Q129" s="106">
        <v>3</v>
      </c>
      <c r="R129" s="107" t="s">
        <v>726</v>
      </c>
      <c r="S129" s="106" t="s">
        <v>28</v>
      </c>
      <c r="T129" s="108" t="s">
        <v>330</v>
      </c>
      <c r="U129" s="108" t="s">
        <v>331</v>
      </c>
      <c r="V129" s="109" t="s">
        <v>332</v>
      </c>
      <c r="W129" s="108" t="s">
        <v>333</v>
      </c>
      <c r="X129" s="108" t="s">
        <v>334</v>
      </c>
      <c r="Y129" s="108" t="s">
        <v>335</v>
      </c>
      <c r="Z129" s="1">
        <f t="shared" ref="Z129" si="98">IFERROR(IF(AND(S128="Probabilidad",S129="Probabilidad"),(AB128-(+AB128*V129)),IF(AND(S128="Impacto",S129="Probabilidad"),(AB127-(+AB127*V129)),IF(S129="Impacto",AB128,""))),"")</f>
        <v>0.12959999999999999</v>
      </c>
      <c r="AA129" s="110" t="s">
        <v>375</v>
      </c>
      <c r="AB129" s="109">
        <v>0.12959999999999999</v>
      </c>
      <c r="AC129" s="110" t="s">
        <v>328</v>
      </c>
      <c r="AD129" s="109">
        <v>0.6</v>
      </c>
      <c r="AE129" s="111" t="s">
        <v>328</v>
      </c>
      <c r="AF129" s="122"/>
      <c r="AG129" s="123"/>
      <c r="AH129" s="124"/>
      <c r="AI129" s="124"/>
      <c r="AJ129" s="124"/>
      <c r="AK129" s="124"/>
      <c r="AL129" s="124"/>
      <c r="AM129" s="124"/>
      <c r="AN129" s="124"/>
      <c r="AO129" s="124"/>
      <c r="AP129" s="80"/>
      <c r="AQ129" s="80"/>
      <c r="AR129" s="80"/>
      <c r="AS129" s="80"/>
      <c r="AT129" s="80"/>
      <c r="AU129" s="80"/>
      <c r="AV129" s="80"/>
      <c r="AW129" s="80"/>
      <c r="AX129" s="80"/>
      <c r="AY129" s="80"/>
      <c r="AZ129" s="80"/>
      <c r="BA129" s="80"/>
      <c r="BB129" s="80"/>
      <c r="BC129" s="80"/>
      <c r="BD129" s="80"/>
      <c r="BE129" s="80"/>
      <c r="BF129" s="80"/>
      <c r="BG129" s="80"/>
      <c r="BH129" s="80"/>
      <c r="BI129" s="80"/>
      <c r="BJ129" s="80"/>
      <c r="BK129" s="80"/>
      <c r="BL129" s="80"/>
      <c r="BM129" s="80"/>
      <c r="BN129" s="80"/>
      <c r="BO129" s="80"/>
      <c r="BP129" s="80"/>
      <c r="BQ129" s="80"/>
      <c r="BR129" s="80"/>
    </row>
    <row r="130" spans="2:70" ht="292.25" customHeight="1" x14ac:dyDescent="0.35">
      <c r="B130" s="98" t="s">
        <v>149</v>
      </c>
      <c r="C130" s="99" t="s">
        <v>427</v>
      </c>
      <c r="D130" s="99" t="s">
        <v>727</v>
      </c>
      <c r="E130" s="99" t="s">
        <v>728</v>
      </c>
      <c r="F130" s="99" t="s">
        <v>350</v>
      </c>
      <c r="G130" s="100" t="s">
        <v>729</v>
      </c>
      <c r="H130" s="99" t="s">
        <v>324</v>
      </c>
      <c r="I130" s="101">
        <v>365</v>
      </c>
      <c r="J130" s="102" t="s">
        <v>325</v>
      </c>
      <c r="K130" s="103">
        <v>0.6</v>
      </c>
      <c r="L130" s="103" t="s">
        <v>431</v>
      </c>
      <c r="M130" s="104" t="s">
        <v>431</v>
      </c>
      <c r="N130" s="102" t="s">
        <v>407</v>
      </c>
      <c r="O130" s="103">
        <v>0.8</v>
      </c>
      <c r="P130" s="105" t="s">
        <v>408</v>
      </c>
      <c r="Q130" s="106">
        <v>1</v>
      </c>
      <c r="R130" s="107" t="s">
        <v>718</v>
      </c>
      <c r="S130" s="106" t="s">
        <v>28</v>
      </c>
      <c r="T130" s="108" t="s">
        <v>330</v>
      </c>
      <c r="U130" s="108" t="s">
        <v>331</v>
      </c>
      <c r="V130" s="109" t="s">
        <v>332</v>
      </c>
      <c r="W130" s="108" t="s">
        <v>333</v>
      </c>
      <c r="X130" s="108" t="s">
        <v>334</v>
      </c>
      <c r="Y130" s="108" t="s">
        <v>516</v>
      </c>
      <c r="Z130" s="1">
        <f t="shared" ref="Z130" si="99">IFERROR(IF(S130="Probabilidad",(K130-(+K130*V130)),IF(S130="Impacto",K130,"")),"")</f>
        <v>0.36</v>
      </c>
      <c r="AA130" s="110" t="s">
        <v>336</v>
      </c>
      <c r="AB130" s="109">
        <v>0.36</v>
      </c>
      <c r="AC130" s="110" t="s">
        <v>407</v>
      </c>
      <c r="AD130" s="109">
        <v>0.8</v>
      </c>
      <c r="AE130" s="111" t="s">
        <v>408</v>
      </c>
      <c r="AF130" s="112" t="s">
        <v>377</v>
      </c>
      <c r="AG130" s="113" t="s">
        <v>730</v>
      </c>
      <c r="AH130" s="114" t="s">
        <v>169</v>
      </c>
      <c r="AI130" s="115" t="s">
        <v>731</v>
      </c>
      <c r="AJ130" s="115" t="s">
        <v>732</v>
      </c>
      <c r="AK130" s="131" t="s">
        <v>172</v>
      </c>
      <c r="AL130" s="114" t="s">
        <v>722</v>
      </c>
      <c r="AM130" s="115" t="s">
        <v>733</v>
      </c>
      <c r="AN130" s="114" t="s">
        <v>734</v>
      </c>
      <c r="AO130" s="114"/>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c r="BL130" s="80"/>
      <c r="BM130" s="80"/>
      <c r="BN130" s="80"/>
      <c r="BO130" s="80"/>
      <c r="BP130" s="80"/>
      <c r="BQ130" s="80"/>
      <c r="BR130" s="80"/>
    </row>
    <row r="131" spans="2:70" ht="292.25" customHeight="1" x14ac:dyDescent="0.35">
      <c r="B131" s="117"/>
      <c r="C131" s="99"/>
      <c r="D131" s="99"/>
      <c r="E131" s="99"/>
      <c r="F131" s="99"/>
      <c r="G131" s="100"/>
      <c r="H131" s="99"/>
      <c r="I131" s="101"/>
      <c r="J131" s="102"/>
      <c r="K131" s="103"/>
      <c r="L131" s="103"/>
      <c r="M131" s="104">
        <v>0</v>
      </c>
      <c r="N131" s="102"/>
      <c r="O131" s="103"/>
      <c r="P131" s="105"/>
      <c r="Q131" s="106">
        <v>2</v>
      </c>
      <c r="R131" s="107" t="s">
        <v>725</v>
      </c>
      <c r="S131" s="106" t="s">
        <v>28</v>
      </c>
      <c r="T131" s="108" t="s">
        <v>330</v>
      </c>
      <c r="U131" s="108" t="s">
        <v>331</v>
      </c>
      <c r="V131" s="109" t="s">
        <v>332</v>
      </c>
      <c r="W131" s="108" t="s">
        <v>333</v>
      </c>
      <c r="X131" s="108" t="s">
        <v>334</v>
      </c>
      <c r="Y131" s="108" t="s">
        <v>335</v>
      </c>
      <c r="Z131" s="1">
        <f t="shared" ref="Z131" si="100">IFERROR(IF(AND(S130="Probabilidad",S131="Probabilidad"),(AB130-(+AB130*V131)),IF(S131="Probabilidad",(K130-(+K130*V131)),IF(S131="Impacto",AB130,""))),"")</f>
        <v>0.216</v>
      </c>
      <c r="AA131" s="110" t="s">
        <v>336</v>
      </c>
      <c r="AB131" s="109">
        <v>0.216</v>
      </c>
      <c r="AC131" s="110" t="s">
        <v>407</v>
      </c>
      <c r="AD131" s="109">
        <v>0.8</v>
      </c>
      <c r="AE131" s="111" t="s">
        <v>408</v>
      </c>
      <c r="AF131" s="118"/>
      <c r="AG131" s="119"/>
      <c r="AH131" s="120"/>
      <c r="AI131" s="120"/>
      <c r="AJ131" s="120"/>
      <c r="AK131" s="120"/>
      <c r="AL131" s="120"/>
      <c r="AM131" s="120"/>
      <c r="AN131" s="120"/>
      <c r="AO131" s="12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row>
    <row r="132" spans="2:70" ht="292.25" customHeight="1" x14ac:dyDescent="0.35">
      <c r="B132" s="121"/>
      <c r="C132" s="99"/>
      <c r="D132" s="99"/>
      <c r="E132" s="99"/>
      <c r="F132" s="99"/>
      <c r="G132" s="100"/>
      <c r="H132" s="99"/>
      <c r="I132" s="101"/>
      <c r="J132" s="102"/>
      <c r="K132" s="103"/>
      <c r="L132" s="103"/>
      <c r="M132" s="104">
        <v>0</v>
      </c>
      <c r="N132" s="102"/>
      <c r="O132" s="103"/>
      <c r="P132" s="105"/>
      <c r="Q132" s="106">
        <v>3</v>
      </c>
      <c r="R132" s="107" t="s">
        <v>726</v>
      </c>
      <c r="S132" s="106" t="s">
        <v>28</v>
      </c>
      <c r="T132" s="108" t="s">
        <v>330</v>
      </c>
      <c r="U132" s="108" t="s">
        <v>331</v>
      </c>
      <c r="V132" s="109" t="s">
        <v>332</v>
      </c>
      <c r="W132" s="108" t="s">
        <v>333</v>
      </c>
      <c r="X132" s="108" t="s">
        <v>334</v>
      </c>
      <c r="Y132" s="108" t="s">
        <v>335</v>
      </c>
      <c r="Z132" s="1">
        <f t="shared" ref="Z132" si="101">IFERROR(IF(AND(S131="Probabilidad",S132="Probabilidad"),(AB131-(+AB131*V132)),IF(AND(S131="Impacto",S132="Probabilidad"),(AB130-(+AB130*V132)),IF(S132="Impacto",AB131,""))),"")</f>
        <v>0.12959999999999999</v>
      </c>
      <c r="AA132" s="110" t="s">
        <v>375</v>
      </c>
      <c r="AB132" s="109">
        <v>0.12959999999999999</v>
      </c>
      <c r="AC132" s="110" t="s">
        <v>407</v>
      </c>
      <c r="AD132" s="109">
        <v>0.8</v>
      </c>
      <c r="AE132" s="111" t="s">
        <v>408</v>
      </c>
      <c r="AF132" s="122"/>
      <c r="AG132" s="123"/>
      <c r="AH132" s="124"/>
      <c r="AI132" s="124"/>
      <c r="AJ132" s="124"/>
      <c r="AK132" s="124"/>
      <c r="AL132" s="124"/>
      <c r="AM132" s="124"/>
      <c r="AN132" s="124"/>
      <c r="AO132" s="124"/>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0"/>
      <c r="BR132" s="80"/>
    </row>
    <row r="133" spans="2:70" ht="129" customHeight="1" x14ac:dyDescent="0.35">
      <c r="B133" s="98" t="s">
        <v>149</v>
      </c>
      <c r="C133" s="99" t="s">
        <v>427</v>
      </c>
      <c r="D133" s="99" t="s">
        <v>735</v>
      </c>
      <c r="E133" s="99" t="s">
        <v>736</v>
      </c>
      <c r="F133" s="99" t="s">
        <v>383</v>
      </c>
      <c r="G133" s="100" t="s">
        <v>737</v>
      </c>
      <c r="H133" s="99" t="s">
        <v>395</v>
      </c>
      <c r="I133" s="101">
        <v>14</v>
      </c>
      <c r="J133" s="102" t="s">
        <v>336</v>
      </c>
      <c r="K133" s="103">
        <v>0.4</v>
      </c>
      <c r="L133" s="103" t="s">
        <v>419</v>
      </c>
      <c r="M133" s="104" t="s">
        <v>419</v>
      </c>
      <c r="N133" s="102" t="s">
        <v>328</v>
      </c>
      <c r="O133" s="103">
        <v>0.6</v>
      </c>
      <c r="P133" s="105" t="s">
        <v>328</v>
      </c>
      <c r="Q133" s="106">
        <v>1</v>
      </c>
      <c r="R133" s="107" t="s">
        <v>738</v>
      </c>
      <c r="S133" s="106" t="s">
        <v>28</v>
      </c>
      <c r="T133" s="108" t="s">
        <v>330</v>
      </c>
      <c r="U133" s="108" t="s">
        <v>331</v>
      </c>
      <c r="V133" s="109" t="s">
        <v>332</v>
      </c>
      <c r="W133" s="108" t="s">
        <v>333</v>
      </c>
      <c r="X133" s="108" t="s">
        <v>334</v>
      </c>
      <c r="Y133" s="108" t="s">
        <v>335</v>
      </c>
      <c r="Z133" s="1">
        <f t="shared" ref="Z133" si="102">IFERROR(IF(S133="Probabilidad",(K133-(+K133*V133)),IF(S133="Impacto",K133,"")),"")</f>
        <v>0.24</v>
      </c>
      <c r="AA133" s="110" t="s">
        <v>336</v>
      </c>
      <c r="AB133" s="109">
        <v>0.24</v>
      </c>
      <c r="AC133" s="110" t="s">
        <v>328</v>
      </c>
      <c r="AD133" s="109">
        <v>0.6</v>
      </c>
      <c r="AE133" s="111" t="s">
        <v>328</v>
      </c>
      <c r="AF133" s="112" t="s">
        <v>377</v>
      </c>
      <c r="AG133" s="113" t="s">
        <v>739</v>
      </c>
      <c r="AH133" s="115">
        <v>44561</v>
      </c>
      <c r="AI133" s="115" t="s">
        <v>740</v>
      </c>
      <c r="AJ133" s="115" t="s">
        <v>741</v>
      </c>
      <c r="AK133" s="114" t="s">
        <v>742</v>
      </c>
      <c r="AL133" s="114" t="s">
        <v>743</v>
      </c>
      <c r="AM133" s="115" t="s">
        <v>744</v>
      </c>
      <c r="AN133" s="114" t="s">
        <v>745</v>
      </c>
      <c r="AO133" s="114"/>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0"/>
      <c r="BR133" s="80"/>
    </row>
    <row r="134" spans="2:70" ht="51" customHeight="1" x14ac:dyDescent="0.35">
      <c r="B134" s="117"/>
      <c r="C134" s="99"/>
      <c r="D134" s="99"/>
      <c r="E134" s="99"/>
      <c r="F134" s="99"/>
      <c r="G134" s="100"/>
      <c r="H134" s="99"/>
      <c r="I134" s="101"/>
      <c r="J134" s="102"/>
      <c r="K134" s="103"/>
      <c r="L134" s="103"/>
      <c r="M134" s="104">
        <v>0</v>
      </c>
      <c r="N134" s="102"/>
      <c r="O134" s="103"/>
      <c r="P134" s="105"/>
      <c r="Q134" s="106">
        <v>2</v>
      </c>
      <c r="R134" s="107"/>
      <c r="S134" s="106" t="s">
        <v>347</v>
      </c>
      <c r="T134" s="108"/>
      <c r="U134" s="108"/>
      <c r="V134" s="109" t="s">
        <v>347</v>
      </c>
      <c r="W134" s="108"/>
      <c r="X134" s="108"/>
      <c r="Y134" s="108"/>
      <c r="Z134" s="1" t="str">
        <f t="shared" ref="Z134" si="103">IFERROR(IF(AND(S133="Probabilidad",S134="Probabilidad"),(AB133-(+AB133*V134)),IF(S134="Probabilidad",(K133-(+K133*V134)),IF(S134="Impacto",AB133,""))),"")</f>
        <v/>
      </c>
      <c r="AA134" s="110" t="s">
        <v>347</v>
      </c>
      <c r="AB134" s="109" t="s">
        <v>347</v>
      </c>
      <c r="AC134" s="110" t="s">
        <v>347</v>
      </c>
      <c r="AD134" s="109" t="s">
        <v>347</v>
      </c>
      <c r="AE134" s="111" t="s">
        <v>347</v>
      </c>
      <c r="AF134" s="118"/>
      <c r="AG134" s="119"/>
      <c r="AH134" s="120"/>
      <c r="AI134" s="120"/>
      <c r="AJ134" s="120"/>
      <c r="AK134" s="120"/>
      <c r="AL134" s="120"/>
      <c r="AM134" s="120"/>
      <c r="AN134" s="120"/>
      <c r="AO134" s="12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0"/>
      <c r="BR134" s="80"/>
    </row>
    <row r="135" spans="2:70" ht="51" customHeight="1" x14ac:dyDescent="0.35">
      <c r="B135" s="121"/>
      <c r="C135" s="99"/>
      <c r="D135" s="99"/>
      <c r="E135" s="99"/>
      <c r="F135" s="99"/>
      <c r="G135" s="100"/>
      <c r="H135" s="99"/>
      <c r="I135" s="101"/>
      <c r="J135" s="102"/>
      <c r="K135" s="103"/>
      <c r="L135" s="103"/>
      <c r="M135" s="104">
        <v>0</v>
      </c>
      <c r="N135" s="102"/>
      <c r="O135" s="103"/>
      <c r="P135" s="105"/>
      <c r="Q135" s="106">
        <v>3</v>
      </c>
      <c r="R135" s="107"/>
      <c r="S135" s="106" t="s">
        <v>347</v>
      </c>
      <c r="T135" s="108"/>
      <c r="U135" s="108"/>
      <c r="V135" s="109" t="s">
        <v>347</v>
      </c>
      <c r="W135" s="108"/>
      <c r="X135" s="108"/>
      <c r="Y135" s="108"/>
      <c r="Z135" s="1" t="str">
        <f t="shared" ref="Z135" si="104">IFERROR(IF(AND(S134="Probabilidad",S135="Probabilidad"),(AB134-(+AB134*V135)),IF(AND(S134="Impacto",S135="Probabilidad"),(AB133-(+AB133*V135)),IF(S135="Impacto",AB134,""))),"")</f>
        <v/>
      </c>
      <c r="AA135" s="110" t="s">
        <v>347</v>
      </c>
      <c r="AB135" s="109" t="s">
        <v>347</v>
      </c>
      <c r="AC135" s="110" t="s">
        <v>347</v>
      </c>
      <c r="AD135" s="109" t="s">
        <v>347</v>
      </c>
      <c r="AE135" s="111" t="s">
        <v>347</v>
      </c>
      <c r="AF135" s="122"/>
      <c r="AG135" s="123"/>
      <c r="AH135" s="124"/>
      <c r="AI135" s="124"/>
      <c r="AJ135" s="124"/>
      <c r="AK135" s="124"/>
      <c r="AL135" s="124"/>
      <c r="AM135" s="124"/>
      <c r="AN135" s="124"/>
      <c r="AO135" s="124"/>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row>
    <row r="136" spans="2:70" ht="126.4" customHeight="1" x14ac:dyDescent="0.35">
      <c r="B136" s="98" t="s">
        <v>149</v>
      </c>
      <c r="C136" s="99" t="s">
        <v>427</v>
      </c>
      <c r="D136" s="99" t="s">
        <v>746</v>
      </c>
      <c r="E136" s="99" t="s">
        <v>747</v>
      </c>
      <c r="F136" s="99" t="s">
        <v>383</v>
      </c>
      <c r="G136" s="100" t="s">
        <v>748</v>
      </c>
      <c r="H136" s="99" t="s">
        <v>395</v>
      </c>
      <c r="I136" s="101">
        <v>12</v>
      </c>
      <c r="J136" s="102" t="s">
        <v>336</v>
      </c>
      <c r="K136" s="103">
        <v>0.4</v>
      </c>
      <c r="L136" s="103" t="s">
        <v>419</v>
      </c>
      <c r="M136" s="104" t="s">
        <v>419</v>
      </c>
      <c r="N136" s="102" t="s">
        <v>328</v>
      </c>
      <c r="O136" s="103">
        <v>0.6</v>
      </c>
      <c r="P136" s="105" t="s">
        <v>328</v>
      </c>
      <c r="Q136" s="106">
        <v>1</v>
      </c>
      <c r="R136" s="107" t="s">
        <v>749</v>
      </c>
      <c r="S136" s="106" t="s">
        <v>28</v>
      </c>
      <c r="T136" s="108" t="s">
        <v>330</v>
      </c>
      <c r="U136" s="108" t="s">
        <v>331</v>
      </c>
      <c r="V136" s="109" t="s">
        <v>332</v>
      </c>
      <c r="W136" s="108" t="s">
        <v>333</v>
      </c>
      <c r="X136" s="108" t="s">
        <v>334</v>
      </c>
      <c r="Y136" s="108" t="s">
        <v>335</v>
      </c>
      <c r="Z136" s="1">
        <f t="shared" ref="Z136" si="105">IFERROR(IF(S136="Probabilidad",(K136-(+K136*V136)),IF(S136="Impacto",K136,"")),"")</f>
        <v>0.24</v>
      </c>
      <c r="AA136" s="110" t="s">
        <v>336</v>
      </c>
      <c r="AB136" s="109">
        <v>0.24</v>
      </c>
      <c r="AC136" s="110" t="s">
        <v>328</v>
      </c>
      <c r="AD136" s="109">
        <v>0.6</v>
      </c>
      <c r="AE136" s="111" t="s">
        <v>328</v>
      </c>
      <c r="AF136" s="112" t="s">
        <v>377</v>
      </c>
      <c r="AG136" s="113" t="s">
        <v>750</v>
      </c>
      <c r="AH136" s="115">
        <v>44561</v>
      </c>
      <c r="AI136" s="115" t="s">
        <v>751</v>
      </c>
      <c r="AJ136" s="115" t="s">
        <v>752</v>
      </c>
      <c r="AK136" s="114" t="s">
        <v>742</v>
      </c>
      <c r="AL136" s="114" t="s">
        <v>743</v>
      </c>
      <c r="AM136" s="115"/>
      <c r="AN136" s="114" t="s">
        <v>1064</v>
      </c>
      <c r="AO136" s="114"/>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0"/>
      <c r="BR136" s="80"/>
    </row>
    <row r="137" spans="2:70" ht="126.4" customHeight="1" x14ac:dyDescent="0.35">
      <c r="B137" s="117"/>
      <c r="C137" s="99"/>
      <c r="D137" s="99"/>
      <c r="E137" s="99"/>
      <c r="F137" s="99"/>
      <c r="G137" s="100"/>
      <c r="H137" s="99"/>
      <c r="I137" s="101"/>
      <c r="J137" s="102"/>
      <c r="K137" s="103"/>
      <c r="L137" s="103"/>
      <c r="M137" s="104">
        <v>0</v>
      </c>
      <c r="N137" s="102"/>
      <c r="O137" s="103"/>
      <c r="P137" s="105"/>
      <c r="Q137" s="106">
        <v>2</v>
      </c>
      <c r="R137" s="107" t="s">
        <v>753</v>
      </c>
      <c r="S137" s="106" t="s">
        <v>28</v>
      </c>
      <c r="T137" s="108" t="s">
        <v>330</v>
      </c>
      <c r="U137" s="108" t="s">
        <v>331</v>
      </c>
      <c r="V137" s="109" t="s">
        <v>332</v>
      </c>
      <c r="W137" s="108" t="s">
        <v>333</v>
      </c>
      <c r="X137" s="108" t="s">
        <v>346</v>
      </c>
      <c r="Y137" s="108" t="s">
        <v>335</v>
      </c>
      <c r="Z137" s="1">
        <f t="shared" ref="Z137" si="106">IFERROR(IF(AND(S136="Probabilidad",S137="Probabilidad"),(AB136-(+AB136*V137)),IF(S137="Probabilidad",(K136-(+K136*V137)),IF(S137="Impacto",AB136,""))),"")</f>
        <v>0.14399999999999999</v>
      </c>
      <c r="AA137" s="110" t="s">
        <v>375</v>
      </c>
      <c r="AB137" s="109">
        <v>0.14399999999999999</v>
      </c>
      <c r="AC137" s="110" t="s">
        <v>328</v>
      </c>
      <c r="AD137" s="109">
        <v>0.6</v>
      </c>
      <c r="AE137" s="111" t="s">
        <v>328</v>
      </c>
      <c r="AF137" s="118"/>
      <c r="AG137" s="119"/>
      <c r="AH137" s="120"/>
      <c r="AI137" s="120"/>
      <c r="AJ137" s="120"/>
      <c r="AK137" s="120"/>
      <c r="AL137" s="120"/>
      <c r="AM137" s="120"/>
      <c r="AN137" s="120"/>
      <c r="AO137" s="12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0"/>
      <c r="BR137" s="80"/>
    </row>
    <row r="138" spans="2:70" ht="126.4" customHeight="1" x14ac:dyDescent="0.35">
      <c r="B138" s="121"/>
      <c r="C138" s="99"/>
      <c r="D138" s="99"/>
      <c r="E138" s="99"/>
      <c r="F138" s="99"/>
      <c r="G138" s="100"/>
      <c r="H138" s="99"/>
      <c r="I138" s="101"/>
      <c r="J138" s="102"/>
      <c r="K138" s="103"/>
      <c r="L138" s="103"/>
      <c r="M138" s="104">
        <v>0</v>
      </c>
      <c r="N138" s="102"/>
      <c r="O138" s="103"/>
      <c r="P138" s="105"/>
      <c r="Q138" s="106">
        <v>3</v>
      </c>
      <c r="R138" s="107" t="s">
        <v>754</v>
      </c>
      <c r="S138" s="106" t="s">
        <v>28</v>
      </c>
      <c r="T138" s="108" t="s">
        <v>330</v>
      </c>
      <c r="U138" s="108" t="s">
        <v>331</v>
      </c>
      <c r="V138" s="109" t="s">
        <v>332</v>
      </c>
      <c r="W138" s="108" t="s">
        <v>333</v>
      </c>
      <c r="X138" s="108" t="s">
        <v>346</v>
      </c>
      <c r="Y138" s="108" t="s">
        <v>335</v>
      </c>
      <c r="Z138" s="1">
        <f t="shared" ref="Z138" si="107">IFERROR(IF(AND(S137="Probabilidad",S138="Probabilidad"),(AB137-(+AB137*V138)),IF(AND(S137="Impacto",S138="Probabilidad"),(AB136-(+AB136*V138)),IF(S138="Impacto",AB137,""))),"")</f>
        <v>8.6399999999999991E-2</v>
      </c>
      <c r="AA138" s="110" t="s">
        <v>375</v>
      </c>
      <c r="AB138" s="109">
        <v>8.6399999999999991E-2</v>
      </c>
      <c r="AC138" s="110" t="s">
        <v>328</v>
      </c>
      <c r="AD138" s="109">
        <v>0.6</v>
      </c>
      <c r="AE138" s="111" t="s">
        <v>328</v>
      </c>
      <c r="AF138" s="122"/>
      <c r="AG138" s="123"/>
      <c r="AH138" s="124"/>
      <c r="AI138" s="124"/>
      <c r="AJ138" s="124"/>
      <c r="AK138" s="124"/>
      <c r="AL138" s="124"/>
      <c r="AM138" s="124"/>
      <c r="AN138" s="124"/>
      <c r="AO138" s="124"/>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80"/>
      <c r="BO138" s="80"/>
      <c r="BP138" s="80"/>
      <c r="BQ138" s="80"/>
      <c r="BR138" s="80"/>
    </row>
    <row r="139" spans="2:70" ht="130.5" customHeight="1" x14ac:dyDescent="0.35">
      <c r="B139" s="98" t="s">
        <v>149</v>
      </c>
      <c r="C139" s="99" t="s">
        <v>427</v>
      </c>
      <c r="D139" s="99" t="s">
        <v>755</v>
      </c>
      <c r="E139" s="99" t="s">
        <v>756</v>
      </c>
      <c r="F139" s="99" t="s">
        <v>322</v>
      </c>
      <c r="G139" s="100" t="s">
        <v>757</v>
      </c>
      <c r="H139" s="99" t="s">
        <v>395</v>
      </c>
      <c r="I139" s="101">
        <v>2</v>
      </c>
      <c r="J139" s="102" t="s">
        <v>375</v>
      </c>
      <c r="K139" s="103">
        <v>0.2</v>
      </c>
      <c r="L139" s="103" t="s">
        <v>419</v>
      </c>
      <c r="M139" s="104" t="s">
        <v>419</v>
      </c>
      <c r="N139" s="102" t="s">
        <v>328</v>
      </c>
      <c r="O139" s="103">
        <v>0.6</v>
      </c>
      <c r="P139" s="105" t="s">
        <v>328</v>
      </c>
      <c r="Q139" s="106">
        <v>1</v>
      </c>
      <c r="R139" s="107" t="s">
        <v>758</v>
      </c>
      <c r="S139" s="106" t="s">
        <v>28</v>
      </c>
      <c r="T139" s="108" t="s">
        <v>330</v>
      </c>
      <c r="U139" s="108" t="s">
        <v>331</v>
      </c>
      <c r="V139" s="109" t="s">
        <v>332</v>
      </c>
      <c r="W139" s="108" t="s">
        <v>333</v>
      </c>
      <c r="X139" s="108" t="s">
        <v>334</v>
      </c>
      <c r="Y139" s="108" t="s">
        <v>335</v>
      </c>
      <c r="Z139" s="1">
        <f t="shared" ref="Z139" si="108">IFERROR(IF(S139="Probabilidad",(K139-(+K139*V139)),IF(S139="Impacto",K139,"")),"")</f>
        <v>0.12</v>
      </c>
      <c r="AA139" s="110" t="s">
        <v>375</v>
      </c>
      <c r="AB139" s="109">
        <v>0.12</v>
      </c>
      <c r="AC139" s="110" t="s">
        <v>328</v>
      </c>
      <c r="AD139" s="109">
        <v>0.6</v>
      </c>
      <c r="AE139" s="111" t="s">
        <v>328</v>
      </c>
      <c r="AF139" s="112" t="s">
        <v>377</v>
      </c>
      <c r="AG139" s="113" t="s">
        <v>759</v>
      </c>
      <c r="AH139" s="115">
        <v>44561</v>
      </c>
      <c r="AI139" s="115" t="s">
        <v>760</v>
      </c>
      <c r="AJ139" s="115" t="s">
        <v>761</v>
      </c>
      <c r="AK139" s="114" t="s">
        <v>742</v>
      </c>
      <c r="AL139" s="114" t="s">
        <v>743</v>
      </c>
      <c r="AM139" s="115" t="s">
        <v>762</v>
      </c>
      <c r="AN139" s="114" t="s">
        <v>763</v>
      </c>
      <c r="AO139" s="114"/>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80"/>
      <c r="BO139" s="80"/>
      <c r="BP139" s="80"/>
      <c r="BQ139" s="80"/>
      <c r="BR139" s="80"/>
    </row>
    <row r="140" spans="2:70" ht="73.5" customHeight="1" x14ac:dyDescent="0.35">
      <c r="B140" s="117"/>
      <c r="C140" s="99"/>
      <c r="D140" s="99"/>
      <c r="E140" s="99"/>
      <c r="F140" s="99"/>
      <c r="G140" s="100"/>
      <c r="H140" s="99"/>
      <c r="I140" s="101"/>
      <c r="J140" s="102"/>
      <c r="K140" s="103"/>
      <c r="L140" s="103"/>
      <c r="M140" s="104">
        <v>0</v>
      </c>
      <c r="N140" s="102"/>
      <c r="O140" s="103"/>
      <c r="P140" s="105"/>
      <c r="Q140" s="106">
        <v>2</v>
      </c>
      <c r="R140" s="107"/>
      <c r="S140" s="106" t="s">
        <v>347</v>
      </c>
      <c r="T140" s="108"/>
      <c r="U140" s="108"/>
      <c r="V140" s="109" t="s">
        <v>347</v>
      </c>
      <c r="W140" s="108"/>
      <c r="X140" s="108"/>
      <c r="Y140" s="108"/>
      <c r="Z140" s="1" t="str">
        <f t="shared" ref="Z140" si="109">IFERROR(IF(AND(S139="Probabilidad",S140="Probabilidad"),(AB139-(+AB139*V140)),IF(S140="Probabilidad",(K139-(+K139*V140)),IF(S140="Impacto",AB139,""))),"")</f>
        <v/>
      </c>
      <c r="AA140" s="110" t="s">
        <v>347</v>
      </c>
      <c r="AB140" s="109" t="s">
        <v>347</v>
      </c>
      <c r="AC140" s="110" t="s">
        <v>347</v>
      </c>
      <c r="AD140" s="109" t="s">
        <v>347</v>
      </c>
      <c r="AE140" s="111" t="s">
        <v>347</v>
      </c>
      <c r="AF140" s="118"/>
      <c r="AG140" s="119"/>
      <c r="AH140" s="120"/>
      <c r="AI140" s="120"/>
      <c r="AJ140" s="120"/>
      <c r="AK140" s="120"/>
      <c r="AL140" s="120"/>
      <c r="AM140" s="120"/>
      <c r="AN140" s="120"/>
      <c r="AO140" s="120"/>
      <c r="AP140" s="80"/>
      <c r="AQ140" s="80"/>
      <c r="AR140" s="80"/>
      <c r="AS140" s="80"/>
      <c r="AT140" s="80"/>
      <c r="AU140" s="80"/>
      <c r="AV140" s="80"/>
      <c r="AW140" s="80"/>
      <c r="AX140" s="80"/>
      <c r="AY140" s="80"/>
      <c r="AZ140" s="80"/>
      <c r="BA140" s="80"/>
      <c r="BB140" s="80"/>
      <c r="BC140" s="80"/>
      <c r="BD140" s="80"/>
      <c r="BE140" s="80"/>
      <c r="BF140" s="80"/>
      <c r="BG140" s="80"/>
      <c r="BH140" s="80"/>
      <c r="BI140" s="80"/>
      <c r="BJ140" s="80"/>
      <c r="BK140" s="80"/>
      <c r="BL140" s="80"/>
      <c r="BM140" s="80"/>
      <c r="BN140" s="80"/>
      <c r="BO140" s="80"/>
      <c r="BP140" s="80"/>
      <c r="BQ140" s="80"/>
      <c r="BR140" s="80"/>
    </row>
    <row r="141" spans="2:70" ht="73.5" customHeight="1" x14ac:dyDescent="0.35">
      <c r="B141" s="121"/>
      <c r="C141" s="99"/>
      <c r="D141" s="99"/>
      <c r="E141" s="99"/>
      <c r="F141" s="99"/>
      <c r="G141" s="100"/>
      <c r="H141" s="99"/>
      <c r="I141" s="101"/>
      <c r="J141" s="102"/>
      <c r="K141" s="103"/>
      <c r="L141" s="103"/>
      <c r="M141" s="104">
        <v>0</v>
      </c>
      <c r="N141" s="102"/>
      <c r="O141" s="103"/>
      <c r="P141" s="105"/>
      <c r="Q141" s="106">
        <v>3</v>
      </c>
      <c r="R141" s="107"/>
      <c r="S141" s="106" t="s">
        <v>347</v>
      </c>
      <c r="T141" s="108"/>
      <c r="U141" s="108"/>
      <c r="V141" s="109" t="s">
        <v>347</v>
      </c>
      <c r="W141" s="108"/>
      <c r="X141" s="108"/>
      <c r="Y141" s="108"/>
      <c r="Z141" s="1" t="str">
        <f t="shared" ref="Z141" si="110">IFERROR(IF(AND(S140="Probabilidad",S141="Probabilidad"),(AB140-(+AB140*V141)),IF(AND(S140="Impacto",S141="Probabilidad"),(AB139-(+AB139*V141)),IF(S141="Impacto",AB140,""))),"")</f>
        <v/>
      </c>
      <c r="AA141" s="110" t="s">
        <v>347</v>
      </c>
      <c r="AB141" s="109" t="s">
        <v>347</v>
      </c>
      <c r="AC141" s="110" t="s">
        <v>347</v>
      </c>
      <c r="AD141" s="109" t="s">
        <v>347</v>
      </c>
      <c r="AE141" s="111" t="s">
        <v>347</v>
      </c>
      <c r="AF141" s="122"/>
      <c r="AG141" s="123"/>
      <c r="AH141" s="124"/>
      <c r="AI141" s="124"/>
      <c r="AJ141" s="124"/>
      <c r="AK141" s="124"/>
      <c r="AL141" s="124"/>
      <c r="AM141" s="124"/>
      <c r="AN141" s="124"/>
      <c r="AO141" s="124"/>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80"/>
      <c r="BO141" s="80"/>
      <c r="BP141" s="80"/>
      <c r="BQ141" s="80"/>
      <c r="BR141" s="80"/>
    </row>
    <row r="142" spans="2:70" ht="63" customHeight="1" x14ac:dyDescent="0.35">
      <c r="B142" s="98" t="s">
        <v>188</v>
      </c>
      <c r="C142" s="99" t="s">
        <v>581</v>
      </c>
      <c r="D142" s="99" t="s">
        <v>1071</v>
      </c>
      <c r="E142" s="99" t="s">
        <v>1072</v>
      </c>
      <c r="F142" s="99" t="s">
        <v>383</v>
      </c>
      <c r="G142" s="100" t="s">
        <v>764</v>
      </c>
      <c r="H142" s="99" t="s">
        <v>366</v>
      </c>
      <c r="I142" s="101">
        <v>75</v>
      </c>
      <c r="J142" s="6" t="s">
        <v>325</v>
      </c>
      <c r="K142" s="7">
        <v>0.6</v>
      </c>
      <c r="L142" s="103" t="s">
        <v>717</v>
      </c>
      <c r="M142" s="8" t="s">
        <v>717</v>
      </c>
      <c r="N142" s="6" t="s">
        <v>328</v>
      </c>
      <c r="O142" s="7">
        <v>0.6</v>
      </c>
      <c r="P142" s="9" t="s">
        <v>328</v>
      </c>
      <c r="Q142" s="106">
        <v>1</v>
      </c>
      <c r="R142" s="107" t="s">
        <v>765</v>
      </c>
      <c r="S142" s="106" t="s">
        <v>28</v>
      </c>
      <c r="T142" s="108" t="s">
        <v>330</v>
      </c>
      <c r="U142" s="108" t="s">
        <v>331</v>
      </c>
      <c r="V142" s="109" t="s">
        <v>332</v>
      </c>
      <c r="W142" s="108" t="s">
        <v>333</v>
      </c>
      <c r="X142" s="108" t="s">
        <v>334</v>
      </c>
      <c r="Y142" s="108" t="s">
        <v>335</v>
      </c>
      <c r="Z142" s="1">
        <f>IFERROR(IF(S142="Probabilidad",(K142-(+K142*V142)),IF(S142="Impacto",K142,"")),"")</f>
        <v>0.36</v>
      </c>
      <c r="AA142" s="110" t="s">
        <v>336</v>
      </c>
      <c r="AB142" s="109">
        <v>0.36</v>
      </c>
      <c r="AC142" s="110" t="s">
        <v>328</v>
      </c>
      <c r="AD142" s="109">
        <v>0.6</v>
      </c>
      <c r="AE142" s="111" t="s">
        <v>328</v>
      </c>
      <c r="AF142" s="112" t="s">
        <v>377</v>
      </c>
      <c r="AG142" s="113" t="s">
        <v>766</v>
      </c>
      <c r="AH142" s="114" t="s">
        <v>767</v>
      </c>
      <c r="AI142" s="115" t="s">
        <v>768</v>
      </c>
      <c r="AJ142" s="115" t="s">
        <v>769</v>
      </c>
      <c r="AK142" s="114" t="s">
        <v>770</v>
      </c>
      <c r="AL142" s="114" t="s">
        <v>771</v>
      </c>
      <c r="AM142" s="115" t="s">
        <v>772</v>
      </c>
      <c r="AN142" s="114" t="s">
        <v>773</v>
      </c>
      <c r="AO142" s="114"/>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80"/>
      <c r="BO142" s="80"/>
      <c r="BP142" s="80"/>
      <c r="BQ142" s="80"/>
      <c r="BR142" s="80"/>
    </row>
    <row r="143" spans="2:70" ht="63" customHeight="1" x14ac:dyDescent="0.35">
      <c r="B143" s="117"/>
      <c r="C143" s="99"/>
      <c r="D143" s="99"/>
      <c r="E143" s="99"/>
      <c r="F143" s="99"/>
      <c r="G143" s="100"/>
      <c r="H143" s="99"/>
      <c r="I143" s="101"/>
      <c r="J143" s="6"/>
      <c r="K143" s="7"/>
      <c r="L143" s="103"/>
      <c r="M143" s="8">
        <v>0</v>
      </c>
      <c r="N143" s="6"/>
      <c r="O143" s="7"/>
      <c r="P143" s="9"/>
      <c r="Q143" s="106">
        <v>2</v>
      </c>
      <c r="R143" s="107" t="s">
        <v>774</v>
      </c>
      <c r="S143" s="106" t="s">
        <v>28</v>
      </c>
      <c r="T143" s="108" t="s">
        <v>330</v>
      </c>
      <c r="U143" s="108" t="s">
        <v>331</v>
      </c>
      <c r="V143" s="109" t="s">
        <v>332</v>
      </c>
      <c r="W143" s="108" t="s">
        <v>356</v>
      </c>
      <c r="X143" s="108" t="s">
        <v>346</v>
      </c>
      <c r="Y143" s="108" t="s">
        <v>335</v>
      </c>
      <c r="Z143" s="1">
        <f>IFERROR(IF(AND(S142="Probabilidad",S143="Probabilidad"),(AB142-(+AB142*V143)),IF(S143="Probabilidad",(K142-(+K142*V143)),IF(S143="Impacto",AB142,""))),"")</f>
        <v>0.216</v>
      </c>
      <c r="AA143" s="110" t="s">
        <v>336</v>
      </c>
      <c r="AB143" s="109">
        <v>0.216</v>
      </c>
      <c r="AC143" s="110" t="s">
        <v>328</v>
      </c>
      <c r="AD143" s="109">
        <v>0.6</v>
      </c>
      <c r="AE143" s="111" t="s">
        <v>328</v>
      </c>
      <c r="AF143" s="118"/>
      <c r="AG143" s="119"/>
      <c r="AH143" s="120"/>
      <c r="AI143" s="120"/>
      <c r="AJ143" s="120"/>
      <c r="AK143" s="120"/>
      <c r="AL143" s="120"/>
      <c r="AM143" s="120"/>
      <c r="AN143" s="120"/>
      <c r="AO143" s="120"/>
    </row>
    <row r="144" spans="2:70" ht="43.5" customHeight="1" x14ac:dyDescent="0.35">
      <c r="B144" s="121"/>
      <c r="C144" s="99"/>
      <c r="D144" s="99"/>
      <c r="E144" s="99"/>
      <c r="F144" s="99"/>
      <c r="G144" s="100"/>
      <c r="H144" s="99"/>
      <c r="I144" s="101"/>
      <c r="J144" s="6"/>
      <c r="K144" s="7"/>
      <c r="L144" s="103"/>
      <c r="M144" s="8">
        <v>0</v>
      </c>
      <c r="N144" s="6"/>
      <c r="O144" s="7"/>
      <c r="P144" s="9"/>
      <c r="Q144" s="106">
        <v>3</v>
      </c>
      <c r="R144" s="107"/>
      <c r="S144" s="106" t="s">
        <v>347</v>
      </c>
      <c r="T144" s="108"/>
      <c r="U144" s="108"/>
      <c r="V144" s="109" t="s">
        <v>347</v>
      </c>
      <c r="W144" s="108"/>
      <c r="X144" s="108"/>
      <c r="Y144" s="108"/>
      <c r="Z144" s="1" t="str">
        <f>IFERROR(IF(AND(S143="Probabilidad",S144="Probabilidad"),(AB143-(+AB143*V144)),IF(AND(S143="Impacto",S144="Probabilidad"),(AB142-(+AB142*V144)),IF(S144="Impacto",AB143,""))),"")</f>
        <v/>
      </c>
      <c r="AA144" s="110" t="s">
        <v>347</v>
      </c>
      <c r="AB144" s="109" t="s">
        <v>347</v>
      </c>
      <c r="AC144" s="110" t="s">
        <v>347</v>
      </c>
      <c r="AD144" s="109" t="s">
        <v>347</v>
      </c>
      <c r="AE144" s="111" t="s">
        <v>347</v>
      </c>
      <c r="AF144" s="122"/>
      <c r="AG144" s="123"/>
      <c r="AH144" s="124"/>
      <c r="AI144" s="124"/>
      <c r="AJ144" s="124"/>
      <c r="AK144" s="124"/>
      <c r="AL144" s="124"/>
      <c r="AM144" s="124"/>
      <c r="AN144" s="124"/>
      <c r="AO144" s="124"/>
    </row>
    <row r="145" spans="2:70" ht="92.45" customHeight="1" x14ac:dyDescent="0.35">
      <c r="B145" s="98" t="s">
        <v>188</v>
      </c>
      <c r="C145" s="99" t="s">
        <v>581</v>
      </c>
      <c r="D145" s="99" t="s">
        <v>1073</v>
      </c>
      <c r="E145" s="99" t="s">
        <v>1074</v>
      </c>
      <c r="F145" s="99" t="s">
        <v>383</v>
      </c>
      <c r="G145" s="100" t="s">
        <v>775</v>
      </c>
      <c r="H145" s="99" t="s">
        <v>324</v>
      </c>
      <c r="I145" s="101">
        <v>96</v>
      </c>
      <c r="J145" s="6" t="s">
        <v>325</v>
      </c>
      <c r="K145" s="7">
        <v>0.6</v>
      </c>
      <c r="L145" s="103" t="s">
        <v>717</v>
      </c>
      <c r="M145" s="8" t="s">
        <v>717</v>
      </c>
      <c r="N145" s="6" t="s">
        <v>328</v>
      </c>
      <c r="O145" s="7">
        <v>0.6</v>
      </c>
      <c r="P145" s="9" t="s">
        <v>328</v>
      </c>
      <c r="Q145" s="106">
        <v>1</v>
      </c>
      <c r="R145" s="107" t="s">
        <v>776</v>
      </c>
      <c r="S145" s="106" t="s">
        <v>28</v>
      </c>
      <c r="T145" s="108" t="s">
        <v>576</v>
      </c>
      <c r="U145" s="108" t="s">
        <v>433</v>
      </c>
      <c r="V145" s="109" t="s">
        <v>332</v>
      </c>
      <c r="W145" s="108" t="s">
        <v>333</v>
      </c>
      <c r="X145" s="108" t="s">
        <v>334</v>
      </c>
      <c r="Y145" s="108" t="s">
        <v>335</v>
      </c>
      <c r="Z145" s="1">
        <f t="shared" ref="Z145" si="111">IFERROR(IF(S145="Probabilidad",(K145-(+K145*V145)),IF(S145="Impacto",K145,"")),"")</f>
        <v>0.36</v>
      </c>
      <c r="AA145" s="110" t="s">
        <v>336</v>
      </c>
      <c r="AB145" s="109">
        <v>0.36</v>
      </c>
      <c r="AC145" s="110" t="s">
        <v>328</v>
      </c>
      <c r="AD145" s="109">
        <v>0.6</v>
      </c>
      <c r="AE145" s="111" t="s">
        <v>328</v>
      </c>
      <c r="AF145" s="112" t="s">
        <v>377</v>
      </c>
      <c r="AG145" s="113" t="s">
        <v>777</v>
      </c>
      <c r="AH145" s="114" t="s">
        <v>778</v>
      </c>
      <c r="AI145" s="115" t="s">
        <v>196</v>
      </c>
      <c r="AJ145" s="115" t="s">
        <v>779</v>
      </c>
      <c r="AK145" s="114" t="s">
        <v>198</v>
      </c>
      <c r="AL145" s="114" t="s">
        <v>771</v>
      </c>
      <c r="AM145" s="115" t="s">
        <v>780</v>
      </c>
      <c r="AN145" s="114" t="s">
        <v>781</v>
      </c>
      <c r="AO145" s="114"/>
      <c r="AP145" s="80"/>
      <c r="AQ145" s="80"/>
      <c r="AR145" s="80"/>
      <c r="AS145" s="80"/>
      <c r="AT145" s="80"/>
      <c r="AU145" s="80"/>
      <c r="AV145" s="80"/>
      <c r="AW145" s="80"/>
      <c r="AX145" s="80"/>
      <c r="AY145" s="80"/>
      <c r="AZ145" s="80"/>
      <c r="BA145" s="80"/>
      <c r="BB145" s="80"/>
      <c r="BC145" s="80"/>
      <c r="BD145" s="80"/>
      <c r="BE145" s="80"/>
      <c r="BF145" s="80"/>
      <c r="BG145" s="80"/>
      <c r="BH145" s="80"/>
      <c r="BI145" s="80"/>
      <c r="BJ145" s="80"/>
      <c r="BK145" s="80"/>
      <c r="BL145" s="80"/>
      <c r="BM145" s="80"/>
      <c r="BN145" s="80"/>
      <c r="BO145" s="80"/>
      <c r="BP145" s="80"/>
      <c r="BQ145" s="80"/>
      <c r="BR145" s="80"/>
    </row>
    <row r="146" spans="2:70" ht="92.45" customHeight="1" x14ac:dyDescent="0.35">
      <c r="B146" s="117"/>
      <c r="C146" s="99"/>
      <c r="D146" s="99"/>
      <c r="E146" s="99"/>
      <c r="F146" s="99"/>
      <c r="G146" s="100"/>
      <c r="H146" s="99"/>
      <c r="I146" s="101"/>
      <c r="J146" s="6"/>
      <c r="K146" s="7"/>
      <c r="L146" s="103"/>
      <c r="M146" s="8">
        <v>0</v>
      </c>
      <c r="N146" s="6"/>
      <c r="O146" s="7"/>
      <c r="P146" s="9"/>
      <c r="Q146" s="106">
        <v>2</v>
      </c>
      <c r="R146" s="107" t="s">
        <v>782</v>
      </c>
      <c r="S146" s="106" t="s">
        <v>28</v>
      </c>
      <c r="T146" s="108" t="s">
        <v>330</v>
      </c>
      <c r="U146" s="108" t="s">
        <v>433</v>
      </c>
      <c r="V146" s="109" t="s">
        <v>434</v>
      </c>
      <c r="W146" s="108" t="s">
        <v>333</v>
      </c>
      <c r="X146" s="108" t="s">
        <v>334</v>
      </c>
      <c r="Y146" s="108" t="s">
        <v>335</v>
      </c>
      <c r="Z146" s="1">
        <f t="shared" ref="Z146" si="112">IFERROR(IF(AND(S145="Probabilidad",S146="Probabilidad"),(AB145-(+AB145*V146)),IF(S146="Probabilidad",(K145-(+K145*V146)),IF(S146="Impacto",AB145,""))),"")</f>
        <v>0.18</v>
      </c>
      <c r="AA146" s="110" t="s">
        <v>375</v>
      </c>
      <c r="AB146" s="109">
        <v>0.18</v>
      </c>
      <c r="AC146" s="110" t="s">
        <v>328</v>
      </c>
      <c r="AD146" s="109">
        <v>0.6</v>
      </c>
      <c r="AE146" s="111" t="s">
        <v>328</v>
      </c>
      <c r="AF146" s="118"/>
      <c r="AG146" s="119"/>
      <c r="AH146" s="120"/>
      <c r="AI146" s="120"/>
      <c r="AJ146" s="120"/>
      <c r="AK146" s="120"/>
      <c r="AL146" s="120"/>
      <c r="AM146" s="120"/>
      <c r="AN146" s="120"/>
      <c r="AO146" s="12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0"/>
      <c r="BR146" s="80"/>
    </row>
    <row r="147" spans="2:70" ht="81" customHeight="1" x14ac:dyDescent="0.35">
      <c r="B147" s="121"/>
      <c r="C147" s="99"/>
      <c r="D147" s="99"/>
      <c r="E147" s="99"/>
      <c r="F147" s="99"/>
      <c r="G147" s="100"/>
      <c r="H147" s="99"/>
      <c r="I147" s="101"/>
      <c r="J147" s="6"/>
      <c r="K147" s="7"/>
      <c r="L147" s="103"/>
      <c r="M147" s="8">
        <v>0</v>
      </c>
      <c r="N147" s="6"/>
      <c r="O147" s="7"/>
      <c r="P147" s="9"/>
      <c r="Q147" s="106">
        <v>3</v>
      </c>
      <c r="R147" s="107"/>
      <c r="S147" s="106" t="s">
        <v>347</v>
      </c>
      <c r="T147" s="108"/>
      <c r="U147" s="108"/>
      <c r="V147" s="109" t="s">
        <v>347</v>
      </c>
      <c r="W147" s="108"/>
      <c r="X147" s="108"/>
      <c r="Y147" s="108"/>
      <c r="Z147" s="1" t="str">
        <f t="shared" ref="Z147" si="113">IFERROR(IF(AND(S146="Probabilidad",S147="Probabilidad"),(AB146-(+AB146*V147)),IF(AND(S146="Impacto",S147="Probabilidad"),(AB145-(+AB145*V147)),IF(S147="Impacto",AB146,""))),"")</f>
        <v/>
      </c>
      <c r="AA147" s="110" t="s">
        <v>347</v>
      </c>
      <c r="AB147" s="109" t="s">
        <v>347</v>
      </c>
      <c r="AC147" s="110" t="s">
        <v>347</v>
      </c>
      <c r="AD147" s="109" t="s">
        <v>347</v>
      </c>
      <c r="AE147" s="111" t="s">
        <v>347</v>
      </c>
      <c r="AF147" s="122"/>
      <c r="AG147" s="123"/>
      <c r="AH147" s="124"/>
      <c r="AI147" s="124"/>
      <c r="AJ147" s="124"/>
      <c r="AK147" s="124"/>
      <c r="AL147" s="124"/>
      <c r="AM147" s="124"/>
      <c r="AN147" s="124"/>
      <c r="AO147" s="124"/>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80"/>
      <c r="BO147" s="80"/>
      <c r="BP147" s="80"/>
      <c r="BQ147" s="80"/>
      <c r="BR147" s="80"/>
    </row>
    <row r="148" spans="2:70" ht="128.85" customHeight="1" x14ac:dyDescent="0.35">
      <c r="B148" s="98" t="s">
        <v>188</v>
      </c>
      <c r="C148" s="99" t="s">
        <v>319</v>
      </c>
      <c r="D148" s="99" t="s">
        <v>1075</v>
      </c>
      <c r="E148" s="99" t="s">
        <v>1076</v>
      </c>
      <c r="F148" s="99" t="s">
        <v>383</v>
      </c>
      <c r="G148" s="100" t="s">
        <v>783</v>
      </c>
      <c r="H148" s="99" t="s">
        <v>324</v>
      </c>
      <c r="I148" s="101">
        <v>1500</v>
      </c>
      <c r="J148" s="6" t="s">
        <v>503</v>
      </c>
      <c r="K148" s="7">
        <v>0.8</v>
      </c>
      <c r="L148" s="103" t="s">
        <v>419</v>
      </c>
      <c r="M148" s="8" t="s">
        <v>419</v>
      </c>
      <c r="N148" s="6" t="s">
        <v>328</v>
      </c>
      <c r="O148" s="7">
        <v>0.6</v>
      </c>
      <c r="P148" s="9" t="s">
        <v>408</v>
      </c>
      <c r="Q148" s="106">
        <v>1</v>
      </c>
      <c r="R148" s="107" t="s">
        <v>1077</v>
      </c>
      <c r="S148" s="2" t="s">
        <v>28</v>
      </c>
      <c r="T148" s="108" t="s">
        <v>330</v>
      </c>
      <c r="U148" s="108" t="s">
        <v>331</v>
      </c>
      <c r="V148" s="3" t="s">
        <v>332</v>
      </c>
      <c r="W148" s="108" t="s">
        <v>333</v>
      </c>
      <c r="X148" s="108" t="s">
        <v>334</v>
      </c>
      <c r="Y148" s="108" t="s">
        <v>335</v>
      </c>
      <c r="Z148" s="1">
        <f t="shared" ref="Z148" si="114">IFERROR(IF(S148="Probabilidad",(K148-(+K148*V148)),IF(S148="Impacto",K148,"")),"")</f>
        <v>0.48</v>
      </c>
      <c r="AA148" s="4" t="s">
        <v>325</v>
      </c>
      <c r="AB148" s="3">
        <v>0.48</v>
      </c>
      <c r="AC148" s="4" t="s">
        <v>328</v>
      </c>
      <c r="AD148" s="3">
        <v>0.6</v>
      </c>
      <c r="AE148" s="5" t="s">
        <v>328</v>
      </c>
      <c r="AF148" s="112" t="s">
        <v>377</v>
      </c>
      <c r="AG148" s="114" t="s">
        <v>784</v>
      </c>
      <c r="AH148" s="114" t="s">
        <v>778</v>
      </c>
      <c r="AI148" s="115" t="s">
        <v>785</v>
      </c>
      <c r="AJ148" s="115" t="s">
        <v>786</v>
      </c>
      <c r="AK148" s="114" t="s">
        <v>198</v>
      </c>
      <c r="AL148" s="114" t="s">
        <v>771</v>
      </c>
      <c r="AM148" s="115" t="s">
        <v>787</v>
      </c>
      <c r="AN148" s="114" t="s">
        <v>788</v>
      </c>
      <c r="AO148" s="114"/>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80"/>
      <c r="BO148" s="80"/>
      <c r="BP148" s="80"/>
      <c r="BQ148" s="80"/>
      <c r="BR148" s="80"/>
    </row>
    <row r="149" spans="2:70" ht="128.85" customHeight="1" x14ac:dyDescent="0.35">
      <c r="B149" s="117"/>
      <c r="C149" s="99"/>
      <c r="D149" s="99"/>
      <c r="E149" s="99"/>
      <c r="F149" s="99"/>
      <c r="G149" s="100"/>
      <c r="H149" s="99"/>
      <c r="I149" s="101"/>
      <c r="J149" s="6"/>
      <c r="K149" s="7"/>
      <c r="L149" s="103"/>
      <c r="M149" s="8">
        <v>0</v>
      </c>
      <c r="N149" s="6"/>
      <c r="O149" s="7"/>
      <c r="P149" s="9"/>
      <c r="Q149" s="106">
        <v>2</v>
      </c>
      <c r="R149" s="107" t="s">
        <v>1078</v>
      </c>
      <c r="S149" s="2" t="s">
        <v>28</v>
      </c>
      <c r="T149" s="108" t="s">
        <v>330</v>
      </c>
      <c r="U149" s="108" t="s">
        <v>331</v>
      </c>
      <c r="V149" s="3" t="s">
        <v>332</v>
      </c>
      <c r="W149" s="108" t="s">
        <v>333</v>
      </c>
      <c r="X149" s="108" t="s">
        <v>334</v>
      </c>
      <c r="Y149" s="108" t="s">
        <v>335</v>
      </c>
      <c r="Z149" s="1">
        <f t="shared" ref="Z149" si="115">IFERROR(IF(AND(S148="Probabilidad",S149="Probabilidad"),(AB148-(+AB148*V149)),IF(S149="Probabilidad",(K148-(+K148*V149)),IF(S149="Impacto",AB148,""))),"")</f>
        <v>0.28799999999999998</v>
      </c>
      <c r="AA149" s="4" t="s">
        <v>336</v>
      </c>
      <c r="AB149" s="3">
        <v>0.28799999999999998</v>
      </c>
      <c r="AC149" s="4" t="s">
        <v>328</v>
      </c>
      <c r="AD149" s="3">
        <v>0.6</v>
      </c>
      <c r="AE149" s="5" t="s">
        <v>328</v>
      </c>
      <c r="AF149" s="118"/>
      <c r="AG149" s="120"/>
      <c r="AH149" s="120"/>
      <c r="AI149" s="120"/>
      <c r="AJ149" s="120"/>
      <c r="AK149" s="120"/>
      <c r="AL149" s="120"/>
      <c r="AM149" s="120"/>
      <c r="AN149" s="120"/>
      <c r="AO149" s="120"/>
      <c r="AP149" s="80"/>
      <c r="AQ149" s="80"/>
      <c r="AR149" s="80"/>
      <c r="AS149" s="80"/>
      <c r="AT149" s="80"/>
      <c r="AU149" s="80"/>
      <c r="AV149" s="80"/>
      <c r="AW149" s="80"/>
      <c r="AX149" s="80"/>
      <c r="AY149" s="80"/>
      <c r="AZ149" s="80"/>
      <c r="BA149" s="80"/>
      <c r="BB149" s="80"/>
      <c r="BC149" s="80"/>
      <c r="BD149" s="80"/>
      <c r="BE149" s="80"/>
      <c r="BF149" s="80"/>
      <c r="BG149" s="80"/>
      <c r="BH149" s="80"/>
      <c r="BI149" s="80"/>
      <c r="BJ149" s="80"/>
      <c r="BK149" s="80"/>
      <c r="BL149" s="80"/>
      <c r="BM149" s="80"/>
      <c r="BN149" s="80"/>
      <c r="BO149" s="80"/>
      <c r="BP149" s="80"/>
      <c r="BQ149" s="80"/>
      <c r="BR149" s="80"/>
    </row>
    <row r="150" spans="2:70" ht="128.85" customHeight="1" x14ac:dyDescent="0.35">
      <c r="B150" s="121"/>
      <c r="C150" s="99"/>
      <c r="D150" s="99"/>
      <c r="E150" s="99"/>
      <c r="F150" s="99"/>
      <c r="G150" s="100"/>
      <c r="H150" s="99"/>
      <c r="I150" s="101"/>
      <c r="J150" s="6"/>
      <c r="K150" s="7"/>
      <c r="L150" s="103"/>
      <c r="M150" s="8">
        <v>0</v>
      </c>
      <c r="N150" s="6"/>
      <c r="O150" s="7"/>
      <c r="P150" s="9"/>
      <c r="Q150" s="106">
        <v>3</v>
      </c>
      <c r="R150" s="107" t="s">
        <v>789</v>
      </c>
      <c r="S150" s="2" t="s">
        <v>28</v>
      </c>
      <c r="T150" s="108" t="s">
        <v>330</v>
      </c>
      <c r="U150" s="108" t="s">
        <v>331</v>
      </c>
      <c r="V150" s="3" t="s">
        <v>332</v>
      </c>
      <c r="W150" s="108" t="s">
        <v>333</v>
      </c>
      <c r="X150" s="108" t="s">
        <v>334</v>
      </c>
      <c r="Y150" s="108" t="s">
        <v>335</v>
      </c>
      <c r="Z150" s="1">
        <f t="shared" ref="Z150" si="116">IFERROR(IF(AND(S149="Probabilidad",S150="Probabilidad"),(AB149-(+AB149*V150)),IF(AND(S149="Impacto",S150="Probabilidad"),(AB148-(+AB148*V150)),IF(S150="Impacto",AB149,""))),"")</f>
        <v>0.17279999999999998</v>
      </c>
      <c r="AA150" s="4" t="s">
        <v>375</v>
      </c>
      <c r="AB150" s="3">
        <v>0.17279999999999998</v>
      </c>
      <c r="AC150" s="4" t="s">
        <v>328</v>
      </c>
      <c r="AD150" s="3">
        <v>0.6</v>
      </c>
      <c r="AE150" s="5" t="s">
        <v>328</v>
      </c>
      <c r="AF150" s="122"/>
      <c r="AG150" s="124"/>
      <c r="AH150" s="124"/>
      <c r="AI150" s="124"/>
      <c r="AJ150" s="124"/>
      <c r="AK150" s="124"/>
      <c r="AL150" s="124"/>
      <c r="AM150" s="124"/>
      <c r="AN150" s="124"/>
      <c r="AO150" s="124"/>
      <c r="AP150" s="80"/>
      <c r="AQ150" s="80"/>
      <c r="AR150" s="80"/>
      <c r="AS150" s="80"/>
      <c r="AT150" s="80"/>
      <c r="AU150" s="80"/>
      <c r="AV150" s="80"/>
      <c r="AW150" s="80"/>
      <c r="AX150" s="80"/>
      <c r="AY150" s="80"/>
      <c r="AZ150" s="80"/>
      <c r="BA150" s="80"/>
      <c r="BB150" s="80"/>
      <c r="BC150" s="80"/>
      <c r="BD150" s="80"/>
      <c r="BE150" s="80"/>
      <c r="BF150" s="80"/>
      <c r="BG150" s="80"/>
      <c r="BH150" s="80"/>
      <c r="BI150" s="80"/>
      <c r="BJ150" s="80"/>
      <c r="BK150" s="80"/>
      <c r="BL150" s="80"/>
      <c r="BM150" s="80"/>
      <c r="BN150" s="80"/>
      <c r="BO150" s="80"/>
      <c r="BP150" s="80"/>
      <c r="BQ150" s="80"/>
      <c r="BR150" s="80"/>
    </row>
    <row r="151" spans="2:70" ht="121.5" customHeight="1" x14ac:dyDescent="0.35">
      <c r="B151" s="98" t="s">
        <v>188</v>
      </c>
      <c r="C151" s="99" t="s">
        <v>427</v>
      </c>
      <c r="D151" s="99" t="s">
        <v>1079</v>
      </c>
      <c r="E151" s="99" t="s">
        <v>1080</v>
      </c>
      <c r="F151" s="99" t="s">
        <v>350</v>
      </c>
      <c r="G151" s="100" t="s">
        <v>790</v>
      </c>
      <c r="H151" s="99" t="s">
        <v>324</v>
      </c>
      <c r="I151" s="101">
        <v>120</v>
      </c>
      <c r="J151" s="6" t="s">
        <v>325</v>
      </c>
      <c r="K151" s="7">
        <v>0.6</v>
      </c>
      <c r="L151" s="103" t="s">
        <v>717</v>
      </c>
      <c r="M151" s="8" t="s">
        <v>717</v>
      </c>
      <c r="N151" s="6" t="s">
        <v>328</v>
      </c>
      <c r="O151" s="7">
        <v>0.6</v>
      </c>
      <c r="P151" s="9" t="s">
        <v>328</v>
      </c>
      <c r="Q151" s="106">
        <v>1</v>
      </c>
      <c r="R151" s="107" t="s">
        <v>1070</v>
      </c>
      <c r="S151" s="106" t="s">
        <v>28</v>
      </c>
      <c r="T151" s="108" t="s">
        <v>330</v>
      </c>
      <c r="U151" s="108" t="s">
        <v>331</v>
      </c>
      <c r="V151" s="109" t="s">
        <v>332</v>
      </c>
      <c r="W151" s="108" t="s">
        <v>333</v>
      </c>
      <c r="X151" s="108" t="s">
        <v>334</v>
      </c>
      <c r="Y151" s="108" t="s">
        <v>335</v>
      </c>
      <c r="Z151" s="1">
        <f t="shared" ref="Z151" si="117">IFERROR(IF(S151="Probabilidad",(K151-(+K151*V151)),IF(S151="Impacto",K151,"")),"")</f>
        <v>0.36</v>
      </c>
      <c r="AA151" s="110" t="s">
        <v>336</v>
      </c>
      <c r="AB151" s="109">
        <v>0.36</v>
      </c>
      <c r="AC151" s="110" t="s">
        <v>328</v>
      </c>
      <c r="AD151" s="109">
        <v>0.6</v>
      </c>
      <c r="AE151" s="111" t="s">
        <v>328</v>
      </c>
      <c r="AF151" s="112" t="s">
        <v>377</v>
      </c>
      <c r="AG151" s="113" t="s">
        <v>791</v>
      </c>
      <c r="AH151" s="114" t="s">
        <v>792</v>
      </c>
      <c r="AI151" s="115" t="s">
        <v>793</v>
      </c>
      <c r="AJ151" s="115" t="s">
        <v>794</v>
      </c>
      <c r="AK151" s="114" t="s">
        <v>198</v>
      </c>
      <c r="AL151" s="114" t="s">
        <v>771</v>
      </c>
      <c r="AM151" s="115" t="s">
        <v>795</v>
      </c>
      <c r="AN151" s="114" t="s">
        <v>796</v>
      </c>
      <c r="AO151" s="114"/>
      <c r="AP151" s="80"/>
      <c r="AQ151" s="80"/>
      <c r="AR151" s="80"/>
      <c r="AS151" s="80"/>
      <c r="AT151" s="80"/>
      <c r="AU151" s="80"/>
      <c r="AV151" s="80"/>
      <c r="AW151" s="80"/>
      <c r="AX151" s="80"/>
      <c r="AY151" s="80"/>
      <c r="AZ151" s="80"/>
      <c r="BA151" s="80"/>
      <c r="BB151" s="80"/>
      <c r="BC151" s="80"/>
      <c r="BD151" s="80"/>
      <c r="BE151" s="80"/>
      <c r="BF151" s="80"/>
      <c r="BG151" s="80"/>
      <c r="BH151" s="80"/>
      <c r="BI151" s="80"/>
      <c r="BJ151" s="80"/>
      <c r="BK151" s="80"/>
      <c r="BL151" s="80"/>
      <c r="BM151" s="80"/>
      <c r="BN151" s="80"/>
      <c r="BO151" s="80"/>
      <c r="BP151" s="80"/>
      <c r="BQ151" s="80"/>
      <c r="BR151" s="80"/>
    </row>
    <row r="152" spans="2:70" ht="84" customHeight="1" x14ac:dyDescent="0.35">
      <c r="B152" s="117"/>
      <c r="C152" s="99"/>
      <c r="D152" s="99"/>
      <c r="E152" s="99"/>
      <c r="F152" s="99"/>
      <c r="G152" s="100"/>
      <c r="H152" s="99"/>
      <c r="I152" s="101"/>
      <c r="J152" s="6"/>
      <c r="K152" s="7"/>
      <c r="L152" s="103"/>
      <c r="M152" s="8">
        <v>0</v>
      </c>
      <c r="N152" s="6"/>
      <c r="O152" s="7"/>
      <c r="P152" s="9"/>
      <c r="Q152" s="106">
        <v>2</v>
      </c>
      <c r="R152" s="107" t="s">
        <v>797</v>
      </c>
      <c r="S152" s="106" t="s">
        <v>28</v>
      </c>
      <c r="T152" s="108" t="s">
        <v>330</v>
      </c>
      <c r="U152" s="108" t="s">
        <v>331</v>
      </c>
      <c r="V152" s="109" t="s">
        <v>332</v>
      </c>
      <c r="W152" s="108" t="s">
        <v>333</v>
      </c>
      <c r="X152" s="108" t="s">
        <v>334</v>
      </c>
      <c r="Y152" s="108" t="s">
        <v>335</v>
      </c>
      <c r="Z152" s="1">
        <f t="shared" ref="Z152" si="118">IFERROR(IF(AND(S151="Probabilidad",S152="Probabilidad"),(AB151-(+AB151*V152)),IF(S152="Probabilidad",(K151-(+K151*V152)),IF(S152="Impacto",AB151,""))),"")</f>
        <v>0.216</v>
      </c>
      <c r="AA152" s="110" t="s">
        <v>336</v>
      </c>
      <c r="AB152" s="109">
        <v>0.216</v>
      </c>
      <c r="AC152" s="110" t="s">
        <v>328</v>
      </c>
      <c r="AD152" s="109">
        <v>0.6</v>
      </c>
      <c r="AE152" s="111" t="s">
        <v>328</v>
      </c>
      <c r="AF152" s="118"/>
      <c r="AG152" s="119"/>
      <c r="AH152" s="120"/>
      <c r="AI152" s="120"/>
      <c r="AJ152" s="120"/>
      <c r="AK152" s="120"/>
      <c r="AL152" s="120"/>
      <c r="AM152" s="120"/>
      <c r="AN152" s="120"/>
      <c r="AO152" s="120"/>
      <c r="AP152" s="80"/>
      <c r="AQ152" s="80"/>
      <c r="AR152" s="80"/>
      <c r="AS152" s="80"/>
      <c r="AT152" s="80"/>
      <c r="AU152" s="80"/>
      <c r="AV152" s="80"/>
      <c r="AW152" s="80"/>
      <c r="AX152" s="80"/>
      <c r="AY152" s="80"/>
      <c r="AZ152" s="80"/>
      <c r="BA152" s="80"/>
      <c r="BB152" s="80"/>
      <c r="BC152" s="80"/>
      <c r="BD152" s="80"/>
      <c r="BE152" s="80"/>
      <c r="BF152" s="80"/>
      <c r="BG152" s="80"/>
      <c r="BH152" s="80"/>
      <c r="BI152" s="80"/>
      <c r="BJ152" s="80"/>
      <c r="BK152" s="80"/>
      <c r="BL152" s="80"/>
      <c r="BM152" s="80"/>
      <c r="BN152" s="80"/>
      <c r="BO152" s="80"/>
      <c r="BP152" s="80"/>
      <c r="BQ152" s="80"/>
      <c r="BR152" s="80"/>
    </row>
    <row r="153" spans="2:70" ht="90" customHeight="1" x14ac:dyDescent="0.35">
      <c r="B153" s="121"/>
      <c r="C153" s="99"/>
      <c r="D153" s="99"/>
      <c r="E153" s="99"/>
      <c r="F153" s="99"/>
      <c r="G153" s="100"/>
      <c r="H153" s="99"/>
      <c r="I153" s="101"/>
      <c r="J153" s="6"/>
      <c r="K153" s="7"/>
      <c r="L153" s="103"/>
      <c r="M153" s="8">
        <v>0</v>
      </c>
      <c r="N153" s="6"/>
      <c r="O153" s="7"/>
      <c r="P153" s="9"/>
      <c r="Q153" s="106">
        <v>3</v>
      </c>
      <c r="R153" s="107"/>
      <c r="S153" s="106" t="s">
        <v>347</v>
      </c>
      <c r="T153" s="108"/>
      <c r="U153" s="108"/>
      <c r="V153" s="109" t="s">
        <v>347</v>
      </c>
      <c r="W153" s="108"/>
      <c r="X153" s="108"/>
      <c r="Y153" s="108"/>
      <c r="Z153" s="1" t="str">
        <f t="shared" ref="Z153" si="119">IFERROR(IF(AND(S152="Probabilidad",S153="Probabilidad"),(AB152-(+AB152*V153)),IF(AND(S152="Impacto",S153="Probabilidad"),(AB151-(+AB151*V153)),IF(S153="Impacto",AB152,""))),"")</f>
        <v/>
      </c>
      <c r="AA153" s="110" t="s">
        <v>347</v>
      </c>
      <c r="AB153" s="109" t="s">
        <v>347</v>
      </c>
      <c r="AC153" s="110" t="s">
        <v>347</v>
      </c>
      <c r="AD153" s="109" t="s">
        <v>347</v>
      </c>
      <c r="AE153" s="111" t="s">
        <v>347</v>
      </c>
      <c r="AF153" s="122"/>
      <c r="AG153" s="123"/>
      <c r="AH153" s="124"/>
      <c r="AI153" s="124"/>
      <c r="AJ153" s="124"/>
      <c r="AK153" s="124"/>
      <c r="AL153" s="124"/>
      <c r="AM153" s="124"/>
      <c r="AN153" s="124"/>
      <c r="AO153" s="124"/>
      <c r="AP153" s="80"/>
      <c r="AQ153" s="80"/>
      <c r="AR153" s="80"/>
      <c r="AS153" s="80"/>
      <c r="AT153" s="80"/>
      <c r="AU153" s="80"/>
      <c r="AV153" s="80"/>
      <c r="AW153" s="80"/>
      <c r="AX153" s="80"/>
      <c r="AY153" s="80"/>
      <c r="AZ153" s="80"/>
      <c r="BA153" s="80"/>
      <c r="BB153" s="80"/>
      <c r="BC153" s="80"/>
      <c r="BD153" s="80"/>
      <c r="BE153" s="80"/>
      <c r="BF153" s="80"/>
      <c r="BG153" s="80"/>
      <c r="BH153" s="80"/>
      <c r="BI153" s="80"/>
      <c r="BJ153" s="80"/>
      <c r="BK153" s="80"/>
      <c r="BL153" s="80"/>
      <c r="BM153" s="80"/>
      <c r="BN153" s="80"/>
      <c r="BO153" s="80"/>
      <c r="BP153" s="80"/>
      <c r="BQ153" s="80"/>
      <c r="BR153" s="80"/>
    </row>
    <row r="154" spans="2:70" ht="72" customHeight="1" x14ac:dyDescent="0.35">
      <c r="B154" s="98" t="s">
        <v>188</v>
      </c>
      <c r="C154" s="99" t="s">
        <v>319</v>
      </c>
      <c r="D154" s="99" t="s">
        <v>1081</v>
      </c>
      <c r="E154" s="99" t="s">
        <v>1082</v>
      </c>
      <c r="F154" s="99" t="s">
        <v>383</v>
      </c>
      <c r="G154" s="100" t="s">
        <v>798</v>
      </c>
      <c r="H154" s="99" t="s">
        <v>324</v>
      </c>
      <c r="I154" s="101">
        <v>500</v>
      </c>
      <c r="J154" s="6" t="s">
        <v>325</v>
      </c>
      <c r="K154" s="7">
        <v>0.6</v>
      </c>
      <c r="L154" s="103" t="s">
        <v>419</v>
      </c>
      <c r="M154" s="8" t="s">
        <v>419</v>
      </c>
      <c r="N154" s="6" t="s">
        <v>328</v>
      </c>
      <c r="O154" s="7">
        <v>0.6</v>
      </c>
      <c r="P154" s="9" t="s">
        <v>328</v>
      </c>
      <c r="Q154" s="106">
        <v>1</v>
      </c>
      <c r="R154" s="107" t="s">
        <v>1069</v>
      </c>
      <c r="S154" s="106" t="s">
        <v>28</v>
      </c>
      <c r="T154" s="108" t="s">
        <v>330</v>
      </c>
      <c r="U154" s="108" t="s">
        <v>331</v>
      </c>
      <c r="V154" s="109" t="s">
        <v>332</v>
      </c>
      <c r="W154" s="108" t="s">
        <v>333</v>
      </c>
      <c r="X154" s="108" t="s">
        <v>334</v>
      </c>
      <c r="Y154" s="108" t="s">
        <v>335</v>
      </c>
      <c r="Z154" s="1">
        <f t="shared" ref="Z154" si="120">IFERROR(IF(S154="Probabilidad",(K154-(+K154*V154)),IF(S154="Impacto",K154,"")),"")</f>
        <v>0.36</v>
      </c>
      <c r="AA154" s="110" t="s">
        <v>336</v>
      </c>
      <c r="AB154" s="109">
        <v>0.36</v>
      </c>
      <c r="AC154" s="110" t="s">
        <v>328</v>
      </c>
      <c r="AD154" s="109">
        <v>0.6</v>
      </c>
      <c r="AE154" s="111" t="s">
        <v>328</v>
      </c>
      <c r="AF154" s="112" t="s">
        <v>377</v>
      </c>
      <c r="AG154" s="113" t="s">
        <v>799</v>
      </c>
      <c r="AH154" s="114" t="s">
        <v>800</v>
      </c>
      <c r="AI154" s="115" t="s">
        <v>794</v>
      </c>
      <c r="AJ154" s="115" t="s">
        <v>794</v>
      </c>
      <c r="AK154" s="114" t="s">
        <v>198</v>
      </c>
      <c r="AL154" s="114" t="s">
        <v>771</v>
      </c>
      <c r="AM154" s="115" t="s">
        <v>801</v>
      </c>
      <c r="AN154" s="114" t="s">
        <v>802</v>
      </c>
      <c r="AO154" s="114"/>
      <c r="AP154" s="80"/>
      <c r="AQ154" s="80"/>
      <c r="AR154" s="80"/>
      <c r="AS154" s="80"/>
      <c r="AT154" s="80"/>
      <c r="AU154" s="80"/>
      <c r="AV154" s="80"/>
      <c r="AW154" s="80"/>
      <c r="AX154" s="80"/>
      <c r="AY154" s="80"/>
      <c r="AZ154" s="80"/>
      <c r="BA154" s="80"/>
      <c r="BB154" s="80"/>
      <c r="BC154" s="80"/>
      <c r="BD154" s="80"/>
      <c r="BE154" s="80"/>
      <c r="BF154" s="80"/>
      <c r="BG154" s="80"/>
      <c r="BH154" s="80"/>
      <c r="BI154" s="80"/>
      <c r="BJ154" s="80"/>
      <c r="BK154" s="80"/>
      <c r="BL154" s="80"/>
      <c r="BM154" s="80"/>
      <c r="BN154" s="80"/>
      <c r="BO154" s="80"/>
      <c r="BP154" s="80"/>
      <c r="BQ154" s="80"/>
      <c r="BR154" s="80"/>
    </row>
    <row r="155" spans="2:70" ht="49.5" customHeight="1" x14ac:dyDescent="0.35">
      <c r="B155" s="117"/>
      <c r="C155" s="99"/>
      <c r="D155" s="99"/>
      <c r="E155" s="99"/>
      <c r="F155" s="99"/>
      <c r="G155" s="100"/>
      <c r="H155" s="99"/>
      <c r="I155" s="101"/>
      <c r="J155" s="6"/>
      <c r="K155" s="7"/>
      <c r="L155" s="103"/>
      <c r="M155" s="8">
        <v>0</v>
      </c>
      <c r="N155" s="6"/>
      <c r="O155" s="7"/>
      <c r="P155" s="9"/>
      <c r="Q155" s="106">
        <v>2</v>
      </c>
      <c r="R155" s="107"/>
      <c r="S155" s="106" t="s">
        <v>347</v>
      </c>
      <c r="T155" s="108"/>
      <c r="U155" s="108"/>
      <c r="V155" s="109" t="s">
        <v>347</v>
      </c>
      <c r="W155" s="108"/>
      <c r="X155" s="108"/>
      <c r="Y155" s="108"/>
      <c r="Z155" s="1" t="str">
        <f t="shared" ref="Z155" si="121">IFERROR(IF(AND(S154="Probabilidad",S155="Probabilidad"),(AB154-(+AB154*V155)),IF(S155="Probabilidad",(K154-(+K154*V155)),IF(S155="Impacto",AB154,""))),"")</f>
        <v/>
      </c>
      <c r="AA155" s="110" t="s">
        <v>347</v>
      </c>
      <c r="AB155" s="109" t="s">
        <v>347</v>
      </c>
      <c r="AC155" s="110" t="s">
        <v>347</v>
      </c>
      <c r="AD155" s="109" t="s">
        <v>347</v>
      </c>
      <c r="AE155" s="111" t="s">
        <v>347</v>
      </c>
      <c r="AF155" s="118"/>
      <c r="AG155" s="119"/>
      <c r="AH155" s="120"/>
      <c r="AI155" s="120"/>
      <c r="AJ155" s="120"/>
      <c r="AK155" s="120"/>
      <c r="AL155" s="120"/>
      <c r="AM155" s="120"/>
      <c r="AN155" s="120"/>
      <c r="AO155" s="120"/>
      <c r="AP155" s="80"/>
      <c r="AQ155" s="80"/>
      <c r="AR155" s="80"/>
      <c r="AS155" s="80"/>
      <c r="AT155" s="80"/>
      <c r="AU155" s="80"/>
      <c r="AV155" s="80"/>
      <c r="AW155" s="80"/>
      <c r="AX155" s="80"/>
      <c r="AY155" s="80"/>
      <c r="AZ155" s="80"/>
      <c r="BA155" s="80"/>
      <c r="BB155" s="80"/>
      <c r="BC155" s="80"/>
      <c r="BD155" s="80"/>
      <c r="BE155" s="80"/>
      <c r="BF155" s="80"/>
      <c r="BG155" s="80"/>
      <c r="BH155" s="80"/>
      <c r="BI155" s="80"/>
      <c r="BJ155" s="80"/>
      <c r="BK155" s="80"/>
      <c r="BL155" s="80"/>
      <c r="BM155" s="80"/>
      <c r="BN155" s="80"/>
      <c r="BO155" s="80"/>
      <c r="BP155" s="80"/>
      <c r="BQ155" s="80"/>
      <c r="BR155" s="80"/>
    </row>
    <row r="156" spans="2:70" ht="49.5" customHeight="1" x14ac:dyDescent="0.35">
      <c r="B156" s="121"/>
      <c r="C156" s="99"/>
      <c r="D156" s="99"/>
      <c r="E156" s="99"/>
      <c r="F156" s="99"/>
      <c r="G156" s="100"/>
      <c r="H156" s="99"/>
      <c r="I156" s="101"/>
      <c r="J156" s="6"/>
      <c r="K156" s="7"/>
      <c r="L156" s="103"/>
      <c r="M156" s="8">
        <v>0</v>
      </c>
      <c r="N156" s="6"/>
      <c r="O156" s="7"/>
      <c r="P156" s="9"/>
      <c r="Q156" s="106">
        <v>3</v>
      </c>
      <c r="R156" s="107"/>
      <c r="S156" s="106" t="s">
        <v>347</v>
      </c>
      <c r="T156" s="108"/>
      <c r="U156" s="108"/>
      <c r="V156" s="109" t="s">
        <v>347</v>
      </c>
      <c r="W156" s="108"/>
      <c r="X156" s="108"/>
      <c r="Y156" s="108"/>
      <c r="Z156" s="1" t="str">
        <f t="shared" ref="Z156" si="122">IFERROR(IF(AND(S155="Probabilidad",S156="Probabilidad"),(AB155-(+AB155*V156)),IF(AND(S155="Impacto",S156="Probabilidad"),(AB154-(+AB154*V156)),IF(S156="Impacto",AB155,""))),"")</f>
        <v/>
      </c>
      <c r="AA156" s="110" t="s">
        <v>347</v>
      </c>
      <c r="AB156" s="109" t="s">
        <v>347</v>
      </c>
      <c r="AC156" s="110" t="s">
        <v>347</v>
      </c>
      <c r="AD156" s="109" t="s">
        <v>347</v>
      </c>
      <c r="AE156" s="111" t="s">
        <v>347</v>
      </c>
      <c r="AF156" s="122"/>
      <c r="AG156" s="123"/>
      <c r="AH156" s="124"/>
      <c r="AI156" s="124"/>
      <c r="AJ156" s="124"/>
      <c r="AK156" s="124"/>
      <c r="AL156" s="124"/>
      <c r="AM156" s="124"/>
      <c r="AN156" s="124"/>
      <c r="AO156" s="124"/>
      <c r="AP156" s="80"/>
      <c r="AQ156" s="80"/>
      <c r="AR156" s="80"/>
      <c r="AS156" s="80"/>
      <c r="AT156" s="80"/>
      <c r="AU156" s="80"/>
      <c r="AV156" s="80"/>
      <c r="AW156" s="80"/>
      <c r="AX156" s="80"/>
      <c r="AY156" s="80"/>
      <c r="AZ156" s="80"/>
      <c r="BA156" s="80"/>
      <c r="BB156" s="80"/>
      <c r="BC156" s="80"/>
      <c r="BD156" s="80"/>
      <c r="BE156" s="80"/>
      <c r="BF156" s="80"/>
      <c r="BG156" s="80"/>
      <c r="BH156" s="80"/>
      <c r="BI156" s="80"/>
      <c r="BJ156" s="80"/>
      <c r="BK156" s="80"/>
      <c r="BL156" s="80"/>
      <c r="BM156" s="80"/>
      <c r="BN156" s="80"/>
      <c r="BO156" s="80"/>
      <c r="BP156" s="80"/>
      <c r="BQ156" s="80"/>
      <c r="BR156" s="80"/>
    </row>
    <row r="157" spans="2:70" ht="67.900000000000006" customHeight="1" x14ac:dyDescent="0.35">
      <c r="B157" s="98" t="s">
        <v>803</v>
      </c>
      <c r="C157" s="99" t="s">
        <v>427</v>
      </c>
      <c r="D157" s="99" t="s">
        <v>804</v>
      </c>
      <c r="E157" s="99" t="s">
        <v>805</v>
      </c>
      <c r="F157" s="99" t="s">
        <v>383</v>
      </c>
      <c r="G157" s="100" t="s">
        <v>806</v>
      </c>
      <c r="H157" s="99" t="s">
        <v>395</v>
      </c>
      <c r="I157" s="101">
        <v>5000</v>
      </c>
      <c r="J157" s="102" t="s">
        <v>503</v>
      </c>
      <c r="K157" s="103">
        <v>0.8</v>
      </c>
      <c r="L157" s="103" t="s">
        <v>326</v>
      </c>
      <c r="M157" s="104" t="s">
        <v>326</v>
      </c>
      <c r="N157" s="102" t="s">
        <v>327</v>
      </c>
      <c r="O157" s="103">
        <v>0.4</v>
      </c>
      <c r="P157" s="105" t="s">
        <v>328</v>
      </c>
      <c r="Q157" s="106">
        <v>1</v>
      </c>
      <c r="R157" s="107" t="s">
        <v>807</v>
      </c>
      <c r="S157" s="106" t="s">
        <v>28</v>
      </c>
      <c r="T157" s="108" t="s">
        <v>330</v>
      </c>
      <c r="U157" s="108" t="s">
        <v>331</v>
      </c>
      <c r="V157" s="109" t="s">
        <v>332</v>
      </c>
      <c r="W157" s="108" t="s">
        <v>333</v>
      </c>
      <c r="X157" s="108" t="s">
        <v>334</v>
      </c>
      <c r="Y157" s="108" t="s">
        <v>335</v>
      </c>
      <c r="Z157" s="1">
        <f>IFERROR(IF(S157="Probabilidad",(K157-(+K157*V157)),IF(S157="Impacto",K157,"")),"")</f>
        <v>0.48</v>
      </c>
      <c r="AA157" s="110" t="s">
        <v>325</v>
      </c>
      <c r="AB157" s="109">
        <v>0.48</v>
      </c>
      <c r="AC157" s="110" t="s">
        <v>327</v>
      </c>
      <c r="AD157" s="109">
        <v>0.4</v>
      </c>
      <c r="AE157" s="111" t="s">
        <v>328</v>
      </c>
      <c r="AF157" s="112" t="s">
        <v>377</v>
      </c>
      <c r="AG157" s="113" t="s">
        <v>808</v>
      </c>
      <c r="AH157" s="114" t="s">
        <v>809</v>
      </c>
      <c r="AI157" s="115" t="s">
        <v>810</v>
      </c>
      <c r="AJ157" s="115" t="s">
        <v>811</v>
      </c>
      <c r="AK157" s="114" t="s">
        <v>812</v>
      </c>
      <c r="AL157" s="114" t="s">
        <v>813</v>
      </c>
      <c r="AM157" s="115" t="s">
        <v>801</v>
      </c>
      <c r="AN157" s="114" t="s">
        <v>814</v>
      </c>
      <c r="AO157" s="114"/>
      <c r="AP157" s="80"/>
      <c r="AQ157" s="80"/>
      <c r="AR157" s="80"/>
      <c r="AS157" s="80"/>
      <c r="AT157" s="80"/>
      <c r="AU157" s="80"/>
      <c r="AV157" s="80"/>
      <c r="AW157" s="80"/>
      <c r="AX157" s="80"/>
      <c r="AY157" s="80"/>
      <c r="AZ157" s="80"/>
      <c r="BA157" s="80"/>
      <c r="BB157" s="80"/>
      <c r="BC157" s="80"/>
      <c r="BD157" s="80"/>
      <c r="BE157" s="80"/>
      <c r="BF157" s="80"/>
      <c r="BG157" s="80"/>
      <c r="BH157" s="80"/>
      <c r="BI157" s="80"/>
      <c r="BJ157" s="80"/>
      <c r="BK157" s="80"/>
      <c r="BL157" s="80"/>
      <c r="BM157" s="80"/>
      <c r="BN157" s="80"/>
      <c r="BO157" s="80"/>
      <c r="BP157" s="80"/>
      <c r="BQ157" s="80"/>
      <c r="BR157" s="80"/>
    </row>
    <row r="158" spans="2:70" ht="88.9" customHeight="1" x14ac:dyDescent="0.35">
      <c r="B158" s="117"/>
      <c r="C158" s="99"/>
      <c r="D158" s="99"/>
      <c r="E158" s="99"/>
      <c r="F158" s="99"/>
      <c r="G158" s="100"/>
      <c r="H158" s="99"/>
      <c r="I158" s="101"/>
      <c r="J158" s="102"/>
      <c r="K158" s="103"/>
      <c r="L158" s="103"/>
      <c r="M158" s="104">
        <v>0</v>
      </c>
      <c r="N158" s="102"/>
      <c r="O158" s="103"/>
      <c r="P158" s="105"/>
      <c r="Q158" s="106">
        <v>2</v>
      </c>
      <c r="R158" s="107" t="s">
        <v>815</v>
      </c>
      <c r="S158" s="106" t="s">
        <v>28</v>
      </c>
      <c r="T158" s="108" t="s">
        <v>576</v>
      </c>
      <c r="U158" s="108" t="s">
        <v>331</v>
      </c>
      <c r="V158" s="109" t="s">
        <v>577</v>
      </c>
      <c r="W158" s="108" t="s">
        <v>333</v>
      </c>
      <c r="X158" s="108" t="s">
        <v>334</v>
      </c>
      <c r="Y158" s="108" t="s">
        <v>335</v>
      </c>
      <c r="Z158" s="1">
        <f>IFERROR(IF(AND(S157="Probabilidad",S158="Probabilidad"),(AB157-(+AB157*V158)),IF(S158="Probabilidad",(K157-(+K157*V158)),IF(S158="Impacto",AB157,""))),"")</f>
        <v>0.33599999999999997</v>
      </c>
      <c r="AA158" s="110" t="s">
        <v>336</v>
      </c>
      <c r="AB158" s="109">
        <v>0.33599999999999997</v>
      </c>
      <c r="AC158" s="110" t="s">
        <v>327</v>
      </c>
      <c r="AD158" s="109">
        <v>0.4</v>
      </c>
      <c r="AE158" s="111" t="s">
        <v>328</v>
      </c>
      <c r="AF158" s="118"/>
      <c r="AG158" s="119"/>
      <c r="AH158" s="120"/>
      <c r="AI158" s="120"/>
      <c r="AJ158" s="120"/>
      <c r="AK158" s="120"/>
      <c r="AL158" s="120"/>
      <c r="AM158" s="120"/>
      <c r="AN158" s="120"/>
      <c r="AO158" s="120"/>
      <c r="AP158" s="80"/>
      <c r="AQ158" s="80"/>
      <c r="AR158" s="80"/>
      <c r="AS158" s="80"/>
      <c r="AT158" s="80"/>
      <c r="AU158" s="80"/>
      <c r="AV158" s="80"/>
      <c r="AW158" s="80"/>
      <c r="AX158" s="80"/>
      <c r="AY158" s="80"/>
      <c r="AZ158" s="80"/>
      <c r="BA158" s="80"/>
      <c r="BB158" s="80"/>
      <c r="BC158" s="80"/>
      <c r="BD158" s="80"/>
      <c r="BE158" s="80"/>
      <c r="BF158" s="80"/>
      <c r="BG158" s="80"/>
      <c r="BH158" s="80"/>
      <c r="BI158" s="80"/>
      <c r="BJ158" s="80"/>
      <c r="BK158" s="80"/>
      <c r="BL158" s="80"/>
      <c r="BM158" s="80"/>
      <c r="BN158" s="80"/>
      <c r="BO158" s="80"/>
      <c r="BP158" s="80"/>
      <c r="BQ158" s="80"/>
      <c r="BR158" s="80"/>
    </row>
    <row r="159" spans="2:70" ht="40.5" customHeight="1" x14ac:dyDescent="0.35">
      <c r="B159" s="121"/>
      <c r="C159" s="99"/>
      <c r="D159" s="99"/>
      <c r="E159" s="99"/>
      <c r="F159" s="99"/>
      <c r="G159" s="100"/>
      <c r="H159" s="99"/>
      <c r="I159" s="101"/>
      <c r="J159" s="102"/>
      <c r="K159" s="103"/>
      <c r="L159" s="103"/>
      <c r="M159" s="104">
        <v>0</v>
      </c>
      <c r="N159" s="102"/>
      <c r="O159" s="103"/>
      <c r="P159" s="105"/>
      <c r="Q159" s="106">
        <v>3</v>
      </c>
      <c r="R159" s="107"/>
      <c r="S159" s="106" t="s">
        <v>347</v>
      </c>
      <c r="T159" s="108"/>
      <c r="U159" s="108"/>
      <c r="V159" s="109" t="s">
        <v>347</v>
      </c>
      <c r="W159" s="108"/>
      <c r="X159" s="108"/>
      <c r="Y159" s="108"/>
      <c r="Z159" s="1" t="str">
        <f>IFERROR(IF(AND(S158="Probabilidad",S159="Probabilidad"),(AB158-(+AB158*V159)),IF(AND(S158="Impacto",S159="Probabilidad"),(AB157-(+AB157*V159)),IF(S159="Impacto",AB158,""))),"")</f>
        <v/>
      </c>
      <c r="AA159" s="110" t="s">
        <v>347</v>
      </c>
      <c r="AB159" s="109" t="s">
        <v>347</v>
      </c>
      <c r="AC159" s="110" t="s">
        <v>347</v>
      </c>
      <c r="AD159" s="109" t="s">
        <v>347</v>
      </c>
      <c r="AE159" s="111" t="s">
        <v>347</v>
      </c>
      <c r="AF159" s="122"/>
      <c r="AG159" s="123"/>
      <c r="AH159" s="124"/>
      <c r="AI159" s="124"/>
      <c r="AJ159" s="124"/>
      <c r="AK159" s="124"/>
      <c r="AL159" s="124"/>
      <c r="AM159" s="124"/>
      <c r="AN159" s="124"/>
      <c r="AO159" s="124"/>
      <c r="AP159" s="80"/>
      <c r="AQ159" s="80"/>
      <c r="AR159" s="80"/>
      <c r="AS159" s="80"/>
      <c r="AT159" s="80"/>
      <c r="AU159" s="80"/>
      <c r="AV159" s="80"/>
      <c r="AW159" s="80"/>
      <c r="AX159" s="80"/>
      <c r="AY159" s="80"/>
      <c r="AZ159" s="80"/>
      <c r="BA159" s="80"/>
      <c r="BB159" s="80"/>
      <c r="BC159" s="80"/>
      <c r="BD159" s="80"/>
      <c r="BE159" s="80"/>
      <c r="BF159" s="80"/>
      <c r="BG159" s="80"/>
      <c r="BH159" s="80"/>
      <c r="BI159" s="80"/>
      <c r="BJ159" s="80"/>
      <c r="BK159" s="80"/>
      <c r="BL159" s="80"/>
      <c r="BM159" s="80"/>
      <c r="BN159" s="80"/>
      <c r="BO159" s="80"/>
      <c r="BP159" s="80"/>
      <c r="BQ159" s="80"/>
      <c r="BR159" s="80"/>
    </row>
    <row r="160" spans="2:70" ht="70.5" customHeight="1" x14ac:dyDescent="0.35">
      <c r="B160" s="98" t="s">
        <v>803</v>
      </c>
      <c r="C160" s="99" t="s">
        <v>319</v>
      </c>
      <c r="D160" s="99" t="s">
        <v>816</v>
      </c>
      <c r="E160" s="99" t="s">
        <v>817</v>
      </c>
      <c r="F160" s="99" t="s">
        <v>383</v>
      </c>
      <c r="G160" s="100" t="s">
        <v>818</v>
      </c>
      <c r="H160" s="99" t="s">
        <v>324</v>
      </c>
      <c r="I160" s="101">
        <v>120</v>
      </c>
      <c r="J160" s="102" t="s">
        <v>325</v>
      </c>
      <c r="K160" s="103">
        <v>0.6</v>
      </c>
      <c r="L160" s="103" t="s">
        <v>326</v>
      </c>
      <c r="M160" s="104" t="s">
        <v>326</v>
      </c>
      <c r="N160" s="102" t="s">
        <v>327</v>
      </c>
      <c r="O160" s="103">
        <v>0.4</v>
      </c>
      <c r="P160" s="105" t="s">
        <v>328</v>
      </c>
      <c r="Q160" s="106">
        <v>1</v>
      </c>
      <c r="R160" s="107" t="s">
        <v>819</v>
      </c>
      <c r="S160" s="106" t="s">
        <v>28</v>
      </c>
      <c r="T160" s="108" t="s">
        <v>330</v>
      </c>
      <c r="U160" s="108" t="s">
        <v>331</v>
      </c>
      <c r="V160" s="109" t="s">
        <v>332</v>
      </c>
      <c r="W160" s="108" t="s">
        <v>333</v>
      </c>
      <c r="X160" s="108" t="s">
        <v>334</v>
      </c>
      <c r="Y160" s="108" t="s">
        <v>335</v>
      </c>
      <c r="Z160" s="1">
        <f t="shared" ref="Z160" si="123">IFERROR(IF(S160="Probabilidad",(K160-(+K160*V160)),IF(S160="Impacto",K160,"")),"")</f>
        <v>0.36</v>
      </c>
      <c r="AA160" s="110" t="s">
        <v>336</v>
      </c>
      <c r="AB160" s="109">
        <v>0.36</v>
      </c>
      <c r="AC160" s="110" t="s">
        <v>327</v>
      </c>
      <c r="AD160" s="109">
        <v>0.4</v>
      </c>
      <c r="AE160" s="111" t="s">
        <v>328</v>
      </c>
      <c r="AF160" s="112" t="s">
        <v>377</v>
      </c>
      <c r="AG160" s="113" t="s">
        <v>820</v>
      </c>
      <c r="AH160" s="114" t="s">
        <v>809</v>
      </c>
      <c r="AI160" s="115" t="s">
        <v>821</v>
      </c>
      <c r="AJ160" s="115" t="s">
        <v>822</v>
      </c>
      <c r="AK160" s="114" t="s">
        <v>812</v>
      </c>
      <c r="AL160" s="114" t="s">
        <v>823</v>
      </c>
      <c r="AM160" s="115" t="s">
        <v>824</v>
      </c>
      <c r="AN160" s="114" t="s">
        <v>825</v>
      </c>
      <c r="AO160" s="114"/>
      <c r="AP160" s="80"/>
      <c r="AQ160" s="80"/>
      <c r="AR160" s="80"/>
      <c r="AS160" s="80"/>
      <c r="AT160" s="80"/>
      <c r="AU160" s="80"/>
      <c r="AV160" s="80"/>
      <c r="AW160" s="80"/>
      <c r="AX160" s="80"/>
      <c r="AY160" s="80"/>
      <c r="AZ160" s="80"/>
      <c r="BA160" s="80"/>
      <c r="BB160" s="80"/>
      <c r="BC160" s="80"/>
      <c r="BD160" s="80"/>
      <c r="BE160" s="80"/>
      <c r="BF160" s="80"/>
      <c r="BG160" s="80"/>
      <c r="BH160" s="80"/>
      <c r="BI160" s="80"/>
      <c r="BJ160" s="80"/>
      <c r="BK160" s="80"/>
      <c r="BL160" s="80"/>
      <c r="BM160" s="80"/>
      <c r="BN160" s="80"/>
      <c r="BO160" s="80"/>
      <c r="BP160" s="80"/>
      <c r="BQ160" s="80"/>
      <c r="BR160" s="80"/>
    </row>
    <row r="161" spans="2:70" ht="74.45" customHeight="1" x14ac:dyDescent="0.35">
      <c r="B161" s="117"/>
      <c r="C161" s="99"/>
      <c r="D161" s="99"/>
      <c r="E161" s="99"/>
      <c r="F161" s="99"/>
      <c r="G161" s="100"/>
      <c r="H161" s="99"/>
      <c r="I161" s="101"/>
      <c r="J161" s="102"/>
      <c r="K161" s="103"/>
      <c r="L161" s="103"/>
      <c r="M161" s="104">
        <v>0</v>
      </c>
      <c r="N161" s="102"/>
      <c r="O161" s="103"/>
      <c r="P161" s="105"/>
      <c r="Q161" s="106">
        <v>2</v>
      </c>
      <c r="R161" s="107" t="s">
        <v>826</v>
      </c>
      <c r="S161" s="106" t="s">
        <v>28</v>
      </c>
      <c r="T161" s="108" t="s">
        <v>576</v>
      </c>
      <c r="U161" s="108" t="s">
        <v>331</v>
      </c>
      <c r="V161" s="109" t="s">
        <v>577</v>
      </c>
      <c r="W161" s="108" t="s">
        <v>333</v>
      </c>
      <c r="X161" s="108" t="s">
        <v>334</v>
      </c>
      <c r="Y161" s="108" t="s">
        <v>335</v>
      </c>
      <c r="Z161" s="1">
        <f t="shared" ref="Z161" si="124">IFERROR(IF(AND(S160="Probabilidad",S161="Probabilidad"),(AB160-(+AB160*V161)),IF(S161="Probabilidad",(K160-(+K160*V161)),IF(S161="Impacto",AB160,""))),"")</f>
        <v>0.252</v>
      </c>
      <c r="AA161" s="110" t="s">
        <v>336</v>
      </c>
      <c r="AB161" s="109">
        <v>0.252</v>
      </c>
      <c r="AC161" s="110" t="s">
        <v>327</v>
      </c>
      <c r="AD161" s="109">
        <v>0.4</v>
      </c>
      <c r="AE161" s="111" t="s">
        <v>328</v>
      </c>
      <c r="AF161" s="118"/>
      <c r="AG161" s="119"/>
      <c r="AH161" s="120"/>
      <c r="AI161" s="120"/>
      <c r="AJ161" s="120"/>
      <c r="AK161" s="120"/>
      <c r="AL161" s="120"/>
      <c r="AM161" s="120"/>
      <c r="AN161" s="120"/>
      <c r="AO161" s="120"/>
    </row>
    <row r="162" spans="2:70" ht="40.35" customHeight="1" x14ac:dyDescent="0.35">
      <c r="B162" s="121"/>
      <c r="C162" s="99"/>
      <c r="D162" s="99"/>
      <c r="E162" s="99"/>
      <c r="F162" s="99"/>
      <c r="G162" s="100"/>
      <c r="H162" s="99"/>
      <c r="I162" s="101"/>
      <c r="J162" s="102"/>
      <c r="K162" s="103"/>
      <c r="L162" s="103"/>
      <c r="M162" s="104">
        <v>0</v>
      </c>
      <c r="N162" s="102"/>
      <c r="O162" s="103"/>
      <c r="P162" s="105"/>
      <c r="Q162" s="106">
        <v>3</v>
      </c>
      <c r="R162" s="107"/>
      <c r="S162" s="106" t="s">
        <v>347</v>
      </c>
      <c r="T162" s="108"/>
      <c r="U162" s="108"/>
      <c r="V162" s="109" t="s">
        <v>347</v>
      </c>
      <c r="W162" s="108"/>
      <c r="X162" s="108"/>
      <c r="Y162" s="108"/>
      <c r="Z162" s="1" t="str">
        <f t="shared" ref="Z162" si="125">IFERROR(IF(AND(S161="Probabilidad",S162="Probabilidad"),(AB161-(+AB161*V162)),IF(AND(S161="Impacto",S162="Probabilidad"),(AB160-(+AB160*V162)),IF(S162="Impacto",AB161,""))),"")</f>
        <v/>
      </c>
      <c r="AA162" s="110" t="s">
        <v>347</v>
      </c>
      <c r="AB162" s="109" t="s">
        <v>347</v>
      </c>
      <c r="AC162" s="110" t="s">
        <v>347</v>
      </c>
      <c r="AD162" s="109" t="s">
        <v>347</v>
      </c>
      <c r="AE162" s="111" t="s">
        <v>347</v>
      </c>
      <c r="AF162" s="122"/>
      <c r="AG162" s="123"/>
      <c r="AH162" s="124"/>
      <c r="AI162" s="124"/>
      <c r="AJ162" s="124"/>
      <c r="AK162" s="124"/>
      <c r="AL162" s="124"/>
      <c r="AM162" s="124"/>
      <c r="AN162" s="124"/>
      <c r="AO162" s="124"/>
    </row>
    <row r="163" spans="2:70" ht="72.400000000000006" customHeight="1" x14ac:dyDescent="0.35">
      <c r="B163" s="98" t="s">
        <v>803</v>
      </c>
      <c r="C163" s="99" t="s">
        <v>319</v>
      </c>
      <c r="D163" s="99" t="s">
        <v>827</v>
      </c>
      <c r="E163" s="99" t="s">
        <v>828</v>
      </c>
      <c r="F163" s="99" t="s">
        <v>350</v>
      </c>
      <c r="G163" s="100" t="s">
        <v>829</v>
      </c>
      <c r="H163" s="99" t="s">
        <v>324</v>
      </c>
      <c r="I163" s="101">
        <v>5000</v>
      </c>
      <c r="J163" s="102" t="s">
        <v>503</v>
      </c>
      <c r="K163" s="103">
        <v>0.8</v>
      </c>
      <c r="L163" s="103" t="s">
        <v>419</v>
      </c>
      <c r="M163" s="104" t="s">
        <v>419</v>
      </c>
      <c r="N163" s="102" t="s">
        <v>328</v>
      </c>
      <c r="O163" s="103">
        <v>0.6</v>
      </c>
      <c r="P163" s="105" t="s">
        <v>408</v>
      </c>
      <c r="Q163" s="106">
        <v>1</v>
      </c>
      <c r="R163" s="107" t="s">
        <v>830</v>
      </c>
      <c r="S163" s="106" t="s">
        <v>28</v>
      </c>
      <c r="T163" s="108" t="s">
        <v>330</v>
      </c>
      <c r="U163" s="108" t="s">
        <v>331</v>
      </c>
      <c r="V163" s="109" t="s">
        <v>332</v>
      </c>
      <c r="W163" s="108" t="s">
        <v>356</v>
      </c>
      <c r="X163" s="108" t="s">
        <v>334</v>
      </c>
      <c r="Y163" s="108" t="s">
        <v>516</v>
      </c>
      <c r="Z163" s="1">
        <f t="shared" ref="Z163" si="126">IFERROR(IF(S163="Probabilidad",(K163-(+K163*V163)),IF(S163="Impacto",K163,"")),"")</f>
        <v>0.48</v>
      </c>
      <c r="AA163" s="110" t="s">
        <v>325</v>
      </c>
      <c r="AB163" s="109">
        <v>0.48</v>
      </c>
      <c r="AC163" s="110" t="s">
        <v>328</v>
      </c>
      <c r="AD163" s="109">
        <v>0.6</v>
      </c>
      <c r="AE163" s="111" t="s">
        <v>328</v>
      </c>
      <c r="AF163" s="112" t="s">
        <v>377</v>
      </c>
      <c r="AG163" s="113" t="s">
        <v>831</v>
      </c>
      <c r="AH163" s="114" t="s">
        <v>809</v>
      </c>
      <c r="AI163" s="115" t="s">
        <v>821</v>
      </c>
      <c r="AJ163" s="115" t="s">
        <v>822</v>
      </c>
      <c r="AK163" s="114" t="s">
        <v>812</v>
      </c>
      <c r="AL163" s="114" t="s">
        <v>832</v>
      </c>
      <c r="AM163" s="115" t="s">
        <v>833</v>
      </c>
      <c r="AN163" s="114" t="s">
        <v>834</v>
      </c>
      <c r="AO163" s="114"/>
      <c r="AP163" s="80"/>
      <c r="AQ163" s="80"/>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c r="BQ163" s="80"/>
      <c r="BR163" s="80"/>
    </row>
    <row r="164" spans="2:70" ht="72.400000000000006" customHeight="1" x14ac:dyDescent="0.35">
      <c r="B164" s="117"/>
      <c r="C164" s="99"/>
      <c r="D164" s="99"/>
      <c r="E164" s="99"/>
      <c r="F164" s="99"/>
      <c r="G164" s="100"/>
      <c r="H164" s="99"/>
      <c r="I164" s="101"/>
      <c r="J164" s="102"/>
      <c r="K164" s="103"/>
      <c r="L164" s="103"/>
      <c r="M164" s="104">
        <v>0</v>
      </c>
      <c r="N164" s="102"/>
      <c r="O164" s="103"/>
      <c r="P164" s="105"/>
      <c r="Q164" s="106">
        <v>2</v>
      </c>
      <c r="R164" s="107" t="s">
        <v>835</v>
      </c>
      <c r="S164" s="106" t="s">
        <v>28</v>
      </c>
      <c r="T164" s="108" t="s">
        <v>576</v>
      </c>
      <c r="U164" s="108" t="s">
        <v>331</v>
      </c>
      <c r="V164" s="109" t="s">
        <v>577</v>
      </c>
      <c r="W164" s="108" t="s">
        <v>333</v>
      </c>
      <c r="X164" s="108" t="s">
        <v>334</v>
      </c>
      <c r="Y164" s="108" t="s">
        <v>335</v>
      </c>
      <c r="Z164" s="1">
        <f t="shared" ref="Z164" si="127">IFERROR(IF(AND(S163="Probabilidad",S164="Probabilidad"),(AB163-(+AB163*V164)),IF(S164="Probabilidad",(K163-(+K163*V164)),IF(S164="Impacto",AB163,""))),"")</f>
        <v>0.33599999999999997</v>
      </c>
      <c r="AA164" s="110" t="s">
        <v>336</v>
      </c>
      <c r="AB164" s="109">
        <v>0.33599999999999997</v>
      </c>
      <c r="AC164" s="110" t="s">
        <v>328</v>
      </c>
      <c r="AD164" s="109">
        <v>0.6</v>
      </c>
      <c r="AE164" s="111" t="s">
        <v>328</v>
      </c>
      <c r="AF164" s="118"/>
      <c r="AG164" s="119"/>
      <c r="AH164" s="120"/>
      <c r="AI164" s="120"/>
      <c r="AJ164" s="120"/>
      <c r="AK164" s="120"/>
      <c r="AL164" s="120"/>
      <c r="AM164" s="120"/>
      <c r="AN164" s="120"/>
      <c r="AO164" s="120"/>
      <c r="AP164" s="80"/>
      <c r="AQ164" s="80"/>
      <c r="AR164" s="80"/>
      <c r="AS164" s="80"/>
      <c r="AT164" s="80"/>
      <c r="AU164" s="80"/>
      <c r="AV164" s="80"/>
      <c r="AW164" s="80"/>
      <c r="AX164" s="80"/>
      <c r="AY164" s="80"/>
      <c r="AZ164" s="80"/>
      <c r="BA164" s="80"/>
      <c r="BB164" s="80"/>
      <c r="BC164" s="80"/>
      <c r="BD164" s="80"/>
      <c r="BE164" s="80"/>
      <c r="BF164" s="80"/>
      <c r="BG164" s="80"/>
      <c r="BH164" s="80"/>
      <c r="BI164" s="80"/>
      <c r="BJ164" s="80"/>
      <c r="BK164" s="80"/>
      <c r="BL164" s="80"/>
      <c r="BM164" s="80"/>
      <c r="BN164" s="80"/>
      <c r="BO164" s="80"/>
      <c r="BP164" s="80"/>
      <c r="BQ164" s="80"/>
      <c r="BR164" s="80"/>
    </row>
    <row r="165" spans="2:70" ht="72.400000000000006" customHeight="1" x14ac:dyDescent="0.35">
      <c r="B165" s="121"/>
      <c r="C165" s="99"/>
      <c r="D165" s="99"/>
      <c r="E165" s="99"/>
      <c r="F165" s="99"/>
      <c r="G165" s="100"/>
      <c r="H165" s="99"/>
      <c r="I165" s="101"/>
      <c r="J165" s="102"/>
      <c r="K165" s="103"/>
      <c r="L165" s="103"/>
      <c r="M165" s="104">
        <v>0</v>
      </c>
      <c r="N165" s="102"/>
      <c r="O165" s="103"/>
      <c r="P165" s="105"/>
      <c r="Q165" s="106">
        <v>3</v>
      </c>
      <c r="R165" s="107" t="s">
        <v>836</v>
      </c>
      <c r="S165" s="106" t="s">
        <v>28</v>
      </c>
      <c r="T165" s="108" t="s">
        <v>330</v>
      </c>
      <c r="U165" s="108" t="s">
        <v>331</v>
      </c>
      <c r="V165" s="109" t="s">
        <v>332</v>
      </c>
      <c r="W165" s="108" t="s">
        <v>333</v>
      </c>
      <c r="X165" s="108" t="s">
        <v>334</v>
      </c>
      <c r="Y165" s="108" t="s">
        <v>335</v>
      </c>
      <c r="Z165" s="1">
        <f t="shared" ref="Z165" si="128">IFERROR(IF(AND(S164="Probabilidad",S165="Probabilidad"),(AB164-(+AB164*V165)),IF(AND(S164="Impacto",S165="Probabilidad"),(AB163-(+AB163*V165)),IF(S165="Impacto",AB164,""))),"")</f>
        <v>0.20159999999999997</v>
      </c>
      <c r="AA165" s="110" t="s">
        <v>336</v>
      </c>
      <c r="AB165" s="109">
        <v>0.20159999999999997</v>
      </c>
      <c r="AC165" s="110" t="s">
        <v>328</v>
      </c>
      <c r="AD165" s="109">
        <v>0.6</v>
      </c>
      <c r="AE165" s="111" t="s">
        <v>328</v>
      </c>
      <c r="AF165" s="122"/>
      <c r="AG165" s="123"/>
      <c r="AH165" s="124"/>
      <c r="AI165" s="124"/>
      <c r="AJ165" s="124"/>
      <c r="AK165" s="124"/>
      <c r="AL165" s="124"/>
      <c r="AM165" s="124"/>
      <c r="AN165" s="124"/>
      <c r="AO165" s="124"/>
      <c r="AP165" s="80"/>
      <c r="AQ165" s="80"/>
      <c r="AR165" s="80"/>
      <c r="AS165" s="80"/>
      <c r="AT165" s="80"/>
      <c r="AU165" s="80"/>
      <c r="AV165" s="80"/>
      <c r="AW165" s="80"/>
      <c r="AX165" s="80"/>
      <c r="AY165" s="80"/>
      <c r="AZ165" s="80"/>
      <c r="BA165" s="80"/>
      <c r="BB165" s="80"/>
      <c r="BC165" s="80"/>
      <c r="BD165" s="80"/>
      <c r="BE165" s="80"/>
      <c r="BF165" s="80"/>
      <c r="BG165" s="80"/>
      <c r="BH165" s="80"/>
      <c r="BI165" s="80"/>
      <c r="BJ165" s="80"/>
      <c r="BK165" s="80"/>
      <c r="BL165" s="80"/>
      <c r="BM165" s="80"/>
      <c r="BN165" s="80"/>
      <c r="BO165" s="80"/>
      <c r="BP165" s="80"/>
      <c r="BQ165" s="80"/>
      <c r="BR165" s="80"/>
    </row>
    <row r="166" spans="2:70" ht="77.75" customHeight="1" x14ac:dyDescent="0.35">
      <c r="B166" s="98" t="s">
        <v>803</v>
      </c>
      <c r="C166" s="99" t="s">
        <v>319</v>
      </c>
      <c r="D166" s="99" t="s">
        <v>827</v>
      </c>
      <c r="E166" s="99" t="s">
        <v>837</v>
      </c>
      <c r="F166" s="99" t="s">
        <v>350</v>
      </c>
      <c r="G166" s="100" t="s">
        <v>838</v>
      </c>
      <c r="H166" s="99" t="s">
        <v>324</v>
      </c>
      <c r="I166" s="101">
        <v>5000</v>
      </c>
      <c r="J166" s="102" t="s">
        <v>503</v>
      </c>
      <c r="K166" s="103">
        <v>0.8</v>
      </c>
      <c r="L166" s="103" t="s">
        <v>419</v>
      </c>
      <c r="M166" s="104" t="s">
        <v>419</v>
      </c>
      <c r="N166" s="102" t="s">
        <v>328</v>
      </c>
      <c r="O166" s="103">
        <v>0.6</v>
      </c>
      <c r="P166" s="105" t="s">
        <v>408</v>
      </c>
      <c r="Q166" s="106">
        <v>1</v>
      </c>
      <c r="R166" s="107" t="s">
        <v>839</v>
      </c>
      <c r="S166" s="106" t="s">
        <v>28</v>
      </c>
      <c r="T166" s="108" t="s">
        <v>330</v>
      </c>
      <c r="U166" s="108" t="s">
        <v>331</v>
      </c>
      <c r="V166" s="109" t="s">
        <v>332</v>
      </c>
      <c r="W166" s="108" t="s">
        <v>333</v>
      </c>
      <c r="X166" s="108" t="s">
        <v>334</v>
      </c>
      <c r="Y166" s="108" t="s">
        <v>516</v>
      </c>
      <c r="Z166" s="1">
        <f t="shared" ref="Z166" si="129">IFERROR(IF(S166="Probabilidad",(K166-(+K166*V166)),IF(S166="Impacto",K166,"")),"")</f>
        <v>0.48</v>
      </c>
      <c r="AA166" s="110" t="s">
        <v>325</v>
      </c>
      <c r="AB166" s="109">
        <v>0.48</v>
      </c>
      <c r="AC166" s="110" t="s">
        <v>328</v>
      </c>
      <c r="AD166" s="109">
        <v>0.6</v>
      </c>
      <c r="AE166" s="111" t="s">
        <v>328</v>
      </c>
      <c r="AF166" s="112" t="s">
        <v>377</v>
      </c>
      <c r="AG166" s="113" t="s">
        <v>840</v>
      </c>
      <c r="AH166" s="114" t="s">
        <v>809</v>
      </c>
      <c r="AI166" s="115" t="s">
        <v>841</v>
      </c>
      <c r="AJ166" s="115" t="s">
        <v>842</v>
      </c>
      <c r="AK166" s="114" t="s">
        <v>843</v>
      </c>
      <c r="AL166" s="114" t="s">
        <v>844</v>
      </c>
      <c r="AM166" s="115" t="s">
        <v>845</v>
      </c>
      <c r="AN166" s="114" t="s">
        <v>846</v>
      </c>
      <c r="AO166" s="114"/>
      <c r="AP166" s="80"/>
      <c r="AQ166" s="80"/>
      <c r="AR166" s="80"/>
      <c r="AS166" s="80"/>
      <c r="AT166" s="80"/>
      <c r="AU166" s="80"/>
      <c r="AV166" s="80"/>
      <c r="AW166" s="80"/>
      <c r="AX166" s="80"/>
      <c r="AY166" s="80"/>
      <c r="AZ166" s="80"/>
      <c r="BA166" s="80"/>
      <c r="BB166" s="80"/>
      <c r="BC166" s="80"/>
      <c r="BD166" s="80"/>
      <c r="BE166" s="80"/>
      <c r="BF166" s="80"/>
      <c r="BG166" s="80"/>
      <c r="BH166" s="80"/>
      <c r="BI166" s="80"/>
      <c r="BJ166" s="80"/>
      <c r="BK166" s="80"/>
      <c r="BL166" s="80"/>
      <c r="BM166" s="80"/>
      <c r="BN166" s="80"/>
      <c r="BO166" s="80"/>
      <c r="BP166" s="80"/>
      <c r="BQ166" s="80"/>
      <c r="BR166" s="80"/>
    </row>
    <row r="167" spans="2:70" ht="69.400000000000006" customHeight="1" x14ac:dyDescent="0.35">
      <c r="B167" s="117"/>
      <c r="C167" s="99"/>
      <c r="D167" s="99"/>
      <c r="E167" s="99"/>
      <c r="F167" s="99"/>
      <c r="G167" s="100"/>
      <c r="H167" s="99"/>
      <c r="I167" s="101"/>
      <c r="J167" s="102"/>
      <c r="K167" s="103"/>
      <c r="L167" s="103"/>
      <c r="M167" s="104">
        <v>0</v>
      </c>
      <c r="N167" s="102"/>
      <c r="O167" s="103"/>
      <c r="P167" s="105"/>
      <c r="Q167" s="106">
        <v>2</v>
      </c>
      <c r="R167" s="107"/>
      <c r="S167" s="106" t="s">
        <v>347</v>
      </c>
      <c r="T167" s="108"/>
      <c r="U167" s="108"/>
      <c r="V167" s="109" t="s">
        <v>347</v>
      </c>
      <c r="W167" s="108"/>
      <c r="X167" s="108"/>
      <c r="Y167" s="108"/>
      <c r="Z167" s="1" t="str">
        <f t="shared" ref="Z167" si="130">IFERROR(IF(AND(S166="Probabilidad",S167="Probabilidad"),(AB166-(+AB166*V167)),IF(S167="Probabilidad",(K166-(+K166*V167)),IF(S167="Impacto",AB166,""))),"")</f>
        <v/>
      </c>
      <c r="AA167" s="110" t="s">
        <v>347</v>
      </c>
      <c r="AB167" s="109" t="s">
        <v>347</v>
      </c>
      <c r="AC167" s="110" t="s">
        <v>347</v>
      </c>
      <c r="AD167" s="109" t="s">
        <v>347</v>
      </c>
      <c r="AE167" s="111" t="s">
        <v>347</v>
      </c>
      <c r="AF167" s="118"/>
      <c r="AG167" s="119"/>
      <c r="AH167" s="120"/>
      <c r="AI167" s="120"/>
      <c r="AJ167" s="120"/>
      <c r="AK167" s="120"/>
      <c r="AL167" s="120"/>
      <c r="AM167" s="120"/>
      <c r="AN167" s="120"/>
      <c r="AO167" s="120"/>
      <c r="AP167" s="80"/>
      <c r="AQ167" s="80"/>
      <c r="AR167" s="80"/>
      <c r="AS167" s="80"/>
      <c r="AT167" s="80"/>
      <c r="AU167" s="80"/>
      <c r="AV167" s="80"/>
      <c r="AW167" s="80"/>
      <c r="AX167" s="80"/>
      <c r="AY167" s="80"/>
      <c r="AZ167" s="80"/>
      <c r="BA167" s="80"/>
      <c r="BB167" s="80"/>
      <c r="BC167" s="80"/>
      <c r="BD167" s="80"/>
      <c r="BE167" s="80"/>
      <c r="BF167" s="80"/>
      <c r="BG167" s="80"/>
      <c r="BH167" s="80"/>
      <c r="BI167" s="80"/>
      <c r="BJ167" s="80"/>
      <c r="BK167" s="80"/>
      <c r="BL167" s="80"/>
      <c r="BM167" s="80"/>
      <c r="BN167" s="80"/>
      <c r="BO167" s="80"/>
      <c r="BP167" s="80"/>
      <c r="BQ167" s="80"/>
      <c r="BR167" s="80"/>
    </row>
    <row r="168" spans="2:70" ht="69.400000000000006" customHeight="1" x14ac:dyDescent="0.35">
      <c r="B168" s="121"/>
      <c r="C168" s="99"/>
      <c r="D168" s="99"/>
      <c r="E168" s="99"/>
      <c r="F168" s="99"/>
      <c r="G168" s="100"/>
      <c r="H168" s="99"/>
      <c r="I168" s="101"/>
      <c r="J168" s="102"/>
      <c r="K168" s="103"/>
      <c r="L168" s="103"/>
      <c r="M168" s="104">
        <v>0</v>
      </c>
      <c r="N168" s="102"/>
      <c r="O168" s="103"/>
      <c r="P168" s="105"/>
      <c r="Q168" s="106">
        <v>3</v>
      </c>
      <c r="R168" s="107"/>
      <c r="S168" s="106" t="s">
        <v>347</v>
      </c>
      <c r="T168" s="108"/>
      <c r="U168" s="108"/>
      <c r="V168" s="109" t="s">
        <v>347</v>
      </c>
      <c r="W168" s="108"/>
      <c r="X168" s="108"/>
      <c r="Y168" s="108"/>
      <c r="Z168" s="1" t="str">
        <f t="shared" ref="Z168" si="131">IFERROR(IF(AND(S167="Probabilidad",S168="Probabilidad"),(AB167-(+AB167*V168)),IF(AND(S167="Impacto",S168="Probabilidad"),(AB166-(+AB166*V168)),IF(S168="Impacto",AB167,""))),"")</f>
        <v/>
      </c>
      <c r="AA168" s="110" t="s">
        <v>347</v>
      </c>
      <c r="AB168" s="109" t="s">
        <v>347</v>
      </c>
      <c r="AC168" s="110" t="s">
        <v>347</v>
      </c>
      <c r="AD168" s="109" t="s">
        <v>347</v>
      </c>
      <c r="AE168" s="111" t="s">
        <v>347</v>
      </c>
      <c r="AF168" s="122"/>
      <c r="AG168" s="123"/>
      <c r="AH168" s="124"/>
      <c r="AI168" s="124"/>
      <c r="AJ168" s="124"/>
      <c r="AK168" s="124"/>
      <c r="AL168" s="124"/>
      <c r="AM168" s="124"/>
      <c r="AN168" s="124"/>
      <c r="AO168" s="124"/>
      <c r="AP168" s="80"/>
      <c r="AQ168" s="80"/>
      <c r="AR168" s="80"/>
      <c r="AS168" s="80"/>
      <c r="AT168" s="80"/>
      <c r="AU168" s="80"/>
      <c r="AV168" s="80"/>
      <c r="AW168" s="80"/>
      <c r="AX168" s="80"/>
      <c r="AY168" s="80"/>
      <c r="AZ168" s="80"/>
      <c r="BA168" s="80"/>
      <c r="BB168" s="80"/>
      <c r="BC168" s="80"/>
      <c r="BD168" s="80"/>
      <c r="BE168" s="80"/>
      <c r="BF168" s="80"/>
      <c r="BG168" s="80"/>
      <c r="BH168" s="80"/>
      <c r="BI168" s="80"/>
      <c r="BJ168" s="80"/>
      <c r="BK168" s="80"/>
      <c r="BL168" s="80"/>
      <c r="BM168" s="80"/>
      <c r="BN168" s="80"/>
      <c r="BO168" s="80"/>
      <c r="BP168" s="80"/>
      <c r="BQ168" s="80"/>
      <c r="BR168" s="80"/>
    </row>
    <row r="169" spans="2:70" ht="69" customHeight="1" x14ac:dyDescent="0.35">
      <c r="B169" s="98" t="s">
        <v>803</v>
      </c>
      <c r="C169" s="99" t="s">
        <v>319</v>
      </c>
      <c r="D169" s="99" t="s">
        <v>827</v>
      </c>
      <c r="E169" s="99" t="s">
        <v>847</v>
      </c>
      <c r="F169" s="99" t="s">
        <v>350</v>
      </c>
      <c r="G169" s="100" t="s">
        <v>848</v>
      </c>
      <c r="H169" s="99" t="s">
        <v>324</v>
      </c>
      <c r="I169" s="101">
        <v>300</v>
      </c>
      <c r="J169" s="102" t="s">
        <v>325</v>
      </c>
      <c r="K169" s="103">
        <v>0.6</v>
      </c>
      <c r="L169" s="103" t="s">
        <v>419</v>
      </c>
      <c r="M169" s="104" t="s">
        <v>419</v>
      </c>
      <c r="N169" s="102" t="s">
        <v>328</v>
      </c>
      <c r="O169" s="103">
        <v>0.6</v>
      </c>
      <c r="P169" s="105" t="s">
        <v>328</v>
      </c>
      <c r="Q169" s="106">
        <v>1</v>
      </c>
      <c r="R169" s="107" t="s">
        <v>849</v>
      </c>
      <c r="S169" s="106" t="s">
        <v>28</v>
      </c>
      <c r="T169" s="108" t="s">
        <v>330</v>
      </c>
      <c r="U169" s="108" t="s">
        <v>331</v>
      </c>
      <c r="V169" s="109" t="s">
        <v>332</v>
      </c>
      <c r="W169" s="108" t="s">
        <v>333</v>
      </c>
      <c r="X169" s="108" t="s">
        <v>334</v>
      </c>
      <c r="Y169" s="108" t="s">
        <v>335</v>
      </c>
      <c r="Z169" s="1">
        <f t="shared" ref="Z169" si="132">IFERROR(IF(S169="Probabilidad",(K169-(+K169*V169)),IF(S169="Impacto",K169,"")),"")</f>
        <v>0.36</v>
      </c>
      <c r="AA169" s="110" t="s">
        <v>336</v>
      </c>
      <c r="AB169" s="109">
        <v>0.36</v>
      </c>
      <c r="AC169" s="110" t="s">
        <v>328</v>
      </c>
      <c r="AD169" s="109">
        <v>0.6</v>
      </c>
      <c r="AE169" s="111" t="s">
        <v>328</v>
      </c>
      <c r="AF169" s="112" t="s">
        <v>377</v>
      </c>
      <c r="AG169" s="113" t="s">
        <v>850</v>
      </c>
      <c r="AH169" s="114" t="s">
        <v>809</v>
      </c>
      <c r="AI169" s="115" t="s">
        <v>851</v>
      </c>
      <c r="AJ169" s="115" t="s">
        <v>852</v>
      </c>
      <c r="AK169" s="114" t="s">
        <v>853</v>
      </c>
      <c r="AL169" s="114" t="s">
        <v>854</v>
      </c>
      <c r="AM169" s="115" t="s">
        <v>855</v>
      </c>
      <c r="AN169" s="114" t="s">
        <v>856</v>
      </c>
      <c r="AO169" s="114"/>
      <c r="AP169" s="80"/>
      <c r="AQ169" s="80"/>
      <c r="AR169" s="80"/>
      <c r="AS169" s="80"/>
      <c r="AT169" s="80"/>
      <c r="AU169" s="80"/>
      <c r="AV169" s="80"/>
      <c r="AW169" s="80"/>
      <c r="AX169" s="80"/>
      <c r="AY169" s="80"/>
      <c r="AZ169" s="80"/>
      <c r="BA169" s="80"/>
      <c r="BB169" s="80"/>
      <c r="BC169" s="80"/>
      <c r="BD169" s="80"/>
      <c r="BE169" s="80"/>
      <c r="BF169" s="80"/>
      <c r="BG169" s="80"/>
      <c r="BH169" s="80"/>
      <c r="BI169" s="80"/>
      <c r="BJ169" s="80"/>
      <c r="BK169" s="80"/>
      <c r="BL169" s="80"/>
      <c r="BM169" s="80"/>
      <c r="BN169" s="80"/>
      <c r="BO169" s="80"/>
      <c r="BP169" s="80"/>
      <c r="BQ169" s="80"/>
      <c r="BR169" s="80"/>
    </row>
    <row r="170" spans="2:70" ht="84.4" customHeight="1" x14ac:dyDescent="0.35">
      <c r="B170" s="117"/>
      <c r="C170" s="99"/>
      <c r="D170" s="99"/>
      <c r="E170" s="99"/>
      <c r="F170" s="99"/>
      <c r="G170" s="100"/>
      <c r="H170" s="99"/>
      <c r="I170" s="101"/>
      <c r="J170" s="102"/>
      <c r="K170" s="103"/>
      <c r="L170" s="103"/>
      <c r="M170" s="104">
        <v>0</v>
      </c>
      <c r="N170" s="102"/>
      <c r="O170" s="103"/>
      <c r="P170" s="105"/>
      <c r="Q170" s="106">
        <v>2</v>
      </c>
      <c r="R170" s="107" t="s">
        <v>857</v>
      </c>
      <c r="S170" s="106" t="s">
        <v>28</v>
      </c>
      <c r="T170" s="108" t="s">
        <v>576</v>
      </c>
      <c r="U170" s="108" t="s">
        <v>331</v>
      </c>
      <c r="V170" s="109" t="s">
        <v>577</v>
      </c>
      <c r="W170" s="108" t="s">
        <v>333</v>
      </c>
      <c r="X170" s="108" t="s">
        <v>334</v>
      </c>
      <c r="Y170" s="108" t="s">
        <v>335</v>
      </c>
      <c r="Z170" s="1">
        <f t="shared" ref="Z170" si="133">IFERROR(IF(AND(S169="Probabilidad",S170="Probabilidad"),(AB169-(+AB169*V170)),IF(S170="Probabilidad",(K169-(+K169*V170)),IF(S170="Impacto",AB169,""))),"")</f>
        <v>0.252</v>
      </c>
      <c r="AA170" s="110" t="s">
        <v>336</v>
      </c>
      <c r="AB170" s="109">
        <v>0.252</v>
      </c>
      <c r="AC170" s="110" t="s">
        <v>328</v>
      </c>
      <c r="AD170" s="109">
        <v>0.6</v>
      </c>
      <c r="AE170" s="111" t="s">
        <v>328</v>
      </c>
      <c r="AF170" s="118"/>
      <c r="AG170" s="119"/>
      <c r="AH170" s="120"/>
      <c r="AI170" s="120"/>
      <c r="AJ170" s="120"/>
      <c r="AK170" s="120"/>
      <c r="AL170" s="120"/>
      <c r="AM170" s="120"/>
      <c r="AN170" s="120"/>
      <c r="AO170" s="120"/>
      <c r="AP170" s="80"/>
      <c r="AQ170" s="80"/>
      <c r="AR170" s="80"/>
      <c r="AS170" s="80"/>
      <c r="AT170" s="80"/>
      <c r="AU170" s="80"/>
      <c r="AV170" s="80"/>
      <c r="AW170" s="80"/>
      <c r="AX170" s="80"/>
      <c r="AY170" s="80"/>
      <c r="AZ170" s="80"/>
      <c r="BA170" s="80"/>
      <c r="BB170" s="80"/>
      <c r="BC170" s="80"/>
      <c r="BD170" s="80"/>
      <c r="BE170" s="80"/>
      <c r="BF170" s="80"/>
      <c r="BG170" s="80"/>
      <c r="BH170" s="80"/>
      <c r="BI170" s="80"/>
      <c r="BJ170" s="80"/>
      <c r="BK170" s="80"/>
      <c r="BL170" s="80"/>
      <c r="BM170" s="80"/>
      <c r="BN170" s="80"/>
      <c r="BO170" s="80"/>
      <c r="BP170" s="80"/>
      <c r="BQ170" s="80"/>
      <c r="BR170" s="80"/>
    </row>
    <row r="171" spans="2:70" ht="60.95" customHeight="1" x14ac:dyDescent="0.35">
      <c r="B171" s="121"/>
      <c r="C171" s="99"/>
      <c r="D171" s="99"/>
      <c r="E171" s="99"/>
      <c r="F171" s="99"/>
      <c r="G171" s="100"/>
      <c r="H171" s="99"/>
      <c r="I171" s="101"/>
      <c r="J171" s="102"/>
      <c r="K171" s="103"/>
      <c r="L171" s="103"/>
      <c r="M171" s="104">
        <v>0</v>
      </c>
      <c r="N171" s="102"/>
      <c r="O171" s="103"/>
      <c r="P171" s="105"/>
      <c r="Q171" s="106">
        <v>3</v>
      </c>
      <c r="R171" s="107"/>
      <c r="S171" s="106" t="s">
        <v>347</v>
      </c>
      <c r="T171" s="108"/>
      <c r="U171" s="108"/>
      <c r="V171" s="109" t="s">
        <v>347</v>
      </c>
      <c r="W171" s="108"/>
      <c r="X171" s="108"/>
      <c r="Y171" s="108"/>
      <c r="Z171" s="1" t="str">
        <f t="shared" ref="Z171" si="134">IFERROR(IF(AND(S170="Probabilidad",S171="Probabilidad"),(AB170-(+AB170*V171)),IF(AND(S170="Impacto",S171="Probabilidad"),(AB169-(+AB169*V171)),IF(S171="Impacto",AB170,""))),"")</f>
        <v/>
      </c>
      <c r="AA171" s="110" t="s">
        <v>347</v>
      </c>
      <c r="AB171" s="109" t="s">
        <v>347</v>
      </c>
      <c r="AC171" s="110" t="s">
        <v>347</v>
      </c>
      <c r="AD171" s="109" t="s">
        <v>347</v>
      </c>
      <c r="AE171" s="111" t="s">
        <v>347</v>
      </c>
      <c r="AF171" s="122"/>
      <c r="AG171" s="123"/>
      <c r="AH171" s="124"/>
      <c r="AI171" s="124"/>
      <c r="AJ171" s="124"/>
      <c r="AK171" s="124"/>
      <c r="AL171" s="124"/>
      <c r="AM171" s="124"/>
      <c r="AN171" s="124"/>
      <c r="AO171" s="124"/>
      <c r="AP171" s="80"/>
      <c r="AQ171" s="80"/>
      <c r="AR171" s="80"/>
      <c r="AS171" s="80"/>
      <c r="AT171" s="80"/>
      <c r="AU171" s="80"/>
      <c r="AV171" s="80"/>
      <c r="AW171" s="80"/>
      <c r="AX171" s="80"/>
      <c r="AY171" s="80"/>
      <c r="AZ171" s="80"/>
      <c r="BA171" s="80"/>
      <c r="BB171" s="80"/>
      <c r="BC171" s="80"/>
      <c r="BD171" s="80"/>
      <c r="BE171" s="80"/>
      <c r="BF171" s="80"/>
      <c r="BG171" s="80"/>
      <c r="BH171" s="80"/>
      <c r="BI171" s="80"/>
      <c r="BJ171" s="80"/>
      <c r="BK171" s="80"/>
      <c r="BL171" s="80"/>
      <c r="BM171" s="80"/>
      <c r="BN171" s="80"/>
      <c r="BO171" s="80"/>
      <c r="BP171" s="80"/>
      <c r="BQ171" s="80"/>
      <c r="BR171" s="80"/>
    </row>
    <row r="172" spans="2:70" ht="61.9" customHeight="1" x14ac:dyDescent="0.35">
      <c r="B172" s="98" t="s">
        <v>803</v>
      </c>
      <c r="C172" s="99" t="s">
        <v>319</v>
      </c>
      <c r="D172" s="99" t="s">
        <v>827</v>
      </c>
      <c r="E172" s="99" t="s">
        <v>858</v>
      </c>
      <c r="F172" s="99" t="s">
        <v>350</v>
      </c>
      <c r="G172" s="100" t="s">
        <v>859</v>
      </c>
      <c r="H172" s="99" t="s">
        <v>352</v>
      </c>
      <c r="I172" s="101">
        <v>5000</v>
      </c>
      <c r="J172" s="102" t="s">
        <v>503</v>
      </c>
      <c r="K172" s="103">
        <v>0.8</v>
      </c>
      <c r="L172" s="103" t="s">
        <v>419</v>
      </c>
      <c r="M172" s="104" t="s">
        <v>419</v>
      </c>
      <c r="N172" s="102" t="s">
        <v>328</v>
      </c>
      <c r="O172" s="103">
        <v>0.6</v>
      </c>
      <c r="P172" s="105" t="s">
        <v>408</v>
      </c>
      <c r="Q172" s="106">
        <v>1</v>
      </c>
      <c r="R172" s="107" t="s">
        <v>860</v>
      </c>
      <c r="S172" s="106" t="s">
        <v>28</v>
      </c>
      <c r="T172" s="108" t="s">
        <v>576</v>
      </c>
      <c r="U172" s="108" t="s">
        <v>331</v>
      </c>
      <c r="V172" s="109" t="s">
        <v>577</v>
      </c>
      <c r="W172" s="108" t="s">
        <v>333</v>
      </c>
      <c r="X172" s="108" t="s">
        <v>334</v>
      </c>
      <c r="Y172" s="108" t="s">
        <v>335</v>
      </c>
      <c r="Z172" s="1">
        <f t="shared" ref="Z172" si="135">IFERROR(IF(S172="Probabilidad",(K172-(+K172*V172)),IF(S172="Impacto",K172,"")),"")</f>
        <v>0.56000000000000005</v>
      </c>
      <c r="AA172" s="110" t="s">
        <v>325</v>
      </c>
      <c r="AB172" s="109">
        <v>0.56000000000000005</v>
      </c>
      <c r="AC172" s="110" t="s">
        <v>328</v>
      </c>
      <c r="AD172" s="109">
        <v>0.6</v>
      </c>
      <c r="AE172" s="111" t="s">
        <v>328</v>
      </c>
      <c r="AF172" s="112" t="s">
        <v>377</v>
      </c>
      <c r="AG172" s="113" t="s">
        <v>861</v>
      </c>
      <c r="AH172" s="114" t="s">
        <v>809</v>
      </c>
      <c r="AI172" s="115" t="s">
        <v>862</v>
      </c>
      <c r="AJ172" s="115" t="s">
        <v>863</v>
      </c>
      <c r="AK172" s="114" t="s">
        <v>853</v>
      </c>
      <c r="AL172" s="114" t="s">
        <v>864</v>
      </c>
      <c r="AM172" s="115" t="s">
        <v>865</v>
      </c>
      <c r="AN172" s="114" t="s">
        <v>866</v>
      </c>
      <c r="AO172" s="114"/>
      <c r="AP172" s="80"/>
      <c r="AQ172" s="80"/>
      <c r="AR172" s="80"/>
      <c r="AS172" s="80"/>
      <c r="AT172" s="80"/>
      <c r="AU172" s="80"/>
      <c r="AV172" s="80"/>
      <c r="AW172" s="80"/>
      <c r="AX172" s="80"/>
      <c r="AY172" s="80"/>
      <c r="AZ172" s="80"/>
      <c r="BA172" s="80"/>
      <c r="BB172" s="80"/>
      <c r="BC172" s="80"/>
      <c r="BD172" s="80"/>
      <c r="BE172" s="80"/>
      <c r="BF172" s="80"/>
      <c r="BG172" s="80"/>
      <c r="BH172" s="80"/>
      <c r="BI172" s="80"/>
      <c r="BJ172" s="80"/>
      <c r="BK172" s="80"/>
      <c r="BL172" s="80"/>
      <c r="BM172" s="80"/>
      <c r="BN172" s="80"/>
      <c r="BO172" s="80"/>
      <c r="BP172" s="80"/>
      <c r="BQ172" s="80"/>
      <c r="BR172" s="80"/>
    </row>
    <row r="173" spans="2:70" ht="70.349999999999994" customHeight="1" x14ac:dyDescent="0.35">
      <c r="B173" s="117"/>
      <c r="C173" s="99"/>
      <c r="D173" s="99"/>
      <c r="E173" s="99"/>
      <c r="F173" s="99"/>
      <c r="G173" s="100"/>
      <c r="H173" s="99"/>
      <c r="I173" s="101"/>
      <c r="J173" s="102"/>
      <c r="K173" s="103"/>
      <c r="L173" s="103"/>
      <c r="M173" s="104">
        <v>0</v>
      </c>
      <c r="N173" s="102"/>
      <c r="O173" s="103"/>
      <c r="P173" s="105"/>
      <c r="Q173" s="106">
        <v>2</v>
      </c>
      <c r="R173" s="107" t="s">
        <v>867</v>
      </c>
      <c r="S173" s="106" t="s">
        <v>29</v>
      </c>
      <c r="T173" s="108" t="s">
        <v>551</v>
      </c>
      <c r="U173" s="108" t="s">
        <v>331</v>
      </c>
      <c r="V173" s="109" t="s">
        <v>552</v>
      </c>
      <c r="W173" s="108" t="s">
        <v>333</v>
      </c>
      <c r="X173" s="108" t="s">
        <v>334</v>
      </c>
      <c r="Y173" s="108" t="s">
        <v>335</v>
      </c>
      <c r="Z173" s="1">
        <f t="shared" ref="Z173" si="136">IFERROR(IF(AND(S172="Probabilidad",S173="Probabilidad"),(AB172-(+AB172*V173)),IF(S173="Probabilidad",(K172-(+K172*V173)),IF(S173="Impacto",AB172,""))),"")</f>
        <v>0.56000000000000005</v>
      </c>
      <c r="AA173" s="110" t="s">
        <v>325</v>
      </c>
      <c r="AB173" s="109">
        <v>0.56000000000000005</v>
      </c>
      <c r="AC173" s="110" t="s">
        <v>327</v>
      </c>
      <c r="AD173" s="109">
        <v>0.30000000000000004</v>
      </c>
      <c r="AE173" s="111" t="s">
        <v>328</v>
      </c>
      <c r="AF173" s="118"/>
      <c r="AG173" s="119"/>
      <c r="AH173" s="120"/>
      <c r="AI173" s="120"/>
      <c r="AJ173" s="120"/>
      <c r="AK173" s="120"/>
      <c r="AL173" s="120"/>
      <c r="AM173" s="120"/>
      <c r="AN173" s="120"/>
      <c r="AO173" s="120"/>
      <c r="AP173" s="80"/>
      <c r="AQ173" s="80"/>
      <c r="AR173" s="80"/>
      <c r="AS173" s="80"/>
      <c r="AT173" s="80"/>
      <c r="AU173" s="80"/>
      <c r="AV173" s="80"/>
      <c r="AW173" s="80"/>
      <c r="AX173" s="80"/>
      <c r="AY173" s="80"/>
      <c r="AZ173" s="80"/>
      <c r="BA173" s="80"/>
      <c r="BB173" s="80"/>
      <c r="BC173" s="80"/>
      <c r="BD173" s="80"/>
      <c r="BE173" s="80"/>
      <c r="BF173" s="80"/>
      <c r="BG173" s="80"/>
      <c r="BH173" s="80"/>
      <c r="BI173" s="80"/>
      <c r="BJ173" s="80"/>
      <c r="BK173" s="80"/>
      <c r="BL173" s="80"/>
      <c r="BM173" s="80"/>
      <c r="BN173" s="80"/>
      <c r="BO173" s="80"/>
      <c r="BP173" s="80"/>
      <c r="BQ173" s="80"/>
      <c r="BR173" s="80"/>
    </row>
    <row r="174" spans="2:70" ht="55.9" customHeight="1" x14ac:dyDescent="0.35">
      <c r="B174" s="121"/>
      <c r="C174" s="99"/>
      <c r="D174" s="99"/>
      <c r="E174" s="99"/>
      <c r="F174" s="99"/>
      <c r="G174" s="100"/>
      <c r="H174" s="99"/>
      <c r="I174" s="101"/>
      <c r="J174" s="102"/>
      <c r="K174" s="103"/>
      <c r="L174" s="103"/>
      <c r="M174" s="104">
        <v>0</v>
      </c>
      <c r="N174" s="102"/>
      <c r="O174" s="103"/>
      <c r="P174" s="105"/>
      <c r="Q174" s="106">
        <v>3</v>
      </c>
      <c r="R174" s="107"/>
      <c r="S174" s="106" t="s">
        <v>347</v>
      </c>
      <c r="T174" s="108"/>
      <c r="U174" s="108"/>
      <c r="V174" s="109" t="s">
        <v>347</v>
      </c>
      <c r="W174" s="108"/>
      <c r="X174" s="108"/>
      <c r="Y174" s="108"/>
      <c r="Z174" s="1" t="str">
        <f t="shared" ref="Z174" si="137">IFERROR(IF(AND(S173="Probabilidad",S174="Probabilidad"),(AB173-(+AB173*V174)),IF(AND(S173="Impacto",S174="Probabilidad"),(AB172-(+AB172*V174)),IF(S174="Impacto",AB173,""))),"")</f>
        <v/>
      </c>
      <c r="AA174" s="110" t="s">
        <v>347</v>
      </c>
      <c r="AB174" s="109" t="s">
        <v>347</v>
      </c>
      <c r="AC174" s="110" t="s">
        <v>347</v>
      </c>
      <c r="AD174" s="109" t="s">
        <v>347</v>
      </c>
      <c r="AE174" s="111" t="s">
        <v>347</v>
      </c>
      <c r="AF174" s="122"/>
      <c r="AG174" s="123"/>
      <c r="AH174" s="124"/>
      <c r="AI174" s="124"/>
      <c r="AJ174" s="124"/>
      <c r="AK174" s="124"/>
      <c r="AL174" s="124"/>
      <c r="AM174" s="124"/>
      <c r="AN174" s="124"/>
      <c r="AO174" s="124"/>
      <c r="AP174" s="80"/>
      <c r="AQ174" s="80"/>
      <c r="AR174" s="80"/>
      <c r="AS174" s="80"/>
      <c r="AT174" s="80"/>
      <c r="AU174" s="80"/>
      <c r="AV174" s="80"/>
      <c r="AW174" s="80"/>
      <c r="AX174" s="80"/>
      <c r="AY174" s="80"/>
      <c r="AZ174" s="80"/>
      <c r="BA174" s="80"/>
      <c r="BB174" s="80"/>
      <c r="BC174" s="80"/>
      <c r="BD174" s="80"/>
      <c r="BE174" s="80"/>
      <c r="BF174" s="80"/>
      <c r="BG174" s="80"/>
      <c r="BH174" s="80"/>
      <c r="BI174" s="80"/>
      <c r="BJ174" s="80"/>
      <c r="BK174" s="80"/>
      <c r="BL174" s="80"/>
      <c r="BM174" s="80"/>
      <c r="BN174" s="80"/>
      <c r="BO174" s="80"/>
      <c r="BP174" s="80"/>
      <c r="BQ174" s="80"/>
      <c r="BR174" s="80"/>
    </row>
    <row r="175" spans="2:70" ht="151.5" customHeight="1" x14ac:dyDescent="0.35">
      <c r="B175" s="98" t="s">
        <v>202</v>
      </c>
      <c r="C175" s="99" t="s">
        <v>427</v>
      </c>
      <c r="D175" s="99" t="s">
        <v>868</v>
      </c>
      <c r="E175" s="99" t="s">
        <v>869</v>
      </c>
      <c r="F175" s="99" t="s">
        <v>383</v>
      </c>
      <c r="G175" s="100" t="s">
        <v>870</v>
      </c>
      <c r="H175" s="99" t="s">
        <v>324</v>
      </c>
      <c r="I175" s="101">
        <v>1400</v>
      </c>
      <c r="J175" s="102" t="s">
        <v>503</v>
      </c>
      <c r="K175" s="103">
        <v>0.8</v>
      </c>
      <c r="L175" s="103" t="s">
        <v>406</v>
      </c>
      <c r="M175" s="104" t="s">
        <v>406</v>
      </c>
      <c r="N175" s="102" t="s">
        <v>407</v>
      </c>
      <c r="O175" s="103">
        <v>0.8</v>
      </c>
      <c r="P175" s="105" t="s">
        <v>408</v>
      </c>
      <c r="Q175" s="106">
        <v>1</v>
      </c>
      <c r="R175" s="107" t="s">
        <v>871</v>
      </c>
      <c r="S175" s="106" t="s">
        <v>28</v>
      </c>
      <c r="T175" s="108" t="s">
        <v>330</v>
      </c>
      <c r="U175" s="108" t="s">
        <v>331</v>
      </c>
      <c r="V175" s="109" t="s">
        <v>332</v>
      </c>
      <c r="W175" s="108" t="s">
        <v>333</v>
      </c>
      <c r="X175" s="108" t="s">
        <v>334</v>
      </c>
      <c r="Y175" s="108" t="s">
        <v>335</v>
      </c>
      <c r="Z175" s="1">
        <f>IFERROR(IF(S175="Probabilidad",(K175-(+K175*V175)),IF(S175="Impacto",K175,"")),"")</f>
        <v>0.48</v>
      </c>
      <c r="AA175" s="110" t="s">
        <v>325</v>
      </c>
      <c r="AB175" s="109">
        <v>0.48</v>
      </c>
      <c r="AC175" s="110" t="s">
        <v>407</v>
      </c>
      <c r="AD175" s="109">
        <v>0.8</v>
      </c>
      <c r="AE175" s="111" t="s">
        <v>408</v>
      </c>
      <c r="AF175" s="112" t="s">
        <v>377</v>
      </c>
      <c r="AG175" s="114" t="s">
        <v>872</v>
      </c>
      <c r="AH175" s="114" t="s">
        <v>873</v>
      </c>
      <c r="AI175" s="115" t="s">
        <v>874</v>
      </c>
      <c r="AJ175" s="115" t="s">
        <v>875</v>
      </c>
      <c r="AK175" s="114" t="s">
        <v>876</v>
      </c>
      <c r="AL175" s="114" t="s">
        <v>877</v>
      </c>
      <c r="AM175" s="115"/>
      <c r="AN175" s="114" t="s">
        <v>878</v>
      </c>
      <c r="AO175" s="114"/>
      <c r="AP175" s="80"/>
      <c r="AQ175" s="80"/>
      <c r="AR175" s="80"/>
      <c r="AS175" s="80"/>
      <c r="AT175" s="80"/>
      <c r="AU175" s="80"/>
      <c r="AV175" s="80"/>
      <c r="AW175" s="80"/>
      <c r="AX175" s="80"/>
      <c r="AY175" s="80"/>
      <c r="AZ175" s="80"/>
      <c r="BA175" s="80"/>
      <c r="BB175" s="80"/>
      <c r="BC175" s="80"/>
      <c r="BD175" s="80"/>
      <c r="BE175" s="80"/>
      <c r="BF175" s="80"/>
      <c r="BG175" s="80"/>
      <c r="BH175" s="80"/>
      <c r="BI175" s="80"/>
      <c r="BJ175" s="80"/>
      <c r="BK175" s="80"/>
      <c r="BL175" s="80"/>
      <c r="BM175" s="80"/>
      <c r="BN175" s="80"/>
      <c r="BO175" s="80"/>
      <c r="BP175" s="80"/>
      <c r="BQ175" s="80"/>
      <c r="BR175" s="80"/>
    </row>
    <row r="176" spans="2:70" ht="72.400000000000006" customHeight="1" x14ac:dyDescent="0.35">
      <c r="B176" s="117"/>
      <c r="C176" s="99"/>
      <c r="D176" s="99"/>
      <c r="E176" s="99"/>
      <c r="F176" s="99"/>
      <c r="G176" s="100"/>
      <c r="H176" s="99"/>
      <c r="I176" s="101"/>
      <c r="J176" s="102"/>
      <c r="K176" s="103"/>
      <c r="L176" s="103"/>
      <c r="M176" s="104">
        <v>0</v>
      </c>
      <c r="N176" s="102"/>
      <c r="O176" s="103"/>
      <c r="P176" s="105"/>
      <c r="Q176" s="106">
        <v>2</v>
      </c>
      <c r="R176" s="107" t="s">
        <v>879</v>
      </c>
      <c r="S176" s="106" t="s">
        <v>28</v>
      </c>
      <c r="T176" s="108" t="s">
        <v>330</v>
      </c>
      <c r="U176" s="108" t="s">
        <v>331</v>
      </c>
      <c r="V176" s="109" t="s">
        <v>332</v>
      </c>
      <c r="W176" s="108" t="s">
        <v>333</v>
      </c>
      <c r="X176" s="108" t="s">
        <v>334</v>
      </c>
      <c r="Y176" s="108" t="s">
        <v>335</v>
      </c>
      <c r="Z176" s="1">
        <f>IFERROR(IF(AND(S175="Probabilidad",S176="Probabilidad"),(AB175-(+AB175*V176)),IF(S176="Probabilidad",(K175-(+K175*V176)),IF(S176="Impacto",AB175,""))),"")</f>
        <v>0.28799999999999998</v>
      </c>
      <c r="AA176" s="110" t="s">
        <v>336</v>
      </c>
      <c r="AB176" s="109">
        <v>0.28799999999999998</v>
      </c>
      <c r="AC176" s="110" t="s">
        <v>407</v>
      </c>
      <c r="AD176" s="109">
        <v>0.8</v>
      </c>
      <c r="AE176" s="111" t="s">
        <v>408</v>
      </c>
      <c r="AF176" s="118"/>
      <c r="AG176" s="120"/>
      <c r="AH176" s="120"/>
      <c r="AI176" s="120"/>
      <c r="AJ176" s="120"/>
      <c r="AK176" s="120"/>
      <c r="AL176" s="120"/>
      <c r="AM176" s="120"/>
      <c r="AN176" s="120"/>
      <c r="AO176" s="120"/>
      <c r="AP176" s="80"/>
      <c r="AQ176" s="80"/>
      <c r="AR176" s="80"/>
      <c r="AS176" s="80"/>
      <c r="AT176" s="80"/>
      <c r="AU176" s="80"/>
      <c r="AV176" s="80"/>
      <c r="AW176" s="80"/>
      <c r="AX176" s="80"/>
      <c r="AY176" s="80"/>
      <c r="AZ176" s="80"/>
      <c r="BA176" s="80"/>
      <c r="BB176" s="80"/>
      <c r="BC176" s="80"/>
      <c r="BD176" s="80"/>
      <c r="BE176" s="80"/>
      <c r="BF176" s="80"/>
      <c r="BG176" s="80"/>
      <c r="BH176" s="80"/>
      <c r="BI176" s="80"/>
      <c r="BJ176" s="80"/>
      <c r="BK176" s="80"/>
      <c r="BL176" s="80"/>
      <c r="BM176" s="80"/>
      <c r="BN176" s="80"/>
      <c r="BO176" s="80"/>
      <c r="BP176" s="80"/>
      <c r="BQ176" s="80"/>
      <c r="BR176" s="80"/>
    </row>
    <row r="177" spans="2:70" ht="54.75" customHeight="1" x14ac:dyDescent="0.35">
      <c r="B177" s="121"/>
      <c r="C177" s="99"/>
      <c r="D177" s="99"/>
      <c r="E177" s="99"/>
      <c r="F177" s="99"/>
      <c r="G177" s="100"/>
      <c r="H177" s="99"/>
      <c r="I177" s="101"/>
      <c r="J177" s="102"/>
      <c r="K177" s="103"/>
      <c r="L177" s="103"/>
      <c r="M177" s="104">
        <v>0</v>
      </c>
      <c r="N177" s="102"/>
      <c r="O177" s="103"/>
      <c r="P177" s="105"/>
      <c r="Q177" s="106">
        <v>3</v>
      </c>
      <c r="R177" s="107"/>
      <c r="S177" s="106" t="s">
        <v>347</v>
      </c>
      <c r="T177" s="108"/>
      <c r="U177" s="108"/>
      <c r="V177" s="109" t="s">
        <v>347</v>
      </c>
      <c r="W177" s="108"/>
      <c r="X177" s="108"/>
      <c r="Y177" s="108"/>
      <c r="Z177" s="1" t="str">
        <f>IFERROR(IF(AND(S176="Probabilidad",S177="Probabilidad"),(AB176-(+AB176*V177)),IF(AND(S176="Impacto",S177="Probabilidad"),(AB175-(+AB175*V177)),IF(S177="Impacto",AB176,""))),"")</f>
        <v/>
      </c>
      <c r="AA177" s="110" t="s">
        <v>347</v>
      </c>
      <c r="AB177" s="109" t="s">
        <v>347</v>
      </c>
      <c r="AC177" s="110" t="s">
        <v>347</v>
      </c>
      <c r="AD177" s="109" t="s">
        <v>347</v>
      </c>
      <c r="AE177" s="111" t="s">
        <v>347</v>
      </c>
      <c r="AF177" s="122"/>
      <c r="AG177" s="124"/>
      <c r="AH177" s="124"/>
      <c r="AI177" s="124"/>
      <c r="AJ177" s="124"/>
      <c r="AK177" s="124"/>
      <c r="AL177" s="124"/>
      <c r="AM177" s="124"/>
      <c r="AN177" s="124"/>
      <c r="AO177" s="124"/>
      <c r="AP177" s="80"/>
      <c r="AQ177" s="80"/>
      <c r="AR177" s="80"/>
      <c r="AS177" s="80"/>
      <c r="AT177" s="80"/>
      <c r="AU177" s="80"/>
      <c r="AV177" s="80"/>
      <c r="AW177" s="80"/>
      <c r="AX177" s="80"/>
      <c r="AY177" s="80"/>
      <c r="AZ177" s="80"/>
      <c r="BA177" s="80"/>
      <c r="BB177" s="80"/>
      <c r="BC177" s="80"/>
      <c r="BD177" s="80"/>
      <c r="BE177" s="80"/>
      <c r="BF177" s="80"/>
      <c r="BG177" s="80"/>
      <c r="BH177" s="80"/>
      <c r="BI177" s="80"/>
      <c r="BJ177" s="80"/>
      <c r="BK177" s="80"/>
      <c r="BL177" s="80"/>
      <c r="BM177" s="80"/>
      <c r="BN177" s="80"/>
      <c r="BO177" s="80"/>
      <c r="BP177" s="80"/>
      <c r="BQ177" s="80"/>
      <c r="BR177" s="80"/>
    </row>
    <row r="178" spans="2:70" ht="126" customHeight="1" x14ac:dyDescent="0.35">
      <c r="B178" s="98" t="s">
        <v>215</v>
      </c>
      <c r="C178" s="99" t="s">
        <v>319</v>
      </c>
      <c r="D178" s="99" t="s">
        <v>880</v>
      </c>
      <c r="E178" s="99" t="s">
        <v>881</v>
      </c>
      <c r="F178" s="99" t="s">
        <v>350</v>
      </c>
      <c r="G178" s="99" t="s">
        <v>882</v>
      </c>
      <c r="H178" s="99" t="s">
        <v>366</v>
      </c>
      <c r="I178" s="101">
        <v>19200</v>
      </c>
      <c r="J178" s="102" t="s">
        <v>549</v>
      </c>
      <c r="K178" s="103">
        <v>1</v>
      </c>
      <c r="L178" s="103" t="s">
        <v>326</v>
      </c>
      <c r="M178" s="104" t="s">
        <v>326</v>
      </c>
      <c r="N178" s="102" t="s">
        <v>327</v>
      </c>
      <c r="O178" s="103">
        <v>0.4</v>
      </c>
      <c r="P178" s="105" t="s">
        <v>408</v>
      </c>
      <c r="Q178" s="106">
        <v>1</v>
      </c>
      <c r="R178" s="107" t="s">
        <v>883</v>
      </c>
      <c r="S178" s="106" t="s">
        <v>28</v>
      </c>
      <c r="T178" s="108" t="s">
        <v>330</v>
      </c>
      <c r="U178" s="108" t="s">
        <v>331</v>
      </c>
      <c r="V178" s="109" t="s">
        <v>332</v>
      </c>
      <c r="W178" s="108" t="s">
        <v>333</v>
      </c>
      <c r="X178" s="108" t="s">
        <v>346</v>
      </c>
      <c r="Y178" s="108" t="s">
        <v>335</v>
      </c>
      <c r="Z178" s="1">
        <f>IFERROR(IF(S178="Probabilidad",(K178-(+K178*V178)),IF(S178="Impacto",K178,"")),"")</f>
        <v>0.6</v>
      </c>
      <c r="AA178" s="110" t="s">
        <v>325</v>
      </c>
      <c r="AB178" s="109">
        <v>0.6</v>
      </c>
      <c r="AC178" s="110" t="s">
        <v>327</v>
      </c>
      <c r="AD178" s="109">
        <v>0.4</v>
      </c>
      <c r="AE178" s="111" t="s">
        <v>328</v>
      </c>
      <c r="AF178" s="112" t="s">
        <v>377</v>
      </c>
      <c r="AG178" s="114" t="s">
        <v>884</v>
      </c>
      <c r="AH178" s="114" t="s">
        <v>767</v>
      </c>
      <c r="AI178" s="115" t="s">
        <v>885</v>
      </c>
      <c r="AJ178" s="115" t="s">
        <v>886</v>
      </c>
      <c r="AK178" s="114" t="s">
        <v>225</v>
      </c>
      <c r="AL178" s="114" t="s">
        <v>887</v>
      </c>
      <c r="AM178" s="115" t="s">
        <v>888</v>
      </c>
      <c r="AN178" s="114" t="s">
        <v>889</v>
      </c>
      <c r="AO178" s="114"/>
      <c r="AP178" s="80"/>
      <c r="AQ178" s="80"/>
      <c r="AR178" s="80"/>
      <c r="AS178" s="80"/>
      <c r="AT178" s="80"/>
      <c r="AU178" s="80"/>
      <c r="AV178" s="80"/>
      <c r="AW178" s="80"/>
      <c r="AX178" s="80"/>
      <c r="AY178" s="80"/>
      <c r="AZ178" s="80"/>
      <c r="BA178" s="80"/>
      <c r="BB178" s="80"/>
      <c r="BC178" s="80"/>
      <c r="BD178" s="80"/>
      <c r="BE178" s="80"/>
      <c r="BF178" s="80"/>
      <c r="BG178" s="80"/>
      <c r="BH178" s="80"/>
      <c r="BI178" s="80"/>
      <c r="BJ178" s="80"/>
      <c r="BK178" s="80"/>
      <c r="BL178" s="80"/>
      <c r="BM178" s="80"/>
      <c r="BN178" s="80"/>
      <c r="BO178" s="80"/>
      <c r="BP178" s="80"/>
      <c r="BQ178" s="80"/>
      <c r="BR178" s="80"/>
    </row>
    <row r="179" spans="2:70" ht="99.4" customHeight="1" x14ac:dyDescent="0.35">
      <c r="B179" s="117"/>
      <c r="C179" s="99"/>
      <c r="D179" s="99"/>
      <c r="E179" s="99"/>
      <c r="F179" s="99"/>
      <c r="G179" s="99"/>
      <c r="H179" s="99"/>
      <c r="I179" s="101"/>
      <c r="J179" s="102"/>
      <c r="K179" s="103"/>
      <c r="L179" s="103"/>
      <c r="M179" s="104">
        <v>0</v>
      </c>
      <c r="N179" s="102"/>
      <c r="O179" s="103"/>
      <c r="P179" s="105"/>
      <c r="Q179" s="106">
        <v>2</v>
      </c>
      <c r="R179" s="107" t="s">
        <v>890</v>
      </c>
      <c r="S179" s="106" t="s">
        <v>28</v>
      </c>
      <c r="T179" s="108" t="s">
        <v>330</v>
      </c>
      <c r="U179" s="108" t="s">
        <v>331</v>
      </c>
      <c r="V179" s="109" t="s">
        <v>332</v>
      </c>
      <c r="W179" s="108" t="s">
        <v>356</v>
      </c>
      <c r="X179" s="108" t="s">
        <v>334</v>
      </c>
      <c r="Y179" s="108" t="s">
        <v>335</v>
      </c>
      <c r="Z179" s="1">
        <f>IFERROR(IF(AND(S178="Probabilidad",S179="Probabilidad"),(AB178-(+AB178*V179)),IF(S179="Probabilidad",(K178-(+K178*V179)),IF(S179="Impacto",AB178,""))),"")</f>
        <v>0.36</v>
      </c>
      <c r="AA179" s="110" t="s">
        <v>336</v>
      </c>
      <c r="AB179" s="109">
        <v>0.36</v>
      </c>
      <c r="AC179" s="110" t="s">
        <v>327</v>
      </c>
      <c r="AD179" s="109">
        <v>0.4</v>
      </c>
      <c r="AE179" s="111" t="s">
        <v>328</v>
      </c>
      <c r="AF179" s="118"/>
      <c r="AG179" s="120"/>
      <c r="AH179" s="120"/>
      <c r="AI179" s="120"/>
      <c r="AJ179" s="120"/>
      <c r="AK179" s="120"/>
      <c r="AL179" s="120"/>
      <c r="AM179" s="120"/>
      <c r="AN179" s="120"/>
      <c r="AO179" s="120"/>
    </row>
    <row r="180" spans="2:70" ht="61.35" customHeight="1" x14ac:dyDescent="0.35">
      <c r="B180" s="121"/>
      <c r="C180" s="99"/>
      <c r="D180" s="99"/>
      <c r="E180" s="99"/>
      <c r="F180" s="99"/>
      <c r="G180" s="99"/>
      <c r="H180" s="99"/>
      <c r="I180" s="101"/>
      <c r="J180" s="102"/>
      <c r="K180" s="103"/>
      <c r="L180" s="103"/>
      <c r="M180" s="104">
        <v>0</v>
      </c>
      <c r="N180" s="102"/>
      <c r="O180" s="103"/>
      <c r="P180" s="105"/>
      <c r="Q180" s="106">
        <v>3</v>
      </c>
      <c r="R180" s="107" t="s">
        <v>891</v>
      </c>
      <c r="S180" s="106" t="s">
        <v>28</v>
      </c>
      <c r="T180" s="108" t="s">
        <v>330</v>
      </c>
      <c r="U180" s="108" t="s">
        <v>331</v>
      </c>
      <c r="V180" s="109" t="s">
        <v>332</v>
      </c>
      <c r="W180" s="108" t="s">
        <v>333</v>
      </c>
      <c r="X180" s="108" t="s">
        <v>334</v>
      </c>
      <c r="Y180" s="108" t="s">
        <v>335</v>
      </c>
      <c r="Z180" s="1">
        <f>IFERROR(IF(AND(S179="Probabilidad",S180="Probabilidad"),(AB179-(+AB179*V180)),IF(AND(S179="Impacto",S180="Probabilidad"),(AB178-(+AB178*V180)),IF(S180="Impacto",AB179,""))),"")</f>
        <v>0.216</v>
      </c>
      <c r="AA180" s="110" t="s">
        <v>336</v>
      </c>
      <c r="AB180" s="109">
        <v>0.216</v>
      </c>
      <c r="AC180" s="110" t="s">
        <v>327</v>
      </c>
      <c r="AD180" s="109">
        <v>0.4</v>
      </c>
      <c r="AE180" s="111" t="s">
        <v>328</v>
      </c>
      <c r="AF180" s="122"/>
      <c r="AG180" s="124"/>
      <c r="AH180" s="124"/>
      <c r="AI180" s="124"/>
      <c r="AJ180" s="124"/>
      <c r="AK180" s="124"/>
      <c r="AL180" s="124"/>
      <c r="AM180" s="124"/>
      <c r="AN180" s="124"/>
      <c r="AO180" s="124"/>
    </row>
    <row r="181" spans="2:70" ht="51" customHeight="1" x14ac:dyDescent="0.35">
      <c r="B181" s="98" t="s">
        <v>215</v>
      </c>
      <c r="C181" s="99" t="s">
        <v>319</v>
      </c>
      <c r="D181" s="99" t="s">
        <v>892</v>
      </c>
      <c r="E181" s="99" t="s">
        <v>893</v>
      </c>
      <c r="F181" s="99" t="s">
        <v>383</v>
      </c>
      <c r="G181" s="99" t="s">
        <v>894</v>
      </c>
      <c r="H181" s="99" t="s">
        <v>324</v>
      </c>
      <c r="I181" s="101">
        <v>960</v>
      </c>
      <c r="J181" s="102" t="s">
        <v>503</v>
      </c>
      <c r="K181" s="103">
        <v>0.8</v>
      </c>
      <c r="L181" s="103" t="s">
        <v>419</v>
      </c>
      <c r="M181" s="104" t="s">
        <v>419</v>
      </c>
      <c r="N181" s="102" t="s">
        <v>328</v>
      </c>
      <c r="O181" s="103">
        <v>0.6</v>
      </c>
      <c r="P181" s="105" t="s">
        <v>408</v>
      </c>
      <c r="Q181" s="106">
        <v>1</v>
      </c>
      <c r="R181" s="107" t="s">
        <v>895</v>
      </c>
      <c r="S181" s="106" t="s">
        <v>28</v>
      </c>
      <c r="T181" s="108" t="s">
        <v>330</v>
      </c>
      <c r="U181" s="108" t="s">
        <v>433</v>
      </c>
      <c r="V181" s="109" t="s">
        <v>434</v>
      </c>
      <c r="W181" s="108" t="s">
        <v>333</v>
      </c>
      <c r="X181" s="108" t="s">
        <v>334</v>
      </c>
      <c r="Y181" s="108" t="s">
        <v>335</v>
      </c>
      <c r="Z181" s="1">
        <f t="shared" ref="Z181" si="138">IFERROR(IF(S181="Probabilidad",(K181-(+K181*V181)),IF(S181="Impacto",K181,"")),"")</f>
        <v>0.4</v>
      </c>
      <c r="AA181" s="110" t="s">
        <v>336</v>
      </c>
      <c r="AB181" s="109">
        <v>0.4</v>
      </c>
      <c r="AC181" s="110" t="s">
        <v>328</v>
      </c>
      <c r="AD181" s="109">
        <v>0.6</v>
      </c>
      <c r="AE181" s="111" t="s">
        <v>328</v>
      </c>
      <c r="AF181" s="112" t="s">
        <v>377</v>
      </c>
      <c r="AG181" s="114" t="s">
        <v>896</v>
      </c>
      <c r="AH181" s="114" t="s">
        <v>897</v>
      </c>
      <c r="AI181" s="115" t="s">
        <v>898</v>
      </c>
      <c r="AJ181" s="115" t="s">
        <v>224</v>
      </c>
      <c r="AK181" s="114" t="s">
        <v>225</v>
      </c>
      <c r="AL181" s="114" t="s">
        <v>899</v>
      </c>
      <c r="AM181" s="115" t="s">
        <v>900</v>
      </c>
      <c r="AN181" s="114" t="s">
        <v>900</v>
      </c>
      <c r="AO181" s="114"/>
      <c r="AP181" s="80"/>
      <c r="AQ181" s="80"/>
      <c r="AR181" s="80"/>
      <c r="AS181" s="80"/>
      <c r="AT181" s="80"/>
      <c r="AU181" s="80"/>
      <c r="AV181" s="80"/>
      <c r="AW181" s="80"/>
      <c r="AX181" s="80"/>
      <c r="AY181" s="80"/>
      <c r="AZ181" s="80"/>
      <c r="BA181" s="80"/>
      <c r="BB181" s="80"/>
      <c r="BC181" s="80"/>
      <c r="BD181" s="80"/>
      <c r="BE181" s="80"/>
      <c r="BF181" s="80"/>
      <c r="BG181" s="80"/>
      <c r="BH181" s="80"/>
      <c r="BI181" s="80"/>
      <c r="BJ181" s="80"/>
      <c r="BK181" s="80"/>
      <c r="BL181" s="80"/>
      <c r="BM181" s="80"/>
      <c r="BN181" s="80"/>
      <c r="BO181" s="80"/>
      <c r="BP181" s="80"/>
      <c r="BQ181" s="80"/>
      <c r="BR181" s="80"/>
    </row>
    <row r="182" spans="2:70" ht="57" customHeight="1" x14ac:dyDescent="0.35">
      <c r="B182" s="117"/>
      <c r="C182" s="99"/>
      <c r="D182" s="99"/>
      <c r="E182" s="99"/>
      <c r="F182" s="99"/>
      <c r="G182" s="99"/>
      <c r="H182" s="99"/>
      <c r="I182" s="101"/>
      <c r="J182" s="102"/>
      <c r="K182" s="103"/>
      <c r="L182" s="103"/>
      <c r="M182" s="104">
        <v>0</v>
      </c>
      <c r="N182" s="102"/>
      <c r="O182" s="103"/>
      <c r="P182" s="105"/>
      <c r="Q182" s="106">
        <v>2</v>
      </c>
      <c r="R182" s="107" t="s">
        <v>901</v>
      </c>
      <c r="S182" s="106" t="s">
        <v>28</v>
      </c>
      <c r="T182" s="108" t="s">
        <v>330</v>
      </c>
      <c r="U182" s="108" t="s">
        <v>433</v>
      </c>
      <c r="V182" s="109" t="s">
        <v>434</v>
      </c>
      <c r="W182" s="108" t="s">
        <v>333</v>
      </c>
      <c r="X182" s="108" t="s">
        <v>334</v>
      </c>
      <c r="Y182" s="108" t="s">
        <v>335</v>
      </c>
      <c r="Z182" s="1">
        <f t="shared" ref="Z182" si="139">IFERROR(IF(AND(S181="Probabilidad",S182="Probabilidad"),(AB181-(+AB181*V182)),IF(S182="Probabilidad",(K181-(+K181*V182)),IF(S182="Impacto",AB181,""))),"")</f>
        <v>0.2</v>
      </c>
      <c r="AA182" s="110" t="s">
        <v>375</v>
      </c>
      <c r="AB182" s="109">
        <v>0.2</v>
      </c>
      <c r="AC182" s="110" t="s">
        <v>328</v>
      </c>
      <c r="AD182" s="109">
        <v>0.6</v>
      </c>
      <c r="AE182" s="111" t="s">
        <v>328</v>
      </c>
      <c r="AF182" s="118"/>
      <c r="AG182" s="120"/>
      <c r="AH182" s="120"/>
      <c r="AI182" s="120"/>
      <c r="AJ182" s="120"/>
      <c r="AK182" s="120"/>
      <c r="AL182" s="120"/>
      <c r="AM182" s="120"/>
      <c r="AN182" s="120"/>
      <c r="AO182" s="120"/>
      <c r="AP182" s="80"/>
      <c r="AQ182" s="80"/>
      <c r="AR182" s="80"/>
      <c r="AS182" s="80"/>
      <c r="AT182" s="80"/>
      <c r="AU182" s="80"/>
      <c r="AV182" s="80"/>
      <c r="AW182" s="80"/>
      <c r="AX182" s="80"/>
      <c r="AY182" s="80"/>
      <c r="AZ182" s="80"/>
      <c r="BA182" s="80"/>
      <c r="BB182" s="80"/>
      <c r="BC182" s="80"/>
      <c r="BD182" s="80"/>
      <c r="BE182" s="80"/>
      <c r="BF182" s="80"/>
      <c r="BG182" s="80"/>
      <c r="BH182" s="80"/>
      <c r="BI182" s="80"/>
      <c r="BJ182" s="80"/>
      <c r="BK182" s="80"/>
      <c r="BL182" s="80"/>
      <c r="BM182" s="80"/>
      <c r="BN182" s="80"/>
      <c r="BO182" s="80"/>
      <c r="BP182" s="80"/>
      <c r="BQ182" s="80"/>
      <c r="BR182" s="80"/>
    </row>
    <row r="183" spans="2:70" ht="33.4" customHeight="1" x14ac:dyDescent="0.35">
      <c r="B183" s="121"/>
      <c r="C183" s="99"/>
      <c r="D183" s="99"/>
      <c r="E183" s="99"/>
      <c r="F183" s="99"/>
      <c r="G183" s="99"/>
      <c r="H183" s="99"/>
      <c r="I183" s="101"/>
      <c r="J183" s="102"/>
      <c r="K183" s="103"/>
      <c r="L183" s="103"/>
      <c r="M183" s="104">
        <v>0</v>
      </c>
      <c r="N183" s="102"/>
      <c r="O183" s="103"/>
      <c r="P183" s="105"/>
      <c r="Q183" s="106">
        <v>3</v>
      </c>
      <c r="R183" s="107"/>
      <c r="S183" s="106" t="s">
        <v>347</v>
      </c>
      <c r="T183" s="108"/>
      <c r="U183" s="108"/>
      <c r="V183" s="109" t="s">
        <v>347</v>
      </c>
      <c r="W183" s="108"/>
      <c r="X183" s="108"/>
      <c r="Y183" s="108"/>
      <c r="Z183" s="1" t="str">
        <f t="shared" ref="Z183" si="140">IFERROR(IF(AND(S182="Probabilidad",S183="Probabilidad"),(AB182-(+AB182*V183)),IF(AND(S182="Impacto",S183="Probabilidad"),(AB181-(+AB181*V183)),IF(S183="Impacto",AB182,""))),"")</f>
        <v/>
      </c>
      <c r="AA183" s="110" t="s">
        <v>347</v>
      </c>
      <c r="AB183" s="109" t="s">
        <v>347</v>
      </c>
      <c r="AC183" s="110" t="s">
        <v>347</v>
      </c>
      <c r="AD183" s="109" t="s">
        <v>347</v>
      </c>
      <c r="AE183" s="111" t="s">
        <v>347</v>
      </c>
      <c r="AF183" s="122"/>
      <c r="AG183" s="124"/>
      <c r="AH183" s="124"/>
      <c r="AI183" s="124"/>
      <c r="AJ183" s="124"/>
      <c r="AK183" s="124"/>
      <c r="AL183" s="124"/>
      <c r="AM183" s="124"/>
      <c r="AN183" s="124"/>
      <c r="AO183" s="124"/>
      <c r="AP183" s="80"/>
      <c r="AQ183" s="80"/>
      <c r="AR183" s="80"/>
      <c r="AS183" s="80"/>
      <c r="AT183" s="80"/>
      <c r="AU183" s="80"/>
      <c r="AV183" s="80"/>
      <c r="AW183" s="80"/>
      <c r="AX183" s="80"/>
      <c r="AY183" s="80"/>
      <c r="AZ183" s="80"/>
      <c r="BA183" s="80"/>
      <c r="BB183" s="80"/>
      <c r="BC183" s="80"/>
      <c r="BD183" s="80"/>
      <c r="BE183" s="80"/>
      <c r="BF183" s="80"/>
      <c r="BG183" s="80"/>
      <c r="BH183" s="80"/>
      <c r="BI183" s="80"/>
      <c r="BJ183" s="80"/>
      <c r="BK183" s="80"/>
      <c r="BL183" s="80"/>
      <c r="BM183" s="80"/>
      <c r="BN183" s="80"/>
      <c r="BO183" s="80"/>
      <c r="BP183" s="80"/>
      <c r="BQ183" s="80"/>
      <c r="BR183" s="80"/>
    </row>
    <row r="184" spans="2:70" ht="131.35" customHeight="1" x14ac:dyDescent="0.35">
      <c r="B184" s="98" t="s">
        <v>215</v>
      </c>
      <c r="C184" s="99" t="s">
        <v>319</v>
      </c>
      <c r="D184" s="99" t="s">
        <v>902</v>
      </c>
      <c r="E184" s="99" t="s">
        <v>903</v>
      </c>
      <c r="F184" s="99" t="s">
        <v>350</v>
      </c>
      <c r="G184" s="99" t="s">
        <v>904</v>
      </c>
      <c r="H184" s="99" t="s">
        <v>324</v>
      </c>
      <c r="I184" s="101">
        <v>110000</v>
      </c>
      <c r="J184" s="102" t="s">
        <v>549</v>
      </c>
      <c r="K184" s="103">
        <v>1</v>
      </c>
      <c r="L184" s="103" t="s">
        <v>419</v>
      </c>
      <c r="M184" s="104" t="s">
        <v>419</v>
      </c>
      <c r="N184" s="102" t="s">
        <v>328</v>
      </c>
      <c r="O184" s="103">
        <v>0.6</v>
      </c>
      <c r="P184" s="105" t="s">
        <v>408</v>
      </c>
      <c r="Q184" s="106">
        <v>1</v>
      </c>
      <c r="R184" s="107" t="s">
        <v>905</v>
      </c>
      <c r="S184" s="106" t="s">
        <v>28</v>
      </c>
      <c r="T184" s="108" t="s">
        <v>330</v>
      </c>
      <c r="U184" s="108" t="s">
        <v>331</v>
      </c>
      <c r="V184" s="109" t="s">
        <v>332</v>
      </c>
      <c r="W184" s="108" t="s">
        <v>333</v>
      </c>
      <c r="X184" s="108" t="s">
        <v>334</v>
      </c>
      <c r="Y184" s="108" t="s">
        <v>335</v>
      </c>
      <c r="Z184" s="1">
        <f t="shared" ref="Z184" si="141">IFERROR(IF(S184="Probabilidad",(K184-(+K184*V184)),IF(S184="Impacto",K184,"")),"")</f>
        <v>0.6</v>
      </c>
      <c r="AA184" s="110" t="s">
        <v>325</v>
      </c>
      <c r="AB184" s="109">
        <v>0.6</v>
      </c>
      <c r="AC184" s="110" t="s">
        <v>328</v>
      </c>
      <c r="AD184" s="109">
        <v>0.6</v>
      </c>
      <c r="AE184" s="111" t="s">
        <v>328</v>
      </c>
      <c r="AF184" s="112" t="s">
        <v>377</v>
      </c>
      <c r="AG184" s="114" t="s">
        <v>906</v>
      </c>
      <c r="AH184" s="114" t="s">
        <v>907</v>
      </c>
      <c r="AI184" s="115" t="s">
        <v>908</v>
      </c>
      <c r="AJ184" s="115" t="s">
        <v>909</v>
      </c>
      <c r="AK184" s="114" t="s">
        <v>225</v>
      </c>
      <c r="AL184" s="114" t="s">
        <v>899</v>
      </c>
      <c r="AM184" s="115" t="s">
        <v>910</v>
      </c>
      <c r="AN184" s="114" t="s">
        <v>910</v>
      </c>
      <c r="AO184" s="114"/>
      <c r="AP184" s="80"/>
      <c r="AQ184" s="80"/>
      <c r="AR184" s="80"/>
      <c r="AS184" s="80"/>
      <c r="AT184" s="80"/>
      <c r="AU184" s="80"/>
      <c r="AV184" s="80"/>
      <c r="AW184" s="80"/>
      <c r="AX184" s="80"/>
      <c r="AY184" s="80"/>
      <c r="AZ184" s="80"/>
      <c r="BA184" s="80"/>
      <c r="BB184" s="80"/>
      <c r="BC184" s="80"/>
      <c r="BD184" s="80"/>
      <c r="BE184" s="80"/>
      <c r="BF184" s="80"/>
      <c r="BG184" s="80"/>
      <c r="BH184" s="80"/>
      <c r="BI184" s="80"/>
      <c r="BJ184" s="80"/>
      <c r="BK184" s="80"/>
      <c r="BL184" s="80"/>
      <c r="BM184" s="80"/>
      <c r="BN184" s="80"/>
      <c r="BO184" s="80"/>
      <c r="BP184" s="80"/>
      <c r="BQ184" s="80"/>
      <c r="BR184" s="80"/>
    </row>
    <row r="185" spans="2:70" ht="131.35" customHeight="1" x14ac:dyDescent="0.35">
      <c r="B185" s="117"/>
      <c r="C185" s="99"/>
      <c r="D185" s="99"/>
      <c r="E185" s="99"/>
      <c r="F185" s="99"/>
      <c r="G185" s="99"/>
      <c r="H185" s="99"/>
      <c r="I185" s="101"/>
      <c r="J185" s="102"/>
      <c r="K185" s="103"/>
      <c r="L185" s="103"/>
      <c r="M185" s="104">
        <v>0</v>
      </c>
      <c r="N185" s="102"/>
      <c r="O185" s="103"/>
      <c r="P185" s="105"/>
      <c r="Q185" s="106">
        <v>2</v>
      </c>
      <c r="R185" s="107" t="s">
        <v>911</v>
      </c>
      <c r="S185" s="106" t="s">
        <v>29</v>
      </c>
      <c r="T185" s="108" t="s">
        <v>551</v>
      </c>
      <c r="U185" s="108" t="s">
        <v>331</v>
      </c>
      <c r="V185" s="109" t="s">
        <v>552</v>
      </c>
      <c r="W185" s="108" t="s">
        <v>333</v>
      </c>
      <c r="X185" s="108" t="s">
        <v>334</v>
      </c>
      <c r="Y185" s="108" t="s">
        <v>335</v>
      </c>
      <c r="Z185" s="1">
        <f t="shared" ref="Z185" si="142">IFERROR(IF(AND(S184="Probabilidad",S185="Probabilidad"),(AB184-(+AB184*V185)),IF(S185="Probabilidad",(K184-(+K184*V185)),IF(S185="Impacto",AB184,""))),"")</f>
        <v>0.6</v>
      </c>
      <c r="AA185" s="110" t="s">
        <v>325</v>
      </c>
      <c r="AB185" s="109">
        <v>0.6</v>
      </c>
      <c r="AC185" s="110" t="s">
        <v>327</v>
      </c>
      <c r="AD185" s="109">
        <v>0.30000000000000004</v>
      </c>
      <c r="AE185" s="111" t="s">
        <v>328</v>
      </c>
      <c r="AF185" s="118"/>
      <c r="AG185" s="120"/>
      <c r="AH185" s="120"/>
      <c r="AI185" s="120"/>
      <c r="AJ185" s="120"/>
      <c r="AK185" s="120"/>
      <c r="AL185" s="120"/>
      <c r="AM185" s="120"/>
      <c r="AN185" s="120"/>
      <c r="AO185" s="120"/>
      <c r="AP185" s="80"/>
      <c r="AQ185" s="80"/>
      <c r="AR185" s="80"/>
      <c r="AS185" s="80"/>
      <c r="AT185" s="80"/>
      <c r="AU185" s="80"/>
      <c r="AV185" s="80"/>
      <c r="AW185" s="80"/>
      <c r="AX185" s="80"/>
      <c r="AY185" s="80"/>
      <c r="AZ185" s="80"/>
      <c r="BA185" s="80"/>
      <c r="BB185" s="80"/>
      <c r="BC185" s="80"/>
      <c r="BD185" s="80"/>
      <c r="BE185" s="80"/>
      <c r="BF185" s="80"/>
      <c r="BG185" s="80"/>
      <c r="BH185" s="80"/>
      <c r="BI185" s="80"/>
      <c r="BJ185" s="80"/>
      <c r="BK185" s="80"/>
      <c r="BL185" s="80"/>
      <c r="BM185" s="80"/>
      <c r="BN185" s="80"/>
      <c r="BO185" s="80"/>
      <c r="BP185" s="80"/>
      <c r="BQ185" s="80"/>
      <c r="BR185" s="80"/>
    </row>
    <row r="186" spans="2:70" ht="131.35" customHeight="1" x14ac:dyDescent="0.35">
      <c r="B186" s="121"/>
      <c r="C186" s="99"/>
      <c r="D186" s="99"/>
      <c r="E186" s="99"/>
      <c r="F186" s="99"/>
      <c r="G186" s="99"/>
      <c r="H186" s="99"/>
      <c r="I186" s="101"/>
      <c r="J186" s="102"/>
      <c r="K186" s="103"/>
      <c r="L186" s="103"/>
      <c r="M186" s="104">
        <v>0</v>
      </c>
      <c r="N186" s="102"/>
      <c r="O186" s="103"/>
      <c r="P186" s="105"/>
      <c r="Q186" s="106">
        <v>3</v>
      </c>
      <c r="R186" s="107" t="s">
        <v>912</v>
      </c>
      <c r="S186" s="106" t="s">
        <v>28</v>
      </c>
      <c r="T186" s="108" t="s">
        <v>330</v>
      </c>
      <c r="U186" s="108" t="s">
        <v>331</v>
      </c>
      <c r="V186" s="109" t="s">
        <v>332</v>
      </c>
      <c r="W186" s="108" t="s">
        <v>356</v>
      </c>
      <c r="X186" s="108" t="s">
        <v>334</v>
      </c>
      <c r="Y186" s="108" t="s">
        <v>516</v>
      </c>
      <c r="Z186" s="1">
        <f t="shared" ref="Z186" si="143">IFERROR(IF(AND(S185="Probabilidad",S186="Probabilidad"),(AB185-(+AB185*V186)),IF(AND(S185="Impacto",S186="Probabilidad"),(AB184-(+AB184*V186)),IF(S186="Impacto",AB185,""))),"")</f>
        <v>0.36</v>
      </c>
      <c r="AA186" s="110" t="s">
        <v>336</v>
      </c>
      <c r="AB186" s="109">
        <v>0.36</v>
      </c>
      <c r="AC186" s="110" t="s">
        <v>327</v>
      </c>
      <c r="AD186" s="109">
        <v>0.30000000000000004</v>
      </c>
      <c r="AE186" s="111" t="s">
        <v>328</v>
      </c>
      <c r="AF186" s="122"/>
      <c r="AG186" s="124"/>
      <c r="AH186" s="124"/>
      <c r="AI186" s="124"/>
      <c r="AJ186" s="124"/>
      <c r="AK186" s="124"/>
      <c r="AL186" s="124"/>
      <c r="AM186" s="124"/>
      <c r="AN186" s="124"/>
      <c r="AO186" s="124"/>
      <c r="AP186" s="80"/>
      <c r="AQ186" s="80"/>
      <c r="AR186" s="80"/>
      <c r="AS186" s="80"/>
      <c r="AT186" s="80"/>
      <c r="AU186" s="80"/>
      <c r="AV186" s="80"/>
      <c r="AW186" s="80"/>
      <c r="AX186" s="80"/>
      <c r="AY186" s="80"/>
      <c r="AZ186" s="80"/>
      <c r="BA186" s="80"/>
      <c r="BB186" s="80"/>
      <c r="BC186" s="80"/>
      <c r="BD186" s="80"/>
      <c r="BE186" s="80"/>
      <c r="BF186" s="80"/>
      <c r="BG186" s="80"/>
      <c r="BH186" s="80"/>
      <c r="BI186" s="80"/>
      <c r="BJ186" s="80"/>
      <c r="BK186" s="80"/>
      <c r="BL186" s="80"/>
      <c r="BM186" s="80"/>
      <c r="BN186" s="80"/>
      <c r="BO186" s="80"/>
      <c r="BP186" s="80"/>
      <c r="BQ186" s="80"/>
      <c r="BR186" s="80"/>
    </row>
    <row r="187" spans="2:70" ht="82.5" customHeight="1" x14ac:dyDescent="0.35">
      <c r="B187" s="98" t="s">
        <v>215</v>
      </c>
      <c r="C187" s="99" t="s">
        <v>319</v>
      </c>
      <c r="D187" s="99" t="s">
        <v>913</v>
      </c>
      <c r="E187" s="99" t="s">
        <v>914</v>
      </c>
      <c r="F187" s="99" t="s">
        <v>350</v>
      </c>
      <c r="G187" s="133" t="s">
        <v>915</v>
      </c>
      <c r="H187" s="99" t="s">
        <v>324</v>
      </c>
      <c r="I187" s="101">
        <v>160</v>
      </c>
      <c r="J187" s="102" t="s">
        <v>325</v>
      </c>
      <c r="K187" s="103">
        <v>0.6</v>
      </c>
      <c r="L187" s="103" t="s">
        <v>353</v>
      </c>
      <c r="M187" s="104" t="s">
        <v>353</v>
      </c>
      <c r="N187" s="102" t="s">
        <v>354</v>
      </c>
      <c r="O187" s="103">
        <v>0.2</v>
      </c>
      <c r="P187" s="105" t="s">
        <v>328</v>
      </c>
      <c r="Q187" s="106">
        <v>1</v>
      </c>
      <c r="R187" s="107" t="s">
        <v>916</v>
      </c>
      <c r="S187" s="106" t="s">
        <v>28</v>
      </c>
      <c r="T187" s="108" t="s">
        <v>330</v>
      </c>
      <c r="U187" s="108" t="s">
        <v>331</v>
      </c>
      <c r="V187" s="109" t="s">
        <v>332</v>
      </c>
      <c r="W187" s="108" t="s">
        <v>333</v>
      </c>
      <c r="X187" s="108" t="s">
        <v>334</v>
      </c>
      <c r="Y187" s="108" t="s">
        <v>335</v>
      </c>
      <c r="Z187" s="1">
        <f t="shared" ref="Z187" si="144">IFERROR(IF(S187="Probabilidad",(K187-(+K187*V187)),IF(S187="Impacto",K187,"")),"")</f>
        <v>0.36</v>
      </c>
      <c r="AA187" s="110" t="s">
        <v>336</v>
      </c>
      <c r="AB187" s="109">
        <v>0.36</v>
      </c>
      <c r="AC187" s="110" t="s">
        <v>354</v>
      </c>
      <c r="AD187" s="109">
        <v>0.2</v>
      </c>
      <c r="AE187" s="111" t="s">
        <v>357</v>
      </c>
      <c r="AF187" s="112" t="s">
        <v>377</v>
      </c>
      <c r="AG187" s="114" t="s">
        <v>917</v>
      </c>
      <c r="AH187" s="114" t="s">
        <v>767</v>
      </c>
      <c r="AI187" s="115" t="s">
        <v>918</v>
      </c>
      <c r="AJ187" s="115" t="s">
        <v>224</v>
      </c>
      <c r="AK187" s="114" t="s">
        <v>225</v>
      </c>
      <c r="AL187" s="114" t="s">
        <v>919</v>
      </c>
      <c r="AM187" s="115" t="s">
        <v>920</v>
      </c>
      <c r="AN187" s="114" t="s">
        <v>921</v>
      </c>
      <c r="AO187" s="114"/>
      <c r="AP187" s="80"/>
      <c r="AQ187" s="80"/>
      <c r="AR187" s="80"/>
      <c r="AS187" s="80"/>
      <c r="AT187" s="80"/>
      <c r="AU187" s="80"/>
      <c r="AV187" s="80"/>
      <c r="AW187" s="80"/>
      <c r="AX187" s="80"/>
      <c r="AY187" s="80"/>
      <c r="AZ187" s="80"/>
      <c r="BA187" s="80"/>
      <c r="BB187" s="80"/>
      <c r="BC187" s="80"/>
      <c r="BD187" s="80"/>
      <c r="BE187" s="80"/>
      <c r="BF187" s="80"/>
      <c r="BG187" s="80"/>
      <c r="BH187" s="80"/>
      <c r="BI187" s="80"/>
      <c r="BJ187" s="80"/>
      <c r="BK187" s="80"/>
      <c r="BL187" s="80"/>
      <c r="BM187" s="80"/>
      <c r="BN187" s="80"/>
      <c r="BO187" s="80"/>
      <c r="BP187" s="80"/>
      <c r="BQ187" s="80"/>
      <c r="BR187" s="80"/>
    </row>
    <row r="188" spans="2:70" ht="82.5" customHeight="1" x14ac:dyDescent="0.35">
      <c r="B188" s="117"/>
      <c r="C188" s="99"/>
      <c r="D188" s="99"/>
      <c r="E188" s="99"/>
      <c r="F188" s="99"/>
      <c r="G188" s="134"/>
      <c r="H188" s="99"/>
      <c r="I188" s="101"/>
      <c r="J188" s="102"/>
      <c r="K188" s="103"/>
      <c r="L188" s="103"/>
      <c r="M188" s="104">
        <v>0</v>
      </c>
      <c r="N188" s="102"/>
      <c r="O188" s="103"/>
      <c r="P188" s="105"/>
      <c r="Q188" s="106">
        <v>2</v>
      </c>
      <c r="R188" s="107" t="s">
        <v>922</v>
      </c>
      <c r="S188" s="106" t="s">
        <v>28</v>
      </c>
      <c r="T188" s="108" t="s">
        <v>330</v>
      </c>
      <c r="U188" s="108" t="s">
        <v>433</v>
      </c>
      <c r="V188" s="109" t="s">
        <v>434</v>
      </c>
      <c r="W188" s="108" t="s">
        <v>333</v>
      </c>
      <c r="X188" s="108" t="s">
        <v>334</v>
      </c>
      <c r="Y188" s="108" t="s">
        <v>335</v>
      </c>
      <c r="Z188" s="1">
        <f t="shared" ref="Z188" si="145">IFERROR(IF(AND(S187="Probabilidad",S188="Probabilidad"),(AB187-(+AB187*V188)),IF(S188="Probabilidad",(K187-(+K187*V188)),IF(S188="Impacto",AB187,""))),"")</f>
        <v>0.18</v>
      </c>
      <c r="AA188" s="110" t="s">
        <v>375</v>
      </c>
      <c r="AB188" s="109">
        <v>0.18</v>
      </c>
      <c r="AC188" s="110" t="s">
        <v>354</v>
      </c>
      <c r="AD188" s="109">
        <v>0.2</v>
      </c>
      <c r="AE188" s="111" t="s">
        <v>357</v>
      </c>
      <c r="AF188" s="118"/>
      <c r="AG188" s="120"/>
      <c r="AH188" s="120"/>
      <c r="AI188" s="120"/>
      <c r="AJ188" s="120"/>
      <c r="AK188" s="120"/>
      <c r="AL188" s="120"/>
      <c r="AM188" s="120"/>
      <c r="AN188" s="120"/>
      <c r="AO188" s="120"/>
      <c r="AP188" s="80"/>
      <c r="AQ188" s="80"/>
      <c r="AR188" s="80"/>
      <c r="AS188" s="80"/>
      <c r="AT188" s="80"/>
      <c r="AU188" s="80"/>
      <c r="AV188" s="80"/>
      <c r="AW188" s="80"/>
      <c r="AX188" s="80"/>
      <c r="AY188" s="80"/>
      <c r="AZ188" s="80"/>
      <c r="BA188" s="80"/>
      <c r="BB188" s="80"/>
      <c r="BC188" s="80"/>
      <c r="BD188" s="80"/>
      <c r="BE188" s="80"/>
      <c r="BF188" s="80"/>
      <c r="BG188" s="80"/>
      <c r="BH188" s="80"/>
      <c r="BI188" s="80"/>
      <c r="BJ188" s="80"/>
      <c r="BK188" s="80"/>
      <c r="BL188" s="80"/>
      <c r="BM188" s="80"/>
      <c r="BN188" s="80"/>
      <c r="BO188" s="80"/>
      <c r="BP188" s="80"/>
      <c r="BQ188" s="80"/>
      <c r="BR188" s="80"/>
    </row>
    <row r="189" spans="2:70" ht="82.5" customHeight="1" x14ac:dyDescent="0.35">
      <c r="B189" s="121"/>
      <c r="C189" s="99"/>
      <c r="D189" s="99"/>
      <c r="E189" s="99"/>
      <c r="F189" s="99"/>
      <c r="G189" s="135"/>
      <c r="H189" s="99"/>
      <c r="I189" s="101"/>
      <c r="J189" s="102"/>
      <c r="K189" s="103"/>
      <c r="L189" s="103"/>
      <c r="M189" s="104">
        <v>0</v>
      </c>
      <c r="N189" s="102"/>
      <c r="O189" s="103"/>
      <c r="P189" s="105"/>
      <c r="Q189" s="106">
        <v>3</v>
      </c>
      <c r="R189" s="107" t="s">
        <v>923</v>
      </c>
      <c r="S189" s="106" t="s">
        <v>28</v>
      </c>
      <c r="T189" s="108" t="s">
        <v>330</v>
      </c>
      <c r="U189" s="108" t="s">
        <v>331</v>
      </c>
      <c r="V189" s="109" t="s">
        <v>332</v>
      </c>
      <c r="W189" s="108" t="s">
        <v>333</v>
      </c>
      <c r="X189" s="108" t="s">
        <v>334</v>
      </c>
      <c r="Y189" s="108" t="s">
        <v>335</v>
      </c>
      <c r="Z189" s="1">
        <f t="shared" ref="Z189" si="146">IFERROR(IF(AND(S188="Probabilidad",S189="Probabilidad"),(AB188-(+AB188*V189)),IF(AND(S188="Impacto",S189="Probabilidad"),(AB187-(+AB187*V189)),IF(S189="Impacto",AB188,""))),"")</f>
        <v>0.108</v>
      </c>
      <c r="AA189" s="110" t="s">
        <v>375</v>
      </c>
      <c r="AB189" s="109">
        <v>0.108</v>
      </c>
      <c r="AC189" s="110" t="s">
        <v>354</v>
      </c>
      <c r="AD189" s="109">
        <v>0.2</v>
      </c>
      <c r="AE189" s="111" t="s">
        <v>357</v>
      </c>
      <c r="AF189" s="122"/>
      <c r="AG189" s="124"/>
      <c r="AH189" s="124"/>
      <c r="AI189" s="124"/>
      <c r="AJ189" s="124"/>
      <c r="AK189" s="124"/>
      <c r="AL189" s="124"/>
      <c r="AM189" s="124"/>
      <c r="AN189" s="124"/>
      <c r="AO189" s="124"/>
      <c r="AP189" s="80"/>
      <c r="AQ189" s="80"/>
      <c r="AR189" s="80"/>
      <c r="AS189" s="80"/>
      <c r="AT189" s="80"/>
      <c r="AU189" s="80"/>
      <c r="AV189" s="80"/>
      <c r="AW189" s="80"/>
      <c r="AX189" s="80"/>
      <c r="AY189" s="80"/>
      <c r="AZ189" s="80"/>
      <c r="BA189" s="80"/>
      <c r="BB189" s="80"/>
      <c r="BC189" s="80"/>
      <c r="BD189" s="80"/>
      <c r="BE189" s="80"/>
      <c r="BF189" s="80"/>
      <c r="BG189" s="80"/>
      <c r="BH189" s="80"/>
      <c r="BI189" s="80"/>
      <c r="BJ189" s="80"/>
      <c r="BK189" s="80"/>
      <c r="BL189" s="80"/>
      <c r="BM189" s="80"/>
      <c r="BN189" s="80"/>
      <c r="BO189" s="80"/>
      <c r="BP189" s="80"/>
      <c r="BQ189" s="80"/>
      <c r="BR189" s="80"/>
    </row>
    <row r="190" spans="2:70" ht="81.400000000000006" customHeight="1" x14ac:dyDescent="0.35">
      <c r="B190" s="98" t="s">
        <v>215</v>
      </c>
      <c r="C190" s="99" t="s">
        <v>319</v>
      </c>
      <c r="D190" s="99" t="s">
        <v>924</v>
      </c>
      <c r="E190" s="99" t="s">
        <v>925</v>
      </c>
      <c r="F190" s="99" t="s">
        <v>350</v>
      </c>
      <c r="G190" s="133" t="s">
        <v>926</v>
      </c>
      <c r="H190" s="99" t="s">
        <v>395</v>
      </c>
      <c r="I190" s="101">
        <v>500</v>
      </c>
      <c r="J190" s="102" t="s">
        <v>325</v>
      </c>
      <c r="K190" s="103">
        <v>0.6</v>
      </c>
      <c r="L190" s="103" t="s">
        <v>353</v>
      </c>
      <c r="M190" s="104" t="s">
        <v>353</v>
      </c>
      <c r="N190" s="102" t="s">
        <v>354</v>
      </c>
      <c r="O190" s="103">
        <v>0.2</v>
      </c>
      <c r="P190" s="105" t="s">
        <v>328</v>
      </c>
      <c r="Q190" s="106">
        <v>1</v>
      </c>
      <c r="R190" s="107" t="s">
        <v>927</v>
      </c>
      <c r="S190" s="106" t="s">
        <v>28</v>
      </c>
      <c r="T190" s="108" t="s">
        <v>330</v>
      </c>
      <c r="U190" s="108" t="s">
        <v>331</v>
      </c>
      <c r="V190" s="109" t="s">
        <v>332</v>
      </c>
      <c r="W190" s="108" t="s">
        <v>333</v>
      </c>
      <c r="X190" s="108" t="s">
        <v>334</v>
      </c>
      <c r="Y190" s="108" t="s">
        <v>335</v>
      </c>
      <c r="Z190" s="1">
        <f t="shared" ref="Z190" si="147">IFERROR(IF(S190="Probabilidad",(K190-(+K190*V190)),IF(S190="Impacto",K190,"")),"")</f>
        <v>0.36</v>
      </c>
      <c r="AA190" s="110" t="s">
        <v>336</v>
      </c>
      <c r="AB190" s="109">
        <v>0.36</v>
      </c>
      <c r="AC190" s="110" t="s">
        <v>354</v>
      </c>
      <c r="AD190" s="109">
        <v>0.2</v>
      </c>
      <c r="AE190" s="111" t="s">
        <v>357</v>
      </c>
      <c r="AF190" s="112" t="s">
        <v>377</v>
      </c>
      <c r="AG190" s="114" t="s">
        <v>928</v>
      </c>
      <c r="AH190" s="114" t="s">
        <v>156</v>
      </c>
      <c r="AI190" s="115" t="s">
        <v>929</v>
      </c>
      <c r="AJ190" s="115" t="s">
        <v>224</v>
      </c>
      <c r="AK190" s="114" t="s">
        <v>225</v>
      </c>
      <c r="AL190" s="114" t="s">
        <v>226</v>
      </c>
      <c r="AM190" s="115" t="s">
        <v>930</v>
      </c>
      <c r="AN190" s="114" t="s">
        <v>931</v>
      </c>
      <c r="AO190" s="114"/>
      <c r="AP190" s="80"/>
      <c r="AQ190" s="80"/>
      <c r="AR190" s="80"/>
      <c r="AS190" s="80"/>
      <c r="AT190" s="80"/>
      <c r="AU190" s="80"/>
      <c r="AV190" s="80"/>
      <c r="AW190" s="80"/>
      <c r="AX190" s="80"/>
      <c r="AY190" s="80"/>
      <c r="AZ190" s="80"/>
      <c r="BA190" s="80"/>
      <c r="BB190" s="80"/>
      <c r="BC190" s="80"/>
      <c r="BD190" s="80"/>
      <c r="BE190" s="80"/>
      <c r="BF190" s="80"/>
      <c r="BG190" s="80"/>
      <c r="BH190" s="80"/>
      <c r="BI190" s="80"/>
      <c r="BJ190" s="80"/>
      <c r="BK190" s="80"/>
      <c r="BL190" s="80"/>
      <c r="BM190" s="80"/>
      <c r="BN190" s="80"/>
      <c r="BO190" s="80"/>
      <c r="BP190" s="80"/>
      <c r="BQ190" s="80"/>
      <c r="BR190" s="80"/>
    </row>
    <row r="191" spans="2:70" ht="81.400000000000006" customHeight="1" x14ac:dyDescent="0.35">
      <c r="B191" s="117"/>
      <c r="C191" s="99"/>
      <c r="D191" s="99"/>
      <c r="E191" s="99"/>
      <c r="F191" s="99"/>
      <c r="G191" s="134"/>
      <c r="H191" s="99"/>
      <c r="I191" s="101"/>
      <c r="J191" s="102"/>
      <c r="K191" s="103"/>
      <c r="L191" s="103"/>
      <c r="M191" s="104">
        <v>0</v>
      </c>
      <c r="N191" s="102"/>
      <c r="O191" s="103"/>
      <c r="P191" s="105"/>
      <c r="Q191" s="106">
        <v>2</v>
      </c>
      <c r="R191" s="107" t="s">
        <v>932</v>
      </c>
      <c r="S191" s="106" t="s">
        <v>28</v>
      </c>
      <c r="T191" s="108" t="s">
        <v>330</v>
      </c>
      <c r="U191" s="108" t="s">
        <v>331</v>
      </c>
      <c r="V191" s="109" t="s">
        <v>332</v>
      </c>
      <c r="W191" s="108" t="s">
        <v>356</v>
      </c>
      <c r="X191" s="108" t="s">
        <v>334</v>
      </c>
      <c r="Y191" s="108" t="s">
        <v>516</v>
      </c>
      <c r="Z191" s="1">
        <f t="shared" ref="Z191" si="148">IFERROR(IF(AND(S190="Probabilidad",S191="Probabilidad"),(AB190-(+AB190*V191)),IF(S191="Probabilidad",(K190-(+K190*V191)),IF(S191="Impacto",AB190,""))),"")</f>
        <v>0.216</v>
      </c>
      <c r="AA191" s="110" t="s">
        <v>336</v>
      </c>
      <c r="AB191" s="109">
        <v>0.216</v>
      </c>
      <c r="AC191" s="110" t="s">
        <v>354</v>
      </c>
      <c r="AD191" s="109">
        <v>0.2</v>
      </c>
      <c r="AE191" s="111" t="s">
        <v>357</v>
      </c>
      <c r="AF191" s="118"/>
      <c r="AG191" s="120"/>
      <c r="AH191" s="120"/>
      <c r="AI191" s="120"/>
      <c r="AJ191" s="120"/>
      <c r="AK191" s="120"/>
      <c r="AL191" s="120"/>
      <c r="AM191" s="120"/>
      <c r="AN191" s="120"/>
      <c r="AO191" s="120"/>
      <c r="AP191" s="80"/>
      <c r="AQ191" s="80"/>
      <c r="AR191" s="80"/>
      <c r="AS191" s="80"/>
      <c r="AT191" s="80"/>
      <c r="AU191" s="80"/>
      <c r="AV191" s="80"/>
      <c r="AW191" s="80"/>
      <c r="AX191" s="80"/>
      <c r="AY191" s="80"/>
      <c r="AZ191" s="80"/>
      <c r="BA191" s="80"/>
      <c r="BB191" s="80"/>
      <c r="BC191" s="80"/>
      <c r="BD191" s="80"/>
      <c r="BE191" s="80"/>
      <c r="BF191" s="80"/>
      <c r="BG191" s="80"/>
      <c r="BH191" s="80"/>
      <c r="BI191" s="80"/>
      <c r="BJ191" s="80"/>
      <c r="BK191" s="80"/>
      <c r="BL191" s="80"/>
      <c r="BM191" s="80"/>
      <c r="BN191" s="80"/>
      <c r="BO191" s="80"/>
      <c r="BP191" s="80"/>
      <c r="BQ191" s="80"/>
      <c r="BR191" s="80"/>
    </row>
    <row r="192" spans="2:70" ht="81.400000000000006" customHeight="1" x14ac:dyDescent="0.35">
      <c r="B192" s="121"/>
      <c r="C192" s="99"/>
      <c r="D192" s="99"/>
      <c r="E192" s="99"/>
      <c r="F192" s="99"/>
      <c r="G192" s="135"/>
      <c r="H192" s="99"/>
      <c r="I192" s="101"/>
      <c r="J192" s="102"/>
      <c r="K192" s="103"/>
      <c r="L192" s="103"/>
      <c r="M192" s="104">
        <v>0</v>
      </c>
      <c r="N192" s="102"/>
      <c r="O192" s="103"/>
      <c r="P192" s="105"/>
      <c r="Q192" s="106">
        <v>3</v>
      </c>
      <c r="R192" s="107" t="s">
        <v>933</v>
      </c>
      <c r="S192" s="106" t="s">
        <v>28</v>
      </c>
      <c r="T192" s="108" t="s">
        <v>330</v>
      </c>
      <c r="U192" s="108" t="s">
        <v>331</v>
      </c>
      <c r="V192" s="109" t="s">
        <v>332</v>
      </c>
      <c r="W192" s="108" t="s">
        <v>333</v>
      </c>
      <c r="X192" s="108" t="s">
        <v>334</v>
      </c>
      <c r="Y192" s="108" t="s">
        <v>335</v>
      </c>
      <c r="Z192" s="1">
        <f t="shared" ref="Z192" si="149">IFERROR(IF(AND(S191="Probabilidad",S192="Probabilidad"),(AB191-(+AB191*V192)),IF(AND(S191="Impacto",S192="Probabilidad"),(AB190-(+AB190*V192)),IF(S192="Impacto",AB191,""))),"")</f>
        <v>0.12959999999999999</v>
      </c>
      <c r="AA192" s="110" t="s">
        <v>375</v>
      </c>
      <c r="AB192" s="109">
        <v>0.12959999999999999</v>
      </c>
      <c r="AC192" s="110" t="s">
        <v>354</v>
      </c>
      <c r="AD192" s="109">
        <v>0.2</v>
      </c>
      <c r="AE192" s="111" t="s">
        <v>357</v>
      </c>
      <c r="AF192" s="122"/>
      <c r="AG192" s="124"/>
      <c r="AH192" s="124"/>
      <c r="AI192" s="124"/>
      <c r="AJ192" s="124"/>
      <c r="AK192" s="124"/>
      <c r="AL192" s="124"/>
      <c r="AM192" s="124"/>
      <c r="AN192" s="124"/>
      <c r="AO192" s="124"/>
      <c r="AP192" s="80"/>
      <c r="AQ192" s="80"/>
      <c r="AR192" s="80"/>
      <c r="AS192" s="80"/>
      <c r="AT192" s="80"/>
      <c r="AU192" s="80"/>
      <c r="AV192" s="80"/>
      <c r="AW192" s="80"/>
      <c r="AX192" s="80"/>
      <c r="AY192" s="80"/>
      <c r="AZ192" s="80"/>
      <c r="BA192" s="80"/>
      <c r="BB192" s="80"/>
      <c r="BC192" s="80"/>
      <c r="BD192" s="80"/>
      <c r="BE192" s="80"/>
      <c r="BF192" s="80"/>
      <c r="BG192" s="80"/>
      <c r="BH192" s="80"/>
      <c r="BI192" s="80"/>
      <c r="BJ192" s="80"/>
      <c r="BK192" s="80"/>
      <c r="BL192" s="80"/>
      <c r="BM192" s="80"/>
      <c r="BN192" s="80"/>
      <c r="BO192" s="80"/>
      <c r="BP192" s="80"/>
      <c r="BQ192" s="80"/>
      <c r="BR192" s="80"/>
    </row>
    <row r="193" spans="2:70" ht="67.5" customHeight="1" x14ac:dyDescent="0.35">
      <c r="B193" s="98" t="s">
        <v>215</v>
      </c>
      <c r="C193" s="99" t="s">
        <v>319</v>
      </c>
      <c r="D193" s="99" t="s">
        <v>934</v>
      </c>
      <c r="E193" s="99" t="s">
        <v>935</v>
      </c>
      <c r="F193" s="99" t="s">
        <v>350</v>
      </c>
      <c r="G193" s="133" t="s">
        <v>936</v>
      </c>
      <c r="H193" s="99" t="s">
        <v>324</v>
      </c>
      <c r="I193" s="101">
        <v>66</v>
      </c>
      <c r="J193" s="102" t="s">
        <v>325</v>
      </c>
      <c r="K193" s="103">
        <v>0.6</v>
      </c>
      <c r="L193" s="103" t="s">
        <v>353</v>
      </c>
      <c r="M193" s="104" t="s">
        <v>353</v>
      </c>
      <c r="N193" s="102" t="s">
        <v>354</v>
      </c>
      <c r="O193" s="103">
        <v>0.2</v>
      </c>
      <c r="P193" s="105" t="s">
        <v>328</v>
      </c>
      <c r="Q193" s="106">
        <v>1</v>
      </c>
      <c r="R193" s="107" t="s">
        <v>937</v>
      </c>
      <c r="S193" s="106" t="s">
        <v>29</v>
      </c>
      <c r="T193" s="108" t="s">
        <v>551</v>
      </c>
      <c r="U193" s="108" t="s">
        <v>331</v>
      </c>
      <c r="V193" s="109" t="s">
        <v>552</v>
      </c>
      <c r="W193" s="108" t="s">
        <v>333</v>
      </c>
      <c r="X193" s="108" t="s">
        <v>346</v>
      </c>
      <c r="Y193" s="108" t="s">
        <v>335</v>
      </c>
      <c r="Z193" s="1">
        <f t="shared" ref="Z193" si="150">IFERROR(IF(S193="Probabilidad",(K193-(+K193*V193)),IF(S193="Impacto",K193,"")),"")</f>
        <v>0.6</v>
      </c>
      <c r="AA193" s="110" t="s">
        <v>325</v>
      </c>
      <c r="AB193" s="109">
        <v>0.6</v>
      </c>
      <c r="AC193" s="110" t="s">
        <v>354</v>
      </c>
      <c r="AD193" s="109">
        <v>0.15000000000000002</v>
      </c>
      <c r="AE193" s="111" t="s">
        <v>328</v>
      </c>
      <c r="AF193" s="112" t="s">
        <v>377</v>
      </c>
      <c r="AG193" s="114" t="s">
        <v>938</v>
      </c>
      <c r="AH193" s="114" t="s">
        <v>767</v>
      </c>
      <c r="AI193" s="115" t="s">
        <v>939</v>
      </c>
      <c r="AJ193" s="115" t="s">
        <v>224</v>
      </c>
      <c r="AK193" s="114" t="s">
        <v>225</v>
      </c>
      <c r="AL193" s="114" t="s">
        <v>919</v>
      </c>
      <c r="AM193" s="115" t="s">
        <v>940</v>
      </c>
      <c r="AN193" s="114" t="s">
        <v>941</v>
      </c>
      <c r="AO193" s="114"/>
      <c r="AP193" s="80"/>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80"/>
      <c r="BO193" s="80"/>
      <c r="BP193" s="80"/>
      <c r="BQ193" s="80"/>
      <c r="BR193" s="80"/>
    </row>
    <row r="194" spans="2:70" ht="67.5" customHeight="1" x14ac:dyDescent="0.35">
      <c r="B194" s="117"/>
      <c r="C194" s="99"/>
      <c r="D194" s="99"/>
      <c r="E194" s="99"/>
      <c r="F194" s="99"/>
      <c r="G194" s="134"/>
      <c r="H194" s="99"/>
      <c r="I194" s="101"/>
      <c r="J194" s="102"/>
      <c r="K194" s="103"/>
      <c r="L194" s="103"/>
      <c r="M194" s="104">
        <v>0</v>
      </c>
      <c r="N194" s="102"/>
      <c r="O194" s="103"/>
      <c r="P194" s="105"/>
      <c r="Q194" s="106">
        <v>2</v>
      </c>
      <c r="R194" s="107" t="s">
        <v>942</v>
      </c>
      <c r="S194" s="106" t="s">
        <v>28</v>
      </c>
      <c r="T194" s="108" t="s">
        <v>330</v>
      </c>
      <c r="U194" s="108" t="s">
        <v>331</v>
      </c>
      <c r="V194" s="109" t="s">
        <v>332</v>
      </c>
      <c r="W194" s="108" t="s">
        <v>333</v>
      </c>
      <c r="X194" s="108" t="s">
        <v>334</v>
      </c>
      <c r="Y194" s="108" t="s">
        <v>335</v>
      </c>
      <c r="Z194" s="1">
        <f t="shared" ref="Z194" si="151">IFERROR(IF(AND(S193="Probabilidad",S194="Probabilidad"),(AB193-(+AB193*V194)),IF(S194="Probabilidad",(K193-(+K193*V194)),IF(S194="Impacto",AB193,""))),"")</f>
        <v>0.36</v>
      </c>
      <c r="AA194" s="110" t="s">
        <v>336</v>
      </c>
      <c r="AB194" s="109">
        <v>0.36</v>
      </c>
      <c r="AC194" s="110" t="s">
        <v>354</v>
      </c>
      <c r="AD194" s="109">
        <v>0.15000000000000002</v>
      </c>
      <c r="AE194" s="111" t="s">
        <v>357</v>
      </c>
      <c r="AF194" s="118"/>
      <c r="AG194" s="120"/>
      <c r="AH194" s="120"/>
      <c r="AI194" s="120"/>
      <c r="AJ194" s="120"/>
      <c r="AK194" s="120"/>
      <c r="AL194" s="120"/>
      <c r="AM194" s="120"/>
      <c r="AN194" s="120"/>
      <c r="AO194" s="120"/>
      <c r="AP194" s="80"/>
      <c r="AQ194" s="80"/>
      <c r="AR194" s="80"/>
      <c r="AS194" s="80"/>
      <c r="AT194" s="80"/>
      <c r="AU194" s="80"/>
      <c r="AV194" s="80"/>
      <c r="AW194" s="80"/>
      <c r="AX194" s="80"/>
      <c r="AY194" s="80"/>
      <c r="AZ194" s="80"/>
      <c r="BA194" s="80"/>
      <c r="BB194" s="80"/>
      <c r="BC194" s="80"/>
      <c r="BD194" s="80"/>
      <c r="BE194" s="80"/>
      <c r="BF194" s="80"/>
      <c r="BG194" s="80"/>
      <c r="BH194" s="80"/>
      <c r="BI194" s="80"/>
      <c r="BJ194" s="80"/>
      <c r="BK194" s="80"/>
      <c r="BL194" s="80"/>
      <c r="BM194" s="80"/>
      <c r="BN194" s="80"/>
      <c r="BO194" s="80"/>
      <c r="BP194" s="80"/>
      <c r="BQ194" s="80"/>
      <c r="BR194" s="80"/>
    </row>
    <row r="195" spans="2:70" ht="67.5" customHeight="1" x14ac:dyDescent="0.35">
      <c r="B195" s="121"/>
      <c r="C195" s="99"/>
      <c r="D195" s="99"/>
      <c r="E195" s="99"/>
      <c r="F195" s="99"/>
      <c r="G195" s="135"/>
      <c r="H195" s="99"/>
      <c r="I195" s="101"/>
      <c r="J195" s="102"/>
      <c r="K195" s="103"/>
      <c r="L195" s="103"/>
      <c r="M195" s="104">
        <v>0</v>
      </c>
      <c r="N195" s="102"/>
      <c r="O195" s="103"/>
      <c r="P195" s="105"/>
      <c r="Q195" s="106">
        <v>3</v>
      </c>
      <c r="R195" s="107"/>
      <c r="S195" s="106" t="s">
        <v>347</v>
      </c>
      <c r="T195" s="108"/>
      <c r="U195" s="108"/>
      <c r="V195" s="109" t="s">
        <v>347</v>
      </c>
      <c r="W195" s="108"/>
      <c r="X195" s="108"/>
      <c r="Y195" s="108"/>
      <c r="Z195" s="1" t="str">
        <f t="shared" ref="Z195" si="152">IFERROR(IF(AND(S194="Probabilidad",S195="Probabilidad"),(AB194-(+AB194*V195)),IF(AND(S194="Impacto",S195="Probabilidad"),(AB193-(+AB193*V195)),IF(S195="Impacto",AB194,""))),"")</f>
        <v/>
      </c>
      <c r="AA195" s="110" t="s">
        <v>347</v>
      </c>
      <c r="AB195" s="109" t="s">
        <v>347</v>
      </c>
      <c r="AC195" s="110" t="s">
        <v>347</v>
      </c>
      <c r="AD195" s="109" t="s">
        <v>347</v>
      </c>
      <c r="AE195" s="111" t="s">
        <v>347</v>
      </c>
      <c r="AF195" s="122"/>
      <c r="AG195" s="124"/>
      <c r="AH195" s="124"/>
      <c r="AI195" s="124"/>
      <c r="AJ195" s="124"/>
      <c r="AK195" s="124"/>
      <c r="AL195" s="124"/>
      <c r="AM195" s="124"/>
      <c r="AN195" s="124"/>
      <c r="AO195" s="124"/>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80"/>
      <c r="BO195" s="80"/>
      <c r="BP195" s="80"/>
      <c r="BQ195" s="80"/>
      <c r="BR195" s="80"/>
    </row>
    <row r="196" spans="2:70" ht="90" customHeight="1" x14ac:dyDescent="0.35">
      <c r="B196" s="98" t="s">
        <v>215</v>
      </c>
      <c r="C196" s="99" t="s">
        <v>319</v>
      </c>
      <c r="D196" s="99" t="s">
        <v>943</v>
      </c>
      <c r="E196" s="99" t="s">
        <v>944</v>
      </c>
      <c r="F196" s="99" t="s">
        <v>383</v>
      </c>
      <c r="G196" s="100" t="s">
        <v>945</v>
      </c>
      <c r="H196" s="99" t="s">
        <v>324</v>
      </c>
      <c r="I196" s="101">
        <v>1500</v>
      </c>
      <c r="J196" s="102" t="s">
        <v>503</v>
      </c>
      <c r="K196" s="103">
        <v>0.8</v>
      </c>
      <c r="L196" s="103" t="s">
        <v>353</v>
      </c>
      <c r="M196" s="104" t="s">
        <v>353</v>
      </c>
      <c r="N196" s="102" t="s">
        <v>354</v>
      </c>
      <c r="O196" s="103">
        <v>0.2</v>
      </c>
      <c r="P196" s="105" t="s">
        <v>328</v>
      </c>
      <c r="Q196" s="106">
        <v>1</v>
      </c>
      <c r="R196" s="107" t="s">
        <v>946</v>
      </c>
      <c r="S196" s="106" t="s">
        <v>29</v>
      </c>
      <c r="T196" s="108" t="s">
        <v>551</v>
      </c>
      <c r="U196" s="108" t="s">
        <v>331</v>
      </c>
      <c r="V196" s="109" t="s">
        <v>552</v>
      </c>
      <c r="W196" s="108" t="s">
        <v>333</v>
      </c>
      <c r="X196" s="108" t="s">
        <v>334</v>
      </c>
      <c r="Y196" s="108" t="s">
        <v>335</v>
      </c>
      <c r="Z196" s="1">
        <f t="shared" ref="Z196" si="153">IFERROR(IF(S196="Probabilidad",(K196-(+K196*V196)),IF(S196="Impacto",K196,"")),"")</f>
        <v>0.8</v>
      </c>
      <c r="AA196" s="110" t="s">
        <v>503</v>
      </c>
      <c r="AB196" s="109">
        <v>0.8</v>
      </c>
      <c r="AC196" s="110" t="s">
        <v>354</v>
      </c>
      <c r="AD196" s="109">
        <v>0.15000000000000002</v>
      </c>
      <c r="AE196" s="111" t="s">
        <v>328</v>
      </c>
      <c r="AF196" s="112" t="s">
        <v>377</v>
      </c>
      <c r="AG196" s="114" t="s">
        <v>221</v>
      </c>
      <c r="AH196" s="114" t="s">
        <v>222</v>
      </c>
      <c r="AI196" s="115" t="s">
        <v>223</v>
      </c>
      <c r="AJ196" s="115" t="s">
        <v>224</v>
      </c>
      <c r="AK196" s="114" t="s">
        <v>225</v>
      </c>
      <c r="AL196" s="114" t="s">
        <v>226</v>
      </c>
      <c r="AM196" s="115" t="s">
        <v>947</v>
      </c>
      <c r="AN196" s="114" t="s">
        <v>948</v>
      </c>
      <c r="AO196" s="114"/>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c r="BQ196" s="80"/>
      <c r="BR196" s="80"/>
    </row>
    <row r="197" spans="2:70" ht="90" customHeight="1" x14ac:dyDescent="0.35">
      <c r="B197" s="117"/>
      <c r="C197" s="99"/>
      <c r="D197" s="99"/>
      <c r="E197" s="99"/>
      <c r="F197" s="99"/>
      <c r="G197" s="100"/>
      <c r="H197" s="99"/>
      <c r="I197" s="101"/>
      <c r="J197" s="102"/>
      <c r="K197" s="103"/>
      <c r="L197" s="103"/>
      <c r="M197" s="104">
        <v>0</v>
      </c>
      <c r="N197" s="102"/>
      <c r="O197" s="103"/>
      <c r="P197" s="105"/>
      <c r="Q197" s="106">
        <v>2</v>
      </c>
      <c r="R197" s="107" t="s">
        <v>949</v>
      </c>
      <c r="S197" s="106" t="s">
        <v>29</v>
      </c>
      <c r="T197" s="108" t="s">
        <v>551</v>
      </c>
      <c r="U197" s="108" t="s">
        <v>331</v>
      </c>
      <c r="V197" s="109" t="s">
        <v>552</v>
      </c>
      <c r="W197" s="108" t="s">
        <v>333</v>
      </c>
      <c r="X197" s="108" t="s">
        <v>334</v>
      </c>
      <c r="Y197" s="108" t="s">
        <v>335</v>
      </c>
      <c r="Z197" s="1">
        <f t="shared" ref="Z197" si="154">IFERROR(IF(AND(S196="Probabilidad",S197="Probabilidad"),(AB196-(+AB196*V197)),IF(S197="Probabilidad",(K196-(+K196*V197)),IF(S197="Impacto",AB196,""))),"")</f>
        <v>0.8</v>
      </c>
      <c r="AA197" s="110" t="s">
        <v>503</v>
      </c>
      <c r="AB197" s="109">
        <v>0.8</v>
      </c>
      <c r="AC197" s="110" t="s">
        <v>354</v>
      </c>
      <c r="AD197" s="109">
        <v>0.11250000000000002</v>
      </c>
      <c r="AE197" s="111" t="s">
        <v>328</v>
      </c>
      <c r="AF197" s="118"/>
      <c r="AG197" s="120"/>
      <c r="AH197" s="120"/>
      <c r="AI197" s="120"/>
      <c r="AJ197" s="120"/>
      <c r="AK197" s="120"/>
      <c r="AL197" s="120"/>
      <c r="AM197" s="120"/>
      <c r="AN197" s="120"/>
      <c r="AO197" s="120"/>
    </row>
    <row r="198" spans="2:70" ht="96.95" customHeight="1" x14ac:dyDescent="0.35">
      <c r="B198" s="121"/>
      <c r="C198" s="99"/>
      <c r="D198" s="99"/>
      <c r="E198" s="99"/>
      <c r="F198" s="99"/>
      <c r="G198" s="100"/>
      <c r="H198" s="99"/>
      <c r="I198" s="101"/>
      <c r="J198" s="102"/>
      <c r="K198" s="103"/>
      <c r="L198" s="103"/>
      <c r="M198" s="104">
        <v>0</v>
      </c>
      <c r="N198" s="102"/>
      <c r="O198" s="103"/>
      <c r="P198" s="105"/>
      <c r="Q198" s="106">
        <v>3</v>
      </c>
      <c r="R198" s="136"/>
      <c r="S198" s="106" t="s">
        <v>347</v>
      </c>
      <c r="T198" s="108"/>
      <c r="U198" s="108"/>
      <c r="V198" s="109" t="s">
        <v>347</v>
      </c>
      <c r="W198" s="108"/>
      <c r="X198" s="108"/>
      <c r="Y198" s="108"/>
      <c r="Z198" s="1" t="str">
        <f t="shared" ref="Z198" si="155">IFERROR(IF(AND(S197="Probabilidad",S198="Probabilidad"),(AB197-(+AB197*V198)),IF(AND(S197="Impacto",S198="Probabilidad"),(AB196-(+AB196*V198)),IF(S198="Impacto",AB197,""))),"")</f>
        <v/>
      </c>
      <c r="AA198" s="110" t="s">
        <v>347</v>
      </c>
      <c r="AB198" s="109" t="s">
        <v>347</v>
      </c>
      <c r="AC198" s="110" t="s">
        <v>347</v>
      </c>
      <c r="AD198" s="109" t="s">
        <v>347</v>
      </c>
      <c r="AE198" s="111" t="s">
        <v>347</v>
      </c>
      <c r="AF198" s="122"/>
      <c r="AG198" s="124"/>
      <c r="AH198" s="124"/>
      <c r="AI198" s="124"/>
      <c r="AJ198" s="124"/>
      <c r="AK198" s="124"/>
      <c r="AL198" s="124"/>
      <c r="AM198" s="124"/>
      <c r="AN198" s="124"/>
      <c r="AO198" s="124"/>
    </row>
    <row r="199" spans="2:70" ht="74.75" customHeight="1" x14ac:dyDescent="0.35">
      <c r="B199" s="98" t="s">
        <v>229</v>
      </c>
      <c r="C199" s="99" t="s">
        <v>319</v>
      </c>
      <c r="D199" s="99" t="s">
        <v>950</v>
      </c>
      <c r="E199" s="99" t="s">
        <v>951</v>
      </c>
      <c r="F199" s="99" t="s">
        <v>383</v>
      </c>
      <c r="G199" s="100" t="s">
        <v>952</v>
      </c>
      <c r="H199" s="99" t="s">
        <v>324</v>
      </c>
      <c r="I199" s="101">
        <v>800</v>
      </c>
      <c r="J199" s="102" t="s">
        <v>503</v>
      </c>
      <c r="K199" s="103">
        <v>0.8</v>
      </c>
      <c r="L199" s="103" t="s">
        <v>353</v>
      </c>
      <c r="M199" s="104" t="s">
        <v>353</v>
      </c>
      <c r="N199" s="102" t="s">
        <v>354</v>
      </c>
      <c r="O199" s="103">
        <v>0.2</v>
      </c>
      <c r="P199" s="105" t="s">
        <v>328</v>
      </c>
      <c r="Q199" s="106">
        <v>1</v>
      </c>
      <c r="R199" s="107" t="s">
        <v>953</v>
      </c>
      <c r="S199" s="106" t="s">
        <v>28</v>
      </c>
      <c r="T199" s="108" t="s">
        <v>330</v>
      </c>
      <c r="U199" s="108" t="s">
        <v>331</v>
      </c>
      <c r="V199" s="109" t="s">
        <v>332</v>
      </c>
      <c r="W199" s="108" t="s">
        <v>333</v>
      </c>
      <c r="X199" s="108" t="s">
        <v>334</v>
      </c>
      <c r="Y199" s="108" t="s">
        <v>335</v>
      </c>
      <c r="Z199" s="1">
        <f>IFERROR(IF(S199="Probabilidad",(K199-(+K199*V199)),IF(S199="Impacto",K199,"")),"")</f>
        <v>0.48</v>
      </c>
      <c r="AA199" s="110" t="s">
        <v>325</v>
      </c>
      <c r="AB199" s="109">
        <v>0.48</v>
      </c>
      <c r="AC199" s="110" t="s">
        <v>354</v>
      </c>
      <c r="AD199" s="109">
        <v>0.2</v>
      </c>
      <c r="AE199" s="111" t="s">
        <v>328</v>
      </c>
      <c r="AF199" s="112" t="s">
        <v>377</v>
      </c>
      <c r="AG199" s="114" t="s">
        <v>246</v>
      </c>
      <c r="AH199" s="114" t="s">
        <v>237</v>
      </c>
      <c r="AI199" s="115" t="s">
        <v>238</v>
      </c>
      <c r="AJ199" s="115" t="s">
        <v>247</v>
      </c>
      <c r="AK199" s="114" t="s">
        <v>240</v>
      </c>
      <c r="AL199" s="114" t="s">
        <v>241</v>
      </c>
      <c r="AM199" s="115" t="s">
        <v>954</v>
      </c>
      <c r="AN199" s="114" t="s">
        <v>955</v>
      </c>
      <c r="AO199" s="114"/>
      <c r="AP199" s="116"/>
      <c r="AQ199" s="116"/>
      <c r="AR199" s="116"/>
      <c r="AS199" s="116"/>
      <c r="AT199" s="116"/>
      <c r="AU199" s="116"/>
      <c r="AV199" s="116"/>
      <c r="AW199" s="116"/>
      <c r="AX199" s="116"/>
      <c r="AY199" s="116"/>
      <c r="AZ199" s="116"/>
      <c r="BA199" s="116"/>
      <c r="BB199" s="116"/>
      <c r="BC199" s="116"/>
      <c r="BD199" s="116"/>
      <c r="BE199" s="116"/>
      <c r="BF199" s="116"/>
      <c r="BG199" s="116"/>
      <c r="BH199" s="116"/>
      <c r="BI199" s="116"/>
      <c r="BJ199" s="116"/>
      <c r="BK199" s="116"/>
      <c r="BL199" s="116"/>
      <c r="BM199" s="116"/>
      <c r="BN199" s="116"/>
      <c r="BO199" s="116"/>
      <c r="BP199" s="116"/>
      <c r="BQ199" s="116"/>
      <c r="BR199" s="116"/>
    </row>
    <row r="200" spans="2:70" ht="74.75" customHeight="1" x14ac:dyDescent="0.35">
      <c r="B200" s="117"/>
      <c r="C200" s="99"/>
      <c r="D200" s="99"/>
      <c r="E200" s="99"/>
      <c r="F200" s="99"/>
      <c r="G200" s="100"/>
      <c r="H200" s="99"/>
      <c r="I200" s="101"/>
      <c r="J200" s="102"/>
      <c r="K200" s="103"/>
      <c r="L200" s="103"/>
      <c r="M200" s="104">
        <v>0</v>
      </c>
      <c r="N200" s="102"/>
      <c r="O200" s="103"/>
      <c r="P200" s="105"/>
      <c r="Q200" s="106">
        <v>2</v>
      </c>
      <c r="R200" s="107"/>
      <c r="S200" s="106" t="s">
        <v>347</v>
      </c>
      <c r="T200" s="108"/>
      <c r="U200" s="108"/>
      <c r="V200" s="109" t="s">
        <v>347</v>
      </c>
      <c r="W200" s="108"/>
      <c r="X200" s="108"/>
      <c r="Y200" s="108"/>
      <c r="Z200" s="1" t="str">
        <f>IFERROR(IF(AND(S199="Probabilidad",S200="Probabilidad"),(AB199-(+AB199*V200)),IF(S200="Probabilidad",(K199-(+K199*V200)),IF(S200="Impacto",AB199,""))),"")</f>
        <v/>
      </c>
      <c r="AA200" s="110" t="s">
        <v>347</v>
      </c>
      <c r="AB200" s="109" t="s">
        <v>347</v>
      </c>
      <c r="AC200" s="110" t="s">
        <v>347</v>
      </c>
      <c r="AD200" s="109" t="s">
        <v>347</v>
      </c>
      <c r="AE200" s="111" t="s">
        <v>347</v>
      </c>
      <c r="AF200" s="118"/>
      <c r="AG200" s="120"/>
      <c r="AH200" s="120"/>
      <c r="AI200" s="120"/>
      <c r="AJ200" s="120"/>
      <c r="AK200" s="120"/>
      <c r="AL200" s="120"/>
      <c r="AM200" s="120"/>
      <c r="AN200" s="120"/>
      <c r="AO200" s="120"/>
      <c r="AP200" s="80"/>
      <c r="AQ200" s="80"/>
      <c r="AR200" s="80"/>
      <c r="AS200" s="80"/>
      <c r="AT200" s="80"/>
      <c r="AU200" s="80"/>
      <c r="AV200" s="80"/>
      <c r="AW200" s="80"/>
      <c r="AX200" s="80"/>
      <c r="AY200" s="80"/>
      <c r="AZ200" s="80"/>
      <c r="BA200" s="80"/>
      <c r="BB200" s="80"/>
      <c r="BC200" s="80"/>
      <c r="BD200" s="80"/>
      <c r="BE200" s="80"/>
      <c r="BF200" s="80"/>
      <c r="BG200" s="80"/>
      <c r="BH200" s="80"/>
      <c r="BI200" s="80"/>
      <c r="BJ200" s="80"/>
      <c r="BK200" s="80"/>
      <c r="BL200" s="80"/>
      <c r="BM200" s="80"/>
      <c r="BN200" s="80"/>
      <c r="BO200" s="80"/>
      <c r="BP200" s="80"/>
      <c r="BQ200" s="80"/>
      <c r="BR200" s="80"/>
    </row>
    <row r="201" spans="2:70" ht="74.75" customHeight="1" x14ac:dyDescent="0.35">
      <c r="B201" s="121"/>
      <c r="C201" s="99"/>
      <c r="D201" s="99"/>
      <c r="E201" s="99"/>
      <c r="F201" s="99"/>
      <c r="G201" s="100"/>
      <c r="H201" s="99"/>
      <c r="I201" s="101"/>
      <c r="J201" s="102"/>
      <c r="K201" s="103"/>
      <c r="L201" s="103"/>
      <c r="M201" s="104">
        <v>0</v>
      </c>
      <c r="N201" s="102"/>
      <c r="O201" s="103"/>
      <c r="P201" s="105"/>
      <c r="Q201" s="106">
        <v>3</v>
      </c>
      <c r="R201" s="107"/>
      <c r="S201" s="106" t="s">
        <v>347</v>
      </c>
      <c r="T201" s="108"/>
      <c r="U201" s="108"/>
      <c r="V201" s="109" t="s">
        <v>347</v>
      </c>
      <c r="W201" s="108"/>
      <c r="X201" s="108"/>
      <c r="Y201" s="108"/>
      <c r="Z201" s="1" t="str">
        <f>IFERROR(IF(AND(S200="Probabilidad",S201="Probabilidad"),(AB200-(+AB200*V201)),IF(AND(S200="Impacto",S201="Probabilidad"),(AB199-(+AB199*V201)),IF(S201="Impacto",AB200,""))),"")</f>
        <v/>
      </c>
      <c r="AA201" s="110" t="s">
        <v>347</v>
      </c>
      <c r="AB201" s="109" t="s">
        <v>347</v>
      </c>
      <c r="AC201" s="110" t="s">
        <v>347</v>
      </c>
      <c r="AD201" s="109" t="s">
        <v>347</v>
      </c>
      <c r="AE201" s="111" t="s">
        <v>347</v>
      </c>
      <c r="AF201" s="122"/>
      <c r="AG201" s="124"/>
      <c r="AH201" s="124"/>
      <c r="AI201" s="124"/>
      <c r="AJ201" s="124"/>
      <c r="AK201" s="124"/>
      <c r="AL201" s="124"/>
      <c r="AM201" s="124"/>
      <c r="AN201" s="124"/>
      <c r="AO201" s="124"/>
      <c r="AP201" s="80"/>
      <c r="AQ201" s="80"/>
      <c r="AR201" s="80"/>
      <c r="AS201" s="80"/>
      <c r="AT201" s="80"/>
      <c r="AU201" s="80"/>
      <c r="AV201" s="80"/>
      <c r="AW201" s="80"/>
      <c r="AX201" s="80"/>
      <c r="AY201" s="80"/>
      <c r="AZ201" s="80"/>
      <c r="BA201" s="80"/>
      <c r="BB201" s="80"/>
      <c r="BC201" s="80"/>
      <c r="BD201" s="80"/>
      <c r="BE201" s="80"/>
      <c r="BF201" s="80"/>
      <c r="BG201" s="80"/>
      <c r="BH201" s="80"/>
      <c r="BI201" s="80"/>
      <c r="BJ201" s="80"/>
      <c r="BK201" s="80"/>
      <c r="BL201" s="80"/>
      <c r="BM201" s="80"/>
      <c r="BN201" s="80"/>
      <c r="BO201" s="80"/>
      <c r="BP201" s="80"/>
      <c r="BQ201" s="80"/>
      <c r="BR201" s="80"/>
    </row>
    <row r="202" spans="2:70" ht="94.25" customHeight="1" x14ac:dyDescent="0.35">
      <c r="B202" s="98" t="s">
        <v>229</v>
      </c>
      <c r="C202" s="99" t="s">
        <v>319</v>
      </c>
      <c r="D202" s="99" t="s">
        <v>956</v>
      </c>
      <c r="E202" s="99" t="s">
        <v>957</v>
      </c>
      <c r="F202" s="99" t="s">
        <v>383</v>
      </c>
      <c r="G202" s="100" t="s">
        <v>958</v>
      </c>
      <c r="H202" s="99" t="s">
        <v>324</v>
      </c>
      <c r="I202" s="101">
        <v>12</v>
      </c>
      <c r="J202" s="102" t="s">
        <v>336</v>
      </c>
      <c r="K202" s="103">
        <v>0.4</v>
      </c>
      <c r="L202" s="103" t="s">
        <v>353</v>
      </c>
      <c r="M202" s="104" t="s">
        <v>353</v>
      </c>
      <c r="N202" s="102" t="s">
        <v>354</v>
      </c>
      <c r="O202" s="103">
        <v>0.2</v>
      </c>
      <c r="P202" s="105" t="s">
        <v>357</v>
      </c>
      <c r="Q202" s="106">
        <v>1</v>
      </c>
      <c r="R202" s="107" t="s">
        <v>959</v>
      </c>
      <c r="S202" s="106" t="s">
        <v>28</v>
      </c>
      <c r="T202" s="108" t="s">
        <v>330</v>
      </c>
      <c r="U202" s="108" t="s">
        <v>331</v>
      </c>
      <c r="V202" s="109" t="s">
        <v>332</v>
      </c>
      <c r="W202" s="108" t="s">
        <v>333</v>
      </c>
      <c r="X202" s="108" t="s">
        <v>334</v>
      </c>
      <c r="Y202" s="108" t="s">
        <v>335</v>
      </c>
      <c r="Z202" s="1">
        <f t="shared" ref="Z202" si="156">IFERROR(IF(S202="Probabilidad",(K202-(+K202*V202)),IF(S202="Impacto",K202,"")),"")</f>
        <v>0.24</v>
      </c>
      <c r="AA202" s="110" t="s">
        <v>336</v>
      </c>
      <c r="AB202" s="109">
        <v>0.24</v>
      </c>
      <c r="AC202" s="110" t="s">
        <v>354</v>
      </c>
      <c r="AD202" s="109">
        <v>0.2</v>
      </c>
      <c r="AE202" s="111" t="s">
        <v>357</v>
      </c>
      <c r="AF202" s="112" t="s">
        <v>337</v>
      </c>
      <c r="AG202" s="114" t="s">
        <v>447</v>
      </c>
      <c r="AH202" s="114"/>
      <c r="AI202" s="115"/>
      <c r="AJ202" s="115" t="s">
        <v>960</v>
      </c>
      <c r="AK202" s="114"/>
      <c r="AL202" s="114" t="s">
        <v>241</v>
      </c>
      <c r="AM202" s="115" t="s">
        <v>961</v>
      </c>
      <c r="AN202" s="114" t="s">
        <v>1065</v>
      </c>
      <c r="AO202" s="114"/>
      <c r="AP202" s="116"/>
      <c r="AQ202" s="116"/>
      <c r="AR202" s="116"/>
      <c r="AS202" s="116"/>
      <c r="AT202" s="116"/>
      <c r="AU202" s="116"/>
      <c r="AV202" s="116"/>
      <c r="AW202" s="116"/>
      <c r="AX202" s="116"/>
      <c r="AY202" s="116"/>
      <c r="AZ202" s="116"/>
      <c r="BA202" s="116"/>
      <c r="BB202" s="116"/>
      <c r="BC202" s="116"/>
      <c r="BD202" s="116"/>
      <c r="BE202" s="116"/>
      <c r="BF202" s="116"/>
      <c r="BG202" s="116"/>
      <c r="BH202" s="116"/>
      <c r="BI202" s="116"/>
      <c r="BJ202" s="116"/>
      <c r="BK202" s="116"/>
      <c r="BL202" s="116"/>
      <c r="BM202" s="116"/>
      <c r="BN202" s="116"/>
      <c r="BO202" s="116"/>
      <c r="BP202" s="116"/>
      <c r="BQ202" s="116"/>
      <c r="BR202" s="116"/>
    </row>
    <row r="203" spans="2:70" ht="79.5" customHeight="1" x14ac:dyDescent="0.35">
      <c r="B203" s="117"/>
      <c r="C203" s="99"/>
      <c r="D203" s="99"/>
      <c r="E203" s="99"/>
      <c r="F203" s="99"/>
      <c r="G203" s="100"/>
      <c r="H203" s="99"/>
      <c r="I203" s="101"/>
      <c r="J203" s="102"/>
      <c r="K203" s="103"/>
      <c r="L203" s="103"/>
      <c r="M203" s="104">
        <v>0</v>
      </c>
      <c r="N203" s="102"/>
      <c r="O203" s="103"/>
      <c r="P203" s="105"/>
      <c r="Q203" s="106">
        <v>2</v>
      </c>
      <c r="R203" s="107"/>
      <c r="S203" s="106" t="s">
        <v>347</v>
      </c>
      <c r="T203" s="108"/>
      <c r="U203" s="108"/>
      <c r="V203" s="109" t="s">
        <v>347</v>
      </c>
      <c r="W203" s="108"/>
      <c r="X203" s="108"/>
      <c r="Y203" s="108"/>
      <c r="Z203" s="1" t="str">
        <f t="shared" ref="Z203" si="157">IFERROR(IF(AND(S202="Probabilidad",S203="Probabilidad"),(AB202-(+AB202*V203)),IF(S203="Probabilidad",(K202-(+K202*V203)),IF(S203="Impacto",AB202,""))),"")</f>
        <v/>
      </c>
      <c r="AA203" s="110" t="s">
        <v>347</v>
      </c>
      <c r="AB203" s="109" t="s">
        <v>347</v>
      </c>
      <c r="AC203" s="110" t="s">
        <v>347</v>
      </c>
      <c r="AD203" s="109" t="s">
        <v>347</v>
      </c>
      <c r="AE203" s="111" t="s">
        <v>347</v>
      </c>
      <c r="AF203" s="118"/>
      <c r="AG203" s="120"/>
      <c r="AH203" s="120"/>
      <c r="AI203" s="120"/>
      <c r="AJ203" s="120"/>
      <c r="AK203" s="120"/>
      <c r="AL203" s="120"/>
      <c r="AM203" s="120"/>
      <c r="AN203" s="120"/>
      <c r="AO203" s="120"/>
      <c r="AP203" s="80"/>
      <c r="AQ203" s="80"/>
      <c r="AR203" s="80"/>
      <c r="AS203" s="80"/>
      <c r="AT203" s="80"/>
      <c r="AU203" s="80"/>
      <c r="AV203" s="80"/>
      <c r="AW203" s="80"/>
      <c r="AX203" s="80"/>
      <c r="AY203" s="80"/>
      <c r="AZ203" s="80"/>
      <c r="BA203" s="80"/>
      <c r="BB203" s="80"/>
      <c r="BC203" s="80"/>
      <c r="BD203" s="80"/>
      <c r="BE203" s="80"/>
      <c r="BF203" s="80"/>
      <c r="BG203" s="80"/>
      <c r="BH203" s="80"/>
      <c r="BI203" s="80"/>
      <c r="BJ203" s="80"/>
      <c r="BK203" s="80"/>
      <c r="BL203" s="80"/>
      <c r="BM203" s="80"/>
      <c r="BN203" s="80"/>
      <c r="BO203" s="80"/>
      <c r="BP203" s="80"/>
      <c r="BQ203" s="80"/>
      <c r="BR203" s="80"/>
    </row>
    <row r="204" spans="2:70" ht="79.5" customHeight="1" x14ac:dyDescent="0.35">
      <c r="B204" s="121"/>
      <c r="C204" s="99"/>
      <c r="D204" s="99"/>
      <c r="E204" s="99"/>
      <c r="F204" s="99"/>
      <c r="G204" s="100"/>
      <c r="H204" s="99"/>
      <c r="I204" s="101"/>
      <c r="J204" s="102"/>
      <c r="K204" s="103"/>
      <c r="L204" s="103"/>
      <c r="M204" s="104">
        <v>0</v>
      </c>
      <c r="N204" s="102"/>
      <c r="O204" s="103"/>
      <c r="P204" s="105"/>
      <c r="Q204" s="106">
        <v>3</v>
      </c>
      <c r="R204" s="107"/>
      <c r="S204" s="106" t="s">
        <v>347</v>
      </c>
      <c r="T204" s="108"/>
      <c r="U204" s="108"/>
      <c r="V204" s="109" t="s">
        <v>347</v>
      </c>
      <c r="W204" s="108"/>
      <c r="X204" s="108"/>
      <c r="Y204" s="108"/>
      <c r="Z204" s="1" t="str">
        <f t="shared" ref="Z204" si="158">IFERROR(IF(AND(S203="Probabilidad",S204="Probabilidad"),(AB203-(+AB203*V204)),IF(AND(S203="Impacto",S204="Probabilidad"),(AB202-(+AB202*V204)),IF(S204="Impacto",AB203,""))),"")</f>
        <v/>
      </c>
      <c r="AA204" s="110" t="s">
        <v>347</v>
      </c>
      <c r="AB204" s="109" t="s">
        <v>347</v>
      </c>
      <c r="AC204" s="110" t="s">
        <v>347</v>
      </c>
      <c r="AD204" s="109" t="s">
        <v>347</v>
      </c>
      <c r="AE204" s="111" t="s">
        <v>347</v>
      </c>
      <c r="AF204" s="122"/>
      <c r="AG204" s="124"/>
      <c r="AH204" s="124"/>
      <c r="AI204" s="124"/>
      <c r="AJ204" s="124"/>
      <c r="AK204" s="124"/>
      <c r="AL204" s="124"/>
      <c r="AM204" s="124"/>
      <c r="AN204" s="124"/>
      <c r="AO204" s="124"/>
      <c r="AP204" s="80"/>
      <c r="AQ204" s="80"/>
      <c r="AR204" s="80"/>
      <c r="AS204" s="80"/>
      <c r="AT204" s="80"/>
      <c r="AU204" s="80"/>
      <c r="AV204" s="80"/>
      <c r="AW204" s="80"/>
      <c r="AX204" s="80"/>
      <c r="AY204" s="80"/>
      <c r="AZ204" s="80"/>
      <c r="BA204" s="80"/>
      <c r="BB204" s="80"/>
      <c r="BC204" s="80"/>
      <c r="BD204" s="80"/>
      <c r="BE204" s="80"/>
      <c r="BF204" s="80"/>
      <c r="BG204" s="80"/>
      <c r="BH204" s="80"/>
      <c r="BI204" s="80"/>
      <c r="BJ204" s="80"/>
      <c r="BK204" s="80"/>
      <c r="BL204" s="80"/>
      <c r="BM204" s="80"/>
      <c r="BN204" s="80"/>
      <c r="BO204" s="80"/>
      <c r="BP204" s="80"/>
      <c r="BQ204" s="80"/>
      <c r="BR204" s="80"/>
    </row>
    <row r="205" spans="2:70" ht="70.900000000000006" customHeight="1" x14ac:dyDescent="0.35">
      <c r="B205" s="98" t="s">
        <v>229</v>
      </c>
      <c r="C205" s="99" t="s">
        <v>319</v>
      </c>
      <c r="D205" s="99" t="s">
        <v>962</v>
      </c>
      <c r="E205" s="99" t="s">
        <v>963</v>
      </c>
      <c r="F205" s="99" t="s">
        <v>350</v>
      </c>
      <c r="G205" s="100" t="s">
        <v>964</v>
      </c>
      <c r="H205" s="99" t="s">
        <v>324</v>
      </c>
      <c r="I205" s="101">
        <v>800</v>
      </c>
      <c r="J205" s="102" t="s">
        <v>503</v>
      </c>
      <c r="K205" s="103">
        <v>0.8</v>
      </c>
      <c r="L205" s="103" t="s">
        <v>353</v>
      </c>
      <c r="M205" s="104" t="s">
        <v>353</v>
      </c>
      <c r="N205" s="102" t="s">
        <v>354</v>
      </c>
      <c r="O205" s="103">
        <v>0.2</v>
      </c>
      <c r="P205" s="105" t="s">
        <v>328</v>
      </c>
      <c r="Q205" s="106">
        <v>1</v>
      </c>
      <c r="R205" s="107" t="s">
        <v>965</v>
      </c>
      <c r="S205" s="106" t="s">
        <v>28</v>
      </c>
      <c r="T205" s="108" t="s">
        <v>330</v>
      </c>
      <c r="U205" s="108" t="s">
        <v>331</v>
      </c>
      <c r="V205" s="109" t="s">
        <v>332</v>
      </c>
      <c r="W205" s="108" t="s">
        <v>333</v>
      </c>
      <c r="X205" s="108" t="s">
        <v>334</v>
      </c>
      <c r="Y205" s="108" t="s">
        <v>335</v>
      </c>
      <c r="Z205" s="1">
        <f t="shared" ref="Z205" si="159">IFERROR(IF(S205="Probabilidad",(K205-(+K205*V205)),IF(S205="Impacto",K205,"")),"")</f>
        <v>0.48</v>
      </c>
      <c r="AA205" s="110" t="s">
        <v>325</v>
      </c>
      <c r="AB205" s="109">
        <v>0.48</v>
      </c>
      <c r="AC205" s="110" t="s">
        <v>354</v>
      </c>
      <c r="AD205" s="109">
        <v>0.2</v>
      </c>
      <c r="AE205" s="111" t="s">
        <v>328</v>
      </c>
      <c r="AF205" s="112" t="s">
        <v>377</v>
      </c>
      <c r="AG205" s="114" t="s">
        <v>246</v>
      </c>
      <c r="AH205" s="114" t="s">
        <v>237</v>
      </c>
      <c r="AI205" s="115" t="s">
        <v>238</v>
      </c>
      <c r="AJ205" s="115" t="s">
        <v>247</v>
      </c>
      <c r="AK205" s="114" t="s">
        <v>240</v>
      </c>
      <c r="AL205" s="114" t="s">
        <v>241</v>
      </c>
      <c r="AM205" s="115" t="s">
        <v>966</v>
      </c>
      <c r="AN205" s="114" t="s">
        <v>966</v>
      </c>
      <c r="AO205" s="114"/>
      <c r="AP205" s="116"/>
      <c r="AQ205" s="116"/>
      <c r="AR205" s="116"/>
      <c r="AS205" s="116"/>
      <c r="AT205" s="116"/>
      <c r="AU205" s="116"/>
      <c r="AV205" s="116"/>
      <c r="AW205" s="116"/>
      <c r="AX205" s="116"/>
      <c r="AY205" s="116"/>
      <c r="AZ205" s="116"/>
      <c r="BA205" s="116"/>
      <c r="BB205" s="116"/>
      <c r="BC205" s="116"/>
      <c r="BD205" s="116"/>
      <c r="BE205" s="116"/>
      <c r="BF205" s="116"/>
      <c r="BG205" s="116"/>
      <c r="BH205" s="116"/>
      <c r="BI205" s="116"/>
      <c r="BJ205" s="116"/>
      <c r="BK205" s="116"/>
      <c r="BL205" s="116"/>
      <c r="BM205" s="116"/>
      <c r="BN205" s="116"/>
      <c r="BO205" s="116"/>
      <c r="BP205" s="116"/>
      <c r="BQ205" s="116"/>
      <c r="BR205" s="116"/>
    </row>
    <row r="206" spans="2:70" ht="46.5" customHeight="1" x14ac:dyDescent="0.35">
      <c r="B206" s="117"/>
      <c r="C206" s="99"/>
      <c r="D206" s="99"/>
      <c r="E206" s="99"/>
      <c r="F206" s="99"/>
      <c r="G206" s="100"/>
      <c r="H206" s="99"/>
      <c r="I206" s="101"/>
      <c r="J206" s="102"/>
      <c r="K206" s="103"/>
      <c r="L206" s="103"/>
      <c r="M206" s="104">
        <v>0</v>
      </c>
      <c r="N206" s="102"/>
      <c r="O206" s="103"/>
      <c r="P206" s="105"/>
      <c r="Q206" s="106">
        <v>2</v>
      </c>
      <c r="R206" s="107"/>
      <c r="S206" s="106" t="s">
        <v>347</v>
      </c>
      <c r="T206" s="108"/>
      <c r="U206" s="108"/>
      <c r="V206" s="109" t="s">
        <v>347</v>
      </c>
      <c r="W206" s="108"/>
      <c r="X206" s="108"/>
      <c r="Y206" s="108"/>
      <c r="Z206" s="1" t="str">
        <f t="shared" ref="Z206" si="160">IFERROR(IF(AND(S205="Probabilidad",S206="Probabilidad"),(AB205-(+AB205*V206)),IF(S206="Probabilidad",(K205-(+K205*V206)),IF(S206="Impacto",AB205,""))),"")</f>
        <v/>
      </c>
      <c r="AA206" s="110" t="s">
        <v>347</v>
      </c>
      <c r="AB206" s="109" t="s">
        <v>347</v>
      </c>
      <c r="AC206" s="110" t="s">
        <v>347</v>
      </c>
      <c r="AD206" s="109" t="s">
        <v>347</v>
      </c>
      <c r="AE206" s="111" t="s">
        <v>347</v>
      </c>
      <c r="AF206" s="118"/>
      <c r="AG206" s="120"/>
      <c r="AH206" s="120"/>
      <c r="AI206" s="120"/>
      <c r="AJ206" s="120"/>
      <c r="AK206" s="120"/>
      <c r="AL206" s="120"/>
      <c r="AM206" s="120"/>
      <c r="AN206" s="120"/>
      <c r="AO206" s="120"/>
      <c r="AP206" s="80"/>
      <c r="AQ206" s="80"/>
      <c r="AR206" s="80"/>
      <c r="AS206" s="80"/>
      <c r="AT206" s="80"/>
      <c r="AU206" s="80"/>
      <c r="AV206" s="80"/>
      <c r="AW206" s="80"/>
      <c r="AX206" s="80"/>
      <c r="AY206" s="80"/>
      <c r="AZ206" s="80"/>
      <c r="BA206" s="80"/>
      <c r="BB206" s="80"/>
      <c r="BC206" s="80"/>
      <c r="BD206" s="80"/>
      <c r="BE206" s="80"/>
      <c r="BF206" s="80"/>
      <c r="BG206" s="80"/>
      <c r="BH206" s="80"/>
      <c r="BI206" s="80"/>
      <c r="BJ206" s="80"/>
      <c r="BK206" s="80"/>
      <c r="BL206" s="80"/>
      <c r="BM206" s="80"/>
      <c r="BN206" s="80"/>
      <c r="BO206" s="80"/>
      <c r="BP206" s="80"/>
      <c r="BQ206" s="80"/>
      <c r="BR206" s="80"/>
    </row>
    <row r="207" spans="2:70" ht="46.5" customHeight="1" x14ac:dyDescent="0.35">
      <c r="B207" s="121"/>
      <c r="C207" s="99"/>
      <c r="D207" s="99"/>
      <c r="E207" s="99"/>
      <c r="F207" s="99"/>
      <c r="G207" s="100"/>
      <c r="H207" s="99"/>
      <c r="I207" s="101"/>
      <c r="J207" s="102"/>
      <c r="K207" s="103"/>
      <c r="L207" s="103"/>
      <c r="M207" s="104">
        <v>0</v>
      </c>
      <c r="N207" s="102"/>
      <c r="O207" s="103"/>
      <c r="P207" s="105"/>
      <c r="Q207" s="106">
        <v>3</v>
      </c>
      <c r="R207" s="107"/>
      <c r="S207" s="106" t="s">
        <v>347</v>
      </c>
      <c r="T207" s="108"/>
      <c r="U207" s="108"/>
      <c r="V207" s="109" t="s">
        <v>347</v>
      </c>
      <c r="W207" s="108"/>
      <c r="X207" s="108"/>
      <c r="Y207" s="108"/>
      <c r="Z207" s="1" t="str">
        <f t="shared" ref="Z207" si="161">IFERROR(IF(AND(S206="Probabilidad",S207="Probabilidad"),(AB206-(+AB206*V207)),IF(AND(S206="Impacto",S207="Probabilidad"),(AB205-(+AB205*V207)),IF(S207="Impacto",AB206,""))),"")</f>
        <v/>
      </c>
      <c r="AA207" s="110" t="s">
        <v>347</v>
      </c>
      <c r="AB207" s="109" t="s">
        <v>347</v>
      </c>
      <c r="AC207" s="110" t="s">
        <v>347</v>
      </c>
      <c r="AD207" s="109" t="s">
        <v>347</v>
      </c>
      <c r="AE207" s="111" t="s">
        <v>347</v>
      </c>
      <c r="AF207" s="122"/>
      <c r="AG207" s="124"/>
      <c r="AH207" s="124"/>
      <c r="AI207" s="124"/>
      <c r="AJ207" s="124"/>
      <c r="AK207" s="124"/>
      <c r="AL207" s="124"/>
      <c r="AM207" s="124"/>
      <c r="AN207" s="124"/>
      <c r="AO207" s="124"/>
      <c r="AP207" s="80"/>
      <c r="AQ207" s="80"/>
      <c r="AR207" s="80"/>
      <c r="AS207" s="80"/>
      <c r="AT207" s="80"/>
      <c r="AU207" s="80"/>
      <c r="AV207" s="80"/>
      <c r="AW207" s="80"/>
      <c r="AX207" s="80"/>
      <c r="AY207" s="80"/>
      <c r="AZ207" s="80"/>
      <c r="BA207" s="80"/>
      <c r="BB207" s="80"/>
      <c r="BC207" s="80"/>
      <c r="BD207" s="80"/>
      <c r="BE207" s="80"/>
      <c r="BF207" s="80"/>
      <c r="BG207" s="80"/>
      <c r="BH207" s="80"/>
      <c r="BI207" s="80"/>
      <c r="BJ207" s="80"/>
      <c r="BK207" s="80"/>
      <c r="BL207" s="80"/>
      <c r="BM207" s="80"/>
      <c r="BN207" s="80"/>
      <c r="BO207" s="80"/>
      <c r="BP207" s="80"/>
      <c r="BQ207" s="80"/>
      <c r="BR207" s="80"/>
    </row>
    <row r="208" spans="2:70" ht="61.9" customHeight="1" x14ac:dyDescent="0.35">
      <c r="B208" s="98" t="s">
        <v>967</v>
      </c>
      <c r="C208" s="99" t="s">
        <v>319</v>
      </c>
      <c r="D208" s="99" t="s">
        <v>968</v>
      </c>
      <c r="E208" s="99" t="s">
        <v>969</v>
      </c>
      <c r="F208" s="99" t="s">
        <v>383</v>
      </c>
      <c r="G208" s="100" t="s">
        <v>970</v>
      </c>
      <c r="H208" s="99" t="s">
        <v>395</v>
      </c>
      <c r="I208" s="101">
        <v>43817</v>
      </c>
      <c r="J208" s="102" t="s">
        <v>549</v>
      </c>
      <c r="K208" s="103">
        <v>1</v>
      </c>
      <c r="L208" s="103" t="s">
        <v>353</v>
      </c>
      <c r="M208" s="104" t="s">
        <v>353</v>
      </c>
      <c r="N208" s="102" t="s">
        <v>354</v>
      </c>
      <c r="O208" s="103">
        <v>0.2</v>
      </c>
      <c r="P208" s="105" t="s">
        <v>408</v>
      </c>
      <c r="Q208" s="106">
        <v>1</v>
      </c>
      <c r="R208" s="107" t="s">
        <v>971</v>
      </c>
      <c r="S208" s="106" t="s">
        <v>28</v>
      </c>
      <c r="T208" s="108" t="s">
        <v>330</v>
      </c>
      <c r="U208" s="108" t="s">
        <v>433</v>
      </c>
      <c r="V208" s="109" t="s">
        <v>434</v>
      </c>
      <c r="W208" s="108" t="s">
        <v>333</v>
      </c>
      <c r="X208" s="108" t="s">
        <v>334</v>
      </c>
      <c r="Y208" s="108" t="s">
        <v>335</v>
      </c>
      <c r="Z208" s="1">
        <f>IFERROR(IF(S208="Probabilidad",(K208-(+K208*V208)),IF(S208="Impacto",K208,"")),"")</f>
        <v>0.5</v>
      </c>
      <c r="AA208" s="110" t="s">
        <v>325</v>
      </c>
      <c r="AB208" s="109">
        <v>0.5</v>
      </c>
      <c r="AC208" s="110" t="s">
        <v>354</v>
      </c>
      <c r="AD208" s="109">
        <v>0.2</v>
      </c>
      <c r="AE208" s="111" t="s">
        <v>328</v>
      </c>
      <c r="AF208" s="112" t="s">
        <v>377</v>
      </c>
      <c r="AG208" s="114" t="s">
        <v>972</v>
      </c>
      <c r="AH208" s="115">
        <v>44561</v>
      </c>
      <c r="AI208" s="115" t="s">
        <v>973</v>
      </c>
      <c r="AJ208" s="115" t="s">
        <v>974</v>
      </c>
      <c r="AK208" s="114" t="s">
        <v>975</v>
      </c>
      <c r="AL208" s="114" t="s">
        <v>976</v>
      </c>
      <c r="AM208" s="115" t="s">
        <v>977</v>
      </c>
      <c r="AN208" s="115" t="s">
        <v>978</v>
      </c>
      <c r="AO208" s="114"/>
      <c r="AP208" s="116"/>
      <c r="AQ208" s="116"/>
      <c r="AR208" s="116"/>
      <c r="AS208" s="116"/>
      <c r="AT208" s="116"/>
      <c r="AU208" s="116"/>
      <c r="AV208" s="116"/>
      <c r="AW208" s="116"/>
      <c r="AX208" s="116"/>
      <c r="AY208" s="116"/>
      <c r="AZ208" s="116"/>
      <c r="BA208" s="116"/>
      <c r="BB208" s="116"/>
      <c r="BC208" s="116"/>
      <c r="BD208" s="116"/>
      <c r="BE208" s="116"/>
      <c r="BF208" s="116"/>
      <c r="BG208" s="116"/>
      <c r="BH208" s="116"/>
      <c r="BI208" s="116"/>
      <c r="BJ208" s="116"/>
      <c r="BK208" s="116"/>
      <c r="BL208" s="116"/>
      <c r="BM208" s="116"/>
      <c r="BN208" s="116"/>
      <c r="BO208" s="116"/>
      <c r="BP208" s="116"/>
      <c r="BQ208" s="116"/>
      <c r="BR208" s="116"/>
    </row>
    <row r="209" spans="2:70" ht="61.9" customHeight="1" x14ac:dyDescent="0.35">
      <c r="B209" s="117"/>
      <c r="C209" s="99"/>
      <c r="D209" s="99"/>
      <c r="E209" s="99"/>
      <c r="F209" s="99"/>
      <c r="G209" s="100"/>
      <c r="H209" s="99"/>
      <c r="I209" s="101"/>
      <c r="J209" s="102"/>
      <c r="K209" s="103"/>
      <c r="L209" s="103"/>
      <c r="M209" s="104">
        <v>0</v>
      </c>
      <c r="N209" s="102"/>
      <c r="O209" s="103"/>
      <c r="P209" s="105"/>
      <c r="Q209" s="106">
        <v>2</v>
      </c>
      <c r="R209" s="107" t="s">
        <v>979</v>
      </c>
      <c r="S209" s="106" t="s">
        <v>28</v>
      </c>
      <c r="T209" s="108" t="s">
        <v>330</v>
      </c>
      <c r="U209" s="108" t="s">
        <v>433</v>
      </c>
      <c r="V209" s="109" t="s">
        <v>434</v>
      </c>
      <c r="W209" s="108" t="s">
        <v>333</v>
      </c>
      <c r="X209" s="108" t="s">
        <v>334</v>
      </c>
      <c r="Y209" s="108" t="s">
        <v>335</v>
      </c>
      <c r="Z209" s="1">
        <f>IFERROR(IF(AND(S208="Probabilidad",S209="Probabilidad"),(AB208-(+AB208*V209)),IF(S209="Probabilidad",(K208-(+K208*V209)),IF(S209="Impacto",AB208,""))),"")</f>
        <v>0.25</v>
      </c>
      <c r="AA209" s="110" t="s">
        <v>336</v>
      </c>
      <c r="AB209" s="109">
        <v>0.25</v>
      </c>
      <c r="AC209" s="110" t="s">
        <v>354</v>
      </c>
      <c r="AD209" s="109">
        <v>0.2</v>
      </c>
      <c r="AE209" s="111" t="s">
        <v>357</v>
      </c>
      <c r="AF209" s="118"/>
      <c r="AG209" s="120"/>
      <c r="AH209" s="120"/>
      <c r="AI209" s="120"/>
      <c r="AJ209" s="120"/>
      <c r="AK209" s="120"/>
      <c r="AL209" s="120"/>
      <c r="AM209" s="120"/>
      <c r="AN209" s="120"/>
      <c r="AO209" s="120"/>
      <c r="AP209" s="80"/>
      <c r="AQ209" s="80"/>
      <c r="AR209" s="80"/>
      <c r="AS209" s="80"/>
      <c r="AT209" s="80"/>
      <c r="AU209" s="80"/>
      <c r="AV209" s="80"/>
      <c r="AW209" s="80"/>
      <c r="AX209" s="80"/>
      <c r="AY209" s="80"/>
      <c r="AZ209" s="80"/>
      <c r="BA209" s="80"/>
      <c r="BB209" s="80"/>
      <c r="BC209" s="80"/>
      <c r="BD209" s="80"/>
      <c r="BE209" s="80"/>
      <c r="BF209" s="80"/>
      <c r="BG209" s="80"/>
      <c r="BH209" s="80"/>
      <c r="BI209" s="80"/>
      <c r="BJ209" s="80"/>
      <c r="BK209" s="80"/>
      <c r="BL209" s="80"/>
      <c r="BM209" s="80"/>
      <c r="BN209" s="80"/>
      <c r="BO209" s="80"/>
      <c r="BP209" s="80"/>
      <c r="BQ209" s="80"/>
      <c r="BR209" s="80"/>
    </row>
    <row r="210" spans="2:70" ht="61.9" customHeight="1" x14ac:dyDescent="0.35">
      <c r="B210" s="121"/>
      <c r="C210" s="99"/>
      <c r="D210" s="99"/>
      <c r="E210" s="99"/>
      <c r="F210" s="99"/>
      <c r="G210" s="100"/>
      <c r="H210" s="99"/>
      <c r="I210" s="101"/>
      <c r="J210" s="102"/>
      <c r="K210" s="103"/>
      <c r="L210" s="103"/>
      <c r="M210" s="104">
        <v>0</v>
      </c>
      <c r="N210" s="102"/>
      <c r="O210" s="103"/>
      <c r="P210" s="105"/>
      <c r="Q210" s="106">
        <v>3</v>
      </c>
      <c r="R210" s="107" t="s">
        <v>980</v>
      </c>
      <c r="S210" s="106" t="s">
        <v>28</v>
      </c>
      <c r="T210" s="108" t="s">
        <v>330</v>
      </c>
      <c r="U210" s="108" t="s">
        <v>433</v>
      </c>
      <c r="V210" s="109" t="s">
        <v>434</v>
      </c>
      <c r="W210" s="108" t="s">
        <v>333</v>
      </c>
      <c r="X210" s="108" t="s">
        <v>334</v>
      </c>
      <c r="Y210" s="108" t="s">
        <v>335</v>
      </c>
      <c r="Z210" s="1">
        <f>IFERROR(IF(AND(S209="Probabilidad",S210="Probabilidad"),(AB209-(+AB209*V210)),IF(AND(S209="Impacto",S210="Probabilidad"),(AB208-(+AB208*V210)),IF(S210="Impacto",AB209,""))),"")</f>
        <v>0.125</v>
      </c>
      <c r="AA210" s="110" t="s">
        <v>375</v>
      </c>
      <c r="AB210" s="109">
        <v>0.125</v>
      </c>
      <c r="AC210" s="110" t="s">
        <v>354</v>
      </c>
      <c r="AD210" s="109">
        <v>0.2</v>
      </c>
      <c r="AE210" s="111" t="s">
        <v>357</v>
      </c>
      <c r="AF210" s="122"/>
      <c r="AG210" s="124"/>
      <c r="AH210" s="124"/>
      <c r="AI210" s="124"/>
      <c r="AJ210" s="124"/>
      <c r="AK210" s="124"/>
      <c r="AL210" s="124"/>
      <c r="AM210" s="124"/>
      <c r="AN210" s="124"/>
      <c r="AO210" s="124"/>
      <c r="AP210" s="80"/>
      <c r="AQ210" s="80"/>
      <c r="AR210" s="80"/>
      <c r="AS210" s="80"/>
      <c r="AT210" s="80"/>
      <c r="AU210" s="80"/>
      <c r="AV210" s="80"/>
      <c r="AW210" s="80"/>
      <c r="AX210" s="80"/>
      <c r="AY210" s="80"/>
      <c r="AZ210" s="80"/>
      <c r="BA210" s="80"/>
      <c r="BB210" s="80"/>
      <c r="BC210" s="80"/>
      <c r="BD210" s="80"/>
      <c r="BE210" s="80"/>
      <c r="BF210" s="80"/>
      <c r="BG210" s="80"/>
      <c r="BH210" s="80"/>
      <c r="BI210" s="80"/>
      <c r="BJ210" s="80"/>
      <c r="BK210" s="80"/>
      <c r="BL210" s="80"/>
      <c r="BM210" s="80"/>
      <c r="BN210" s="80"/>
      <c r="BO210" s="80"/>
      <c r="BP210" s="80"/>
      <c r="BQ210" s="80"/>
      <c r="BR210" s="80"/>
    </row>
    <row r="211" spans="2:70" ht="70.900000000000006" customHeight="1" x14ac:dyDescent="0.35">
      <c r="B211" s="98" t="s">
        <v>250</v>
      </c>
      <c r="C211" s="99" t="s">
        <v>319</v>
      </c>
      <c r="D211" s="99" t="s">
        <v>981</v>
      </c>
      <c r="E211" s="99" t="s">
        <v>982</v>
      </c>
      <c r="F211" s="99" t="s">
        <v>322</v>
      </c>
      <c r="G211" s="100" t="s">
        <v>983</v>
      </c>
      <c r="H211" s="99" t="s">
        <v>324</v>
      </c>
      <c r="I211" s="101">
        <v>70</v>
      </c>
      <c r="J211" s="102" t="s">
        <v>325</v>
      </c>
      <c r="K211" s="103">
        <v>0.6</v>
      </c>
      <c r="L211" s="103" t="s">
        <v>353</v>
      </c>
      <c r="M211" s="104" t="s">
        <v>353</v>
      </c>
      <c r="N211" s="102" t="s">
        <v>354</v>
      </c>
      <c r="O211" s="103">
        <v>0.2</v>
      </c>
      <c r="P211" s="105" t="s">
        <v>328</v>
      </c>
      <c r="Q211" s="106">
        <v>1</v>
      </c>
      <c r="R211" s="107" t="s">
        <v>984</v>
      </c>
      <c r="S211" s="106" t="s">
        <v>28</v>
      </c>
      <c r="T211" s="108" t="s">
        <v>330</v>
      </c>
      <c r="U211" s="108" t="s">
        <v>331</v>
      </c>
      <c r="V211" s="109" t="s">
        <v>332</v>
      </c>
      <c r="W211" s="108" t="s">
        <v>333</v>
      </c>
      <c r="X211" s="108" t="s">
        <v>334</v>
      </c>
      <c r="Y211" s="108" t="s">
        <v>335</v>
      </c>
      <c r="Z211" s="1">
        <f>IFERROR(IF(S211="Probabilidad",(K211-(+K211*V211)),IF(S211="Impacto",K211,"")),"")</f>
        <v>0.36</v>
      </c>
      <c r="AA211" s="110" t="s">
        <v>336</v>
      </c>
      <c r="AB211" s="109">
        <v>0.36</v>
      </c>
      <c r="AC211" s="110" t="s">
        <v>354</v>
      </c>
      <c r="AD211" s="109">
        <v>0.2</v>
      </c>
      <c r="AE211" s="111" t="s">
        <v>357</v>
      </c>
      <c r="AF211" s="112" t="s">
        <v>337</v>
      </c>
      <c r="AG211" s="114" t="s">
        <v>985</v>
      </c>
      <c r="AH211" s="114" t="s">
        <v>986</v>
      </c>
      <c r="AI211" s="115" t="s">
        <v>987</v>
      </c>
      <c r="AJ211" s="115" t="s">
        <v>988</v>
      </c>
      <c r="AK211" s="114" t="s">
        <v>136</v>
      </c>
      <c r="AL211" s="114" t="s">
        <v>256</v>
      </c>
      <c r="AM211" s="115" t="s">
        <v>989</v>
      </c>
      <c r="AN211" s="114" t="s">
        <v>990</v>
      </c>
      <c r="AO211" s="114"/>
      <c r="AP211" s="116"/>
      <c r="AQ211" s="116"/>
      <c r="AR211" s="116"/>
      <c r="AS211" s="116"/>
      <c r="AT211" s="116"/>
      <c r="AU211" s="116"/>
      <c r="AV211" s="116"/>
      <c r="AW211" s="116"/>
      <c r="AX211" s="116"/>
      <c r="AY211" s="116"/>
      <c r="AZ211" s="116"/>
      <c r="BA211" s="116"/>
      <c r="BB211" s="116"/>
      <c r="BC211" s="116"/>
      <c r="BD211" s="116"/>
      <c r="BE211" s="116"/>
      <c r="BF211" s="116"/>
      <c r="BG211" s="116"/>
      <c r="BH211" s="116"/>
      <c r="BI211" s="116"/>
      <c r="BJ211" s="116"/>
      <c r="BK211" s="116"/>
      <c r="BL211" s="116"/>
      <c r="BM211" s="116"/>
      <c r="BN211" s="116"/>
      <c r="BO211" s="116"/>
      <c r="BP211" s="116"/>
      <c r="BQ211" s="116"/>
      <c r="BR211" s="116"/>
    </row>
    <row r="212" spans="2:70" ht="69" customHeight="1" x14ac:dyDescent="0.35">
      <c r="B212" s="117"/>
      <c r="C212" s="99"/>
      <c r="D212" s="99"/>
      <c r="E212" s="99"/>
      <c r="F212" s="99"/>
      <c r="G212" s="100"/>
      <c r="H212" s="99"/>
      <c r="I212" s="101"/>
      <c r="J212" s="102"/>
      <c r="K212" s="103"/>
      <c r="L212" s="103"/>
      <c r="M212" s="104">
        <v>0</v>
      </c>
      <c r="N212" s="102"/>
      <c r="O212" s="103"/>
      <c r="P212" s="105"/>
      <c r="Q212" s="106">
        <v>2</v>
      </c>
      <c r="R212" s="107" t="s">
        <v>991</v>
      </c>
      <c r="S212" s="106" t="s">
        <v>28</v>
      </c>
      <c r="T212" s="108" t="s">
        <v>330</v>
      </c>
      <c r="U212" s="108" t="s">
        <v>331</v>
      </c>
      <c r="V212" s="109" t="s">
        <v>332</v>
      </c>
      <c r="W212" s="108" t="s">
        <v>333</v>
      </c>
      <c r="X212" s="108" t="s">
        <v>334</v>
      </c>
      <c r="Y212" s="108" t="s">
        <v>335</v>
      </c>
      <c r="Z212" s="1">
        <f>IFERROR(IF(AND(S211="Probabilidad",S212="Probabilidad"),(AB211-(+AB211*V212)),IF(S212="Probabilidad",(K211-(+K211*V212)),IF(S212="Impacto",AB211,""))),"")</f>
        <v>0.216</v>
      </c>
      <c r="AA212" s="110" t="s">
        <v>336</v>
      </c>
      <c r="AB212" s="109">
        <v>0.216</v>
      </c>
      <c r="AC212" s="110" t="s">
        <v>354</v>
      </c>
      <c r="AD212" s="109">
        <v>0.2</v>
      </c>
      <c r="AE212" s="111" t="s">
        <v>357</v>
      </c>
      <c r="AF212" s="118"/>
      <c r="AG212" s="120"/>
      <c r="AH212" s="120"/>
      <c r="AI212" s="120"/>
      <c r="AJ212" s="120"/>
      <c r="AK212" s="120"/>
      <c r="AL212" s="120"/>
      <c r="AM212" s="120"/>
      <c r="AN212" s="120"/>
      <c r="AO212" s="120"/>
      <c r="AP212" s="80"/>
      <c r="AQ212" s="80"/>
      <c r="AR212" s="80"/>
      <c r="AS212" s="80"/>
      <c r="AT212" s="80"/>
      <c r="AU212" s="80"/>
      <c r="AV212" s="80"/>
      <c r="AW212" s="80"/>
      <c r="AX212" s="80"/>
      <c r="AY212" s="80"/>
      <c r="AZ212" s="80"/>
      <c r="BA212" s="80"/>
      <c r="BB212" s="80"/>
      <c r="BC212" s="80"/>
      <c r="BD212" s="80"/>
      <c r="BE212" s="80"/>
      <c r="BF212" s="80"/>
      <c r="BG212" s="80"/>
      <c r="BH212" s="80"/>
      <c r="BI212" s="80"/>
      <c r="BJ212" s="80"/>
      <c r="BK212" s="80"/>
      <c r="BL212" s="80"/>
      <c r="BM212" s="80"/>
      <c r="BN212" s="80"/>
      <c r="BO212" s="80"/>
      <c r="BP212" s="80"/>
      <c r="BQ212" s="80"/>
      <c r="BR212" s="80"/>
    </row>
    <row r="213" spans="2:70" ht="41.45" customHeight="1" x14ac:dyDescent="0.35">
      <c r="B213" s="121"/>
      <c r="C213" s="99"/>
      <c r="D213" s="99"/>
      <c r="E213" s="99"/>
      <c r="F213" s="99"/>
      <c r="G213" s="100"/>
      <c r="H213" s="99"/>
      <c r="I213" s="101"/>
      <c r="J213" s="102"/>
      <c r="K213" s="103"/>
      <c r="L213" s="103"/>
      <c r="M213" s="104">
        <v>0</v>
      </c>
      <c r="N213" s="102"/>
      <c r="O213" s="103"/>
      <c r="P213" s="105"/>
      <c r="Q213" s="106">
        <v>3</v>
      </c>
      <c r="R213" s="107"/>
      <c r="S213" s="106" t="s">
        <v>347</v>
      </c>
      <c r="T213" s="108"/>
      <c r="U213" s="108"/>
      <c r="V213" s="109" t="s">
        <v>347</v>
      </c>
      <c r="W213" s="108"/>
      <c r="X213" s="108"/>
      <c r="Y213" s="108"/>
      <c r="Z213" s="1" t="str">
        <f>IFERROR(IF(AND(S212="Probabilidad",S213="Probabilidad"),(AB212-(+AB212*V213)),IF(AND(S212="Impacto",S213="Probabilidad"),(AB211-(+AB211*V213)),IF(S213="Impacto",AB212,""))),"")</f>
        <v/>
      </c>
      <c r="AA213" s="110" t="s">
        <v>347</v>
      </c>
      <c r="AB213" s="109" t="s">
        <v>347</v>
      </c>
      <c r="AC213" s="110" t="s">
        <v>347</v>
      </c>
      <c r="AD213" s="109" t="s">
        <v>347</v>
      </c>
      <c r="AE213" s="111" t="s">
        <v>347</v>
      </c>
      <c r="AF213" s="122"/>
      <c r="AG213" s="124"/>
      <c r="AH213" s="124"/>
      <c r="AI213" s="124"/>
      <c r="AJ213" s="124"/>
      <c r="AK213" s="124"/>
      <c r="AL213" s="124"/>
      <c r="AM213" s="124"/>
      <c r="AN213" s="124"/>
      <c r="AO213" s="124"/>
      <c r="AP213" s="80"/>
      <c r="AQ213" s="80"/>
      <c r="AR213" s="80"/>
      <c r="AS213" s="80"/>
      <c r="AT213" s="80"/>
      <c r="AU213" s="80"/>
      <c r="AV213" s="80"/>
      <c r="AW213" s="80"/>
      <c r="AX213" s="80"/>
      <c r="AY213" s="80"/>
      <c r="AZ213" s="80"/>
      <c r="BA213" s="80"/>
      <c r="BB213" s="80"/>
      <c r="BC213" s="80"/>
      <c r="BD213" s="80"/>
      <c r="BE213" s="80"/>
      <c r="BF213" s="80"/>
      <c r="BG213" s="80"/>
      <c r="BH213" s="80"/>
      <c r="BI213" s="80"/>
      <c r="BJ213" s="80"/>
      <c r="BK213" s="80"/>
      <c r="BL213" s="80"/>
      <c r="BM213" s="80"/>
      <c r="BN213" s="80"/>
      <c r="BO213" s="80"/>
      <c r="BP213" s="80"/>
      <c r="BQ213" s="80"/>
      <c r="BR213" s="80"/>
    </row>
    <row r="214" spans="2:70" ht="84.75" customHeight="1" x14ac:dyDescent="0.35">
      <c r="B214" s="98" t="s">
        <v>250</v>
      </c>
      <c r="C214" s="99" t="s">
        <v>319</v>
      </c>
      <c r="D214" s="99" t="s">
        <v>992</v>
      </c>
      <c r="E214" s="99" t="s">
        <v>993</v>
      </c>
      <c r="F214" s="99" t="s">
        <v>383</v>
      </c>
      <c r="G214" s="100" t="s">
        <v>994</v>
      </c>
      <c r="H214" s="99" t="s">
        <v>324</v>
      </c>
      <c r="I214" s="101">
        <v>95</v>
      </c>
      <c r="J214" s="102" t="s">
        <v>325</v>
      </c>
      <c r="K214" s="103">
        <v>0.6</v>
      </c>
      <c r="L214" s="103" t="s">
        <v>353</v>
      </c>
      <c r="M214" s="104" t="s">
        <v>353</v>
      </c>
      <c r="N214" s="102" t="s">
        <v>354</v>
      </c>
      <c r="O214" s="103">
        <v>0.2</v>
      </c>
      <c r="P214" s="105" t="s">
        <v>328</v>
      </c>
      <c r="Q214" s="106">
        <v>1</v>
      </c>
      <c r="R214" s="107" t="s">
        <v>995</v>
      </c>
      <c r="S214" s="106" t="s">
        <v>28</v>
      </c>
      <c r="T214" s="108" t="s">
        <v>330</v>
      </c>
      <c r="U214" s="108" t="s">
        <v>331</v>
      </c>
      <c r="V214" s="109" t="s">
        <v>332</v>
      </c>
      <c r="W214" s="108" t="s">
        <v>356</v>
      </c>
      <c r="X214" s="108" t="s">
        <v>334</v>
      </c>
      <c r="Y214" s="108" t="s">
        <v>335</v>
      </c>
      <c r="Z214" s="1">
        <f t="shared" ref="Z214" si="162">IFERROR(IF(S214="Probabilidad",(K214-(+K214*V214)),IF(S214="Impacto",K214,"")),"")</f>
        <v>0.36</v>
      </c>
      <c r="AA214" s="110" t="s">
        <v>336</v>
      </c>
      <c r="AB214" s="109">
        <v>0.36</v>
      </c>
      <c r="AC214" s="110" t="s">
        <v>354</v>
      </c>
      <c r="AD214" s="109">
        <v>0.2</v>
      </c>
      <c r="AE214" s="111" t="s">
        <v>357</v>
      </c>
      <c r="AF214" s="112" t="s">
        <v>337</v>
      </c>
      <c r="AG214" s="114" t="s">
        <v>996</v>
      </c>
      <c r="AH214" s="114" t="s">
        <v>986</v>
      </c>
      <c r="AI214" s="115" t="s">
        <v>997</v>
      </c>
      <c r="AJ214" s="115" t="s">
        <v>998</v>
      </c>
      <c r="AK214" s="114" t="s">
        <v>136</v>
      </c>
      <c r="AL214" s="114" t="s">
        <v>999</v>
      </c>
      <c r="AM214" s="115" t="s">
        <v>1000</v>
      </c>
      <c r="AN214" s="114" t="s">
        <v>1001</v>
      </c>
      <c r="AO214" s="114"/>
      <c r="AP214" s="116"/>
      <c r="AQ214" s="116"/>
      <c r="AR214" s="116"/>
      <c r="AS214" s="116"/>
      <c r="AT214" s="116"/>
      <c r="AU214" s="116"/>
      <c r="AV214" s="116"/>
      <c r="AW214" s="116"/>
      <c r="AX214" s="116"/>
      <c r="AY214" s="116"/>
      <c r="AZ214" s="116"/>
      <c r="BA214" s="116"/>
      <c r="BB214" s="116"/>
      <c r="BC214" s="116"/>
      <c r="BD214" s="116"/>
      <c r="BE214" s="116"/>
      <c r="BF214" s="116"/>
      <c r="BG214" s="116"/>
      <c r="BH214" s="116"/>
      <c r="BI214" s="116"/>
      <c r="BJ214" s="116"/>
      <c r="BK214" s="116"/>
      <c r="BL214" s="116"/>
      <c r="BM214" s="116"/>
      <c r="BN214" s="116"/>
      <c r="BO214" s="116"/>
      <c r="BP214" s="116"/>
      <c r="BQ214" s="116"/>
      <c r="BR214" s="116"/>
    </row>
    <row r="215" spans="2:70" ht="85.35" customHeight="1" x14ac:dyDescent="0.35">
      <c r="B215" s="117"/>
      <c r="C215" s="99"/>
      <c r="D215" s="99"/>
      <c r="E215" s="99"/>
      <c r="F215" s="99"/>
      <c r="G215" s="100"/>
      <c r="H215" s="99"/>
      <c r="I215" s="101"/>
      <c r="J215" s="102"/>
      <c r="K215" s="103"/>
      <c r="L215" s="103"/>
      <c r="M215" s="104">
        <v>0</v>
      </c>
      <c r="N215" s="102"/>
      <c r="O215" s="103"/>
      <c r="P215" s="105"/>
      <c r="Q215" s="106">
        <v>2</v>
      </c>
      <c r="R215" s="107" t="s">
        <v>1002</v>
      </c>
      <c r="S215" s="106" t="s">
        <v>28</v>
      </c>
      <c r="T215" s="108" t="s">
        <v>330</v>
      </c>
      <c r="U215" s="108" t="s">
        <v>331</v>
      </c>
      <c r="V215" s="109" t="s">
        <v>332</v>
      </c>
      <c r="W215" s="108" t="s">
        <v>356</v>
      </c>
      <c r="X215" s="108" t="s">
        <v>334</v>
      </c>
      <c r="Y215" s="108" t="s">
        <v>335</v>
      </c>
      <c r="Z215" s="1">
        <f t="shared" ref="Z215" si="163">IFERROR(IF(AND(S214="Probabilidad",S215="Probabilidad"),(AB214-(+AB214*V215)),IF(S215="Probabilidad",(K214-(+K214*V215)),IF(S215="Impacto",AB214,""))),"")</f>
        <v>0.216</v>
      </c>
      <c r="AA215" s="110" t="s">
        <v>336</v>
      </c>
      <c r="AB215" s="109">
        <v>0.216</v>
      </c>
      <c r="AC215" s="110" t="s">
        <v>354</v>
      </c>
      <c r="AD215" s="109">
        <v>0.2</v>
      </c>
      <c r="AE215" s="111" t="s">
        <v>357</v>
      </c>
      <c r="AF215" s="118"/>
      <c r="AG215" s="120"/>
      <c r="AH215" s="120"/>
      <c r="AI215" s="120"/>
      <c r="AJ215" s="120"/>
      <c r="AK215" s="120"/>
      <c r="AL215" s="120"/>
      <c r="AM215" s="120"/>
      <c r="AN215" s="120"/>
      <c r="AO215" s="120"/>
      <c r="AP215" s="80"/>
      <c r="AQ215" s="80"/>
      <c r="AR215" s="80"/>
      <c r="AS215" s="80"/>
      <c r="AT215" s="80"/>
      <c r="AU215" s="80"/>
      <c r="AV215" s="80"/>
      <c r="AW215" s="80"/>
      <c r="AX215" s="80"/>
      <c r="AY215" s="80"/>
      <c r="AZ215" s="80"/>
      <c r="BA215" s="80"/>
      <c r="BB215" s="80"/>
      <c r="BC215" s="80"/>
      <c r="BD215" s="80"/>
      <c r="BE215" s="80"/>
      <c r="BF215" s="80"/>
      <c r="BG215" s="80"/>
      <c r="BH215" s="80"/>
      <c r="BI215" s="80"/>
      <c r="BJ215" s="80"/>
      <c r="BK215" s="80"/>
      <c r="BL215" s="80"/>
      <c r="BM215" s="80"/>
      <c r="BN215" s="80"/>
      <c r="BO215" s="80"/>
      <c r="BP215" s="80"/>
      <c r="BQ215" s="80"/>
      <c r="BR215" s="80"/>
    </row>
    <row r="216" spans="2:70" ht="101.85" customHeight="1" x14ac:dyDescent="0.35">
      <c r="B216" s="121"/>
      <c r="C216" s="99"/>
      <c r="D216" s="99"/>
      <c r="E216" s="99"/>
      <c r="F216" s="99"/>
      <c r="G216" s="100"/>
      <c r="H216" s="99"/>
      <c r="I216" s="101"/>
      <c r="J216" s="102"/>
      <c r="K216" s="103"/>
      <c r="L216" s="103"/>
      <c r="M216" s="104">
        <v>0</v>
      </c>
      <c r="N216" s="102"/>
      <c r="O216" s="103"/>
      <c r="P216" s="105"/>
      <c r="Q216" s="106">
        <v>3</v>
      </c>
      <c r="R216" s="107" t="s">
        <v>1003</v>
      </c>
      <c r="S216" s="106" t="s">
        <v>28</v>
      </c>
      <c r="T216" s="108" t="s">
        <v>330</v>
      </c>
      <c r="U216" s="108" t="s">
        <v>331</v>
      </c>
      <c r="V216" s="109" t="s">
        <v>332</v>
      </c>
      <c r="W216" s="108" t="s">
        <v>356</v>
      </c>
      <c r="X216" s="108" t="s">
        <v>334</v>
      </c>
      <c r="Y216" s="108" t="s">
        <v>516</v>
      </c>
      <c r="Z216" s="1">
        <f t="shared" ref="Z216" si="164">IFERROR(IF(AND(S215="Probabilidad",S216="Probabilidad"),(AB215-(+AB215*V216)),IF(AND(S215="Impacto",S216="Probabilidad"),(AB214-(+AB214*V216)),IF(S216="Impacto",AB215,""))),"")</f>
        <v>0.12959999999999999</v>
      </c>
      <c r="AA216" s="110" t="s">
        <v>375</v>
      </c>
      <c r="AB216" s="109">
        <v>0.12959999999999999</v>
      </c>
      <c r="AC216" s="110" t="s">
        <v>354</v>
      </c>
      <c r="AD216" s="109">
        <v>0.2</v>
      </c>
      <c r="AE216" s="111" t="s">
        <v>357</v>
      </c>
      <c r="AF216" s="122"/>
      <c r="AG216" s="124"/>
      <c r="AH216" s="124"/>
      <c r="AI216" s="124"/>
      <c r="AJ216" s="124"/>
      <c r="AK216" s="124"/>
      <c r="AL216" s="124"/>
      <c r="AM216" s="124"/>
      <c r="AN216" s="124"/>
      <c r="AO216" s="124"/>
      <c r="AP216" s="80"/>
      <c r="AQ216" s="80"/>
      <c r="AR216" s="80"/>
      <c r="AS216" s="80"/>
      <c r="AT216" s="80"/>
      <c r="AU216" s="80"/>
      <c r="AV216" s="80"/>
      <c r="AW216" s="80"/>
      <c r="AX216" s="80"/>
      <c r="AY216" s="80"/>
      <c r="AZ216" s="80"/>
      <c r="BA216" s="80"/>
      <c r="BB216" s="80"/>
      <c r="BC216" s="80"/>
      <c r="BD216" s="80"/>
      <c r="BE216" s="80"/>
      <c r="BF216" s="80"/>
      <c r="BG216" s="80"/>
      <c r="BH216" s="80"/>
      <c r="BI216" s="80"/>
      <c r="BJ216" s="80"/>
      <c r="BK216" s="80"/>
      <c r="BL216" s="80"/>
      <c r="BM216" s="80"/>
      <c r="BN216" s="80"/>
      <c r="BO216" s="80"/>
      <c r="BP216" s="80"/>
      <c r="BQ216" s="80"/>
      <c r="BR216" s="80"/>
    </row>
    <row r="217" spans="2:70" ht="82.5" customHeight="1" x14ac:dyDescent="0.35">
      <c r="B217" s="98" t="s">
        <v>250</v>
      </c>
      <c r="C217" s="99" t="s">
        <v>319</v>
      </c>
      <c r="D217" s="99" t="s">
        <v>1004</v>
      </c>
      <c r="E217" s="99" t="s">
        <v>1005</v>
      </c>
      <c r="F217" s="99" t="s">
        <v>383</v>
      </c>
      <c r="G217" s="100" t="s">
        <v>1006</v>
      </c>
      <c r="H217" s="99" t="s">
        <v>324</v>
      </c>
      <c r="I217" s="101">
        <v>15</v>
      </c>
      <c r="J217" s="102" t="s">
        <v>336</v>
      </c>
      <c r="K217" s="103">
        <v>0.4</v>
      </c>
      <c r="L217" s="103" t="s">
        <v>353</v>
      </c>
      <c r="M217" s="104" t="s">
        <v>353</v>
      </c>
      <c r="N217" s="102" t="s">
        <v>354</v>
      </c>
      <c r="O217" s="103">
        <v>0.2</v>
      </c>
      <c r="P217" s="105" t="s">
        <v>357</v>
      </c>
      <c r="Q217" s="106">
        <v>1</v>
      </c>
      <c r="R217" s="107" t="s">
        <v>1007</v>
      </c>
      <c r="S217" s="106" t="s">
        <v>28</v>
      </c>
      <c r="T217" s="108" t="s">
        <v>330</v>
      </c>
      <c r="U217" s="108" t="s">
        <v>331</v>
      </c>
      <c r="V217" s="109" t="s">
        <v>332</v>
      </c>
      <c r="W217" s="108" t="s">
        <v>333</v>
      </c>
      <c r="X217" s="108" t="s">
        <v>334</v>
      </c>
      <c r="Y217" s="108" t="s">
        <v>335</v>
      </c>
      <c r="Z217" s="1">
        <f t="shared" ref="Z217" si="165">IFERROR(IF(S217="Probabilidad",(K217-(+K217*V217)),IF(S217="Impacto",K217,"")),"")</f>
        <v>0.24</v>
      </c>
      <c r="AA217" s="110" t="s">
        <v>336</v>
      </c>
      <c r="AB217" s="109">
        <v>0.24</v>
      </c>
      <c r="AC217" s="110" t="s">
        <v>354</v>
      </c>
      <c r="AD217" s="109">
        <v>0.2</v>
      </c>
      <c r="AE217" s="111" t="s">
        <v>357</v>
      </c>
      <c r="AF217" s="112" t="s">
        <v>337</v>
      </c>
      <c r="AG217" s="114" t="s">
        <v>1008</v>
      </c>
      <c r="AH217" s="114" t="s">
        <v>986</v>
      </c>
      <c r="AI217" s="115" t="s">
        <v>1009</v>
      </c>
      <c r="AJ217" s="115" t="s">
        <v>1010</v>
      </c>
      <c r="AK217" s="114" t="s">
        <v>136</v>
      </c>
      <c r="AL217" s="114" t="s">
        <v>256</v>
      </c>
      <c r="AM217" s="115" t="s">
        <v>1011</v>
      </c>
      <c r="AN217" s="114" t="s">
        <v>1012</v>
      </c>
      <c r="AO217" s="114"/>
      <c r="AP217" s="116"/>
      <c r="AQ217" s="116"/>
      <c r="AR217" s="116"/>
      <c r="AS217" s="116"/>
      <c r="AT217" s="116"/>
      <c r="AU217" s="116"/>
      <c r="AV217" s="116"/>
      <c r="AW217" s="116"/>
      <c r="AX217" s="116"/>
      <c r="AY217" s="116"/>
      <c r="AZ217" s="116"/>
      <c r="BA217" s="116"/>
      <c r="BB217" s="116"/>
      <c r="BC217" s="116"/>
      <c r="BD217" s="116"/>
      <c r="BE217" s="116"/>
      <c r="BF217" s="116"/>
      <c r="BG217" s="116"/>
      <c r="BH217" s="116"/>
      <c r="BI217" s="116"/>
      <c r="BJ217" s="116"/>
      <c r="BK217" s="116"/>
      <c r="BL217" s="116"/>
      <c r="BM217" s="116"/>
      <c r="BN217" s="116"/>
      <c r="BO217" s="116"/>
      <c r="BP217" s="116"/>
      <c r="BQ217" s="116"/>
      <c r="BR217" s="116"/>
    </row>
    <row r="218" spans="2:70" ht="82.5" customHeight="1" x14ac:dyDescent="0.35">
      <c r="B218" s="117"/>
      <c r="C218" s="99"/>
      <c r="D218" s="99"/>
      <c r="E218" s="99"/>
      <c r="F218" s="99"/>
      <c r="G218" s="100"/>
      <c r="H218" s="99"/>
      <c r="I218" s="101"/>
      <c r="J218" s="102"/>
      <c r="K218" s="103"/>
      <c r="L218" s="103"/>
      <c r="M218" s="104">
        <v>0</v>
      </c>
      <c r="N218" s="102"/>
      <c r="O218" s="103"/>
      <c r="P218" s="105"/>
      <c r="Q218" s="106">
        <v>2</v>
      </c>
      <c r="R218" s="107" t="s">
        <v>1013</v>
      </c>
      <c r="S218" s="106" t="s">
        <v>28</v>
      </c>
      <c r="T218" s="108" t="s">
        <v>330</v>
      </c>
      <c r="U218" s="108" t="s">
        <v>331</v>
      </c>
      <c r="V218" s="109" t="s">
        <v>332</v>
      </c>
      <c r="W218" s="108" t="s">
        <v>333</v>
      </c>
      <c r="X218" s="108" t="s">
        <v>334</v>
      </c>
      <c r="Y218" s="108" t="s">
        <v>335</v>
      </c>
      <c r="Z218" s="1">
        <f t="shared" ref="Z218" si="166">IFERROR(IF(AND(S217="Probabilidad",S218="Probabilidad"),(AB217-(+AB217*V218)),IF(S218="Probabilidad",(K217-(+K217*V218)),IF(S218="Impacto",AB217,""))),"")</f>
        <v>0.14399999999999999</v>
      </c>
      <c r="AA218" s="110" t="s">
        <v>375</v>
      </c>
      <c r="AB218" s="109">
        <v>0.14399999999999999</v>
      </c>
      <c r="AC218" s="110" t="s">
        <v>354</v>
      </c>
      <c r="AD218" s="109">
        <v>0.2</v>
      </c>
      <c r="AE218" s="111" t="s">
        <v>357</v>
      </c>
      <c r="AF218" s="118"/>
      <c r="AG218" s="120"/>
      <c r="AH218" s="120"/>
      <c r="AI218" s="120"/>
      <c r="AJ218" s="120"/>
      <c r="AK218" s="120"/>
      <c r="AL218" s="120"/>
      <c r="AM218" s="120"/>
      <c r="AN218" s="120"/>
      <c r="AO218" s="120"/>
      <c r="AP218" s="80"/>
      <c r="AQ218" s="80"/>
      <c r="AR218" s="80"/>
      <c r="AS218" s="80"/>
      <c r="AT218" s="80"/>
      <c r="AU218" s="80"/>
      <c r="AV218" s="80"/>
      <c r="AW218" s="80"/>
      <c r="AX218" s="80"/>
      <c r="AY218" s="80"/>
      <c r="AZ218" s="80"/>
      <c r="BA218" s="80"/>
      <c r="BB218" s="80"/>
      <c r="BC218" s="80"/>
      <c r="BD218" s="80"/>
      <c r="BE218" s="80"/>
      <c r="BF218" s="80"/>
      <c r="BG218" s="80"/>
      <c r="BH218" s="80"/>
      <c r="BI218" s="80"/>
      <c r="BJ218" s="80"/>
      <c r="BK218" s="80"/>
      <c r="BL218" s="80"/>
      <c r="BM218" s="80"/>
      <c r="BN218" s="80"/>
      <c r="BO218" s="80"/>
      <c r="BP218" s="80"/>
      <c r="BQ218" s="80"/>
      <c r="BR218" s="80"/>
    </row>
    <row r="219" spans="2:70" ht="66.75" customHeight="1" x14ac:dyDescent="0.35">
      <c r="B219" s="121"/>
      <c r="C219" s="99"/>
      <c r="D219" s="99"/>
      <c r="E219" s="99"/>
      <c r="F219" s="99"/>
      <c r="G219" s="100"/>
      <c r="H219" s="99"/>
      <c r="I219" s="101"/>
      <c r="J219" s="102"/>
      <c r="K219" s="103"/>
      <c r="L219" s="103"/>
      <c r="M219" s="104">
        <v>0</v>
      </c>
      <c r="N219" s="102"/>
      <c r="O219" s="103"/>
      <c r="P219" s="105"/>
      <c r="Q219" s="106">
        <v>3</v>
      </c>
      <c r="R219" s="107"/>
      <c r="S219" s="106" t="s">
        <v>347</v>
      </c>
      <c r="T219" s="108"/>
      <c r="U219" s="108"/>
      <c r="V219" s="109" t="s">
        <v>347</v>
      </c>
      <c r="W219" s="108"/>
      <c r="X219" s="108"/>
      <c r="Y219" s="108"/>
      <c r="Z219" s="1" t="str">
        <f t="shared" ref="Z219" si="167">IFERROR(IF(AND(S218="Probabilidad",S219="Probabilidad"),(AB218-(+AB218*V219)),IF(AND(S218="Impacto",S219="Probabilidad"),(AB217-(+AB217*V219)),IF(S219="Impacto",AB218,""))),"")</f>
        <v/>
      </c>
      <c r="AA219" s="110" t="s">
        <v>347</v>
      </c>
      <c r="AB219" s="109" t="s">
        <v>347</v>
      </c>
      <c r="AC219" s="110" t="s">
        <v>347</v>
      </c>
      <c r="AD219" s="109" t="s">
        <v>347</v>
      </c>
      <c r="AE219" s="111" t="s">
        <v>347</v>
      </c>
      <c r="AF219" s="122"/>
      <c r="AG219" s="124"/>
      <c r="AH219" s="124"/>
      <c r="AI219" s="124"/>
      <c r="AJ219" s="124"/>
      <c r="AK219" s="124"/>
      <c r="AL219" s="124"/>
      <c r="AM219" s="124"/>
      <c r="AN219" s="124"/>
      <c r="AO219" s="124"/>
      <c r="AP219" s="80"/>
      <c r="AQ219" s="80"/>
      <c r="AR219" s="80"/>
      <c r="AS219" s="80"/>
      <c r="AT219" s="80"/>
      <c r="AU219" s="80"/>
      <c r="AV219" s="80"/>
      <c r="AW219" s="80"/>
      <c r="AX219" s="80"/>
      <c r="AY219" s="80"/>
      <c r="AZ219" s="80"/>
      <c r="BA219" s="80"/>
      <c r="BB219" s="80"/>
      <c r="BC219" s="80"/>
      <c r="BD219" s="80"/>
      <c r="BE219" s="80"/>
      <c r="BF219" s="80"/>
      <c r="BG219" s="80"/>
      <c r="BH219" s="80"/>
      <c r="BI219" s="80"/>
      <c r="BJ219" s="80"/>
      <c r="BK219" s="80"/>
      <c r="BL219" s="80"/>
      <c r="BM219" s="80"/>
      <c r="BN219" s="80"/>
      <c r="BO219" s="80"/>
      <c r="BP219" s="80"/>
      <c r="BQ219" s="80"/>
      <c r="BR219" s="80"/>
    </row>
    <row r="220" spans="2:70" ht="106.9" customHeight="1" x14ac:dyDescent="0.35">
      <c r="B220" s="98" t="s">
        <v>250</v>
      </c>
      <c r="C220" s="99" t="s">
        <v>319</v>
      </c>
      <c r="D220" s="99" t="s">
        <v>1014</v>
      </c>
      <c r="E220" s="99" t="s">
        <v>1015</v>
      </c>
      <c r="F220" s="99" t="s">
        <v>350</v>
      </c>
      <c r="G220" s="100" t="s">
        <v>1016</v>
      </c>
      <c r="H220" s="99" t="s">
        <v>324</v>
      </c>
      <c r="I220" s="101">
        <v>150</v>
      </c>
      <c r="J220" s="102" t="s">
        <v>325</v>
      </c>
      <c r="K220" s="103">
        <v>0.6</v>
      </c>
      <c r="L220" s="103" t="s">
        <v>406</v>
      </c>
      <c r="M220" s="104" t="s">
        <v>406</v>
      </c>
      <c r="N220" s="102" t="s">
        <v>407</v>
      </c>
      <c r="O220" s="103">
        <v>0.8</v>
      </c>
      <c r="P220" s="105" t="s">
        <v>408</v>
      </c>
      <c r="Q220" s="106">
        <v>1</v>
      </c>
      <c r="R220" s="107" t="s">
        <v>1017</v>
      </c>
      <c r="S220" s="106" t="s">
        <v>28</v>
      </c>
      <c r="T220" s="108" t="s">
        <v>330</v>
      </c>
      <c r="U220" s="108" t="s">
        <v>331</v>
      </c>
      <c r="V220" s="109" t="s">
        <v>332</v>
      </c>
      <c r="W220" s="108" t="s">
        <v>333</v>
      </c>
      <c r="X220" s="108" t="s">
        <v>334</v>
      </c>
      <c r="Y220" s="108" t="s">
        <v>335</v>
      </c>
      <c r="Z220" s="1">
        <f t="shared" ref="Z220" si="168">IFERROR(IF(S220="Probabilidad",(K220-(+K220*V220)),IF(S220="Impacto",K220,"")),"")</f>
        <v>0.36</v>
      </c>
      <c r="AA220" s="110" t="s">
        <v>336</v>
      </c>
      <c r="AB220" s="109">
        <v>0.36</v>
      </c>
      <c r="AC220" s="110" t="s">
        <v>407</v>
      </c>
      <c r="AD220" s="109">
        <v>0.8</v>
      </c>
      <c r="AE220" s="111" t="s">
        <v>408</v>
      </c>
      <c r="AF220" s="112" t="s">
        <v>377</v>
      </c>
      <c r="AG220" s="114" t="s">
        <v>1018</v>
      </c>
      <c r="AH220" s="114" t="s">
        <v>986</v>
      </c>
      <c r="AI220" s="115" t="s">
        <v>1019</v>
      </c>
      <c r="AJ220" s="115" t="s">
        <v>1020</v>
      </c>
      <c r="AK220" s="114" t="s">
        <v>136</v>
      </c>
      <c r="AL220" s="114" t="s">
        <v>256</v>
      </c>
      <c r="AM220" s="115" t="s">
        <v>1021</v>
      </c>
      <c r="AN220" s="114" t="s">
        <v>1022</v>
      </c>
      <c r="AO220" s="114"/>
      <c r="AP220" s="116"/>
      <c r="AQ220" s="116"/>
      <c r="AR220" s="116"/>
      <c r="AS220" s="116"/>
      <c r="AT220" s="116"/>
      <c r="AU220" s="116"/>
      <c r="AV220" s="116"/>
      <c r="AW220" s="116"/>
      <c r="AX220" s="116"/>
      <c r="AY220" s="116"/>
      <c r="AZ220" s="116"/>
      <c r="BA220" s="116"/>
      <c r="BB220" s="116"/>
      <c r="BC220" s="116"/>
      <c r="BD220" s="116"/>
      <c r="BE220" s="116"/>
      <c r="BF220" s="116"/>
      <c r="BG220" s="116"/>
      <c r="BH220" s="116"/>
      <c r="BI220" s="116"/>
      <c r="BJ220" s="116"/>
      <c r="BK220" s="116"/>
      <c r="BL220" s="116"/>
      <c r="BM220" s="116"/>
      <c r="BN220" s="116"/>
      <c r="BO220" s="116"/>
      <c r="BP220" s="116"/>
      <c r="BQ220" s="116"/>
      <c r="BR220" s="116"/>
    </row>
    <row r="221" spans="2:70" ht="106.9" customHeight="1" x14ac:dyDescent="0.35">
      <c r="B221" s="117"/>
      <c r="C221" s="99"/>
      <c r="D221" s="99"/>
      <c r="E221" s="99"/>
      <c r="F221" s="99"/>
      <c r="G221" s="100"/>
      <c r="H221" s="99"/>
      <c r="I221" s="101"/>
      <c r="J221" s="102"/>
      <c r="K221" s="103"/>
      <c r="L221" s="103"/>
      <c r="M221" s="104">
        <v>0</v>
      </c>
      <c r="N221" s="102"/>
      <c r="O221" s="103"/>
      <c r="P221" s="105"/>
      <c r="Q221" s="106">
        <v>2</v>
      </c>
      <c r="R221" s="107" t="s">
        <v>1023</v>
      </c>
      <c r="S221" s="106" t="s">
        <v>28</v>
      </c>
      <c r="T221" s="108" t="s">
        <v>330</v>
      </c>
      <c r="U221" s="108" t="s">
        <v>331</v>
      </c>
      <c r="V221" s="109" t="s">
        <v>332</v>
      </c>
      <c r="W221" s="108" t="s">
        <v>333</v>
      </c>
      <c r="X221" s="108" t="s">
        <v>334</v>
      </c>
      <c r="Y221" s="108" t="s">
        <v>335</v>
      </c>
      <c r="Z221" s="1">
        <f t="shared" ref="Z221" si="169">IFERROR(IF(AND(S220="Probabilidad",S221="Probabilidad"),(AB220-(+AB220*V221)),IF(S221="Probabilidad",(K220-(+K220*V221)),IF(S221="Impacto",AB220,""))),"")</f>
        <v>0.216</v>
      </c>
      <c r="AA221" s="110" t="s">
        <v>336</v>
      </c>
      <c r="AB221" s="109">
        <v>0.216</v>
      </c>
      <c r="AC221" s="110" t="s">
        <v>407</v>
      </c>
      <c r="AD221" s="109">
        <v>0.8</v>
      </c>
      <c r="AE221" s="111" t="s">
        <v>408</v>
      </c>
      <c r="AF221" s="118"/>
      <c r="AG221" s="120"/>
      <c r="AH221" s="120"/>
      <c r="AI221" s="120"/>
      <c r="AJ221" s="120"/>
      <c r="AK221" s="120"/>
      <c r="AL221" s="120"/>
      <c r="AM221" s="120"/>
      <c r="AN221" s="120"/>
      <c r="AO221" s="120"/>
      <c r="AP221" s="80"/>
      <c r="AQ221" s="80"/>
      <c r="AR221" s="80"/>
      <c r="AS221" s="80"/>
      <c r="AT221" s="80"/>
      <c r="AU221" s="80"/>
      <c r="AV221" s="80"/>
      <c r="AW221" s="80"/>
      <c r="AX221" s="80"/>
      <c r="AY221" s="80"/>
      <c r="AZ221" s="80"/>
      <c r="BA221" s="80"/>
      <c r="BB221" s="80"/>
      <c r="BC221" s="80"/>
      <c r="BD221" s="80"/>
      <c r="BE221" s="80"/>
      <c r="BF221" s="80"/>
      <c r="BG221" s="80"/>
      <c r="BH221" s="80"/>
      <c r="BI221" s="80"/>
      <c r="BJ221" s="80"/>
      <c r="BK221" s="80"/>
      <c r="BL221" s="80"/>
      <c r="BM221" s="80"/>
      <c r="BN221" s="80"/>
      <c r="BO221" s="80"/>
      <c r="BP221" s="80"/>
      <c r="BQ221" s="80"/>
      <c r="BR221" s="80"/>
    </row>
    <row r="222" spans="2:70" ht="75" customHeight="1" x14ac:dyDescent="0.35">
      <c r="B222" s="121"/>
      <c r="C222" s="99"/>
      <c r="D222" s="99"/>
      <c r="E222" s="99"/>
      <c r="F222" s="99"/>
      <c r="G222" s="100"/>
      <c r="H222" s="99"/>
      <c r="I222" s="101"/>
      <c r="J222" s="102"/>
      <c r="K222" s="103"/>
      <c r="L222" s="103"/>
      <c r="M222" s="104">
        <v>0</v>
      </c>
      <c r="N222" s="102"/>
      <c r="O222" s="103"/>
      <c r="P222" s="105"/>
      <c r="Q222" s="106">
        <v>3</v>
      </c>
      <c r="R222" s="107"/>
      <c r="S222" s="106" t="s">
        <v>347</v>
      </c>
      <c r="T222" s="108"/>
      <c r="U222" s="108"/>
      <c r="V222" s="109" t="s">
        <v>347</v>
      </c>
      <c r="W222" s="108"/>
      <c r="X222" s="108"/>
      <c r="Y222" s="108"/>
      <c r="Z222" s="1" t="str">
        <f t="shared" ref="Z222" si="170">IFERROR(IF(AND(S221="Probabilidad",S222="Probabilidad"),(AB221-(+AB221*V222)),IF(AND(S221="Impacto",S222="Probabilidad"),(AB220-(+AB220*V222)),IF(S222="Impacto",AB221,""))),"")</f>
        <v/>
      </c>
      <c r="AA222" s="110" t="s">
        <v>347</v>
      </c>
      <c r="AB222" s="109" t="s">
        <v>347</v>
      </c>
      <c r="AC222" s="110" t="s">
        <v>347</v>
      </c>
      <c r="AD222" s="109" t="s">
        <v>347</v>
      </c>
      <c r="AE222" s="111" t="s">
        <v>347</v>
      </c>
      <c r="AF222" s="122"/>
      <c r="AG222" s="124"/>
      <c r="AH222" s="124"/>
      <c r="AI222" s="124"/>
      <c r="AJ222" s="124"/>
      <c r="AK222" s="124"/>
      <c r="AL222" s="124"/>
      <c r="AM222" s="124"/>
      <c r="AN222" s="124"/>
      <c r="AO222" s="124"/>
      <c r="AP222" s="80"/>
      <c r="AQ222" s="80"/>
      <c r="AR222" s="80"/>
      <c r="AS222" s="80"/>
      <c r="AT222" s="80"/>
      <c r="AU222" s="80"/>
      <c r="AV222" s="80"/>
      <c r="AW222" s="80"/>
      <c r="AX222" s="80"/>
      <c r="AY222" s="80"/>
      <c r="AZ222" s="80"/>
      <c r="BA222" s="80"/>
      <c r="BB222" s="80"/>
      <c r="BC222" s="80"/>
      <c r="BD222" s="80"/>
      <c r="BE222" s="80"/>
      <c r="BF222" s="80"/>
      <c r="BG222" s="80"/>
      <c r="BH222" s="80"/>
      <c r="BI222" s="80"/>
      <c r="BJ222" s="80"/>
      <c r="BK222" s="80"/>
      <c r="BL222" s="80"/>
      <c r="BM222" s="80"/>
      <c r="BN222" s="80"/>
      <c r="BO222" s="80"/>
      <c r="BP222" s="80"/>
      <c r="BQ222" s="80"/>
      <c r="BR222" s="80"/>
    </row>
    <row r="223" spans="2:70" ht="70.900000000000006" customHeight="1" x14ac:dyDescent="0.35">
      <c r="B223" s="98" t="s">
        <v>264</v>
      </c>
      <c r="C223" s="99" t="s">
        <v>427</v>
      </c>
      <c r="D223" s="99" t="s">
        <v>1024</v>
      </c>
      <c r="E223" s="99" t="s">
        <v>1025</v>
      </c>
      <c r="F223" s="99" t="s">
        <v>383</v>
      </c>
      <c r="G223" s="100" t="s">
        <v>1026</v>
      </c>
      <c r="H223" s="99" t="s">
        <v>395</v>
      </c>
      <c r="I223" s="101">
        <v>10</v>
      </c>
      <c r="J223" s="102" t="s">
        <v>336</v>
      </c>
      <c r="K223" s="103">
        <v>0.4</v>
      </c>
      <c r="L223" s="103" t="s">
        <v>326</v>
      </c>
      <c r="M223" s="104" t="s">
        <v>326</v>
      </c>
      <c r="N223" s="102" t="s">
        <v>327</v>
      </c>
      <c r="O223" s="103">
        <v>0.4</v>
      </c>
      <c r="P223" s="105" t="s">
        <v>328</v>
      </c>
      <c r="Q223" s="106">
        <v>1</v>
      </c>
      <c r="R223" s="107" t="s">
        <v>1027</v>
      </c>
      <c r="S223" s="106" t="s">
        <v>28</v>
      </c>
      <c r="T223" s="108" t="s">
        <v>330</v>
      </c>
      <c r="U223" s="108" t="s">
        <v>331</v>
      </c>
      <c r="V223" s="109" t="s">
        <v>332</v>
      </c>
      <c r="W223" s="108" t="s">
        <v>333</v>
      </c>
      <c r="X223" s="108" t="s">
        <v>334</v>
      </c>
      <c r="Y223" s="108" t="s">
        <v>335</v>
      </c>
      <c r="Z223" s="1">
        <f>IFERROR(IF(S223="Probabilidad",(K223-(+K223*V223)),IF(S223="Impacto",K223,"")),"")</f>
        <v>0.24</v>
      </c>
      <c r="AA223" s="110" t="s">
        <v>336</v>
      </c>
      <c r="AB223" s="109">
        <v>0.24</v>
      </c>
      <c r="AC223" s="110" t="s">
        <v>327</v>
      </c>
      <c r="AD223" s="109">
        <v>0.4</v>
      </c>
      <c r="AE223" s="111" t="s">
        <v>328</v>
      </c>
      <c r="AF223" s="112" t="s">
        <v>337</v>
      </c>
      <c r="AG223" s="114" t="s">
        <v>1028</v>
      </c>
      <c r="AH223" s="114" t="s">
        <v>271</v>
      </c>
      <c r="AI223" s="115" t="s">
        <v>1029</v>
      </c>
      <c r="AJ223" s="115" t="s">
        <v>1030</v>
      </c>
      <c r="AK223" s="114" t="s">
        <v>274</v>
      </c>
      <c r="AL223" s="114" t="s">
        <v>275</v>
      </c>
      <c r="AM223" s="115" t="s">
        <v>1031</v>
      </c>
      <c r="AN223" s="114" t="s">
        <v>1032</v>
      </c>
      <c r="AO223" s="114"/>
      <c r="AP223" s="116"/>
      <c r="AQ223" s="116"/>
      <c r="AR223" s="116"/>
      <c r="AS223" s="116"/>
      <c r="AT223" s="116"/>
      <c r="AU223" s="116"/>
      <c r="AV223" s="116"/>
      <c r="AW223" s="116"/>
      <c r="AX223" s="116"/>
      <c r="AY223" s="116"/>
      <c r="AZ223" s="116"/>
      <c r="BA223" s="116"/>
      <c r="BB223" s="116"/>
      <c r="BC223" s="116"/>
      <c r="BD223" s="116"/>
      <c r="BE223" s="116"/>
      <c r="BF223" s="116"/>
      <c r="BG223" s="116"/>
      <c r="BH223" s="116"/>
      <c r="BI223" s="116"/>
      <c r="BJ223" s="116"/>
      <c r="BK223" s="116"/>
      <c r="BL223" s="116"/>
      <c r="BM223" s="116"/>
      <c r="BN223" s="116"/>
      <c r="BO223" s="116"/>
      <c r="BP223" s="116"/>
      <c r="BQ223" s="116"/>
      <c r="BR223" s="116"/>
    </row>
    <row r="224" spans="2:70" ht="69" customHeight="1" x14ac:dyDescent="0.35">
      <c r="B224" s="117"/>
      <c r="C224" s="99"/>
      <c r="D224" s="99"/>
      <c r="E224" s="99"/>
      <c r="F224" s="99"/>
      <c r="G224" s="100"/>
      <c r="H224" s="99"/>
      <c r="I224" s="101"/>
      <c r="J224" s="102"/>
      <c r="K224" s="103"/>
      <c r="L224" s="103"/>
      <c r="M224" s="104">
        <v>0</v>
      </c>
      <c r="N224" s="102"/>
      <c r="O224" s="103"/>
      <c r="P224" s="105"/>
      <c r="Q224" s="106">
        <v>2</v>
      </c>
      <c r="R224" s="107" t="s">
        <v>1033</v>
      </c>
      <c r="S224" s="106" t="s">
        <v>28</v>
      </c>
      <c r="T224" s="108" t="s">
        <v>330</v>
      </c>
      <c r="U224" s="108" t="s">
        <v>331</v>
      </c>
      <c r="V224" s="109" t="s">
        <v>332</v>
      </c>
      <c r="W224" s="108" t="s">
        <v>333</v>
      </c>
      <c r="X224" s="108" t="s">
        <v>334</v>
      </c>
      <c r="Y224" s="108" t="s">
        <v>335</v>
      </c>
      <c r="Z224" s="1">
        <f>IFERROR(IF(AND(S223="Probabilidad",S224="Probabilidad"),(AB223-(+AB223*V224)),IF(S224="Probabilidad",(K223-(+K223*V224)),IF(S224="Impacto",AB223,""))),"")</f>
        <v>0.14399999999999999</v>
      </c>
      <c r="AA224" s="110" t="s">
        <v>375</v>
      </c>
      <c r="AB224" s="109">
        <v>0.14399999999999999</v>
      </c>
      <c r="AC224" s="110" t="s">
        <v>327</v>
      </c>
      <c r="AD224" s="109">
        <v>0.4</v>
      </c>
      <c r="AE224" s="111" t="s">
        <v>357</v>
      </c>
      <c r="AF224" s="118"/>
      <c r="AG224" s="120"/>
      <c r="AH224" s="120"/>
      <c r="AI224" s="120"/>
      <c r="AJ224" s="120"/>
      <c r="AK224" s="120"/>
      <c r="AL224" s="120"/>
      <c r="AM224" s="120"/>
      <c r="AN224" s="120"/>
      <c r="AO224" s="12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80"/>
      <c r="BL224" s="80"/>
      <c r="BM224" s="80"/>
      <c r="BN224" s="80"/>
      <c r="BO224" s="80"/>
      <c r="BP224" s="80"/>
      <c r="BQ224" s="80"/>
      <c r="BR224" s="80"/>
    </row>
    <row r="225" spans="2:70" ht="41.45" customHeight="1" x14ac:dyDescent="0.35">
      <c r="B225" s="121"/>
      <c r="C225" s="99"/>
      <c r="D225" s="99"/>
      <c r="E225" s="99"/>
      <c r="F225" s="99"/>
      <c r="G225" s="100"/>
      <c r="H225" s="99"/>
      <c r="I225" s="101"/>
      <c r="J225" s="102"/>
      <c r="K225" s="103"/>
      <c r="L225" s="103"/>
      <c r="M225" s="104">
        <v>0</v>
      </c>
      <c r="N225" s="102"/>
      <c r="O225" s="103"/>
      <c r="P225" s="105"/>
      <c r="Q225" s="106">
        <v>3</v>
      </c>
      <c r="R225" s="107"/>
      <c r="S225" s="106" t="s">
        <v>347</v>
      </c>
      <c r="T225" s="108"/>
      <c r="U225" s="108"/>
      <c r="V225" s="109" t="s">
        <v>347</v>
      </c>
      <c r="W225" s="108"/>
      <c r="X225" s="108"/>
      <c r="Y225" s="108"/>
      <c r="Z225" s="1" t="str">
        <f>IFERROR(IF(AND(S224="Probabilidad",S225="Probabilidad"),(AB224-(+AB224*V225)),IF(AND(S224="Impacto",S225="Probabilidad"),(AB223-(+AB223*V225)),IF(S225="Impacto",AB224,""))),"")</f>
        <v/>
      </c>
      <c r="AA225" s="110" t="s">
        <v>347</v>
      </c>
      <c r="AB225" s="109" t="s">
        <v>347</v>
      </c>
      <c r="AC225" s="110" t="s">
        <v>347</v>
      </c>
      <c r="AD225" s="109" t="s">
        <v>347</v>
      </c>
      <c r="AE225" s="111" t="s">
        <v>347</v>
      </c>
      <c r="AF225" s="122"/>
      <c r="AG225" s="124"/>
      <c r="AH225" s="124"/>
      <c r="AI225" s="124"/>
      <c r="AJ225" s="124"/>
      <c r="AK225" s="124"/>
      <c r="AL225" s="124"/>
      <c r="AM225" s="124"/>
      <c r="AN225" s="124"/>
      <c r="AO225" s="124"/>
      <c r="AP225" s="80"/>
      <c r="AQ225" s="80"/>
      <c r="AR225" s="80"/>
      <c r="AS225" s="80"/>
      <c r="AT225" s="80"/>
      <c r="AU225" s="80"/>
      <c r="AV225" s="80"/>
      <c r="AW225" s="80"/>
      <c r="AX225" s="80"/>
      <c r="AY225" s="80"/>
      <c r="AZ225" s="80"/>
      <c r="BA225" s="80"/>
      <c r="BB225" s="80"/>
      <c r="BC225" s="80"/>
      <c r="BD225" s="80"/>
      <c r="BE225" s="80"/>
      <c r="BF225" s="80"/>
      <c r="BG225" s="80"/>
      <c r="BH225" s="80"/>
      <c r="BI225" s="80"/>
      <c r="BJ225" s="80"/>
      <c r="BK225" s="80"/>
      <c r="BL225" s="80"/>
      <c r="BM225" s="80"/>
      <c r="BN225" s="80"/>
      <c r="BO225" s="80"/>
      <c r="BP225" s="80"/>
      <c r="BQ225" s="80"/>
      <c r="BR225" s="80"/>
    </row>
    <row r="226" spans="2:70" ht="79.349999999999994" customHeight="1" x14ac:dyDescent="0.35">
      <c r="B226" s="98" t="s">
        <v>264</v>
      </c>
      <c r="C226" s="99" t="s">
        <v>427</v>
      </c>
      <c r="D226" s="99" t="s">
        <v>1034</v>
      </c>
      <c r="E226" s="99" t="s">
        <v>1035</v>
      </c>
      <c r="F226" s="99" t="s">
        <v>350</v>
      </c>
      <c r="G226" s="100" t="s">
        <v>1036</v>
      </c>
      <c r="H226" s="99" t="s">
        <v>324</v>
      </c>
      <c r="I226" s="101">
        <v>12</v>
      </c>
      <c r="J226" s="102" t="s">
        <v>336</v>
      </c>
      <c r="K226" s="103">
        <v>0.4</v>
      </c>
      <c r="L226" s="103" t="s">
        <v>353</v>
      </c>
      <c r="M226" s="104" t="s">
        <v>353</v>
      </c>
      <c r="N226" s="102" t="s">
        <v>354</v>
      </c>
      <c r="O226" s="103">
        <v>0.2</v>
      </c>
      <c r="P226" s="105" t="s">
        <v>357</v>
      </c>
      <c r="Q226" s="106">
        <v>1</v>
      </c>
      <c r="R226" s="107" t="s">
        <v>1037</v>
      </c>
      <c r="S226" s="106" t="s">
        <v>28</v>
      </c>
      <c r="T226" s="108" t="s">
        <v>330</v>
      </c>
      <c r="U226" s="108" t="s">
        <v>331</v>
      </c>
      <c r="V226" s="109" t="s">
        <v>332</v>
      </c>
      <c r="W226" s="108" t="s">
        <v>356</v>
      </c>
      <c r="X226" s="108" t="s">
        <v>334</v>
      </c>
      <c r="Y226" s="108" t="s">
        <v>516</v>
      </c>
      <c r="Z226" s="1">
        <f t="shared" ref="Z226" si="171">IFERROR(IF(S226="Probabilidad",(K226-(+K226*V226)),IF(S226="Impacto",K226,"")),"")</f>
        <v>0.24</v>
      </c>
      <c r="AA226" s="110" t="s">
        <v>336</v>
      </c>
      <c r="AB226" s="109">
        <v>0.24</v>
      </c>
      <c r="AC226" s="110" t="s">
        <v>354</v>
      </c>
      <c r="AD226" s="109">
        <v>0.2</v>
      </c>
      <c r="AE226" s="111" t="s">
        <v>357</v>
      </c>
      <c r="AF226" s="112" t="s">
        <v>377</v>
      </c>
      <c r="AG226" s="114" t="s">
        <v>1038</v>
      </c>
      <c r="AH226" s="114" t="s">
        <v>271</v>
      </c>
      <c r="AI226" s="115" t="s">
        <v>272</v>
      </c>
      <c r="AJ226" s="115" t="s">
        <v>1030</v>
      </c>
      <c r="AK226" s="114" t="s">
        <v>274</v>
      </c>
      <c r="AL226" s="114" t="s">
        <v>275</v>
      </c>
      <c r="AM226" s="115" t="s">
        <v>1039</v>
      </c>
      <c r="AN226" s="114" t="s">
        <v>1039</v>
      </c>
      <c r="AO226" s="114"/>
      <c r="AP226" s="116"/>
      <c r="AQ226" s="116"/>
      <c r="AR226" s="116"/>
      <c r="AS226" s="116"/>
      <c r="AT226" s="116"/>
      <c r="AU226" s="116"/>
      <c r="AV226" s="116"/>
      <c r="AW226" s="116"/>
      <c r="AX226" s="116"/>
      <c r="AY226" s="116"/>
      <c r="AZ226" s="116"/>
      <c r="BA226" s="116"/>
      <c r="BB226" s="116"/>
      <c r="BC226" s="116"/>
      <c r="BD226" s="116"/>
      <c r="BE226" s="116"/>
      <c r="BF226" s="116"/>
      <c r="BG226" s="116"/>
      <c r="BH226" s="116"/>
      <c r="BI226" s="116"/>
      <c r="BJ226" s="116"/>
      <c r="BK226" s="116"/>
      <c r="BL226" s="116"/>
      <c r="BM226" s="116"/>
      <c r="BN226" s="116"/>
      <c r="BO226" s="116"/>
      <c r="BP226" s="116"/>
      <c r="BQ226" s="116"/>
      <c r="BR226" s="116"/>
    </row>
    <row r="227" spans="2:70" ht="79.349999999999994" customHeight="1" x14ac:dyDescent="0.35">
      <c r="B227" s="117"/>
      <c r="C227" s="99"/>
      <c r="D227" s="99"/>
      <c r="E227" s="99"/>
      <c r="F227" s="99"/>
      <c r="G227" s="100"/>
      <c r="H227" s="99"/>
      <c r="I227" s="101"/>
      <c r="J227" s="102"/>
      <c r="K227" s="103"/>
      <c r="L227" s="103"/>
      <c r="M227" s="104">
        <v>0</v>
      </c>
      <c r="N227" s="102"/>
      <c r="O227" s="103"/>
      <c r="P227" s="105"/>
      <c r="Q227" s="106">
        <v>2</v>
      </c>
      <c r="R227" s="107"/>
      <c r="S227" s="106" t="s">
        <v>347</v>
      </c>
      <c r="T227" s="108"/>
      <c r="U227" s="108"/>
      <c r="V227" s="109" t="s">
        <v>347</v>
      </c>
      <c r="W227" s="108"/>
      <c r="X227" s="108"/>
      <c r="Y227" s="108"/>
      <c r="Z227" s="1" t="str">
        <f t="shared" ref="Z227" si="172">IFERROR(IF(AND(S226="Probabilidad",S227="Probabilidad"),(AB226-(+AB226*V227)),IF(S227="Probabilidad",(K226-(+K226*V227)),IF(S227="Impacto",AB226,""))),"")</f>
        <v/>
      </c>
      <c r="AA227" s="110" t="s">
        <v>347</v>
      </c>
      <c r="AB227" s="109" t="s">
        <v>347</v>
      </c>
      <c r="AC227" s="110" t="s">
        <v>347</v>
      </c>
      <c r="AD227" s="109" t="s">
        <v>347</v>
      </c>
      <c r="AE227" s="111" t="s">
        <v>347</v>
      </c>
      <c r="AF227" s="118"/>
      <c r="AG227" s="120"/>
      <c r="AH227" s="120"/>
      <c r="AI227" s="120"/>
      <c r="AJ227" s="120"/>
      <c r="AK227" s="120"/>
      <c r="AL227" s="120"/>
      <c r="AM227" s="120"/>
      <c r="AN227" s="120"/>
      <c r="AO227" s="120"/>
      <c r="AP227" s="80"/>
      <c r="AQ227" s="80"/>
      <c r="AR227" s="80"/>
      <c r="AS227" s="80"/>
      <c r="AT227" s="80"/>
      <c r="AU227" s="80"/>
      <c r="AV227" s="80"/>
      <c r="AW227" s="80"/>
      <c r="AX227" s="80"/>
      <c r="AY227" s="80"/>
      <c r="AZ227" s="80"/>
      <c r="BA227" s="80"/>
      <c r="BB227" s="80"/>
      <c r="BC227" s="80"/>
      <c r="BD227" s="80"/>
      <c r="BE227" s="80"/>
      <c r="BF227" s="80"/>
      <c r="BG227" s="80"/>
      <c r="BH227" s="80"/>
      <c r="BI227" s="80"/>
      <c r="BJ227" s="80"/>
      <c r="BK227" s="80"/>
      <c r="BL227" s="80"/>
      <c r="BM227" s="80"/>
      <c r="BN227" s="80"/>
      <c r="BO227" s="80"/>
      <c r="BP227" s="80"/>
      <c r="BQ227" s="80"/>
      <c r="BR227" s="80"/>
    </row>
    <row r="228" spans="2:70" ht="79.349999999999994" customHeight="1" x14ac:dyDescent="0.35">
      <c r="B228" s="121"/>
      <c r="C228" s="99"/>
      <c r="D228" s="99"/>
      <c r="E228" s="99"/>
      <c r="F228" s="99"/>
      <c r="G228" s="100"/>
      <c r="H228" s="99"/>
      <c r="I228" s="101"/>
      <c r="J228" s="102"/>
      <c r="K228" s="103"/>
      <c r="L228" s="103"/>
      <c r="M228" s="104">
        <v>0</v>
      </c>
      <c r="N228" s="102"/>
      <c r="O228" s="103"/>
      <c r="P228" s="105"/>
      <c r="Q228" s="106">
        <v>3</v>
      </c>
      <c r="R228" s="107"/>
      <c r="S228" s="106" t="s">
        <v>347</v>
      </c>
      <c r="T228" s="108"/>
      <c r="U228" s="108"/>
      <c r="V228" s="109" t="s">
        <v>347</v>
      </c>
      <c r="W228" s="108"/>
      <c r="X228" s="108"/>
      <c r="Y228" s="108"/>
      <c r="Z228" s="1" t="str">
        <f t="shared" ref="Z228" si="173">IFERROR(IF(AND(S227="Probabilidad",S228="Probabilidad"),(AB227-(+AB227*V228)),IF(AND(S227="Impacto",S228="Probabilidad"),(AB226-(+AB226*V228)),IF(S228="Impacto",AB227,""))),"")</f>
        <v/>
      </c>
      <c r="AA228" s="110" t="s">
        <v>347</v>
      </c>
      <c r="AB228" s="109" t="s">
        <v>347</v>
      </c>
      <c r="AC228" s="110" t="s">
        <v>347</v>
      </c>
      <c r="AD228" s="109" t="s">
        <v>347</v>
      </c>
      <c r="AE228" s="111" t="s">
        <v>347</v>
      </c>
      <c r="AF228" s="122"/>
      <c r="AG228" s="124"/>
      <c r="AH228" s="124"/>
      <c r="AI228" s="124"/>
      <c r="AJ228" s="124"/>
      <c r="AK228" s="124"/>
      <c r="AL228" s="124"/>
      <c r="AM228" s="124"/>
      <c r="AN228" s="124"/>
      <c r="AO228" s="124"/>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80"/>
      <c r="BO228" s="80"/>
      <c r="BP228" s="80"/>
      <c r="BQ228" s="80"/>
      <c r="BR228" s="80"/>
    </row>
  </sheetData>
  <sheetProtection sheet="1" objects="1" scenarios="1"/>
  <mergeCells count="1892">
    <mergeCell ref="AO211:AO213"/>
    <mergeCell ref="P214:P216"/>
    <mergeCell ref="AO214:AO216"/>
    <mergeCell ref="P217:P219"/>
    <mergeCell ref="AO217:AO219"/>
    <mergeCell ref="P220:P222"/>
    <mergeCell ref="AO220:AO222"/>
    <mergeCell ref="P223:P225"/>
    <mergeCell ref="AO223:AO225"/>
    <mergeCell ref="P226:P228"/>
    <mergeCell ref="AO226:AO228"/>
    <mergeCell ref="AN223:AN225"/>
    <mergeCell ref="B226:B228"/>
    <mergeCell ref="C226:C228"/>
    <mergeCell ref="D226:D228"/>
    <mergeCell ref="E226:E228"/>
    <mergeCell ref="F226:F228"/>
    <mergeCell ref="G226:G228"/>
    <mergeCell ref="H226:H228"/>
    <mergeCell ref="I226:I228"/>
    <mergeCell ref="J226:J228"/>
    <mergeCell ref="K226:K228"/>
    <mergeCell ref="L226:L228"/>
    <mergeCell ref="M226:M228"/>
    <mergeCell ref="N226:N228"/>
    <mergeCell ref="O226:O228"/>
    <mergeCell ref="AF226:AF228"/>
    <mergeCell ref="AG226:AG228"/>
    <mergeCell ref="AH226:AH228"/>
    <mergeCell ref="AI226:AI228"/>
    <mergeCell ref="AJ226:AJ228"/>
    <mergeCell ref="AK226:AK228"/>
    <mergeCell ref="AL226:AL228"/>
    <mergeCell ref="AM226:AM228"/>
    <mergeCell ref="AN226:AN228"/>
    <mergeCell ref="AG220:AG222"/>
    <mergeCell ref="AH220:AH222"/>
    <mergeCell ref="AI220:AI222"/>
    <mergeCell ref="AJ220:AJ222"/>
    <mergeCell ref="AK220:AK222"/>
    <mergeCell ref="AL220:AL222"/>
    <mergeCell ref="AM220:AM222"/>
    <mergeCell ref="AN220:AN222"/>
    <mergeCell ref="B223:B225"/>
    <mergeCell ref="C223:C225"/>
    <mergeCell ref="D223:D225"/>
    <mergeCell ref="E223:E225"/>
    <mergeCell ref="F223:F225"/>
    <mergeCell ref="G223:G225"/>
    <mergeCell ref="H223:H225"/>
    <mergeCell ref="I223:I225"/>
    <mergeCell ref="J223:J225"/>
    <mergeCell ref="K223:K225"/>
    <mergeCell ref="L223:L225"/>
    <mergeCell ref="M223:M225"/>
    <mergeCell ref="N223:N225"/>
    <mergeCell ref="O223:O225"/>
    <mergeCell ref="AF223:AF225"/>
    <mergeCell ref="AG223:AG225"/>
    <mergeCell ref="AH223:AH225"/>
    <mergeCell ref="AI223:AI225"/>
    <mergeCell ref="AJ223:AJ225"/>
    <mergeCell ref="AK223:AK225"/>
    <mergeCell ref="AL223:AL225"/>
    <mergeCell ref="AM223:AM225"/>
    <mergeCell ref="B220:B222"/>
    <mergeCell ref="C220:C222"/>
    <mergeCell ref="D220:D222"/>
    <mergeCell ref="E220:E222"/>
    <mergeCell ref="F220:F222"/>
    <mergeCell ref="G220:G222"/>
    <mergeCell ref="H220:H222"/>
    <mergeCell ref="I220:I222"/>
    <mergeCell ref="J220:J222"/>
    <mergeCell ref="K220:K222"/>
    <mergeCell ref="L220:L222"/>
    <mergeCell ref="M220:M222"/>
    <mergeCell ref="N220:N222"/>
    <mergeCell ref="O220:O222"/>
    <mergeCell ref="AF220:AF222"/>
    <mergeCell ref="AN214:AN216"/>
    <mergeCell ref="B217:B219"/>
    <mergeCell ref="C217:C219"/>
    <mergeCell ref="D217:D219"/>
    <mergeCell ref="E217:E219"/>
    <mergeCell ref="F217:F219"/>
    <mergeCell ref="G217:G219"/>
    <mergeCell ref="H217:H219"/>
    <mergeCell ref="I217:I219"/>
    <mergeCell ref="J217:J219"/>
    <mergeCell ref="K217:K219"/>
    <mergeCell ref="L217:L219"/>
    <mergeCell ref="M217:M219"/>
    <mergeCell ref="N217:N219"/>
    <mergeCell ref="O217:O219"/>
    <mergeCell ref="AF217:AF219"/>
    <mergeCell ref="AG217:AG219"/>
    <mergeCell ref="AH217:AH219"/>
    <mergeCell ref="AI217:AI219"/>
    <mergeCell ref="AJ217:AJ219"/>
    <mergeCell ref="AK217:AK219"/>
    <mergeCell ref="AL217:AL219"/>
    <mergeCell ref="AM217:AM219"/>
    <mergeCell ref="AN217:AN219"/>
    <mergeCell ref="AG211:AG213"/>
    <mergeCell ref="AH211:AH213"/>
    <mergeCell ref="AI211:AI213"/>
    <mergeCell ref="AJ211:AJ213"/>
    <mergeCell ref="AK211:AK213"/>
    <mergeCell ref="AL211:AL213"/>
    <mergeCell ref="AM211:AM213"/>
    <mergeCell ref="AN211:AN213"/>
    <mergeCell ref="B214:B216"/>
    <mergeCell ref="C214:C216"/>
    <mergeCell ref="D214:D216"/>
    <mergeCell ref="E214:E216"/>
    <mergeCell ref="F214:F216"/>
    <mergeCell ref="G214:G216"/>
    <mergeCell ref="H214:H216"/>
    <mergeCell ref="I214:I216"/>
    <mergeCell ref="J214:J216"/>
    <mergeCell ref="K214:K216"/>
    <mergeCell ref="L214:L216"/>
    <mergeCell ref="M214:M216"/>
    <mergeCell ref="N214:N216"/>
    <mergeCell ref="O214:O216"/>
    <mergeCell ref="AF214:AF216"/>
    <mergeCell ref="AG214:AG216"/>
    <mergeCell ref="AH214:AH216"/>
    <mergeCell ref="AI214:AI216"/>
    <mergeCell ref="AJ214:AJ216"/>
    <mergeCell ref="AK214:AK216"/>
    <mergeCell ref="AL214:AL216"/>
    <mergeCell ref="AM214:AM216"/>
    <mergeCell ref="B211:B213"/>
    <mergeCell ref="C211:C213"/>
    <mergeCell ref="D211:D213"/>
    <mergeCell ref="E211:E213"/>
    <mergeCell ref="F211:F213"/>
    <mergeCell ref="G211:G213"/>
    <mergeCell ref="H211:H213"/>
    <mergeCell ref="I211:I213"/>
    <mergeCell ref="J211:J213"/>
    <mergeCell ref="K211:K213"/>
    <mergeCell ref="L211:L213"/>
    <mergeCell ref="M211:M213"/>
    <mergeCell ref="N211:N213"/>
    <mergeCell ref="O211:O213"/>
    <mergeCell ref="AF211:AF213"/>
    <mergeCell ref="P211:P213"/>
    <mergeCell ref="AJ205:AJ207"/>
    <mergeCell ref="AK205:AK207"/>
    <mergeCell ref="AL205:AL207"/>
    <mergeCell ref="AM205:AM207"/>
    <mergeCell ref="AN205:AN207"/>
    <mergeCell ref="AO205:AO207"/>
    <mergeCell ref="B205:B207"/>
    <mergeCell ref="B208:B210"/>
    <mergeCell ref="C208:C210"/>
    <mergeCell ref="D208:D210"/>
    <mergeCell ref="E208:E210"/>
    <mergeCell ref="F208:F210"/>
    <mergeCell ref="G208:G210"/>
    <mergeCell ref="H208:H210"/>
    <mergeCell ref="I208:I210"/>
    <mergeCell ref="J208:J210"/>
    <mergeCell ref="AI208:AI210"/>
    <mergeCell ref="AJ199:AJ201"/>
    <mergeCell ref="AK199:AK201"/>
    <mergeCell ref="AL199:AL201"/>
    <mergeCell ref="AM199:AM201"/>
    <mergeCell ref="AN199:AN201"/>
    <mergeCell ref="AO199:AO201"/>
    <mergeCell ref="AH202:AH204"/>
    <mergeCell ref="AI202:AI204"/>
    <mergeCell ref="AJ202:AJ204"/>
    <mergeCell ref="AK202:AK204"/>
    <mergeCell ref="AL202:AL204"/>
    <mergeCell ref="AM202:AM204"/>
    <mergeCell ref="AN202:AN204"/>
    <mergeCell ref="AO202:AO204"/>
    <mergeCell ref="C205:C207"/>
    <mergeCell ref="D205:D207"/>
    <mergeCell ref="E205:E207"/>
    <mergeCell ref="F205:F207"/>
    <mergeCell ref="G205:G207"/>
    <mergeCell ref="H205:H207"/>
    <mergeCell ref="I205:I207"/>
    <mergeCell ref="J205:J207"/>
    <mergeCell ref="K205:K207"/>
    <mergeCell ref="L205:L207"/>
    <mergeCell ref="M205:M207"/>
    <mergeCell ref="N205:N207"/>
    <mergeCell ref="O205:O207"/>
    <mergeCell ref="P205:P207"/>
    <mergeCell ref="AF205:AF207"/>
    <mergeCell ref="AG205:AG207"/>
    <mergeCell ref="AH205:AH207"/>
    <mergeCell ref="AI205:AI207"/>
    <mergeCell ref="M70:M72"/>
    <mergeCell ref="M73:M75"/>
    <mergeCell ref="M76:M78"/>
    <mergeCell ref="M79:M81"/>
    <mergeCell ref="M82:M84"/>
    <mergeCell ref="M85:M87"/>
    <mergeCell ref="M88:M90"/>
    <mergeCell ref="M91:M93"/>
    <mergeCell ref="AI199:AI201"/>
    <mergeCell ref="AJ208:AJ210"/>
    <mergeCell ref="AK208:AK210"/>
    <mergeCell ref="AL208:AL210"/>
    <mergeCell ref="AM208:AM210"/>
    <mergeCell ref="AN208:AN210"/>
    <mergeCell ref="AO208:AO210"/>
    <mergeCell ref="K208:K210"/>
    <mergeCell ref="L208:L210"/>
    <mergeCell ref="M208:M210"/>
    <mergeCell ref="N208:N210"/>
    <mergeCell ref="O208:O210"/>
    <mergeCell ref="P208:P210"/>
    <mergeCell ref="AF208:AF210"/>
    <mergeCell ref="AG208:AG210"/>
    <mergeCell ref="AH208:AH210"/>
    <mergeCell ref="AJ196:AJ198"/>
    <mergeCell ref="AK196:AK198"/>
    <mergeCell ref="AL196:AL198"/>
    <mergeCell ref="AM196:AM198"/>
    <mergeCell ref="AN196:AN198"/>
    <mergeCell ref="AO196:AO198"/>
    <mergeCell ref="AH193:AH195"/>
    <mergeCell ref="AI193:AI195"/>
    <mergeCell ref="I199:I201"/>
    <mergeCell ref="J199:J201"/>
    <mergeCell ref="K199:K201"/>
    <mergeCell ref="L199:L201"/>
    <mergeCell ref="M199:M201"/>
    <mergeCell ref="N199:N201"/>
    <mergeCell ref="O199:O201"/>
    <mergeCell ref="P199:P201"/>
    <mergeCell ref="AF199:AF201"/>
    <mergeCell ref="AG199:AG201"/>
    <mergeCell ref="AH199:AH201"/>
    <mergeCell ref="B199:B201"/>
    <mergeCell ref="C199:C201"/>
    <mergeCell ref="D199:D201"/>
    <mergeCell ref="E199:E201"/>
    <mergeCell ref="F199:F201"/>
    <mergeCell ref="G199:G201"/>
    <mergeCell ref="H199:H201"/>
    <mergeCell ref="B202:B204"/>
    <mergeCell ref="C202:C204"/>
    <mergeCell ref="D202:D204"/>
    <mergeCell ref="E202:E204"/>
    <mergeCell ref="F202:F204"/>
    <mergeCell ref="G202:G204"/>
    <mergeCell ref="H202:H204"/>
    <mergeCell ref="I202:I204"/>
    <mergeCell ref="J202:J204"/>
    <mergeCell ref="K202:K204"/>
    <mergeCell ref="L202:L204"/>
    <mergeCell ref="M202:M204"/>
    <mergeCell ref="N202:N204"/>
    <mergeCell ref="O202:O204"/>
    <mergeCell ref="P202:P204"/>
    <mergeCell ref="AF202:AF204"/>
    <mergeCell ref="AG202:AG204"/>
    <mergeCell ref="AN193:AN195"/>
    <mergeCell ref="AO193:AO195"/>
    <mergeCell ref="B196:B198"/>
    <mergeCell ref="C196:C198"/>
    <mergeCell ref="D196:D198"/>
    <mergeCell ref="E196:E198"/>
    <mergeCell ref="F196:F198"/>
    <mergeCell ref="G196:G198"/>
    <mergeCell ref="H196:H198"/>
    <mergeCell ref="I196:I198"/>
    <mergeCell ref="J196:J198"/>
    <mergeCell ref="K196:K198"/>
    <mergeCell ref="L196:L198"/>
    <mergeCell ref="M196:M198"/>
    <mergeCell ref="N196:N198"/>
    <mergeCell ref="O196:O198"/>
    <mergeCell ref="P196:P198"/>
    <mergeCell ref="AF196:AF198"/>
    <mergeCell ref="E190:E192"/>
    <mergeCell ref="F190:F192"/>
    <mergeCell ref="G190:G192"/>
    <mergeCell ref="H190:H192"/>
    <mergeCell ref="I190:I192"/>
    <mergeCell ref="J190:J192"/>
    <mergeCell ref="AG196:AG198"/>
    <mergeCell ref="AH196:AH198"/>
    <mergeCell ref="AI196:AI198"/>
    <mergeCell ref="AJ190:AJ192"/>
    <mergeCell ref="AK190:AK192"/>
    <mergeCell ref="AL190:AL192"/>
    <mergeCell ref="AM190:AM192"/>
    <mergeCell ref="AJ193:AJ195"/>
    <mergeCell ref="AK193:AK195"/>
    <mergeCell ref="AL193:AL195"/>
    <mergeCell ref="AM193:AM195"/>
    <mergeCell ref="AN190:AN192"/>
    <mergeCell ref="AO190:AO192"/>
    <mergeCell ref="B193:B195"/>
    <mergeCell ref="C193:C195"/>
    <mergeCell ref="D193:D195"/>
    <mergeCell ref="E193:E195"/>
    <mergeCell ref="F193:F195"/>
    <mergeCell ref="G193:G195"/>
    <mergeCell ref="H193:H195"/>
    <mergeCell ref="I193:I195"/>
    <mergeCell ref="J193:J195"/>
    <mergeCell ref="K193:K195"/>
    <mergeCell ref="L193:L195"/>
    <mergeCell ref="M193:M195"/>
    <mergeCell ref="N193:N195"/>
    <mergeCell ref="O193:O195"/>
    <mergeCell ref="P193:P195"/>
    <mergeCell ref="AF193:AF195"/>
    <mergeCell ref="AG193:AG195"/>
    <mergeCell ref="K190:K192"/>
    <mergeCell ref="L190:L192"/>
    <mergeCell ref="M190:M192"/>
    <mergeCell ref="N190:N192"/>
    <mergeCell ref="O190:O192"/>
    <mergeCell ref="P190:P192"/>
    <mergeCell ref="AF190:AF192"/>
    <mergeCell ref="AG190:AG192"/>
    <mergeCell ref="AH190:AH192"/>
    <mergeCell ref="AI190:AI192"/>
    <mergeCell ref="B190:B192"/>
    <mergeCell ref="C190:C192"/>
    <mergeCell ref="D190:D192"/>
    <mergeCell ref="I181:I183"/>
    <mergeCell ref="J181:J183"/>
    <mergeCell ref="AG187:AG189"/>
    <mergeCell ref="AH187:AH189"/>
    <mergeCell ref="AI187:AI189"/>
    <mergeCell ref="AJ187:AJ189"/>
    <mergeCell ref="AK187:AK189"/>
    <mergeCell ref="AL187:AL189"/>
    <mergeCell ref="AM187:AM189"/>
    <mergeCell ref="AN187:AN189"/>
    <mergeCell ref="AO187:AO189"/>
    <mergeCell ref="AH184:AH186"/>
    <mergeCell ref="AI184:AI186"/>
    <mergeCell ref="AJ184:AJ186"/>
    <mergeCell ref="AK184:AK186"/>
    <mergeCell ref="AL184:AL186"/>
    <mergeCell ref="AM184:AM186"/>
    <mergeCell ref="AN184:AN186"/>
    <mergeCell ref="AO184:AO186"/>
    <mergeCell ref="K181:K183"/>
    <mergeCell ref="L181:L183"/>
    <mergeCell ref="M181:M183"/>
    <mergeCell ref="N181:N183"/>
    <mergeCell ref="O181:O183"/>
    <mergeCell ref="P181:P183"/>
    <mergeCell ref="AF181:AF183"/>
    <mergeCell ref="AG181:AG183"/>
    <mergeCell ref="AH181:AH183"/>
    <mergeCell ref="K184:K186"/>
    <mergeCell ref="L184:L186"/>
    <mergeCell ref="M184:M186"/>
    <mergeCell ref="N184:N186"/>
    <mergeCell ref="B187:B189"/>
    <mergeCell ref="C187:C189"/>
    <mergeCell ref="D187:D189"/>
    <mergeCell ref="E187:E189"/>
    <mergeCell ref="F187:F189"/>
    <mergeCell ref="G187:G189"/>
    <mergeCell ref="H187:H189"/>
    <mergeCell ref="I187:I189"/>
    <mergeCell ref="J187:J189"/>
    <mergeCell ref="K187:K189"/>
    <mergeCell ref="L187:L189"/>
    <mergeCell ref="M187:M189"/>
    <mergeCell ref="N187:N189"/>
    <mergeCell ref="O187:O189"/>
    <mergeCell ref="P187:P189"/>
    <mergeCell ref="AF187:AF189"/>
    <mergeCell ref="B181:B183"/>
    <mergeCell ref="C181:C183"/>
    <mergeCell ref="D181:D183"/>
    <mergeCell ref="E181:E183"/>
    <mergeCell ref="F181:F183"/>
    <mergeCell ref="G181:G183"/>
    <mergeCell ref="H181:H183"/>
    <mergeCell ref="B184:B186"/>
    <mergeCell ref="C184:C186"/>
    <mergeCell ref="D184:D186"/>
    <mergeCell ref="E184:E186"/>
    <mergeCell ref="F184:F186"/>
    <mergeCell ref="G184:G186"/>
    <mergeCell ref="H184:H186"/>
    <mergeCell ref="I184:I186"/>
    <mergeCell ref="J184:J186"/>
    <mergeCell ref="O184:O186"/>
    <mergeCell ref="P184:P186"/>
    <mergeCell ref="AF184:AF186"/>
    <mergeCell ref="AG184:AG186"/>
    <mergeCell ref="AJ178:AJ180"/>
    <mergeCell ref="AK178:AK180"/>
    <mergeCell ref="AL178:AL180"/>
    <mergeCell ref="AM178:AM180"/>
    <mergeCell ref="AN178:AN180"/>
    <mergeCell ref="AO178:AO180"/>
    <mergeCell ref="AH175:AH177"/>
    <mergeCell ref="AI175:AI177"/>
    <mergeCell ref="AJ175:AJ177"/>
    <mergeCell ref="AK175:AK177"/>
    <mergeCell ref="AL175:AL177"/>
    <mergeCell ref="AM175:AM177"/>
    <mergeCell ref="AN175:AN177"/>
    <mergeCell ref="AO175:AO177"/>
    <mergeCell ref="AJ181:AJ183"/>
    <mergeCell ref="AK181:AK183"/>
    <mergeCell ref="AL181:AL183"/>
    <mergeCell ref="AM181:AM183"/>
    <mergeCell ref="AN181:AN183"/>
    <mergeCell ref="AO181:AO183"/>
    <mergeCell ref="AI181:AI183"/>
    <mergeCell ref="B178:B180"/>
    <mergeCell ref="C178:C180"/>
    <mergeCell ref="D178:D180"/>
    <mergeCell ref="E178:E180"/>
    <mergeCell ref="F178:F180"/>
    <mergeCell ref="G178:G180"/>
    <mergeCell ref="H178:H180"/>
    <mergeCell ref="I178:I180"/>
    <mergeCell ref="J178:J180"/>
    <mergeCell ref="K178:K180"/>
    <mergeCell ref="L178:L180"/>
    <mergeCell ref="M178:M180"/>
    <mergeCell ref="N178:N180"/>
    <mergeCell ref="O178:O180"/>
    <mergeCell ref="P178:P180"/>
    <mergeCell ref="AF178:AF180"/>
    <mergeCell ref="AI172:AI174"/>
    <mergeCell ref="B172:B174"/>
    <mergeCell ref="C172:C174"/>
    <mergeCell ref="D172:D174"/>
    <mergeCell ref="E172:E174"/>
    <mergeCell ref="F172:F174"/>
    <mergeCell ref="G172:G174"/>
    <mergeCell ref="H172:H174"/>
    <mergeCell ref="I172:I174"/>
    <mergeCell ref="J172:J174"/>
    <mergeCell ref="AG178:AG180"/>
    <mergeCell ref="AH178:AH180"/>
    <mergeCell ref="AI178:AI180"/>
    <mergeCell ref="AJ172:AJ174"/>
    <mergeCell ref="AK172:AK174"/>
    <mergeCell ref="AL172:AL174"/>
    <mergeCell ref="AM172:AM174"/>
    <mergeCell ref="AN172:AN174"/>
    <mergeCell ref="AO172:AO174"/>
    <mergeCell ref="B175:B177"/>
    <mergeCell ref="C175:C177"/>
    <mergeCell ref="D175:D177"/>
    <mergeCell ref="E175:E177"/>
    <mergeCell ref="F175:F177"/>
    <mergeCell ref="G175:G177"/>
    <mergeCell ref="H175:H177"/>
    <mergeCell ref="I175:I177"/>
    <mergeCell ref="J175:J177"/>
    <mergeCell ref="K175:K177"/>
    <mergeCell ref="L175:L177"/>
    <mergeCell ref="M175:M177"/>
    <mergeCell ref="N175:N177"/>
    <mergeCell ref="O175:O177"/>
    <mergeCell ref="P175:P177"/>
    <mergeCell ref="AF175:AF177"/>
    <mergeCell ref="AG175:AG177"/>
    <mergeCell ref="K172:K174"/>
    <mergeCell ref="L172:L174"/>
    <mergeCell ref="M172:M174"/>
    <mergeCell ref="N172:N174"/>
    <mergeCell ref="O172:O174"/>
    <mergeCell ref="P172:P174"/>
    <mergeCell ref="AF172:AF174"/>
    <mergeCell ref="AG172:AG174"/>
    <mergeCell ref="AH172:AH174"/>
    <mergeCell ref="I163:I165"/>
    <mergeCell ref="J163:J165"/>
    <mergeCell ref="AG169:AG171"/>
    <mergeCell ref="AH169:AH171"/>
    <mergeCell ref="AI169:AI171"/>
    <mergeCell ref="AJ169:AJ171"/>
    <mergeCell ref="AK169:AK171"/>
    <mergeCell ref="AL169:AL171"/>
    <mergeCell ref="AM169:AM171"/>
    <mergeCell ref="AN169:AN171"/>
    <mergeCell ref="AO169:AO171"/>
    <mergeCell ref="AH166:AH168"/>
    <mergeCell ref="AI166:AI168"/>
    <mergeCell ref="AJ166:AJ168"/>
    <mergeCell ref="AK166:AK168"/>
    <mergeCell ref="AL166:AL168"/>
    <mergeCell ref="AM166:AM168"/>
    <mergeCell ref="AN166:AN168"/>
    <mergeCell ref="AO166:AO168"/>
    <mergeCell ref="K163:K165"/>
    <mergeCell ref="L163:L165"/>
    <mergeCell ref="M163:M165"/>
    <mergeCell ref="N163:N165"/>
    <mergeCell ref="O163:O165"/>
    <mergeCell ref="P163:P165"/>
    <mergeCell ref="AF163:AF165"/>
    <mergeCell ref="AG163:AG165"/>
    <mergeCell ref="AH163:AH165"/>
    <mergeCell ref="K166:K168"/>
    <mergeCell ref="L166:L168"/>
    <mergeCell ref="M166:M168"/>
    <mergeCell ref="N166:N168"/>
    <mergeCell ref="B169:B171"/>
    <mergeCell ref="C169:C171"/>
    <mergeCell ref="D169:D171"/>
    <mergeCell ref="E169:E171"/>
    <mergeCell ref="F169:F171"/>
    <mergeCell ref="G169:G171"/>
    <mergeCell ref="H169:H171"/>
    <mergeCell ref="I169:I171"/>
    <mergeCell ref="J169:J171"/>
    <mergeCell ref="K169:K171"/>
    <mergeCell ref="L169:L171"/>
    <mergeCell ref="M169:M171"/>
    <mergeCell ref="N169:N171"/>
    <mergeCell ref="O169:O171"/>
    <mergeCell ref="P169:P171"/>
    <mergeCell ref="AF169:AF171"/>
    <mergeCell ref="B163:B165"/>
    <mergeCell ref="C163:C165"/>
    <mergeCell ref="D163:D165"/>
    <mergeCell ref="E163:E165"/>
    <mergeCell ref="F163:F165"/>
    <mergeCell ref="G163:G165"/>
    <mergeCell ref="H163:H165"/>
    <mergeCell ref="B166:B168"/>
    <mergeCell ref="C166:C168"/>
    <mergeCell ref="D166:D168"/>
    <mergeCell ref="E166:E168"/>
    <mergeCell ref="F166:F168"/>
    <mergeCell ref="G166:G168"/>
    <mergeCell ref="H166:H168"/>
    <mergeCell ref="I166:I168"/>
    <mergeCell ref="J166:J168"/>
    <mergeCell ref="O166:O168"/>
    <mergeCell ref="P166:P168"/>
    <mergeCell ref="AF166:AF168"/>
    <mergeCell ref="AG166:AG168"/>
    <mergeCell ref="AJ160:AJ162"/>
    <mergeCell ref="AK160:AK162"/>
    <mergeCell ref="AL160:AL162"/>
    <mergeCell ref="AM160:AM162"/>
    <mergeCell ref="AN160:AN162"/>
    <mergeCell ref="AO160:AO162"/>
    <mergeCell ref="AH157:AH159"/>
    <mergeCell ref="AI157:AI159"/>
    <mergeCell ref="AJ157:AJ159"/>
    <mergeCell ref="AK157:AK159"/>
    <mergeCell ref="AL157:AL159"/>
    <mergeCell ref="AM157:AM159"/>
    <mergeCell ref="AN157:AN159"/>
    <mergeCell ref="AO157:AO159"/>
    <mergeCell ref="AJ163:AJ165"/>
    <mergeCell ref="AK163:AK165"/>
    <mergeCell ref="AL163:AL165"/>
    <mergeCell ref="AM163:AM165"/>
    <mergeCell ref="AN163:AN165"/>
    <mergeCell ref="AO163:AO165"/>
    <mergeCell ref="AI163:AI165"/>
    <mergeCell ref="B160:B162"/>
    <mergeCell ref="C160:C162"/>
    <mergeCell ref="D160:D162"/>
    <mergeCell ref="E160:E162"/>
    <mergeCell ref="F160:F162"/>
    <mergeCell ref="G160:G162"/>
    <mergeCell ref="H160:H162"/>
    <mergeCell ref="I160:I162"/>
    <mergeCell ref="J160:J162"/>
    <mergeCell ref="K160:K162"/>
    <mergeCell ref="L160:L162"/>
    <mergeCell ref="M160:M162"/>
    <mergeCell ref="N160:N162"/>
    <mergeCell ref="O160:O162"/>
    <mergeCell ref="P160:P162"/>
    <mergeCell ref="AF160:AF162"/>
    <mergeCell ref="AI154:AI156"/>
    <mergeCell ref="B154:B156"/>
    <mergeCell ref="C154:C156"/>
    <mergeCell ref="D154:D156"/>
    <mergeCell ref="E154:E156"/>
    <mergeCell ref="F154:F156"/>
    <mergeCell ref="G154:G156"/>
    <mergeCell ref="H154:H156"/>
    <mergeCell ref="I154:I156"/>
    <mergeCell ref="J154:J156"/>
    <mergeCell ref="AG160:AG162"/>
    <mergeCell ref="AH160:AH162"/>
    <mergeCell ref="AI160:AI162"/>
    <mergeCell ref="AJ154:AJ156"/>
    <mergeCell ref="AK154:AK156"/>
    <mergeCell ref="AL154:AL156"/>
    <mergeCell ref="AM154:AM156"/>
    <mergeCell ref="AN154:AN156"/>
    <mergeCell ref="AO154:AO156"/>
    <mergeCell ref="B157:B159"/>
    <mergeCell ref="C157:C159"/>
    <mergeCell ref="D157:D159"/>
    <mergeCell ref="E157:E159"/>
    <mergeCell ref="F157:F159"/>
    <mergeCell ref="G157:G159"/>
    <mergeCell ref="H157:H159"/>
    <mergeCell ref="I157:I159"/>
    <mergeCell ref="J157:J159"/>
    <mergeCell ref="K157:K159"/>
    <mergeCell ref="L157:L159"/>
    <mergeCell ref="M157:M159"/>
    <mergeCell ref="N157:N159"/>
    <mergeCell ref="O157:O159"/>
    <mergeCell ref="P157:P159"/>
    <mergeCell ref="AF157:AF159"/>
    <mergeCell ref="AG157:AG159"/>
    <mergeCell ref="K154:K156"/>
    <mergeCell ref="L154:L156"/>
    <mergeCell ref="M154:M156"/>
    <mergeCell ref="N154:N156"/>
    <mergeCell ref="O154:O156"/>
    <mergeCell ref="P154:P156"/>
    <mergeCell ref="AF154:AF156"/>
    <mergeCell ref="AG154:AG156"/>
    <mergeCell ref="AH154:AH156"/>
    <mergeCell ref="I145:I147"/>
    <mergeCell ref="J145:J147"/>
    <mergeCell ref="AG151:AG153"/>
    <mergeCell ref="AH151:AH153"/>
    <mergeCell ref="AI151:AI153"/>
    <mergeCell ref="AJ151:AJ153"/>
    <mergeCell ref="AK151:AK153"/>
    <mergeCell ref="AL151:AL153"/>
    <mergeCell ref="AM151:AM153"/>
    <mergeCell ref="AN151:AN153"/>
    <mergeCell ref="AO151:AO153"/>
    <mergeCell ref="AH148:AH150"/>
    <mergeCell ref="AI148:AI150"/>
    <mergeCell ref="AJ148:AJ150"/>
    <mergeCell ref="AK148:AK150"/>
    <mergeCell ref="AL148:AL150"/>
    <mergeCell ref="AM148:AM150"/>
    <mergeCell ref="AN148:AN150"/>
    <mergeCell ref="AO148:AO150"/>
    <mergeCell ref="K145:K147"/>
    <mergeCell ref="L145:L147"/>
    <mergeCell ref="M145:M147"/>
    <mergeCell ref="N145:N147"/>
    <mergeCell ref="O145:O147"/>
    <mergeCell ref="P145:P147"/>
    <mergeCell ref="AF145:AF147"/>
    <mergeCell ref="AG145:AG147"/>
    <mergeCell ref="AH145:AH147"/>
    <mergeCell ref="K148:K150"/>
    <mergeCell ref="L148:L150"/>
    <mergeCell ref="M148:M150"/>
    <mergeCell ref="N148:N150"/>
    <mergeCell ref="B151:B153"/>
    <mergeCell ref="C151:C153"/>
    <mergeCell ref="D151:D153"/>
    <mergeCell ref="E151:E153"/>
    <mergeCell ref="F151:F153"/>
    <mergeCell ref="G151:G153"/>
    <mergeCell ref="H151:H153"/>
    <mergeCell ref="I151:I153"/>
    <mergeCell ref="J151:J153"/>
    <mergeCell ref="K151:K153"/>
    <mergeCell ref="L151:L153"/>
    <mergeCell ref="M151:M153"/>
    <mergeCell ref="N151:N153"/>
    <mergeCell ref="O151:O153"/>
    <mergeCell ref="P151:P153"/>
    <mergeCell ref="AF151:AF153"/>
    <mergeCell ref="B145:B147"/>
    <mergeCell ref="C145:C147"/>
    <mergeCell ref="D145:D147"/>
    <mergeCell ref="E145:E147"/>
    <mergeCell ref="F145:F147"/>
    <mergeCell ref="G145:G147"/>
    <mergeCell ref="H145:H147"/>
    <mergeCell ref="B148:B150"/>
    <mergeCell ref="C148:C150"/>
    <mergeCell ref="D148:D150"/>
    <mergeCell ref="E148:E150"/>
    <mergeCell ref="F148:F150"/>
    <mergeCell ref="G148:G150"/>
    <mergeCell ref="H148:H150"/>
    <mergeCell ref="I148:I150"/>
    <mergeCell ref="J148:J150"/>
    <mergeCell ref="O148:O150"/>
    <mergeCell ref="P148:P150"/>
    <mergeCell ref="AF148:AF150"/>
    <mergeCell ref="AG148:AG150"/>
    <mergeCell ref="AJ142:AJ144"/>
    <mergeCell ref="AK142:AK144"/>
    <mergeCell ref="AL142:AL144"/>
    <mergeCell ref="AM142:AM144"/>
    <mergeCell ref="AN142:AN144"/>
    <mergeCell ref="AO142:AO144"/>
    <mergeCell ref="AH139:AH141"/>
    <mergeCell ref="AI139:AI141"/>
    <mergeCell ref="AJ139:AJ141"/>
    <mergeCell ref="AK139:AK141"/>
    <mergeCell ref="AL139:AL141"/>
    <mergeCell ref="AM139:AM141"/>
    <mergeCell ref="AN139:AN141"/>
    <mergeCell ref="AO139:AO141"/>
    <mergeCell ref="AJ145:AJ147"/>
    <mergeCell ref="AK145:AK147"/>
    <mergeCell ref="AL145:AL147"/>
    <mergeCell ref="AM145:AM147"/>
    <mergeCell ref="AN145:AN147"/>
    <mergeCell ref="AO145:AO147"/>
    <mergeCell ref="AI145:AI147"/>
    <mergeCell ref="B142:B144"/>
    <mergeCell ref="C142:C144"/>
    <mergeCell ref="D142:D144"/>
    <mergeCell ref="E142:E144"/>
    <mergeCell ref="F142:F144"/>
    <mergeCell ref="G142:G144"/>
    <mergeCell ref="H142:H144"/>
    <mergeCell ref="I142:I144"/>
    <mergeCell ref="J142:J144"/>
    <mergeCell ref="K142:K144"/>
    <mergeCell ref="L142:L144"/>
    <mergeCell ref="M142:M144"/>
    <mergeCell ref="N142:N144"/>
    <mergeCell ref="O142:O144"/>
    <mergeCell ref="P142:P144"/>
    <mergeCell ref="AF142:AF144"/>
    <mergeCell ref="AI136:AI138"/>
    <mergeCell ref="B136:B138"/>
    <mergeCell ref="C136:C138"/>
    <mergeCell ref="D136:D138"/>
    <mergeCell ref="E136:E138"/>
    <mergeCell ref="F136:F138"/>
    <mergeCell ref="G136:G138"/>
    <mergeCell ref="H136:H138"/>
    <mergeCell ref="I136:I138"/>
    <mergeCell ref="J136:J138"/>
    <mergeCell ref="AG142:AG144"/>
    <mergeCell ref="AH142:AH144"/>
    <mergeCell ref="AI142:AI144"/>
    <mergeCell ref="AJ136:AJ138"/>
    <mergeCell ref="AK136:AK138"/>
    <mergeCell ref="AL136:AL138"/>
    <mergeCell ref="AM136:AM138"/>
    <mergeCell ref="AN136:AN138"/>
    <mergeCell ref="AO136:AO138"/>
    <mergeCell ref="B139:B141"/>
    <mergeCell ref="C139:C141"/>
    <mergeCell ref="D139:D141"/>
    <mergeCell ref="E139:E141"/>
    <mergeCell ref="F139:F141"/>
    <mergeCell ref="G139:G141"/>
    <mergeCell ref="H139:H141"/>
    <mergeCell ref="I139:I141"/>
    <mergeCell ref="J139:J141"/>
    <mergeCell ref="K139:K141"/>
    <mergeCell ref="L139:L141"/>
    <mergeCell ref="M139:M141"/>
    <mergeCell ref="N139:N141"/>
    <mergeCell ref="O139:O141"/>
    <mergeCell ref="P139:P141"/>
    <mergeCell ref="AF139:AF141"/>
    <mergeCell ref="AG139:AG141"/>
    <mergeCell ref="K136:K138"/>
    <mergeCell ref="L136:L138"/>
    <mergeCell ref="M136:M138"/>
    <mergeCell ref="N136:N138"/>
    <mergeCell ref="O136:O138"/>
    <mergeCell ref="P136:P138"/>
    <mergeCell ref="AF136:AF138"/>
    <mergeCell ref="AG136:AG138"/>
    <mergeCell ref="AH136:AH138"/>
    <mergeCell ref="I127:I129"/>
    <mergeCell ref="J127:J129"/>
    <mergeCell ref="AG133:AG135"/>
    <mergeCell ref="AH133:AH135"/>
    <mergeCell ref="AI133:AI135"/>
    <mergeCell ref="AJ133:AJ135"/>
    <mergeCell ref="AK133:AK135"/>
    <mergeCell ref="AL133:AL135"/>
    <mergeCell ref="AM133:AM135"/>
    <mergeCell ref="AN133:AN135"/>
    <mergeCell ref="AO133:AO135"/>
    <mergeCell ref="AH130:AH132"/>
    <mergeCell ref="AI130:AI132"/>
    <mergeCell ref="AJ130:AJ132"/>
    <mergeCell ref="AK130:AK132"/>
    <mergeCell ref="AL130:AL132"/>
    <mergeCell ref="AM130:AM132"/>
    <mergeCell ref="AN130:AN132"/>
    <mergeCell ref="AO130:AO132"/>
    <mergeCell ref="K127:K129"/>
    <mergeCell ref="L127:L129"/>
    <mergeCell ref="M127:M129"/>
    <mergeCell ref="N127:N129"/>
    <mergeCell ref="O127:O129"/>
    <mergeCell ref="P127:P129"/>
    <mergeCell ref="AF127:AF129"/>
    <mergeCell ref="AG127:AG129"/>
    <mergeCell ref="AH127:AH129"/>
    <mergeCell ref="K130:K132"/>
    <mergeCell ref="L130:L132"/>
    <mergeCell ref="M130:M132"/>
    <mergeCell ref="N130:N132"/>
    <mergeCell ref="B133:B135"/>
    <mergeCell ref="C133:C135"/>
    <mergeCell ref="D133:D135"/>
    <mergeCell ref="E133:E135"/>
    <mergeCell ref="F133:F135"/>
    <mergeCell ref="G133:G135"/>
    <mergeCell ref="H133:H135"/>
    <mergeCell ref="I133:I135"/>
    <mergeCell ref="J133:J135"/>
    <mergeCell ref="K133:K135"/>
    <mergeCell ref="L133:L135"/>
    <mergeCell ref="M133:M135"/>
    <mergeCell ref="N133:N135"/>
    <mergeCell ref="O133:O135"/>
    <mergeCell ref="P133:P135"/>
    <mergeCell ref="AF133:AF135"/>
    <mergeCell ref="B127:B129"/>
    <mergeCell ref="C127:C129"/>
    <mergeCell ref="D127:D129"/>
    <mergeCell ref="E127:E129"/>
    <mergeCell ref="F127:F129"/>
    <mergeCell ref="G127:G129"/>
    <mergeCell ref="H127:H129"/>
    <mergeCell ref="B130:B132"/>
    <mergeCell ref="C130:C132"/>
    <mergeCell ref="D130:D132"/>
    <mergeCell ref="E130:E132"/>
    <mergeCell ref="F130:F132"/>
    <mergeCell ref="G130:G132"/>
    <mergeCell ref="H130:H132"/>
    <mergeCell ref="I130:I132"/>
    <mergeCell ref="J130:J132"/>
    <mergeCell ref="O130:O132"/>
    <mergeCell ref="P130:P132"/>
    <mergeCell ref="AF130:AF132"/>
    <mergeCell ref="AG130:AG132"/>
    <mergeCell ref="AJ124:AJ126"/>
    <mergeCell ref="AK124:AK126"/>
    <mergeCell ref="AL124:AL126"/>
    <mergeCell ref="AM124:AM126"/>
    <mergeCell ref="AN124:AN126"/>
    <mergeCell ref="AO124:AO126"/>
    <mergeCell ref="AH121:AH123"/>
    <mergeCell ref="AI121:AI123"/>
    <mergeCell ref="AJ121:AJ123"/>
    <mergeCell ref="AK121:AK123"/>
    <mergeCell ref="AL121:AL123"/>
    <mergeCell ref="AM121:AM123"/>
    <mergeCell ref="AN121:AN123"/>
    <mergeCell ref="AO121:AO123"/>
    <mergeCell ref="AJ127:AJ129"/>
    <mergeCell ref="AK127:AK129"/>
    <mergeCell ref="AL127:AL129"/>
    <mergeCell ref="AM127:AM129"/>
    <mergeCell ref="AN127:AN129"/>
    <mergeCell ref="AO127:AO129"/>
    <mergeCell ref="AI127:AI129"/>
    <mergeCell ref="B124:B126"/>
    <mergeCell ref="C124:C126"/>
    <mergeCell ref="D124:D126"/>
    <mergeCell ref="E124:E126"/>
    <mergeCell ref="F124:F126"/>
    <mergeCell ref="G124:G126"/>
    <mergeCell ref="H124:H126"/>
    <mergeCell ref="I124:I126"/>
    <mergeCell ref="J124:J126"/>
    <mergeCell ref="K124:K126"/>
    <mergeCell ref="L124:L126"/>
    <mergeCell ref="M124:M126"/>
    <mergeCell ref="N124:N126"/>
    <mergeCell ref="O124:O126"/>
    <mergeCell ref="P124:P126"/>
    <mergeCell ref="AF124:AF126"/>
    <mergeCell ref="AI118:AI120"/>
    <mergeCell ref="B118:B120"/>
    <mergeCell ref="C118:C120"/>
    <mergeCell ref="D118:D120"/>
    <mergeCell ref="E118:E120"/>
    <mergeCell ref="F118:F120"/>
    <mergeCell ref="G118:G120"/>
    <mergeCell ref="H118:H120"/>
    <mergeCell ref="I118:I120"/>
    <mergeCell ref="J118:J120"/>
    <mergeCell ref="AG124:AG126"/>
    <mergeCell ref="AH124:AH126"/>
    <mergeCell ref="AI124:AI126"/>
    <mergeCell ref="AJ118:AJ120"/>
    <mergeCell ref="AK118:AK120"/>
    <mergeCell ref="AL118:AL120"/>
    <mergeCell ref="AM118:AM120"/>
    <mergeCell ref="AN118:AN120"/>
    <mergeCell ref="AO118:AO120"/>
    <mergeCell ref="B121:B123"/>
    <mergeCell ref="C121:C123"/>
    <mergeCell ref="D121:D123"/>
    <mergeCell ref="E121:E123"/>
    <mergeCell ref="F121:F123"/>
    <mergeCell ref="G121:G123"/>
    <mergeCell ref="H121:H123"/>
    <mergeCell ref="I121:I123"/>
    <mergeCell ref="J121:J123"/>
    <mergeCell ref="K121:K123"/>
    <mergeCell ref="L121:L123"/>
    <mergeCell ref="M121:M123"/>
    <mergeCell ref="N121:N123"/>
    <mergeCell ref="O121:O123"/>
    <mergeCell ref="P121:P123"/>
    <mergeCell ref="AF121:AF123"/>
    <mergeCell ref="AG121:AG123"/>
    <mergeCell ref="K118:K120"/>
    <mergeCell ref="L118:L120"/>
    <mergeCell ref="M118:M120"/>
    <mergeCell ref="N118:N120"/>
    <mergeCell ref="O118:O120"/>
    <mergeCell ref="P118:P120"/>
    <mergeCell ref="AF118:AF120"/>
    <mergeCell ref="AG118:AG120"/>
    <mergeCell ref="AH118:AH120"/>
    <mergeCell ref="I109:I111"/>
    <mergeCell ref="J109:J111"/>
    <mergeCell ref="AG115:AG117"/>
    <mergeCell ref="AH115:AH117"/>
    <mergeCell ref="AI115:AI117"/>
    <mergeCell ref="AJ115:AJ117"/>
    <mergeCell ref="AK115:AK117"/>
    <mergeCell ref="AL115:AL117"/>
    <mergeCell ref="AM115:AM117"/>
    <mergeCell ref="AN115:AN117"/>
    <mergeCell ref="AO115:AO117"/>
    <mergeCell ref="AH112:AH114"/>
    <mergeCell ref="AI112:AI114"/>
    <mergeCell ref="AJ112:AJ114"/>
    <mergeCell ref="AK112:AK114"/>
    <mergeCell ref="AL112:AL114"/>
    <mergeCell ref="AM112:AM114"/>
    <mergeCell ref="AN112:AN114"/>
    <mergeCell ref="AO112:AO114"/>
    <mergeCell ref="K109:K111"/>
    <mergeCell ref="L109:L111"/>
    <mergeCell ref="M109:M111"/>
    <mergeCell ref="N109:N111"/>
    <mergeCell ref="O109:O111"/>
    <mergeCell ref="P109:P111"/>
    <mergeCell ref="AF109:AF111"/>
    <mergeCell ref="AG109:AG111"/>
    <mergeCell ref="AH109:AH111"/>
    <mergeCell ref="K112:K114"/>
    <mergeCell ref="L112:L114"/>
    <mergeCell ref="M112:M114"/>
    <mergeCell ref="N112:N114"/>
    <mergeCell ref="B115:B117"/>
    <mergeCell ref="C115:C117"/>
    <mergeCell ref="D115:D117"/>
    <mergeCell ref="E115:E117"/>
    <mergeCell ref="F115:F117"/>
    <mergeCell ref="G115:G117"/>
    <mergeCell ref="H115:H117"/>
    <mergeCell ref="I115:I117"/>
    <mergeCell ref="J115:J117"/>
    <mergeCell ref="K115:K117"/>
    <mergeCell ref="L115:L117"/>
    <mergeCell ref="M115:M117"/>
    <mergeCell ref="N115:N117"/>
    <mergeCell ref="O115:O117"/>
    <mergeCell ref="P115:P117"/>
    <mergeCell ref="AF115:AF117"/>
    <mergeCell ref="B109:B111"/>
    <mergeCell ref="C109:C111"/>
    <mergeCell ref="D109:D111"/>
    <mergeCell ref="E109:E111"/>
    <mergeCell ref="F109:F111"/>
    <mergeCell ref="G109:G111"/>
    <mergeCell ref="H109:H111"/>
    <mergeCell ref="B112:B114"/>
    <mergeCell ref="C112:C114"/>
    <mergeCell ref="D112:D114"/>
    <mergeCell ref="E112:E114"/>
    <mergeCell ref="F112:F114"/>
    <mergeCell ref="G112:G114"/>
    <mergeCell ref="H112:H114"/>
    <mergeCell ref="I112:I114"/>
    <mergeCell ref="J112:J114"/>
    <mergeCell ref="O112:O114"/>
    <mergeCell ref="P112:P114"/>
    <mergeCell ref="AF112:AF114"/>
    <mergeCell ref="AG112:AG114"/>
    <mergeCell ref="AJ106:AJ108"/>
    <mergeCell ref="AK106:AK108"/>
    <mergeCell ref="AL106:AL108"/>
    <mergeCell ref="AM106:AM108"/>
    <mergeCell ref="AN106:AN108"/>
    <mergeCell ref="AO106:AO108"/>
    <mergeCell ref="AH103:AH105"/>
    <mergeCell ref="AI103:AI105"/>
    <mergeCell ref="AJ103:AJ105"/>
    <mergeCell ref="AK103:AK105"/>
    <mergeCell ref="AL103:AL105"/>
    <mergeCell ref="AM103:AM105"/>
    <mergeCell ref="AN103:AN105"/>
    <mergeCell ref="AO103:AO105"/>
    <mergeCell ref="AJ109:AJ111"/>
    <mergeCell ref="AK109:AK111"/>
    <mergeCell ref="AL109:AL111"/>
    <mergeCell ref="AM109:AM111"/>
    <mergeCell ref="AN109:AN111"/>
    <mergeCell ref="AO109:AO111"/>
    <mergeCell ref="AI109:AI111"/>
    <mergeCell ref="B106:B108"/>
    <mergeCell ref="C106:C108"/>
    <mergeCell ref="D106:D108"/>
    <mergeCell ref="E106:E108"/>
    <mergeCell ref="F106:F108"/>
    <mergeCell ref="G106:G108"/>
    <mergeCell ref="H106:H108"/>
    <mergeCell ref="I106:I108"/>
    <mergeCell ref="J106:J108"/>
    <mergeCell ref="K106:K108"/>
    <mergeCell ref="L106:L108"/>
    <mergeCell ref="M106:M108"/>
    <mergeCell ref="N106:N108"/>
    <mergeCell ref="O106:O108"/>
    <mergeCell ref="P106:P108"/>
    <mergeCell ref="AF106:AF108"/>
    <mergeCell ref="AI100:AI102"/>
    <mergeCell ref="B100:B102"/>
    <mergeCell ref="C100:C102"/>
    <mergeCell ref="D100:D102"/>
    <mergeCell ref="E100:E102"/>
    <mergeCell ref="F100:F102"/>
    <mergeCell ref="G100:G102"/>
    <mergeCell ref="H100:H102"/>
    <mergeCell ref="I100:I102"/>
    <mergeCell ref="J100:J102"/>
    <mergeCell ref="AG106:AG108"/>
    <mergeCell ref="AH106:AH108"/>
    <mergeCell ref="AI106:AI108"/>
    <mergeCell ref="AJ100:AJ102"/>
    <mergeCell ref="AK100:AK102"/>
    <mergeCell ref="AL100:AL102"/>
    <mergeCell ref="AM100:AM102"/>
    <mergeCell ref="AN100:AN102"/>
    <mergeCell ref="AO100:AO102"/>
    <mergeCell ref="B103:B105"/>
    <mergeCell ref="C103:C105"/>
    <mergeCell ref="D103:D105"/>
    <mergeCell ref="E103:E105"/>
    <mergeCell ref="F103:F105"/>
    <mergeCell ref="G103:G105"/>
    <mergeCell ref="H103:H105"/>
    <mergeCell ref="I103:I105"/>
    <mergeCell ref="J103:J105"/>
    <mergeCell ref="K103:K105"/>
    <mergeCell ref="L103:L105"/>
    <mergeCell ref="M103:M105"/>
    <mergeCell ref="N103:N105"/>
    <mergeCell ref="O103:O105"/>
    <mergeCell ref="P103:P105"/>
    <mergeCell ref="AF103:AF105"/>
    <mergeCell ref="AG103:AG105"/>
    <mergeCell ref="K100:K102"/>
    <mergeCell ref="L100:L102"/>
    <mergeCell ref="M100:M102"/>
    <mergeCell ref="N100:N102"/>
    <mergeCell ref="O100:O102"/>
    <mergeCell ref="P100:P102"/>
    <mergeCell ref="AF100:AF102"/>
    <mergeCell ref="AG100:AG102"/>
    <mergeCell ref="AH100:AH102"/>
    <mergeCell ref="J91:J93"/>
    <mergeCell ref="AG97:AG99"/>
    <mergeCell ref="AH97:AH99"/>
    <mergeCell ref="AI97:AI99"/>
    <mergeCell ref="AJ97:AJ99"/>
    <mergeCell ref="AK97:AK99"/>
    <mergeCell ref="AL97:AL99"/>
    <mergeCell ref="AM97:AM99"/>
    <mergeCell ref="AN97:AN99"/>
    <mergeCell ref="AO97:AO99"/>
    <mergeCell ref="AH94:AH96"/>
    <mergeCell ref="AI94:AI96"/>
    <mergeCell ref="AJ94:AJ96"/>
    <mergeCell ref="AK94:AK96"/>
    <mergeCell ref="AL94:AL96"/>
    <mergeCell ref="AM94:AM96"/>
    <mergeCell ref="AN94:AN96"/>
    <mergeCell ref="AO94:AO96"/>
    <mergeCell ref="K91:K93"/>
    <mergeCell ref="L91:L93"/>
    <mergeCell ref="N91:N93"/>
    <mergeCell ref="O91:O93"/>
    <mergeCell ref="P91:P93"/>
    <mergeCell ref="AF91:AF93"/>
    <mergeCell ref="AG91:AG93"/>
    <mergeCell ref="AH91:AH93"/>
    <mergeCell ref="J94:J96"/>
    <mergeCell ref="K94:K96"/>
    <mergeCell ref="L94:L96"/>
    <mergeCell ref="M94:M96"/>
    <mergeCell ref="N94:N96"/>
    <mergeCell ref="O94:O96"/>
    <mergeCell ref="B91:B93"/>
    <mergeCell ref="B97:B99"/>
    <mergeCell ref="C97:C99"/>
    <mergeCell ref="D97:D99"/>
    <mergeCell ref="E97:E99"/>
    <mergeCell ref="F97:F99"/>
    <mergeCell ref="G97:G99"/>
    <mergeCell ref="H97:H99"/>
    <mergeCell ref="I97:I99"/>
    <mergeCell ref="J97:J99"/>
    <mergeCell ref="K97:K99"/>
    <mergeCell ref="L97:L99"/>
    <mergeCell ref="M97:M99"/>
    <mergeCell ref="N97:N99"/>
    <mergeCell ref="O97:O99"/>
    <mergeCell ref="P97:P99"/>
    <mergeCell ref="AF97:AF99"/>
    <mergeCell ref="C91:C93"/>
    <mergeCell ref="D91:D93"/>
    <mergeCell ref="E91:E93"/>
    <mergeCell ref="F91:F93"/>
    <mergeCell ref="G91:G93"/>
    <mergeCell ref="H91:H93"/>
    <mergeCell ref="I91:I93"/>
    <mergeCell ref="B94:B96"/>
    <mergeCell ref="C94:C96"/>
    <mergeCell ref="D94:D96"/>
    <mergeCell ref="E94:E96"/>
    <mergeCell ref="F94:F96"/>
    <mergeCell ref="G94:G96"/>
    <mergeCell ref="H94:H96"/>
    <mergeCell ref="I94:I96"/>
    <mergeCell ref="P94:P96"/>
    <mergeCell ref="AF94:AF96"/>
    <mergeCell ref="AG94:AG96"/>
    <mergeCell ref="AK88:AK90"/>
    <mergeCell ref="AL88:AL90"/>
    <mergeCell ref="AM88:AM90"/>
    <mergeCell ref="AN88:AN90"/>
    <mergeCell ref="AO88:AO90"/>
    <mergeCell ref="AH85:AH87"/>
    <mergeCell ref="AI85:AI87"/>
    <mergeCell ref="AJ85:AJ87"/>
    <mergeCell ref="AK85:AK87"/>
    <mergeCell ref="AL85:AL87"/>
    <mergeCell ref="AM85:AM87"/>
    <mergeCell ref="AN85:AN87"/>
    <mergeCell ref="AO85:AO87"/>
    <mergeCell ref="AJ91:AJ93"/>
    <mergeCell ref="AK91:AK93"/>
    <mergeCell ref="AL91:AL93"/>
    <mergeCell ref="AM91:AM93"/>
    <mergeCell ref="AN91:AN93"/>
    <mergeCell ref="AO91:AO93"/>
    <mergeCell ref="AI91:AI93"/>
    <mergeCell ref="B88:B90"/>
    <mergeCell ref="C88:C90"/>
    <mergeCell ref="D88:D90"/>
    <mergeCell ref="E88:E90"/>
    <mergeCell ref="F88:F90"/>
    <mergeCell ref="G88:G90"/>
    <mergeCell ref="H88:H90"/>
    <mergeCell ref="I88:I90"/>
    <mergeCell ref="J88:J90"/>
    <mergeCell ref="K88:K90"/>
    <mergeCell ref="L88:L90"/>
    <mergeCell ref="N88:N90"/>
    <mergeCell ref="O88:O90"/>
    <mergeCell ref="P88:P90"/>
    <mergeCell ref="AF88:AF90"/>
    <mergeCell ref="AI82:AI84"/>
    <mergeCell ref="AJ82:AJ84"/>
    <mergeCell ref="E82:E84"/>
    <mergeCell ref="F82:F84"/>
    <mergeCell ref="G82:G84"/>
    <mergeCell ref="H82:H84"/>
    <mergeCell ref="I82:I84"/>
    <mergeCell ref="J82:J84"/>
    <mergeCell ref="AG88:AG90"/>
    <mergeCell ref="AH88:AH90"/>
    <mergeCell ref="AI88:AI90"/>
    <mergeCell ref="AJ88:AJ90"/>
    <mergeCell ref="B85:B87"/>
    <mergeCell ref="C85:C87"/>
    <mergeCell ref="D85:D87"/>
    <mergeCell ref="E85:E87"/>
    <mergeCell ref="F85:F87"/>
    <mergeCell ref="G85:G87"/>
    <mergeCell ref="H85:H87"/>
    <mergeCell ref="I85:I87"/>
    <mergeCell ref="J85:J87"/>
    <mergeCell ref="K85:K87"/>
    <mergeCell ref="L85:L87"/>
    <mergeCell ref="N85:N87"/>
    <mergeCell ref="O85:O87"/>
    <mergeCell ref="P85:P87"/>
    <mergeCell ref="AF85:AF87"/>
    <mergeCell ref="AG85:AG87"/>
    <mergeCell ref="K82:K84"/>
    <mergeCell ref="L82:L84"/>
    <mergeCell ref="N82:N84"/>
    <mergeCell ref="O82:O84"/>
    <mergeCell ref="P82:P84"/>
    <mergeCell ref="AF82:AF84"/>
    <mergeCell ref="AG82:AG84"/>
    <mergeCell ref="B82:B84"/>
    <mergeCell ref="C82:C84"/>
    <mergeCell ref="D82:D84"/>
    <mergeCell ref="AK79:AK81"/>
    <mergeCell ref="AL79:AL81"/>
    <mergeCell ref="AM79:AM81"/>
    <mergeCell ref="AN79:AN81"/>
    <mergeCell ref="AO79:AO81"/>
    <mergeCell ref="AH76:AH78"/>
    <mergeCell ref="AI76:AI78"/>
    <mergeCell ref="AJ76:AJ78"/>
    <mergeCell ref="AK76:AK78"/>
    <mergeCell ref="AL76:AL78"/>
    <mergeCell ref="AM76:AM78"/>
    <mergeCell ref="AN76:AN78"/>
    <mergeCell ref="AO76:AO78"/>
    <mergeCell ref="AK82:AK84"/>
    <mergeCell ref="AL82:AL84"/>
    <mergeCell ref="AM82:AM84"/>
    <mergeCell ref="AN82:AN84"/>
    <mergeCell ref="AO82:AO84"/>
    <mergeCell ref="AH82:AH84"/>
    <mergeCell ref="B79:B81"/>
    <mergeCell ref="C79:C81"/>
    <mergeCell ref="D79:D81"/>
    <mergeCell ref="E79:E81"/>
    <mergeCell ref="F79:F81"/>
    <mergeCell ref="G79:G81"/>
    <mergeCell ref="H79:H81"/>
    <mergeCell ref="I79:I81"/>
    <mergeCell ref="J79:J81"/>
    <mergeCell ref="K79:K81"/>
    <mergeCell ref="L79:L81"/>
    <mergeCell ref="N79:N81"/>
    <mergeCell ref="O79:O81"/>
    <mergeCell ref="P79:P81"/>
    <mergeCell ref="AF79:AF81"/>
    <mergeCell ref="AI73:AI75"/>
    <mergeCell ref="AJ73:AJ75"/>
    <mergeCell ref="E73:E75"/>
    <mergeCell ref="F73:F75"/>
    <mergeCell ref="G73:G75"/>
    <mergeCell ref="H73:H75"/>
    <mergeCell ref="I73:I75"/>
    <mergeCell ref="J73:J75"/>
    <mergeCell ref="AG79:AG81"/>
    <mergeCell ref="AH79:AH81"/>
    <mergeCell ref="AI79:AI81"/>
    <mergeCell ref="AJ79:AJ81"/>
    <mergeCell ref="AK73:AK75"/>
    <mergeCell ref="AL73:AL75"/>
    <mergeCell ref="AM73:AM75"/>
    <mergeCell ref="AN73:AN75"/>
    <mergeCell ref="AO73:AO75"/>
    <mergeCell ref="B76:B78"/>
    <mergeCell ref="C76:C78"/>
    <mergeCell ref="D76:D78"/>
    <mergeCell ref="E76:E78"/>
    <mergeCell ref="F76:F78"/>
    <mergeCell ref="G76:G78"/>
    <mergeCell ref="H76:H78"/>
    <mergeCell ref="I76:I78"/>
    <mergeCell ref="J76:J78"/>
    <mergeCell ref="K76:K78"/>
    <mergeCell ref="L76:L78"/>
    <mergeCell ref="N76:N78"/>
    <mergeCell ref="O76:O78"/>
    <mergeCell ref="P76:P78"/>
    <mergeCell ref="AF76:AF78"/>
    <mergeCell ref="AG76:AG78"/>
    <mergeCell ref="K73:K75"/>
    <mergeCell ref="L73:L75"/>
    <mergeCell ref="N73:N75"/>
    <mergeCell ref="O73:O75"/>
    <mergeCell ref="P73:P75"/>
    <mergeCell ref="AF73:AF75"/>
    <mergeCell ref="AG73:AG75"/>
    <mergeCell ref="AH73:AH75"/>
    <mergeCell ref="B73:B75"/>
    <mergeCell ref="C73:C75"/>
    <mergeCell ref="D73:D75"/>
    <mergeCell ref="J64:J66"/>
    <mergeCell ref="AG70:AG72"/>
    <mergeCell ref="AH70:AH72"/>
    <mergeCell ref="AI70:AI72"/>
    <mergeCell ref="AJ70:AJ72"/>
    <mergeCell ref="AK70:AK72"/>
    <mergeCell ref="AL70:AL72"/>
    <mergeCell ref="AM70:AM72"/>
    <mergeCell ref="AN70:AN72"/>
    <mergeCell ref="AO70:AO72"/>
    <mergeCell ref="AH67:AH69"/>
    <mergeCell ref="AI67:AI69"/>
    <mergeCell ref="AJ67:AJ69"/>
    <mergeCell ref="AK67:AK69"/>
    <mergeCell ref="AL67:AL69"/>
    <mergeCell ref="AM67:AM69"/>
    <mergeCell ref="AN67:AN69"/>
    <mergeCell ref="AO67:AO69"/>
    <mergeCell ref="K64:K66"/>
    <mergeCell ref="L64:L66"/>
    <mergeCell ref="M64:M66"/>
    <mergeCell ref="N64:N66"/>
    <mergeCell ref="O64:O66"/>
    <mergeCell ref="P64:P66"/>
    <mergeCell ref="AF64:AF66"/>
    <mergeCell ref="AG64:AG66"/>
    <mergeCell ref="AH64:AH66"/>
    <mergeCell ref="K67:K69"/>
    <mergeCell ref="L67:L69"/>
    <mergeCell ref="M67:M69"/>
    <mergeCell ref="N67:N69"/>
    <mergeCell ref="O67:O69"/>
    <mergeCell ref="B64:B66"/>
    <mergeCell ref="B70:B72"/>
    <mergeCell ref="C70:C72"/>
    <mergeCell ref="D70:D72"/>
    <mergeCell ref="E70:E72"/>
    <mergeCell ref="F70:F72"/>
    <mergeCell ref="G70:G72"/>
    <mergeCell ref="H70:H72"/>
    <mergeCell ref="I70:I72"/>
    <mergeCell ref="J70:J72"/>
    <mergeCell ref="K70:K72"/>
    <mergeCell ref="L70:L72"/>
    <mergeCell ref="N70:N72"/>
    <mergeCell ref="O70:O72"/>
    <mergeCell ref="P70:P72"/>
    <mergeCell ref="AF70:AF72"/>
    <mergeCell ref="C64:C66"/>
    <mergeCell ref="D64:D66"/>
    <mergeCell ref="E64:E66"/>
    <mergeCell ref="F64:F66"/>
    <mergeCell ref="G64:G66"/>
    <mergeCell ref="H64:H66"/>
    <mergeCell ref="I64:I66"/>
    <mergeCell ref="B67:B69"/>
    <mergeCell ref="C67:C69"/>
    <mergeCell ref="D67:D69"/>
    <mergeCell ref="E67:E69"/>
    <mergeCell ref="F67:F69"/>
    <mergeCell ref="G67:G69"/>
    <mergeCell ref="H67:H69"/>
    <mergeCell ref="I67:I69"/>
    <mergeCell ref="J67:J69"/>
    <mergeCell ref="P67:P69"/>
    <mergeCell ref="AF67:AF69"/>
    <mergeCell ref="AG67:AG69"/>
    <mergeCell ref="AJ61:AJ63"/>
    <mergeCell ref="AK61:AK63"/>
    <mergeCell ref="AL61:AL63"/>
    <mergeCell ref="AM61:AM63"/>
    <mergeCell ref="AN61:AN63"/>
    <mergeCell ref="AO61:AO63"/>
    <mergeCell ref="AH58:AH60"/>
    <mergeCell ref="AI58:AI60"/>
    <mergeCell ref="AJ58:AJ60"/>
    <mergeCell ref="AK58:AK60"/>
    <mergeCell ref="AL58:AL60"/>
    <mergeCell ref="AM58:AM60"/>
    <mergeCell ref="AN58:AN60"/>
    <mergeCell ref="AO58:AO60"/>
    <mergeCell ref="AK64:AK66"/>
    <mergeCell ref="AL64:AL66"/>
    <mergeCell ref="AM64:AM66"/>
    <mergeCell ref="AN64:AN66"/>
    <mergeCell ref="AO64:AO66"/>
    <mergeCell ref="AI64:AI66"/>
    <mergeCell ref="AJ64:AJ66"/>
    <mergeCell ref="B61:B63"/>
    <mergeCell ref="C61:C63"/>
    <mergeCell ref="D61:D63"/>
    <mergeCell ref="E61:E63"/>
    <mergeCell ref="F61:F63"/>
    <mergeCell ref="G61:G63"/>
    <mergeCell ref="H61:H63"/>
    <mergeCell ref="I61:I63"/>
    <mergeCell ref="J61:J63"/>
    <mergeCell ref="K61:K63"/>
    <mergeCell ref="L61:L63"/>
    <mergeCell ref="M61:M63"/>
    <mergeCell ref="N61:N63"/>
    <mergeCell ref="O61:O63"/>
    <mergeCell ref="P61:P63"/>
    <mergeCell ref="AF61:AF63"/>
    <mergeCell ref="AI55:AI57"/>
    <mergeCell ref="B55:B57"/>
    <mergeCell ref="C55:C57"/>
    <mergeCell ref="D55:D57"/>
    <mergeCell ref="E55:E57"/>
    <mergeCell ref="F55:F57"/>
    <mergeCell ref="G55:G57"/>
    <mergeCell ref="H55:H57"/>
    <mergeCell ref="I55:I57"/>
    <mergeCell ref="J55:J57"/>
    <mergeCell ref="AG61:AG63"/>
    <mergeCell ref="AH61:AH63"/>
    <mergeCell ref="AI61:AI63"/>
    <mergeCell ref="AJ55:AJ57"/>
    <mergeCell ref="AK55:AK57"/>
    <mergeCell ref="AL55:AL57"/>
    <mergeCell ref="AM55:AM57"/>
    <mergeCell ref="AN55:AN57"/>
    <mergeCell ref="AO55:AO57"/>
    <mergeCell ref="B58:B60"/>
    <mergeCell ref="C58:C60"/>
    <mergeCell ref="D58:D60"/>
    <mergeCell ref="E58:E60"/>
    <mergeCell ref="F58:F60"/>
    <mergeCell ref="G58:G60"/>
    <mergeCell ref="H58:H60"/>
    <mergeCell ref="I58:I60"/>
    <mergeCell ref="J58:J60"/>
    <mergeCell ref="K58:K60"/>
    <mergeCell ref="L58:L60"/>
    <mergeCell ref="M58:M60"/>
    <mergeCell ref="N58:N60"/>
    <mergeCell ref="O58:O60"/>
    <mergeCell ref="P58:P60"/>
    <mergeCell ref="AF58:AF60"/>
    <mergeCell ref="AG58:AG60"/>
    <mergeCell ref="K55:K57"/>
    <mergeCell ref="L55:L57"/>
    <mergeCell ref="M55:M57"/>
    <mergeCell ref="N55:N57"/>
    <mergeCell ref="O55:O57"/>
    <mergeCell ref="P55:P57"/>
    <mergeCell ref="AF55:AF57"/>
    <mergeCell ref="AG55:AG57"/>
    <mergeCell ref="AH55:AH57"/>
    <mergeCell ref="I46:I48"/>
    <mergeCell ref="J46:J48"/>
    <mergeCell ref="AG52:AG54"/>
    <mergeCell ref="AH52:AH54"/>
    <mergeCell ref="AI52:AI54"/>
    <mergeCell ref="AJ52:AJ54"/>
    <mergeCell ref="AK52:AK54"/>
    <mergeCell ref="AL52:AL54"/>
    <mergeCell ref="AM52:AM54"/>
    <mergeCell ref="AN52:AN54"/>
    <mergeCell ref="AO52:AO54"/>
    <mergeCell ref="AH49:AH51"/>
    <mergeCell ref="AI49:AI51"/>
    <mergeCell ref="AJ49:AJ51"/>
    <mergeCell ref="AK49:AK51"/>
    <mergeCell ref="AL49:AL51"/>
    <mergeCell ref="AM49:AM51"/>
    <mergeCell ref="AN49:AN51"/>
    <mergeCell ref="AO49:AO51"/>
    <mergeCell ref="K46:K48"/>
    <mergeCell ref="L46:L48"/>
    <mergeCell ref="M46:M48"/>
    <mergeCell ref="N46:N48"/>
    <mergeCell ref="O46:O48"/>
    <mergeCell ref="P46:P48"/>
    <mergeCell ref="AF46:AF48"/>
    <mergeCell ref="AG46:AG48"/>
    <mergeCell ref="AH46:AH48"/>
    <mergeCell ref="K49:K51"/>
    <mergeCell ref="L49:L51"/>
    <mergeCell ref="M49:M51"/>
    <mergeCell ref="N49:N51"/>
    <mergeCell ref="B52:B54"/>
    <mergeCell ref="C52:C54"/>
    <mergeCell ref="D52:D54"/>
    <mergeCell ref="E52:E54"/>
    <mergeCell ref="F52:F54"/>
    <mergeCell ref="G52:G54"/>
    <mergeCell ref="H52:H54"/>
    <mergeCell ref="I52:I54"/>
    <mergeCell ref="J52:J54"/>
    <mergeCell ref="K52:K54"/>
    <mergeCell ref="L52:L54"/>
    <mergeCell ref="M52:M54"/>
    <mergeCell ref="N52:N54"/>
    <mergeCell ref="O52:O54"/>
    <mergeCell ref="P52:P54"/>
    <mergeCell ref="AF52:AF54"/>
    <mergeCell ref="B46:B48"/>
    <mergeCell ref="C46:C48"/>
    <mergeCell ref="D46:D48"/>
    <mergeCell ref="E46:E48"/>
    <mergeCell ref="F46:F48"/>
    <mergeCell ref="G46:G48"/>
    <mergeCell ref="H46:H48"/>
    <mergeCell ref="B49:B51"/>
    <mergeCell ref="C49:C51"/>
    <mergeCell ref="D49:D51"/>
    <mergeCell ref="E49:E51"/>
    <mergeCell ref="F49:F51"/>
    <mergeCell ref="G49:G51"/>
    <mergeCell ref="H49:H51"/>
    <mergeCell ref="I49:I51"/>
    <mergeCell ref="J49:J51"/>
    <mergeCell ref="O49:O51"/>
    <mergeCell ref="P49:P51"/>
    <mergeCell ref="AF49:AF51"/>
    <mergeCell ref="AG49:AG51"/>
    <mergeCell ref="AJ43:AJ45"/>
    <mergeCell ref="AK43:AK45"/>
    <mergeCell ref="AL43:AL45"/>
    <mergeCell ref="AM43:AM45"/>
    <mergeCell ref="AN43:AN45"/>
    <mergeCell ref="AO43:AO45"/>
    <mergeCell ref="AH40:AH42"/>
    <mergeCell ref="AI40:AI42"/>
    <mergeCell ref="AJ40:AJ42"/>
    <mergeCell ref="AK40:AK42"/>
    <mergeCell ref="AL40:AL42"/>
    <mergeCell ref="AM40:AM42"/>
    <mergeCell ref="AN40:AN42"/>
    <mergeCell ref="AO40:AO42"/>
    <mergeCell ref="AJ46:AJ48"/>
    <mergeCell ref="AK46:AK48"/>
    <mergeCell ref="AL46:AL48"/>
    <mergeCell ref="AM46:AM48"/>
    <mergeCell ref="AN46:AN48"/>
    <mergeCell ref="AO46:AO48"/>
    <mergeCell ref="AI46:AI48"/>
    <mergeCell ref="B43:B45"/>
    <mergeCell ref="C43:C45"/>
    <mergeCell ref="D43:D45"/>
    <mergeCell ref="E43:E45"/>
    <mergeCell ref="F43:F45"/>
    <mergeCell ref="G43:G45"/>
    <mergeCell ref="H43:H45"/>
    <mergeCell ref="I43:I45"/>
    <mergeCell ref="J43:J45"/>
    <mergeCell ref="K43:K45"/>
    <mergeCell ref="L43:L45"/>
    <mergeCell ref="M43:M45"/>
    <mergeCell ref="N43:N45"/>
    <mergeCell ref="O43:O45"/>
    <mergeCell ref="P43:P45"/>
    <mergeCell ref="AF43:AF45"/>
    <mergeCell ref="AI37:AI39"/>
    <mergeCell ref="B37:B39"/>
    <mergeCell ref="C37:C39"/>
    <mergeCell ref="D37:D39"/>
    <mergeCell ref="E37:E39"/>
    <mergeCell ref="F37:F39"/>
    <mergeCell ref="G37:G39"/>
    <mergeCell ref="H37:H39"/>
    <mergeCell ref="I37:I39"/>
    <mergeCell ref="J37:J39"/>
    <mergeCell ref="AG43:AG45"/>
    <mergeCell ref="AH43:AH45"/>
    <mergeCell ref="AI43:AI45"/>
    <mergeCell ref="AJ37:AJ39"/>
    <mergeCell ref="AK37:AK39"/>
    <mergeCell ref="AL37:AL39"/>
    <mergeCell ref="AM37:AM39"/>
    <mergeCell ref="AN37:AN39"/>
    <mergeCell ref="AO37:AO39"/>
    <mergeCell ref="B40:B42"/>
    <mergeCell ref="C40:C42"/>
    <mergeCell ref="D40:D42"/>
    <mergeCell ref="E40:E42"/>
    <mergeCell ref="F40:F42"/>
    <mergeCell ref="G40:G42"/>
    <mergeCell ref="H40:H42"/>
    <mergeCell ref="I40:I42"/>
    <mergeCell ref="J40:J42"/>
    <mergeCell ref="K40:K42"/>
    <mergeCell ref="L40:L42"/>
    <mergeCell ref="M40:M42"/>
    <mergeCell ref="N40:N42"/>
    <mergeCell ref="O40:O42"/>
    <mergeCell ref="P40:P42"/>
    <mergeCell ref="AF40:AF42"/>
    <mergeCell ref="AG40:AG42"/>
    <mergeCell ref="K37:K39"/>
    <mergeCell ref="L37:L39"/>
    <mergeCell ref="M37:M39"/>
    <mergeCell ref="N37:N39"/>
    <mergeCell ref="O37:O39"/>
    <mergeCell ref="P37:P39"/>
    <mergeCell ref="AF37:AF39"/>
    <mergeCell ref="AG37:AG39"/>
    <mergeCell ref="AH37:AH39"/>
    <mergeCell ref="B1:AO2"/>
    <mergeCell ref="AI34:AI36"/>
    <mergeCell ref="AJ34:AJ36"/>
    <mergeCell ref="AK34:AK36"/>
    <mergeCell ref="AL34:AL36"/>
    <mergeCell ref="AM34:AM36"/>
    <mergeCell ref="AN34:AN36"/>
    <mergeCell ref="N34:N36"/>
    <mergeCell ref="O34:O36"/>
    <mergeCell ref="P34:P36"/>
    <mergeCell ref="AF34:AF36"/>
    <mergeCell ref="AG34:AG36"/>
    <mergeCell ref="AH34:AH36"/>
    <mergeCell ref="H34:H36"/>
    <mergeCell ref="I34:I36"/>
    <mergeCell ref="J34:J36"/>
    <mergeCell ref="K34:K36"/>
    <mergeCell ref="L34:L36"/>
    <mergeCell ref="M34:M36"/>
    <mergeCell ref="AL31:AL33"/>
    <mergeCell ref="AM31:AM33"/>
    <mergeCell ref="AN31:AN33"/>
    <mergeCell ref="AO31:AO33"/>
    <mergeCell ref="B34:B36"/>
    <mergeCell ref="C34:C36"/>
    <mergeCell ref="D34:D36"/>
    <mergeCell ref="E34:E36"/>
    <mergeCell ref="F34:F36"/>
    <mergeCell ref="G34:G36"/>
    <mergeCell ref="AF31:AF33"/>
    <mergeCell ref="AG31:AG33"/>
    <mergeCell ref="AH31:AH33"/>
    <mergeCell ref="AK31:AK33"/>
    <mergeCell ref="K31:K33"/>
    <mergeCell ref="L31:L33"/>
    <mergeCell ref="M31:M33"/>
    <mergeCell ref="N31:N33"/>
    <mergeCell ref="O31:O33"/>
    <mergeCell ref="P31:P33"/>
    <mergeCell ref="AO34:AO36"/>
    <mergeCell ref="AM28:AM30"/>
    <mergeCell ref="AN28:AN30"/>
    <mergeCell ref="N28:N30"/>
    <mergeCell ref="O28:O30"/>
    <mergeCell ref="P28:P30"/>
    <mergeCell ref="AF28:AF30"/>
    <mergeCell ref="AG28:AG30"/>
    <mergeCell ref="AH28:AH30"/>
    <mergeCell ref="AJ28:AJ30"/>
    <mergeCell ref="AK28:AK30"/>
    <mergeCell ref="AL28:AL30"/>
    <mergeCell ref="B31:B33"/>
    <mergeCell ref="C31:C33"/>
    <mergeCell ref="D31:D33"/>
    <mergeCell ref="E31:E33"/>
    <mergeCell ref="F31:F33"/>
    <mergeCell ref="G31:G33"/>
    <mergeCell ref="H31:H33"/>
    <mergeCell ref="I31:I33"/>
    <mergeCell ref="J31:J33"/>
    <mergeCell ref="AM25:AM27"/>
    <mergeCell ref="AN25:AN27"/>
    <mergeCell ref="AO25:AO27"/>
    <mergeCell ref="B28:B30"/>
    <mergeCell ref="C28:C30"/>
    <mergeCell ref="D28:D30"/>
    <mergeCell ref="E28:E30"/>
    <mergeCell ref="F28:F30"/>
    <mergeCell ref="G28:G30"/>
    <mergeCell ref="AF25:AF27"/>
    <mergeCell ref="AG25:AG27"/>
    <mergeCell ref="AH25:AH27"/>
    <mergeCell ref="AI25:AI27"/>
    <mergeCell ref="AJ25:AJ27"/>
    <mergeCell ref="AK25:AK27"/>
    <mergeCell ref="K25:K27"/>
    <mergeCell ref="L25:L27"/>
    <mergeCell ref="M25:M27"/>
    <mergeCell ref="N25:N27"/>
    <mergeCell ref="AO28:AO30"/>
    <mergeCell ref="AI28:AI30"/>
    <mergeCell ref="AI31:AI33"/>
    <mergeCell ref="AJ31:AJ33"/>
    <mergeCell ref="J28:J30"/>
    <mergeCell ref="K28:K30"/>
    <mergeCell ref="L28:L30"/>
    <mergeCell ref="M28:M30"/>
    <mergeCell ref="AL25:AL27"/>
    <mergeCell ref="M22:M24"/>
    <mergeCell ref="AL19:AL21"/>
    <mergeCell ref="AM19:AM21"/>
    <mergeCell ref="AN19:AN21"/>
    <mergeCell ref="O25:O27"/>
    <mergeCell ref="P25:P27"/>
    <mergeCell ref="AO22:AO24"/>
    <mergeCell ref="B25:B27"/>
    <mergeCell ref="C25:C27"/>
    <mergeCell ref="D25:D27"/>
    <mergeCell ref="E25:E27"/>
    <mergeCell ref="F25:F27"/>
    <mergeCell ref="G25:G27"/>
    <mergeCell ref="H25:H27"/>
    <mergeCell ref="I25:I27"/>
    <mergeCell ref="J25:J27"/>
    <mergeCell ref="AI22:AI24"/>
    <mergeCell ref="AJ22:AJ24"/>
    <mergeCell ref="AK22:AK24"/>
    <mergeCell ref="AL22:AL24"/>
    <mergeCell ref="AM22:AM24"/>
    <mergeCell ref="AN22:AN24"/>
    <mergeCell ref="N22:N24"/>
    <mergeCell ref="H28:H30"/>
    <mergeCell ref="I28:I30"/>
    <mergeCell ref="O22:O24"/>
    <mergeCell ref="AO19:AO21"/>
    <mergeCell ref="B22:B24"/>
    <mergeCell ref="C22:C24"/>
    <mergeCell ref="D22:D24"/>
    <mergeCell ref="E22:E24"/>
    <mergeCell ref="F22:F24"/>
    <mergeCell ref="G22:G24"/>
    <mergeCell ref="AF19:AF21"/>
    <mergeCell ref="AG19:AG21"/>
    <mergeCell ref="AH19:AH21"/>
    <mergeCell ref="AI19:AI21"/>
    <mergeCell ref="AJ19:AJ21"/>
    <mergeCell ref="AK19:AK21"/>
    <mergeCell ref="K19:K21"/>
    <mergeCell ref="L19:L21"/>
    <mergeCell ref="M19:M21"/>
    <mergeCell ref="N19:N21"/>
    <mergeCell ref="O19:O21"/>
    <mergeCell ref="P19:P21"/>
    <mergeCell ref="H22:H24"/>
    <mergeCell ref="I22:I24"/>
    <mergeCell ref="J22:J24"/>
    <mergeCell ref="K22:K24"/>
    <mergeCell ref="L22:L24"/>
    <mergeCell ref="P22:P24"/>
    <mergeCell ref="AF22:AF24"/>
    <mergeCell ref="AG22:AG24"/>
    <mergeCell ref="AH22:AH24"/>
    <mergeCell ref="B19:B21"/>
    <mergeCell ref="C19:C21"/>
    <mergeCell ref="D19:D21"/>
    <mergeCell ref="E19:E21"/>
    <mergeCell ref="F19:F21"/>
    <mergeCell ref="G19:G21"/>
    <mergeCell ref="H19:H21"/>
    <mergeCell ref="I19:I21"/>
    <mergeCell ref="J19:J21"/>
    <mergeCell ref="AI16:AI18"/>
    <mergeCell ref="AJ16:AJ18"/>
    <mergeCell ref="AK16:AK18"/>
    <mergeCell ref="AL16:AL18"/>
    <mergeCell ref="AM16:AM18"/>
    <mergeCell ref="AN16:AN18"/>
    <mergeCell ref="N16:N18"/>
    <mergeCell ref="O16:O18"/>
    <mergeCell ref="P16:P18"/>
    <mergeCell ref="AF16:AF18"/>
    <mergeCell ref="AG16:AG18"/>
    <mergeCell ref="AH16:AH18"/>
    <mergeCell ref="H16:H18"/>
    <mergeCell ref="I16:I18"/>
    <mergeCell ref="J16:J18"/>
    <mergeCell ref="K16:K18"/>
    <mergeCell ref="L16:L18"/>
    <mergeCell ref="M16:M18"/>
    <mergeCell ref="B16:B18"/>
    <mergeCell ref="C16:C18"/>
    <mergeCell ref="D16:D18"/>
    <mergeCell ref="E16:E18"/>
    <mergeCell ref="F16:F18"/>
    <mergeCell ref="G16:G18"/>
    <mergeCell ref="AF13:AF15"/>
    <mergeCell ref="AG13:AG15"/>
    <mergeCell ref="AH13:AH15"/>
    <mergeCell ref="AI13:AI15"/>
    <mergeCell ref="AJ13:AJ15"/>
    <mergeCell ref="AK13:AK15"/>
    <mergeCell ref="K13:K15"/>
    <mergeCell ref="L13:L15"/>
    <mergeCell ref="M13:M15"/>
    <mergeCell ref="N13:N15"/>
    <mergeCell ref="AO16:AO18"/>
    <mergeCell ref="B10:B12"/>
    <mergeCell ref="C10:C12"/>
    <mergeCell ref="D10:D12"/>
    <mergeCell ref="E10:E12"/>
    <mergeCell ref="F10:F12"/>
    <mergeCell ref="G10:G12"/>
    <mergeCell ref="O13:O15"/>
    <mergeCell ref="P13:P15"/>
    <mergeCell ref="AO10:AO12"/>
    <mergeCell ref="B13:B15"/>
    <mergeCell ref="C13:C15"/>
    <mergeCell ref="D13:D15"/>
    <mergeCell ref="E13:E15"/>
    <mergeCell ref="F13:F15"/>
    <mergeCell ref="G13:G15"/>
    <mergeCell ref="H13:H15"/>
    <mergeCell ref="I13:I15"/>
    <mergeCell ref="J13:J15"/>
    <mergeCell ref="AI10:AI12"/>
    <mergeCell ref="AJ10:AJ12"/>
    <mergeCell ref="AK10:AK12"/>
    <mergeCell ref="AL10:AL12"/>
    <mergeCell ref="AM10:AM12"/>
    <mergeCell ref="AN10:AN12"/>
    <mergeCell ref="AL13:AL15"/>
    <mergeCell ref="AM13:AM15"/>
    <mergeCell ref="AN13:AN15"/>
    <mergeCell ref="AO13:AO15"/>
    <mergeCell ref="H10:H12"/>
    <mergeCell ref="I10:I12"/>
    <mergeCell ref="J10:J12"/>
    <mergeCell ref="K10:K12"/>
    <mergeCell ref="L10:L12"/>
    <mergeCell ref="M10:M12"/>
    <mergeCell ref="N10:N12"/>
    <mergeCell ref="O10:O12"/>
    <mergeCell ref="P10:P12"/>
    <mergeCell ref="AF10:AF12"/>
    <mergeCell ref="AG10:AG12"/>
    <mergeCell ref="AH10:AH12"/>
    <mergeCell ref="I7:I9"/>
    <mergeCell ref="J7:J9"/>
    <mergeCell ref="K7:K9"/>
    <mergeCell ref="L7:L9"/>
    <mergeCell ref="M7:M9"/>
    <mergeCell ref="N7:N9"/>
    <mergeCell ref="S5:S6"/>
    <mergeCell ref="T5:Y5"/>
    <mergeCell ref="Z5:Z6"/>
    <mergeCell ref="J5:J6"/>
    <mergeCell ref="K5:K6"/>
    <mergeCell ref="L5:L6"/>
    <mergeCell ref="AM5:AM6"/>
    <mergeCell ref="AN5:AN6"/>
    <mergeCell ref="AO5:AO6"/>
    <mergeCell ref="AI5:AI6"/>
    <mergeCell ref="AJ5:AJ6"/>
    <mergeCell ref="AK5:AK6"/>
    <mergeCell ref="AL5:AL6"/>
    <mergeCell ref="M5:M6"/>
    <mergeCell ref="N5:N6"/>
    <mergeCell ref="O5:O6"/>
    <mergeCell ref="AJ7:AJ9"/>
    <mergeCell ref="AK7:AK9"/>
    <mergeCell ref="AL7:AL9"/>
    <mergeCell ref="AM7:AM9"/>
    <mergeCell ref="AN7:AN9"/>
    <mergeCell ref="AO7:AO9"/>
    <mergeCell ref="O7:O9"/>
    <mergeCell ref="P7:P9"/>
    <mergeCell ref="AF7:AF9"/>
    <mergeCell ref="AG7:AG9"/>
    <mergeCell ref="AH7:AH9"/>
    <mergeCell ref="AI7:AI9"/>
    <mergeCell ref="AG4:AL4"/>
    <mergeCell ref="AM4:AO4"/>
    <mergeCell ref="B5:B6"/>
    <mergeCell ref="C5:C6"/>
    <mergeCell ref="D5:D6"/>
    <mergeCell ref="E5:E6"/>
    <mergeCell ref="F5:F6"/>
    <mergeCell ref="G5:G6"/>
    <mergeCell ref="H5:H6"/>
    <mergeCell ref="I5:I6"/>
    <mergeCell ref="B4:I4"/>
    <mergeCell ref="J4:P4"/>
    <mergeCell ref="Q4:Y4"/>
    <mergeCell ref="Z4:AF4"/>
    <mergeCell ref="B7:B9"/>
    <mergeCell ref="C7:C9"/>
    <mergeCell ref="D7:D9"/>
    <mergeCell ref="E7:E9"/>
    <mergeCell ref="F7:F9"/>
    <mergeCell ref="G7:G9"/>
    <mergeCell ref="H7:H9"/>
    <mergeCell ref="AG5:AG6"/>
    <mergeCell ref="AH5:AH6"/>
    <mergeCell ref="AA5:AA6"/>
    <mergeCell ref="AB5:AB6"/>
    <mergeCell ref="AC5:AC6"/>
    <mergeCell ref="AD5:AD6"/>
    <mergeCell ref="AE5:AE6"/>
    <mergeCell ref="AF5:AF6"/>
    <mergeCell ref="P5:P6"/>
    <mergeCell ref="Q5:Q6"/>
    <mergeCell ref="R5:R6"/>
  </mergeCells>
  <conditionalFormatting sqref="J7 J10 AA8:AA15">
    <cfRule type="cellIs" dxfId="990" priority="2612" operator="equal">
      <formula>"Muy Alta"</formula>
    </cfRule>
    <cfRule type="cellIs" dxfId="989" priority="2613" operator="equal">
      <formula>"Alta"</formula>
    </cfRule>
    <cfRule type="cellIs" dxfId="988" priority="2614" operator="equal">
      <formula>"Media"</formula>
    </cfRule>
    <cfRule type="cellIs" dxfId="987" priority="2615" operator="equal">
      <formula>"Baja"</formula>
    </cfRule>
    <cfRule type="cellIs" dxfId="986" priority="2616" operator="equal">
      <formula>"Muy Baja"</formula>
    </cfRule>
  </conditionalFormatting>
  <conditionalFormatting sqref="N7 N10 N13 AC8:AC15">
    <cfRule type="cellIs" dxfId="985" priority="2607" operator="equal">
      <formula>"Catastrófico"</formula>
    </cfRule>
    <cfRule type="cellIs" dxfId="984" priority="2608" operator="equal">
      <formula>"Mayor"</formula>
    </cfRule>
    <cfRule type="cellIs" dxfId="983" priority="2609" operator="equal">
      <formula>"Moderado"</formula>
    </cfRule>
    <cfRule type="cellIs" dxfId="982" priority="2610" operator="equal">
      <formula>"Menor"</formula>
    </cfRule>
    <cfRule type="cellIs" dxfId="981" priority="2611" operator="equal">
      <formula>"Leve"</formula>
    </cfRule>
  </conditionalFormatting>
  <conditionalFormatting sqref="P7 AE8:AE15">
    <cfRule type="cellIs" dxfId="980" priority="2603" operator="equal">
      <formula>"Extremo"</formula>
    </cfRule>
    <cfRule type="cellIs" dxfId="979" priority="2604" operator="equal">
      <formula>"Alto"</formula>
    </cfRule>
    <cfRule type="cellIs" dxfId="978" priority="2605" operator="equal">
      <formula>"Moderado"</formula>
    </cfRule>
    <cfRule type="cellIs" dxfId="977" priority="2606" operator="equal">
      <formula>"Bajo"</formula>
    </cfRule>
  </conditionalFormatting>
  <conditionalFormatting sqref="AA7">
    <cfRule type="cellIs" dxfId="976" priority="2598" operator="equal">
      <formula>"Muy Alta"</formula>
    </cfRule>
    <cfRule type="cellIs" dxfId="975" priority="2599" operator="equal">
      <formula>"Alta"</formula>
    </cfRule>
    <cfRule type="cellIs" dxfId="974" priority="2600" operator="equal">
      <formula>"Media"</formula>
    </cfRule>
    <cfRule type="cellIs" dxfId="973" priority="2601" operator="equal">
      <formula>"Baja"</formula>
    </cfRule>
    <cfRule type="cellIs" dxfId="972" priority="2602" operator="equal">
      <formula>"Muy Baja"</formula>
    </cfRule>
  </conditionalFormatting>
  <conditionalFormatting sqref="AC7">
    <cfRule type="cellIs" dxfId="971" priority="2593" operator="equal">
      <formula>"Catastrófico"</formula>
    </cfRule>
    <cfRule type="cellIs" dxfId="970" priority="2594" operator="equal">
      <formula>"Mayor"</formula>
    </cfRule>
    <cfRule type="cellIs" dxfId="969" priority="2595" operator="equal">
      <formula>"Moderado"</formula>
    </cfRule>
    <cfRule type="cellIs" dxfId="968" priority="2596" operator="equal">
      <formula>"Menor"</formula>
    </cfRule>
    <cfRule type="cellIs" dxfId="967" priority="2597" operator="equal">
      <formula>"Leve"</formula>
    </cfRule>
  </conditionalFormatting>
  <conditionalFormatting sqref="AE7">
    <cfRule type="cellIs" dxfId="966" priority="2589" operator="equal">
      <formula>"Extremo"</formula>
    </cfRule>
    <cfRule type="cellIs" dxfId="965" priority="2590" operator="equal">
      <formula>"Alto"</formula>
    </cfRule>
    <cfRule type="cellIs" dxfId="964" priority="2591" operator="equal">
      <formula>"Moderado"</formula>
    </cfRule>
    <cfRule type="cellIs" dxfId="963" priority="2592" operator="equal">
      <formula>"Bajo"</formula>
    </cfRule>
  </conditionalFormatting>
  <conditionalFormatting sqref="P10">
    <cfRule type="cellIs" dxfId="962" priority="2585" operator="equal">
      <formula>"Extremo"</formula>
    </cfRule>
    <cfRule type="cellIs" dxfId="961" priority="2586" operator="equal">
      <formula>"Alto"</formula>
    </cfRule>
    <cfRule type="cellIs" dxfId="960" priority="2587" operator="equal">
      <formula>"Moderado"</formula>
    </cfRule>
    <cfRule type="cellIs" dxfId="959" priority="2588" operator="equal">
      <formula>"Bajo"</formula>
    </cfRule>
  </conditionalFormatting>
  <conditionalFormatting sqref="J13">
    <cfRule type="cellIs" dxfId="958" priority="2580" operator="equal">
      <formula>"Muy Alta"</formula>
    </cfRule>
    <cfRule type="cellIs" dxfId="957" priority="2581" operator="equal">
      <formula>"Alta"</formula>
    </cfRule>
    <cfRule type="cellIs" dxfId="956" priority="2582" operator="equal">
      <formula>"Media"</formula>
    </cfRule>
    <cfRule type="cellIs" dxfId="955" priority="2583" operator="equal">
      <formula>"Baja"</formula>
    </cfRule>
    <cfRule type="cellIs" dxfId="954" priority="2584" operator="equal">
      <formula>"Muy Baja"</formula>
    </cfRule>
  </conditionalFormatting>
  <conditionalFormatting sqref="P13">
    <cfRule type="cellIs" dxfId="953" priority="2576" operator="equal">
      <formula>"Extremo"</formula>
    </cfRule>
    <cfRule type="cellIs" dxfId="952" priority="2577" operator="equal">
      <formula>"Alto"</formula>
    </cfRule>
    <cfRule type="cellIs" dxfId="951" priority="2578" operator="equal">
      <formula>"Moderado"</formula>
    </cfRule>
    <cfRule type="cellIs" dxfId="950" priority="2579" operator="equal">
      <formula>"Bajo"</formula>
    </cfRule>
  </conditionalFormatting>
  <conditionalFormatting sqref="M7:M15">
    <cfRule type="containsText" dxfId="949" priority="2575" operator="containsText" text="❌">
      <formula>NOT(ISERROR(SEARCH("❌",M7)))</formula>
    </cfRule>
  </conditionalFormatting>
  <conditionalFormatting sqref="AA25">
    <cfRule type="cellIs" dxfId="948" priority="1824" operator="equal">
      <formula>"Muy Alta"</formula>
    </cfRule>
    <cfRule type="cellIs" dxfId="947" priority="1825" operator="equal">
      <formula>"Alta"</formula>
    </cfRule>
    <cfRule type="cellIs" dxfId="946" priority="1826" operator="equal">
      <formula>"Media"</formula>
    </cfRule>
    <cfRule type="cellIs" dxfId="945" priority="1827" operator="equal">
      <formula>"Baja"</formula>
    </cfRule>
    <cfRule type="cellIs" dxfId="944" priority="1828" operator="equal">
      <formula>"Muy Baja"</formula>
    </cfRule>
  </conditionalFormatting>
  <conditionalFormatting sqref="J16 J19 AA17:AA24">
    <cfRule type="cellIs" dxfId="943" priority="1880" operator="equal">
      <formula>"Muy Alta"</formula>
    </cfRule>
    <cfRule type="cellIs" dxfId="942" priority="1881" operator="equal">
      <formula>"Alta"</formula>
    </cfRule>
    <cfRule type="cellIs" dxfId="941" priority="1882" operator="equal">
      <formula>"Media"</formula>
    </cfRule>
    <cfRule type="cellIs" dxfId="940" priority="1883" operator="equal">
      <formula>"Baja"</formula>
    </cfRule>
    <cfRule type="cellIs" dxfId="939" priority="1884" operator="equal">
      <formula>"Muy Baja"</formula>
    </cfRule>
  </conditionalFormatting>
  <conditionalFormatting sqref="N16 N19 N22 AC17:AC24">
    <cfRule type="cellIs" dxfId="938" priority="1875" operator="equal">
      <formula>"Catastrófico"</formula>
    </cfRule>
    <cfRule type="cellIs" dxfId="937" priority="1876" operator="equal">
      <formula>"Mayor"</formula>
    </cfRule>
    <cfRule type="cellIs" dxfId="936" priority="1877" operator="equal">
      <formula>"Moderado"</formula>
    </cfRule>
    <cfRule type="cellIs" dxfId="935" priority="1878" operator="equal">
      <formula>"Menor"</formula>
    </cfRule>
    <cfRule type="cellIs" dxfId="934" priority="1879" operator="equal">
      <formula>"Leve"</formula>
    </cfRule>
  </conditionalFormatting>
  <conditionalFormatting sqref="P16 AE17:AE24">
    <cfRule type="cellIs" dxfId="933" priority="1871" operator="equal">
      <formula>"Extremo"</formula>
    </cfRule>
    <cfRule type="cellIs" dxfId="932" priority="1872" operator="equal">
      <formula>"Alto"</formula>
    </cfRule>
    <cfRule type="cellIs" dxfId="931" priority="1873" operator="equal">
      <formula>"Moderado"</formula>
    </cfRule>
    <cfRule type="cellIs" dxfId="930" priority="1874" operator="equal">
      <formula>"Bajo"</formula>
    </cfRule>
  </conditionalFormatting>
  <conditionalFormatting sqref="AA16">
    <cfRule type="cellIs" dxfId="929" priority="1866" operator="equal">
      <formula>"Muy Alta"</formula>
    </cfRule>
    <cfRule type="cellIs" dxfId="928" priority="1867" operator="equal">
      <formula>"Alta"</formula>
    </cfRule>
    <cfRule type="cellIs" dxfId="927" priority="1868" operator="equal">
      <formula>"Media"</formula>
    </cfRule>
    <cfRule type="cellIs" dxfId="926" priority="1869" operator="equal">
      <formula>"Baja"</formula>
    </cfRule>
    <cfRule type="cellIs" dxfId="925" priority="1870" operator="equal">
      <formula>"Muy Baja"</formula>
    </cfRule>
  </conditionalFormatting>
  <conditionalFormatting sqref="AC16">
    <cfRule type="cellIs" dxfId="924" priority="1861" operator="equal">
      <formula>"Catastrófico"</formula>
    </cfRule>
    <cfRule type="cellIs" dxfId="923" priority="1862" operator="equal">
      <formula>"Mayor"</formula>
    </cfRule>
    <cfRule type="cellIs" dxfId="922" priority="1863" operator="equal">
      <formula>"Moderado"</formula>
    </cfRule>
    <cfRule type="cellIs" dxfId="921" priority="1864" operator="equal">
      <formula>"Menor"</formula>
    </cfRule>
    <cfRule type="cellIs" dxfId="920" priority="1865" operator="equal">
      <formula>"Leve"</formula>
    </cfRule>
  </conditionalFormatting>
  <conditionalFormatting sqref="AE16">
    <cfRule type="cellIs" dxfId="919" priority="1857" operator="equal">
      <formula>"Extremo"</formula>
    </cfRule>
    <cfRule type="cellIs" dxfId="918" priority="1858" operator="equal">
      <formula>"Alto"</formula>
    </cfRule>
    <cfRule type="cellIs" dxfId="917" priority="1859" operator="equal">
      <formula>"Moderado"</formula>
    </cfRule>
    <cfRule type="cellIs" dxfId="916" priority="1860" operator="equal">
      <formula>"Bajo"</formula>
    </cfRule>
  </conditionalFormatting>
  <conditionalFormatting sqref="P19">
    <cfRule type="cellIs" dxfId="915" priority="1853" operator="equal">
      <formula>"Extremo"</formula>
    </cfRule>
    <cfRule type="cellIs" dxfId="914" priority="1854" operator="equal">
      <formula>"Alto"</formula>
    </cfRule>
    <cfRule type="cellIs" dxfId="913" priority="1855" operator="equal">
      <formula>"Moderado"</formula>
    </cfRule>
    <cfRule type="cellIs" dxfId="912" priority="1856" operator="equal">
      <formula>"Bajo"</formula>
    </cfRule>
  </conditionalFormatting>
  <conditionalFormatting sqref="J22">
    <cfRule type="cellIs" dxfId="911" priority="1848" operator="equal">
      <formula>"Muy Alta"</formula>
    </cfRule>
    <cfRule type="cellIs" dxfId="910" priority="1849" operator="equal">
      <formula>"Alta"</formula>
    </cfRule>
    <cfRule type="cellIs" dxfId="909" priority="1850" operator="equal">
      <formula>"Media"</formula>
    </cfRule>
    <cfRule type="cellIs" dxfId="908" priority="1851" operator="equal">
      <formula>"Baja"</formula>
    </cfRule>
    <cfRule type="cellIs" dxfId="907" priority="1852" operator="equal">
      <formula>"Muy Baja"</formula>
    </cfRule>
  </conditionalFormatting>
  <conditionalFormatting sqref="P22">
    <cfRule type="cellIs" dxfId="906" priority="1844" operator="equal">
      <formula>"Extremo"</formula>
    </cfRule>
    <cfRule type="cellIs" dxfId="905" priority="1845" operator="equal">
      <formula>"Alto"</formula>
    </cfRule>
    <cfRule type="cellIs" dxfId="904" priority="1846" operator="equal">
      <formula>"Moderado"</formula>
    </cfRule>
    <cfRule type="cellIs" dxfId="903" priority="1847" operator="equal">
      <formula>"Bajo"</formula>
    </cfRule>
  </conditionalFormatting>
  <conditionalFormatting sqref="M16:M24">
    <cfRule type="containsText" dxfId="902" priority="1843" operator="containsText" text="❌">
      <formula>NOT(ISERROR(SEARCH("❌",M16)))</formula>
    </cfRule>
  </conditionalFormatting>
  <conditionalFormatting sqref="J25 J28 AA26:AA54">
    <cfRule type="cellIs" dxfId="901" priority="1838" operator="equal">
      <formula>"Muy Alta"</formula>
    </cfRule>
    <cfRule type="cellIs" dxfId="900" priority="1839" operator="equal">
      <formula>"Alta"</formula>
    </cfRule>
    <cfRule type="cellIs" dxfId="899" priority="1840" operator="equal">
      <formula>"Media"</formula>
    </cfRule>
    <cfRule type="cellIs" dxfId="898" priority="1841" operator="equal">
      <formula>"Baja"</formula>
    </cfRule>
    <cfRule type="cellIs" dxfId="897" priority="1842" operator="equal">
      <formula>"Muy Baja"</formula>
    </cfRule>
  </conditionalFormatting>
  <conditionalFormatting sqref="N25 N28 N31 N34 N37 N40 N43 N46 N49 N52 AC26:AC54">
    <cfRule type="cellIs" dxfId="896" priority="1833" operator="equal">
      <formula>"Catastrófico"</formula>
    </cfRule>
    <cfRule type="cellIs" dxfId="895" priority="1834" operator="equal">
      <formula>"Mayor"</formula>
    </cfRule>
    <cfRule type="cellIs" dxfId="894" priority="1835" operator="equal">
      <formula>"Moderado"</formula>
    </cfRule>
    <cfRule type="cellIs" dxfId="893" priority="1836" operator="equal">
      <formula>"Menor"</formula>
    </cfRule>
    <cfRule type="cellIs" dxfId="892" priority="1837" operator="equal">
      <formula>"Leve"</formula>
    </cfRule>
  </conditionalFormatting>
  <conditionalFormatting sqref="P25 AE26:AE54">
    <cfRule type="cellIs" dxfId="891" priority="1829" operator="equal">
      <formula>"Extremo"</formula>
    </cfRule>
    <cfRule type="cellIs" dxfId="890" priority="1830" operator="equal">
      <formula>"Alto"</formula>
    </cfRule>
    <cfRule type="cellIs" dxfId="889" priority="1831" operator="equal">
      <formula>"Moderado"</formula>
    </cfRule>
    <cfRule type="cellIs" dxfId="888" priority="1832" operator="equal">
      <formula>"Bajo"</formula>
    </cfRule>
  </conditionalFormatting>
  <conditionalFormatting sqref="AC25">
    <cfRule type="cellIs" dxfId="887" priority="1819" operator="equal">
      <formula>"Catastrófico"</formula>
    </cfRule>
    <cfRule type="cellIs" dxfId="886" priority="1820" operator="equal">
      <formula>"Mayor"</formula>
    </cfRule>
    <cfRule type="cellIs" dxfId="885" priority="1821" operator="equal">
      <formula>"Moderado"</formula>
    </cfRule>
    <cfRule type="cellIs" dxfId="884" priority="1822" operator="equal">
      <formula>"Menor"</formula>
    </cfRule>
    <cfRule type="cellIs" dxfId="883" priority="1823" operator="equal">
      <formula>"Leve"</formula>
    </cfRule>
  </conditionalFormatting>
  <conditionalFormatting sqref="AE25">
    <cfRule type="cellIs" dxfId="882" priority="1815" operator="equal">
      <formula>"Extremo"</formula>
    </cfRule>
    <cfRule type="cellIs" dxfId="881" priority="1816" operator="equal">
      <formula>"Alto"</formula>
    </cfRule>
    <cfRule type="cellIs" dxfId="880" priority="1817" operator="equal">
      <formula>"Moderado"</formula>
    </cfRule>
    <cfRule type="cellIs" dxfId="879" priority="1818" operator="equal">
      <formula>"Bajo"</formula>
    </cfRule>
  </conditionalFormatting>
  <conditionalFormatting sqref="J49">
    <cfRule type="cellIs" dxfId="878" priority="1752" operator="equal">
      <formula>"Muy Alta"</formula>
    </cfRule>
    <cfRule type="cellIs" dxfId="877" priority="1753" operator="equal">
      <formula>"Alta"</formula>
    </cfRule>
    <cfRule type="cellIs" dxfId="876" priority="1754" operator="equal">
      <formula>"Media"</formula>
    </cfRule>
    <cfRule type="cellIs" dxfId="875" priority="1755" operator="equal">
      <formula>"Baja"</formula>
    </cfRule>
    <cfRule type="cellIs" dxfId="874" priority="1756" operator="equal">
      <formula>"Muy Baja"</formula>
    </cfRule>
  </conditionalFormatting>
  <conditionalFormatting sqref="P28">
    <cfRule type="cellIs" dxfId="873" priority="1811" operator="equal">
      <formula>"Extremo"</formula>
    </cfRule>
    <cfRule type="cellIs" dxfId="872" priority="1812" operator="equal">
      <formula>"Alto"</formula>
    </cfRule>
    <cfRule type="cellIs" dxfId="871" priority="1813" operator="equal">
      <formula>"Moderado"</formula>
    </cfRule>
    <cfRule type="cellIs" dxfId="870" priority="1814" operator="equal">
      <formula>"Bajo"</formula>
    </cfRule>
  </conditionalFormatting>
  <conditionalFormatting sqref="J31">
    <cfRule type="cellIs" dxfId="869" priority="1806" operator="equal">
      <formula>"Muy Alta"</formula>
    </cfRule>
    <cfRule type="cellIs" dxfId="868" priority="1807" operator="equal">
      <formula>"Alta"</formula>
    </cfRule>
    <cfRule type="cellIs" dxfId="867" priority="1808" operator="equal">
      <formula>"Media"</formula>
    </cfRule>
    <cfRule type="cellIs" dxfId="866" priority="1809" operator="equal">
      <formula>"Baja"</formula>
    </cfRule>
    <cfRule type="cellIs" dxfId="865" priority="1810" operator="equal">
      <formula>"Muy Baja"</formula>
    </cfRule>
  </conditionalFormatting>
  <conditionalFormatting sqref="P31">
    <cfRule type="cellIs" dxfId="864" priority="1802" operator="equal">
      <formula>"Extremo"</formula>
    </cfRule>
    <cfRule type="cellIs" dxfId="863" priority="1803" operator="equal">
      <formula>"Alto"</formula>
    </cfRule>
    <cfRule type="cellIs" dxfId="862" priority="1804" operator="equal">
      <formula>"Moderado"</formula>
    </cfRule>
    <cfRule type="cellIs" dxfId="861" priority="1805" operator="equal">
      <formula>"Bajo"</formula>
    </cfRule>
  </conditionalFormatting>
  <conditionalFormatting sqref="J34">
    <cfRule type="cellIs" dxfId="860" priority="1797" operator="equal">
      <formula>"Muy Alta"</formula>
    </cfRule>
    <cfRule type="cellIs" dxfId="859" priority="1798" operator="equal">
      <formula>"Alta"</formula>
    </cfRule>
    <cfRule type="cellIs" dxfId="858" priority="1799" operator="equal">
      <formula>"Media"</formula>
    </cfRule>
    <cfRule type="cellIs" dxfId="857" priority="1800" operator="equal">
      <formula>"Baja"</formula>
    </cfRule>
    <cfRule type="cellIs" dxfId="856" priority="1801" operator="equal">
      <formula>"Muy Baja"</formula>
    </cfRule>
  </conditionalFormatting>
  <conditionalFormatting sqref="P34">
    <cfRule type="cellIs" dxfId="855" priority="1793" operator="equal">
      <formula>"Extremo"</formula>
    </cfRule>
    <cfRule type="cellIs" dxfId="854" priority="1794" operator="equal">
      <formula>"Alto"</formula>
    </cfRule>
    <cfRule type="cellIs" dxfId="853" priority="1795" operator="equal">
      <formula>"Moderado"</formula>
    </cfRule>
    <cfRule type="cellIs" dxfId="852" priority="1796" operator="equal">
      <formula>"Bajo"</formula>
    </cfRule>
  </conditionalFormatting>
  <conditionalFormatting sqref="J37">
    <cfRule type="cellIs" dxfId="851" priority="1788" operator="equal">
      <formula>"Muy Alta"</formula>
    </cfRule>
    <cfRule type="cellIs" dxfId="850" priority="1789" operator="equal">
      <formula>"Alta"</formula>
    </cfRule>
    <cfRule type="cellIs" dxfId="849" priority="1790" operator="equal">
      <formula>"Media"</formula>
    </cfRule>
    <cfRule type="cellIs" dxfId="848" priority="1791" operator="equal">
      <formula>"Baja"</formula>
    </cfRule>
    <cfRule type="cellIs" dxfId="847" priority="1792" operator="equal">
      <formula>"Muy Baja"</formula>
    </cfRule>
  </conditionalFormatting>
  <conditionalFormatting sqref="P37">
    <cfRule type="cellIs" dxfId="846" priority="1784" operator="equal">
      <formula>"Extremo"</formula>
    </cfRule>
    <cfRule type="cellIs" dxfId="845" priority="1785" operator="equal">
      <formula>"Alto"</formula>
    </cfRule>
    <cfRule type="cellIs" dxfId="844" priority="1786" operator="equal">
      <formula>"Moderado"</formula>
    </cfRule>
    <cfRule type="cellIs" dxfId="843" priority="1787" operator="equal">
      <formula>"Bajo"</formula>
    </cfRule>
  </conditionalFormatting>
  <conditionalFormatting sqref="J40">
    <cfRule type="cellIs" dxfId="842" priority="1779" operator="equal">
      <formula>"Muy Alta"</formula>
    </cfRule>
    <cfRule type="cellIs" dxfId="841" priority="1780" operator="equal">
      <formula>"Alta"</formula>
    </cfRule>
    <cfRule type="cellIs" dxfId="840" priority="1781" operator="equal">
      <formula>"Media"</formula>
    </cfRule>
    <cfRule type="cellIs" dxfId="839" priority="1782" operator="equal">
      <formula>"Baja"</formula>
    </cfRule>
    <cfRule type="cellIs" dxfId="838" priority="1783" operator="equal">
      <formula>"Muy Baja"</formula>
    </cfRule>
  </conditionalFormatting>
  <conditionalFormatting sqref="P40">
    <cfRule type="cellIs" dxfId="837" priority="1775" operator="equal">
      <formula>"Extremo"</formula>
    </cfRule>
    <cfRule type="cellIs" dxfId="836" priority="1776" operator="equal">
      <formula>"Alto"</formula>
    </cfRule>
    <cfRule type="cellIs" dxfId="835" priority="1777" operator="equal">
      <formula>"Moderado"</formula>
    </cfRule>
    <cfRule type="cellIs" dxfId="834" priority="1778" operator="equal">
      <formula>"Bajo"</formula>
    </cfRule>
  </conditionalFormatting>
  <conditionalFormatting sqref="J43">
    <cfRule type="cellIs" dxfId="833" priority="1770" operator="equal">
      <formula>"Muy Alta"</formula>
    </cfRule>
    <cfRule type="cellIs" dxfId="832" priority="1771" operator="equal">
      <formula>"Alta"</formula>
    </cfRule>
    <cfRule type="cellIs" dxfId="831" priority="1772" operator="equal">
      <formula>"Media"</formula>
    </cfRule>
    <cfRule type="cellIs" dxfId="830" priority="1773" operator="equal">
      <formula>"Baja"</formula>
    </cfRule>
    <cfRule type="cellIs" dxfId="829" priority="1774" operator="equal">
      <formula>"Muy Baja"</formula>
    </cfRule>
  </conditionalFormatting>
  <conditionalFormatting sqref="P43">
    <cfRule type="cellIs" dxfId="828" priority="1766" operator="equal">
      <formula>"Extremo"</formula>
    </cfRule>
    <cfRule type="cellIs" dxfId="827" priority="1767" operator="equal">
      <formula>"Alto"</formula>
    </cfRule>
    <cfRule type="cellIs" dxfId="826" priority="1768" operator="equal">
      <formula>"Moderado"</formula>
    </cfRule>
    <cfRule type="cellIs" dxfId="825" priority="1769" operator="equal">
      <formula>"Bajo"</formula>
    </cfRule>
  </conditionalFormatting>
  <conditionalFormatting sqref="J46">
    <cfRule type="cellIs" dxfId="824" priority="1761" operator="equal">
      <formula>"Muy Alta"</formula>
    </cfRule>
    <cfRule type="cellIs" dxfId="823" priority="1762" operator="equal">
      <formula>"Alta"</formula>
    </cfRule>
    <cfRule type="cellIs" dxfId="822" priority="1763" operator="equal">
      <formula>"Media"</formula>
    </cfRule>
    <cfRule type="cellIs" dxfId="821" priority="1764" operator="equal">
      <formula>"Baja"</formula>
    </cfRule>
    <cfRule type="cellIs" dxfId="820" priority="1765" operator="equal">
      <formula>"Muy Baja"</formula>
    </cfRule>
  </conditionalFormatting>
  <conditionalFormatting sqref="P46">
    <cfRule type="cellIs" dxfId="819" priority="1757" operator="equal">
      <formula>"Extremo"</formula>
    </cfRule>
    <cfRule type="cellIs" dxfId="818" priority="1758" operator="equal">
      <formula>"Alto"</formula>
    </cfRule>
    <cfRule type="cellIs" dxfId="817" priority="1759" operator="equal">
      <formula>"Moderado"</formula>
    </cfRule>
    <cfRule type="cellIs" dxfId="816" priority="1760" operator="equal">
      <formula>"Bajo"</formula>
    </cfRule>
  </conditionalFormatting>
  <conditionalFormatting sqref="P49">
    <cfRule type="cellIs" dxfId="815" priority="1748" operator="equal">
      <formula>"Extremo"</formula>
    </cfRule>
    <cfRule type="cellIs" dxfId="814" priority="1749" operator="equal">
      <formula>"Alto"</formula>
    </cfRule>
    <cfRule type="cellIs" dxfId="813" priority="1750" operator="equal">
      <formula>"Moderado"</formula>
    </cfRule>
    <cfRule type="cellIs" dxfId="812" priority="1751" operator="equal">
      <formula>"Bajo"</formula>
    </cfRule>
  </conditionalFormatting>
  <conditionalFormatting sqref="J52">
    <cfRule type="cellIs" dxfId="811" priority="1743" operator="equal">
      <formula>"Muy Alta"</formula>
    </cfRule>
    <cfRule type="cellIs" dxfId="810" priority="1744" operator="equal">
      <formula>"Alta"</formula>
    </cfRule>
    <cfRule type="cellIs" dxfId="809" priority="1745" operator="equal">
      <formula>"Media"</formula>
    </cfRule>
    <cfRule type="cellIs" dxfId="808" priority="1746" operator="equal">
      <formula>"Baja"</formula>
    </cfRule>
    <cfRule type="cellIs" dxfId="807" priority="1747" operator="equal">
      <formula>"Muy Baja"</formula>
    </cfRule>
  </conditionalFormatting>
  <conditionalFormatting sqref="P52">
    <cfRule type="cellIs" dxfId="806" priority="1739" operator="equal">
      <formula>"Extremo"</formula>
    </cfRule>
    <cfRule type="cellIs" dxfId="805" priority="1740" operator="equal">
      <formula>"Alto"</formula>
    </cfRule>
    <cfRule type="cellIs" dxfId="804" priority="1741" operator="equal">
      <formula>"Moderado"</formula>
    </cfRule>
    <cfRule type="cellIs" dxfId="803" priority="1742" operator="equal">
      <formula>"Bajo"</formula>
    </cfRule>
  </conditionalFormatting>
  <conditionalFormatting sqref="M25:M54">
    <cfRule type="containsText" dxfId="802" priority="1738" operator="containsText" text="❌">
      <formula>NOT(ISERROR(SEARCH("❌",M25)))</formula>
    </cfRule>
  </conditionalFormatting>
  <conditionalFormatting sqref="J55 J58 AA56:AA69">
    <cfRule type="cellIs" dxfId="801" priority="1733" operator="equal">
      <formula>"Muy Alta"</formula>
    </cfRule>
    <cfRule type="cellIs" dxfId="800" priority="1734" operator="equal">
      <formula>"Alta"</formula>
    </cfRule>
    <cfRule type="cellIs" dxfId="799" priority="1735" operator="equal">
      <formula>"Media"</formula>
    </cfRule>
    <cfRule type="cellIs" dxfId="798" priority="1736" operator="equal">
      <formula>"Baja"</formula>
    </cfRule>
    <cfRule type="cellIs" dxfId="797" priority="1737" operator="equal">
      <formula>"Muy Baja"</formula>
    </cfRule>
  </conditionalFormatting>
  <conditionalFormatting sqref="N55 N58 N61 N64 N67 AC56:AC69">
    <cfRule type="cellIs" dxfId="796" priority="1728" operator="equal">
      <formula>"Catastrófico"</formula>
    </cfRule>
    <cfRule type="cellIs" dxfId="795" priority="1729" operator="equal">
      <formula>"Mayor"</formula>
    </cfRule>
    <cfRule type="cellIs" dxfId="794" priority="1730" operator="equal">
      <formula>"Moderado"</formula>
    </cfRule>
    <cfRule type="cellIs" dxfId="793" priority="1731" operator="equal">
      <formula>"Menor"</formula>
    </cfRule>
    <cfRule type="cellIs" dxfId="792" priority="1732" operator="equal">
      <formula>"Leve"</formula>
    </cfRule>
  </conditionalFormatting>
  <conditionalFormatting sqref="P55 AE56:AE69">
    <cfRule type="cellIs" dxfId="791" priority="1724" operator="equal">
      <formula>"Extremo"</formula>
    </cfRule>
    <cfRule type="cellIs" dxfId="790" priority="1725" operator="equal">
      <formula>"Alto"</formula>
    </cfRule>
    <cfRule type="cellIs" dxfId="789" priority="1726" operator="equal">
      <formula>"Moderado"</formula>
    </cfRule>
    <cfRule type="cellIs" dxfId="788" priority="1727" operator="equal">
      <formula>"Bajo"</formula>
    </cfRule>
  </conditionalFormatting>
  <conditionalFormatting sqref="AA55">
    <cfRule type="cellIs" dxfId="787" priority="1719" operator="equal">
      <formula>"Muy Alta"</formula>
    </cfRule>
    <cfRule type="cellIs" dxfId="786" priority="1720" operator="equal">
      <formula>"Alta"</formula>
    </cfRule>
    <cfRule type="cellIs" dxfId="785" priority="1721" operator="equal">
      <formula>"Media"</formula>
    </cfRule>
    <cfRule type="cellIs" dxfId="784" priority="1722" operator="equal">
      <formula>"Baja"</formula>
    </cfRule>
    <cfRule type="cellIs" dxfId="783" priority="1723" operator="equal">
      <formula>"Muy Baja"</formula>
    </cfRule>
  </conditionalFormatting>
  <conditionalFormatting sqref="AC55">
    <cfRule type="cellIs" dxfId="782" priority="1714" operator="equal">
      <formula>"Catastrófico"</formula>
    </cfRule>
    <cfRule type="cellIs" dxfId="781" priority="1715" operator="equal">
      <formula>"Mayor"</formula>
    </cfRule>
    <cfRule type="cellIs" dxfId="780" priority="1716" operator="equal">
      <formula>"Moderado"</formula>
    </cfRule>
    <cfRule type="cellIs" dxfId="779" priority="1717" operator="equal">
      <formula>"Menor"</formula>
    </cfRule>
    <cfRule type="cellIs" dxfId="778" priority="1718" operator="equal">
      <formula>"Leve"</formula>
    </cfRule>
  </conditionalFormatting>
  <conditionalFormatting sqref="AE55">
    <cfRule type="cellIs" dxfId="777" priority="1710" operator="equal">
      <formula>"Extremo"</formula>
    </cfRule>
    <cfRule type="cellIs" dxfId="776" priority="1711" operator="equal">
      <formula>"Alto"</formula>
    </cfRule>
    <cfRule type="cellIs" dxfId="775" priority="1712" operator="equal">
      <formula>"Moderado"</formula>
    </cfRule>
    <cfRule type="cellIs" dxfId="774" priority="1713" operator="equal">
      <formula>"Bajo"</formula>
    </cfRule>
  </conditionalFormatting>
  <conditionalFormatting sqref="P58">
    <cfRule type="cellIs" dxfId="773" priority="1706" operator="equal">
      <formula>"Extremo"</formula>
    </cfRule>
    <cfRule type="cellIs" dxfId="772" priority="1707" operator="equal">
      <formula>"Alto"</formula>
    </cfRule>
    <cfRule type="cellIs" dxfId="771" priority="1708" operator="equal">
      <formula>"Moderado"</formula>
    </cfRule>
    <cfRule type="cellIs" dxfId="770" priority="1709" operator="equal">
      <formula>"Bajo"</formula>
    </cfRule>
  </conditionalFormatting>
  <conditionalFormatting sqref="J61">
    <cfRule type="cellIs" dxfId="769" priority="1701" operator="equal">
      <formula>"Muy Alta"</formula>
    </cfRule>
    <cfRule type="cellIs" dxfId="768" priority="1702" operator="equal">
      <formula>"Alta"</formula>
    </cfRule>
    <cfRule type="cellIs" dxfId="767" priority="1703" operator="equal">
      <formula>"Media"</formula>
    </cfRule>
    <cfRule type="cellIs" dxfId="766" priority="1704" operator="equal">
      <formula>"Baja"</formula>
    </cfRule>
    <cfRule type="cellIs" dxfId="765" priority="1705" operator="equal">
      <formula>"Muy Baja"</formula>
    </cfRule>
  </conditionalFormatting>
  <conditionalFormatting sqref="P61">
    <cfRule type="cellIs" dxfId="764" priority="1697" operator="equal">
      <formula>"Extremo"</formula>
    </cfRule>
    <cfRule type="cellIs" dxfId="763" priority="1698" operator="equal">
      <formula>"Alto"</formula>
    </cfRule>
    <cfRule type="cellIs" dxfId="762" priority="1699" operator="equal">
      <formula>"Moderado"</formula>
    </cfRule>
    <cfRule type="cellIs" dxfId="761" priority="1700" operator="equal">
      <formula>"Bajo"</formula>
    </cfRule>
  </conditionalFormatting>
  <conditionalFormatting sqref="J64">
    <cfRule type="cellIs" dxfId="760" priority="1692" operator="equal">
      <formula>"Muy Alta"</formula>
    </cfRule>
    <cfRule type="cellIs" dxfId="759" priority="1693" operator="equal">
      <formula>"Alta"</formula>
    </cfRule>
    <cfRule type="cellIs" dxfId="758" priority="1694" operator="equal">
      <formula>"Media"</formula>
    </cfRule>
    <cfRule type="cellIs" dxfId="757" priority="1695" operator="equal">
      <formula>"Baja"</formula>
    </cfRule>
    <cfRule type="cellIs" dxfId="756" priority="1696" operator="equal">
      <formula>"Muy Baja"</formula>
    </cfRule>
  </conditionalFormatting>
  <conditionalFormatting sqref="P64">
    <cfRule type="cellIs" dxfId="755" priority="1688" operator="equal">
      <formula>"Extremo"</formula>
    </cfRule>
    <cfRule type="cellIs" dxfId="754" priority="1689" operator="equal">
      <formula>"Alto"</formula>
    </cfRule>
    <cfRule type="cellIs" dxfId="753" priority="1690" operator="equal">
      <formula>"Moderado"</formula>
    </cfRule>
    <cfRule type="cellIs" dxfId="752" priority="1691" operator="equal">
      <formula>"Bajo"</formula>
    </cfRule>
  </conditionalFormatting>
  <conditionalFormatting sqref="J67">
    <cfRule type="cellIs" dxfId="751" priority="1683" operator="equal">
      <formula>"Muy Alta"</formula>
    </cfRule>
    <cfRule type="cellIs" dxfId="750" priority="1684" operator="equal">
      <formula>"Alta"</formula>
    </cfRule>
    <cfRule type="cellIs" dxfId="749" priority="1685" operator="equal">
      <formula>"Media"</formula>
    </cfRule>
    <cfRule type="cellIs" dxfId="748" priority="1686" operator="equal">
      <formula>"Baja"</formula>
    </cfRule>
    <cfRule type="cellIs" dxfId="747" priority="1687" operator="equal">
      <formula>"Muy Baja"</formula>
    </cfRule>
  </conditionalFormatting>
  <conditionalFormatting sqref="P67">
    <cfRule type="cellIs" dxfId="746" priority="1679" operator="equal">
      <formula>"Extremo"</formula>
    </cfRule>
    <cfRule type="cellIs" dxfId="745" priority="1680" operator="equal">
      <formula>"Alto"</formula>
    </cfRule>
    <cfRule type="cellIs" dxfId="744" priority="1681" operator="equal">
      <formula>"Moderado"</formula>
    </cfRule>
    <cfRule type="cellIs" dxfId="743" priority="1682" operator="equal">
      <formula>"Bajo"</formula>
    </cfRule>
  </conditionalFormatting>
  <conditionalFormatting sqref="M55:M69">
    <cfRule type="containsText" dxfId="742" priority="1678" operator="containsText" text="❌">
      <formula>NOT(ISERROR(SEARCH("❌",M55)))</formula>
    </cfRule>
  </conditionalFormatting>
  <conditionalFormatting sqref="J70 J73 AA71:AA93">
    <cfRule type="cellIs" dxfId="741" priority="1673" operator="equal">
      <formula>"Muy Alta"</formula>
    </cfRule>
    <cfRule type="cellIs" dxfId="740" priority="1674" operator="equal">
      <formula>"Alta"</formula>
    </cfRule>
    <cfRule type="cellIs" dxfId="739" priority="1675" operator="equal">
      <formula>"Media"</formula>
    </cfRule>
    <cfRule type="cellIs" dxfId="738" priority="1676" operator="equal">
      <formula>"Baja"</formula>
    </cfRule>
    <cfRule type="cellIs" dxfId="737" priority="1677" operator="equal">
      <formula>"Muy Baja"</formula>
    </cfRule>
  </conditionalFormatting>
  <conditionalFormatting sqref="N70 N73 N76 N79 N82 N85 N88 N91 AC71:AC93">
    <cfRule type="cellIs" dxfId="736" priority="1668" operator="equal">
      <formula>"Catastrófico"</formula>
    </cfRule>
    <cfRule type="cellIs" dxfId="735" priority="1669" operator="equal">
      <formula>"Mayor"</formula>
    </cfRule>
    <cfRule type="cellIs" dxfId="734" priority="1670" operator="equal">
      <formula>"Moderado"</formula>
    </cfRule>
    <cfRule type="cellIs" dxfId="733" priority="1671" operator="equal">
      <formula>"Menor"</formula>
    </cfRule>
    <cfRule type="cellIs" dxfId="732" priority="1672" operator="equal">
      <formula>"Leve"</formula>
    </cfRule>
  </conditionalFormatting>
  <conditionalFormatting sqref="P70 AE71:AE93">
    <cfRule type="cellIs" dxfId="731" priority="1664" operator="equal">
      <formula>"Extremo"</formula>
    </cfRule>
    <cfRule type="cellIs" dxfId="730" priority="1665" operator="equal">
      <formula>"Alto"</formula>
    </cfRule>
    <cfRule type="cellIs" dxfId="729" priority="1666" operator="equal">
      <formula>"Moderado"</formula>
    </cfRule>
    <cfRule type="cellIs" dxfId="728" priority="1667" operator="equal">
      <formula>"Bajo"</formula>
    </cfRule>
  </conditionalFormatting>
  <conditionalFormatting sqref="AA70">
    <cfRule type="cellIs" dxfId="727" priority="1659" operator="equal">
      <formula>"Muy Alta"</formula>
    </cfRule>
    <cfRule type="cellIs" dxfId="726" priority="1660" operator="equal">
      <formula>"Alta"</formula>
    </cfRule>
    <cfRule type="cellIs" dxfId="725" priority="1661" operator="equal">
      <formula>"Media"</formula>
    </cfRule>
    <cfRule type="cellIs" dxfId="724" priority="1662" operator="equal">
      <formula>"Baja"</formula>
    </cfRule>
    <cfRule type="cellIs" dxfId="723" priority="1663" operator="equal">
      <formula>"Muy Baja"</formula>
    </cfRule>
  </conditionalFormatting>
  <conditionalFormatting sqref="AC70">
    <cfRule type="cellIs" dxfId="722" priority="1654" operator="equal">
      <formula>"Catastrófico"</formula>
    </cfRule>
    <cfRule type="cellIs" dxfId="721" priority="1655" operator="equal">
      <formula>"Mayor"</formula>
    </cfRule>
    <cfRule type="cellIs" dxfId="720" priority="1656" operator="equal">
      <formula>"Moderado"</formula>
    </cfRule>
    <cfRule type="cellIs" dxfId="719" priority="1657" operator="equal">
      <formula>"Menor"</formula>
    </cfRule>
    <cfRule type="cellIs" dxfId="718" priority="1658" operator="equal">
      <formula>"Leve"</formula>
    </cfRule>
  </conditionalFormatting>
  <conditionalFormatting sqref="AE70">
    <cfRule type="cellIs" dxfId="717" priority="1650" operator="equal">
      <formula>"Extremo"</formula>
    </cfRule>
    <cfRule type="cellIs" dxfId="716" priority="1651" operator="equal">
      <formula>"Alto"</formula>
    </cfRule>
    <cfRule type="cellIs" dxfId="715" priority="1652" operator="equal">
      <formula>"Moderado"</formula>
    </cfRule>
    <cfRule type="cellIs" dxfId="714" priority="1653" operator="equal">
      <formula>"Bajo"</formula>
    </cfRule>
  </conditionalFormatting>
  <conditionalFormatting sqref="P73">
    <cfRule type="cellIs" dxfId="713" priority="1646" operator="equal">
      <formula>"Extremo"</formula>
    </cfRule>
    <cfRule type="cellIs" dxfId="712" priority="1647" operator="equal">
      <formula>"Alto"</formula>
    </cfRule>
    <cfRule type="cellIs" dxfId="711" priority="1648" operator="equal">
      <formula>"Moderado"</formula>
    </cfRule>
    <cfRule type="cellIs" dxfId="710" priority="1649" operator="equal">
      <formula>"Bajo"</formula>
    </cfRule>
  </conditionalFormatting>
  <conditionalFormatting sqref="J76">
    <cfRule type="cellIs" dxfId="709" priority="1641" operator="equal">
      <formula>"Muy Alta"</formula>
    </cfRule>
    <cfRule type="cellIs" dxfId="708" priority="1642" operator="equal">
      <formula>"Alta"</formula>
    </cfRule>
    <cfRule type="cellIs" dxfId="707" priority="1643" operator="equal">
      <formula>"Media"</formula>
    </cfRule>
    <cfRule type="cellIs" dxfId="706" priority="1644" operator="equal">
      <formula>"Baja"</formula>
    </cfRule>
    <cfRule type="cellIs" dxfId="705" priority="1645" operator="equal">
      <formula>"Muy Baja"</formula>
    </cfRule>
  </conditionalFormatting>
  <conditionalFormatting sqref="P76">
    <cfRule type="cellIs" dxfId="704" priority="1637" operator="equal">
      <formula>"Extremo"</formula>
    </cfRule>
    <cfRule type="cellIs" dxfId="703" priority="1638" operator="equal">
      <formula>"Alto"</formula>
    </cfRule>
    <cfRule type="cellIs" dxfId="702" priority="1639" operator="equal">
      <formula>"Moderado"</formula>
    </cfRule>
    <cfRule type="cellIs" dxfId="701" priority="1640" operator="equal">
      <formula>"Bajo"</formula>
    </cfRule>
  </conditionalFormatting>
  <conditionalFormatting sqref="J79">
    <cfRule type="cellIs" dxfId="700" priority="1632" operator="equal">
      <formula>"Muy Alta"</formula>
    </cfRule>
    <cfRule type="cellIs" dxfId="699" priority="1633" operator="equal">
      <formula>"Alta"</formula>
    </cfRule>
    <cfRule type="cellIs" dxfId="698" priority="1634" operator="equal">
      <formula>"Media"</formula>
    </cfRule>
    <cfRule type="cellIs" dxfId="697" priority="1635" operator="equal">
      <formula>"Baja"</formula>
    </cfRule>
    <cfRule type="cellIs" dxfId="696" priority="1636" operator="equal">
      <formula>"Muy Baja"</formula>
    </cfRule>
  </conditionalFormatting>
  <conditionalFormatting sqref="P79">
    <cfRule type="cellIs" dxfId="695" priority="1628" operator="equal">
      <formula>"Extremo"</formula>
    </cfRule>
    <cfRule type="cellIs" dxfId="694" priority="1629" operator="equal">
      <formula>"Alto"</formula>
    </cfRule>
    <cfRule type="cellIs" dxfId="693" priority="1630" operator="equal">
      <formula>"Moderado"</formula>
    </cfRule>
    <cfRule type="cellIs" dxfId="692" priority="1631" operator="equal">
      <formula>"Bajo"</formula>
    </cfRule>
  </conditionalFormatting>
  <conditionalFormatting sqref="J82">
    <cfRule type="cellIs" dxfId="691" priority="1623" operator="equal">
      <formula>"Muy Alta"</formula>
    </cfRule>
    <cfRule type="cellIs" dxfId="690" priority="1624" operator="equal">
      <formula>"Alta"</formula>
    </cfRule>
    <cfRule type="cellIs" dxfId="689" priority="1625" operator="equal">
      <formula>"Media"</formula>
    </cfRule>
    <cfRule type="cellIs" dxfId="688" priority="1626" operator="equal">
      <formula>"Baja"</formula>
    </cfRule>
    <cfRule type="cellIs" dxfId="687" priority="1627" operator="equal">
      <formula>"Muy Baja"</formula>
    </cfRule>
  </conditionalFormatting>
  <conditionalFormatting sqref="P82">
    <cfRule type="cellIs" dxfId="686" priority="1619" operator="equal">
      <formula>"Extremo"</formula>
    </cfRule>
    <cfRule type="cellIs" dxfId="685" priority="1620" operator="equal">
      <formula>"Alto"</formula>
    </cfRule>
    <cfRule type="cellIs" dxfId="684" priority="1621" operator="equal">
      <formula>"Moderado"</formula>
    </cfRule>
    <cfRule type="cellIs" dxfId="683" priority="1622" operator="equal">
      <formula>"Bajo"</formula>
    </cfRule>
  </conditionalFormatting>
  <conditionalFormatting sqref="J85">
    <cfRule type="cellIs" dxfId="682" priority="1614" operator="equal">
      <formula>"Muy Alta"</formula>
    </cfRule>
    <cfRule type="cellIs" dxfId="681" priority="1615" operator="equal">
      <formula>"Alta"</formula>
    </cfRule>
    <cfRule type="cellIs" dxfId="680" priority="1616" operator="equal">
      <formula>"Media"</formula>
    </cfRule>
    <cfRule type="cellIs" dxfId="679" priority="1617" operator="equal">
      <formula>"Baja"</formula>
    </cfRule>
    <cfRule type="cellIs" dxfId="678" priority="1618" operator="equal">
      <formula>"Muy Baja"</formula>
    </cfRule>
  </conditionalFormatting>
  <conditionalFormatting sqref="P85">
    <cfRule type="cellIs" dxfId="677" priority="1610" operator="equal">
      <formula>"Extremo"</formula>
    </cfRule>
    <cfRule type="cellIs" dxfId="676" priority="1611" operator="equal">
      <formula>"Alto"</formula>
    </cfRule>
    <cfRule type="cellIs" dxfId="675" priority="1612" operator="equal">
      <formula>"Moderado"</formula>
    </cfRule>
    <cfRule type="cellIs" dxfId="674" priority="1613" operator="equal">
      <formula>"Bajo"</formula>
    </cfRule>
  </conditionalFormatting>
  <conditionalFormatting sqref="J88">
    <cfRule type="cellIs" dxfId="673" priority="1605" operator="equal">
      <formula>"Muy Alta"</formula>
    </cfRule>
    <cfRule type="cellIs" dxfId="672" priority="1606" operator="equal">
      <formula>"Alta"</formula>
    </cfRule>
    <cfRule type="cellIs" dxfId="671" priority="1607" operator="equal">
      <formula>"Media"</formula>
    </cfRule>
    <cfRule type="cellIs" dxfId="670" priority="1608" operator="equal">
      <formula>"Baja"</formula>
    </cfRule>
    <cfRule type="cellIs" dxfId="669" priority="1609" operator="equal">
      <formula>"Muy Baja"</formula>
    </cfRule>
  </conditionalFormatting>
  <conditionalFormatting sqref="P88">
    <cfRule type="cellIs" dxfId="668" priority="1601" operator="equal">
      <formula>"Extremo"</formula>
    </cfRule>
    <cfRule type="cellIs" dxfId="667" priority="1602" operator="equal">
      <formula>"Alto"</formula>
    </cfRule>
    <cfRule type="cellIs" dxfId="666" priority="1603" operator="equal">
      <formula>"Moderado"</formula>
    </cfRule>
    <cfRule type="cellIs" dxfId="665" priority="1604" operator="equal">
      <formula>"Bajo"</formula>
    </cfRule>
  </conditionalFormatting>
  <conditionalFormatting sqref="J91">
    <cfRule type="cellIs" dxfId="664" priority="1596" operator="equal">
      <formula>"Muy Alta"</formula>
    </cfRule>
    <cfRule type="cellIs" dxfId="663" priority="1597" operator="equal">
      <formula>"Alta"</formula>
    </cfRule>
    <cfRule type="cellIs" dxfId="662" priority="1598" operator="equal">
      <formula>"Media"</formula>
    </cfRule>
    <cfRule type="cellIs" dxfId="661" priority="1599" operator="equal">
      <formula>"Baja"</formula>
    </cfRule>
    <cfRule type="cellIs" dxfId="660" priority="1600" operator="equal">
      <formula>"Muy Baja"</formula>
    </cfRule>
  </conditionalFormatting>
  <conditionalFormatting sqref="P91">
    <cfRule type="cellIs" dxfId="659" priority="1592" operator="equal">
      <formula>"Extremo"</formula>
    </cfRule>
    <cfRule type="cellIs" dxfId="658" priority="1593" operator="equal">
      <formula>"Alto"</formula>
    </cfRule>
    <cfRule type="cellIs" dxfId="657" priority="1594" operator="equal">
      <formula>"Moderado"</formula>
    </cfRule>
    <cfRule type="cellIs" dxfId="656" priority="1595" operator="equal">
      <formula>"Bajo"</formula>
    </cfRule>
  </conditionalFormatting>
  <conditionalFormatting sqref="M70:M93">
    <cfRule type="containsText" dxfId="655" priority="1573" operator="containsText" text="❌">
      <formula>NOT(ISERROR(SEARCH("❌",M70)))</formula>
    </cfRule>
  </conditionalFormatting>
  <conditionalFormatting sqref="J94 J97 AA95:AA105">
    <cfRule type="cellIs" dxfId="654" priority="1568" operator="equal">
      <formula>"Muy Alta"</formula>
    </cfRule>
    <cfRule type="cellIs" dxfId="653" priority="1569" operator="equal">
      <formula>"Alta"</formula>
    </cfRule>
    <cfRule type="cellIs" dxfId="652" priority="1570" operator="equal">
      <formula>"Media"</formula>
    </cfRule>
    <cfRule type="cellIs" dxfId="651" priority="1571" operator="equal">
      <formula>"Baja"</formula>
    </cfRule>
    <cfRule type="cellIs" dxfId="650" priority="1572" operator="equal">
      <formula>"Muy Baja"</formula>
    </cfRule>
  </conditionalFormatting>
  <conditionalFormatting sqref="N94 N97 N100 N103 AC95:AC105">
    <cfRule type="cellIs" dxfId="649" priority="1563" operator="equal">
      <formula>"Catastrófico"</formula>
    </cfRule>
    <cfRule type="cellIs" dxfId="648" priority="1564" operator="equal">
      <formula>"Mayor"</formula>
    </cfRule>
    <cfRule type="cellIs" dxfId="647" priority="1565" operator="equal">
      <formula>"Moderado"</formula>
    </cfRule>
    <cfRule type="cellIs" dxfId="646" priority="1566" operator="equal">
      <formula>"Menor"</formula>
    </cfRule>
    <cfRule type="cellIs" dxfId="645" priority="1567" operator="equal">
      <formula>"Leve"</formula>
    </cfRule>
  </conditionalFormatting>
  <conditionalFormatting sqref="P94 AE95:AE105">
    <cfRule type="cellIs" dxfId="644" priority="1559" operator="equal">
      <formula>"Extremo"</formula>
    </cfRule>
    <cfRule type="cellIs" dxfId="643" priority="1560" operator="equal">
      <formula>"Alto"</formula>
    </cfRule>
    <cfRule type="cellIs" dxfId="642" priority="1561" operator="equal">
      <formula>"Moderado"</formula>
    </cfRule>
    <cfRule type="cellIs" dxfId="641" priority="1562" operator="equal">
      <formula>"Bajo"</formula>
    </cfRule>
  </conditionalFormatting>
  <conditionalFormatting sqref="AA94">
    <cfRule type="cellIs" dxfId="640" priority="1554" operator="equal">
      <formula>"Muy Alta"</formula>
    </cfRule>
    <cfRule type="cellIs" dxfId="639" priority="1555" operator="equal">
      <formula>"Alta"</formula>
    </cfRule>
    <cfRule type="cellIs" dxfId="638" priority="1556" operator="equal">
      <formula>"Media"</formula>
    </cfRule>
    <cfRule type="cellIs" dxfId="637" priority="1557" operator="equal">
      <formula>"Baja"</formula>
    </cfRule>
    <cfRule type="cellIs" dxfId="636" priority="1558" operator="equal">
      <formula>"Muy Baja"</formula>
    </cfRule>
  </conditionalFormatting>
  <conditionalFormatting sqref="AC94">
    <cfRule type="cellIs" dxfId="635" priority="1549" operator="equal">
      <formula>"Catastrófico"</formula>
    </cfRule>
    <cfRule type="cellIs" dxfId="634" priority="1550" operator="equal">
      <formula>"Mayor"</formula>
    </cfRule>
    <cfRule type="cellIs" dxfId="633" priority="1551" operator="equal">
      <formula>"Moderado"</formula>
    </cfRule>
    <cfRule type="cellIs" dxfId="632" priority="1552" operator="equal">
      <formula>"Menor"</formula>
    </cfRule>
    <cfRule type="cellIs" dxfId="631" priority="1553" operator="equal">
      <formula>"Leve"</formula>
    </cfRule>
  </conditionalFormatting>
  <conditionalFormatting sqref="AE94">
    <cfRule type="cellIs" dxfId="630" priority="1545" operator="equal">
      <formula>"Extremo"</formula>
    </cfRule>
    <cfRule type="cellIs" dxfId="629" priority="1546" operator="equal">
      <formula>"Alto"</formula>
    </cfRule>
    <cfRule type="cellIs" dxfId="628" priority="1547" operator="equal">
      <formula>"Moderado"</formula>
    </cfRule>
    <cfRule type="cellIs" dxfId="627" priority="1548" operator="equal">
      <formula>"Bajo"</formula>
    </cfRule>
  </conditionalFormatting>
  <conditionalFormatting sqref="P97">
    <cfRule type="cellIs" dxfId="626" priority="1541" operator="equal">
      <formula>"Extremo"</formula>
    </cfRule>
    <cfRule type="cellIs" dxfId="625" priority="1542" operator="equal">
      <formula>"Alto"</formula>
    </cfRule>
    <cfRule type="cellIs" dxfId="624" priority="1543" operator="equal">
      <formula>"Moderado"</formula>
    </cfRule>
    <cfRule type="cellIs" dxfId="623" priority="1544" operator="equal">
      <formula>"Bajo"</formula>
    </cfRule>
  </conditionalFormatting>
  <conditionalFormatting sqref="J100">
    <cfRule type="cellIs" dxfId="622" priority="1536" operator="equal">
      <formula>"Muy Alta"</formula>
    </cfRule>
    <cfRule type="cellIs" dxfId="621" priority="1537" operator="equal">
      <formula>"Alta"</formula>
    </cfRule>
    <cfRule type="cellIs" dxfId="620" priority="1538" operator="equal">
      <formula>"Media"</formula>
    </cfRule>
    <cfRule type="cellIs" dxfId="619" priority="1539" operator="equal">
      <formula>"Baja"</formula>
    </cfRule>
    <cfRule type="cellIs" dxfId="618" priority="1540" operator="equal">
      <formula>"Muy Baja"</formula>
    </cfRule>
  </conditionalFormatting>
  <conditionalFormatting sqref="P100">
    <cfRule type="cellIs" dxfId="617" priority="1532" operator="equal">
      <formula>"Extremo"</formula>
    </cfRule>
    <cfRule type="cellIs" dxfId="616" priority="1533" operator="equal">
      <formula>"Alto"</formula>
    </cfRule>
    <cfRule type="cellIs" dxfId="615" priority="1534" operator="equal">
      <formula>"Moderado"</formula>
    </cfRule>
    <cfRule type="cellIs" dxfId="614" priority="1535" operator="equal">
      <formula>"Bajo"</formula>
    </cfRule>
  </conditionalFormatting>
  <conditionalFormatting sqref="J103">
    <cfRule type="cellIs" dxfId="613" priority="1527" operator="equal">
      <formula>"Muy Alta"</formula>
    </cfRule>
    <cfRule type="cellIs" dxfId="612" priority="1528" operator="equal">
      <formula>"Alta"</formula>
    </cfRule>
    <cfRule type="cellIs" dxfId="611" priority="1529" operator="equal">
      <formula>"Media"</formula>
    </cfRule>
    <cfRule type="cellIs" dxfId="610" priority="1530" operator="equal">
      <formula>"Baja"</formula>
    </cfRule>
    <cfRule type="cellIs" dxfId="609" priority="1531" operator="equal">
      <formula>"Muy Baja"</formula>
    </cfRule>
  </conditionalFormatting>
  <conditionalFormatting sqref="P103">
    <cfRule type="cellIs" dxfId="608" priority="1523" operator="equal">
      <formula>"Extremo"</formula>
    </cfRule>
    <cfRule type="cellIs" dxfId="607" priority="1524" operator="equal">
      <formula>"Alto"</formula>
    </cfRule>
    <cfRule type="cellIs" dxfId="606" priority="1525" operator="equal">
      <formula>"Moderado"</formula>
    </cfRule>
    <cfRule type="cellIs" dxfId="605" priority="1526" operator="equal">
      <formula>"Bajo"</formula>
    </cfRule>
  </conditionalFormatting>
  <conditionalFormatting sqref="M94:M105">
    <cfRule type="containsText" dxfId="604" priority="1522" operator="containsText" text="❌">
      <formula>NOT(ISERROR(SEARCH("❌",M94)))</formula>
    </cfRule>
  </conditionalFormatting>
  <conditionalFormatting sqref="J106 J109 AA107:AA117">
    <cfRule type="cellIs" dxfId="603" priority="1517" operator="equal">
      <formula>"Muy Alta"</formula>
    </cfRule>
    <cfRule type="cellIs" dxfId="602" priority="1518" operator="equal">
      <formula>"Alta"</formula>
    </cfRule>
    <cfRule type="cellIs" dxfId="601" priority="1519" operator="equal">
      <formula>"Media"</formula>
    </cfRule>
    <cfRule type="cellIs" dxfId="600" priority="1520" operator="equal">
      <formula>"Baja"</formula>
    </cfRule>
    <cfRule type="cellIs" dxfId="599" priority="1521" operator="equal">
      <formula>"Muy Baja"</formula>
    </cfRule>
  </conditionalFormatting>
  <conditionalFormatting sqref="N106 N109 N112 N115 AC107:AC117">
    <cfRule type="cellIs" dxfId="598" priority="1512" operator="equal">
      <formula>"Catastrófico"</formula>
    </cfRule>
    <cfRule type="cellIs" dxfId="597" priority="1513" operator="equal">
      <formula>"Mayor"</formula>
    </cfRule>
    <cfRule type="cellIs" dxfId="596" priority="1514" operator="equal">
      <formula>"Moderado"</formula>
    </cfRule>
    <cfRule type="cellIs" dxfId="595" priority="1515" operator="equal">
      <formula>"Menor"</formula>
    </cfRule>
    <cfRule type="cellIs" dxfId="594" priority="1516" operator="equal">
      <formula>"Leve"</formula>
    </cfRule>
  </conditionalFormatting>
  <conditionalFormatting sqref="P106 AE107:AE117">
    <cfRule type="cellIs" dxfId="593" priority="1508" operator="equal">
      <formula>"Extremo"</formula>
    </cfRule>
    <cfRule type="cellIs" dxfId="592" priority="1509" operator="equal">
      <formula>"Alto"</formula>
    </cfRule>
    <cfRule type="cellIs" dxfId="591" priority="1510" operator="equal">
      <formula>"Moderado"</formula>
    </cfRule>
    <cfRule type="cellIs" dxfId="590" priority="1511" operator="equal">
      <formula>"Bajo"</formula>
    </cfRule>
  </conditionalFormatting>
  <conditionalFormatting sqref="AA106">
    <cfRule type="cellIs" dxfId="589" priority="1503" operator="equal">
      <formula>"Muy Alta"</formula>
    </cfRule>
    <cfRule type="cellIs" dxfId="588" priority="1504" operator="equal">
      <formula>"Alta"</formula>
    </cfRule>
    <cfRule type="cellIs" dxfId="587" priority="1505" operator="equal">
      <formula>"Media"</formula>
    </cfRule>
    <cfRule type="cellIs" dxfId="586" priority="1506" operator="equal">
      <formula>"Baja"</formula>
    </cfRule>
    <cfRule type="cellIs" dxfId="585" priority="1507" operator="equal">
      <formula>"Muy Baja"</formula>
    </cfRule>
  </conditionalFormatting>
  <conditionalFormatting sqref="AC106">
    <cfRule type="cellIs" dxfId="584" priority="1498" operator="equal">
      <formula>"Catastrófico"</formula>
    </cfRule>
    <cfRule type="cellIs" dxfId="583" priority="1499" operator="equal">
      <formula>"Mayor"</formula>
    </cfRule>
    <cfRule type="cellIs" dxfId="582" priority="1500" operator="equal">
      <formula>"Moderado"</formula>
    </cfRule>
    <cfRule type="cellIs" dxfId="581" priority="1501" operator="equal">
      <formula>"Menor"</formula>
    </cfRule>
    <cfRule type="cellIs" dxfId="580" priority="1502" operator="equal">
      <formula>"Leve"</formula>
    </cfRule>
  </conditionalFormatting>
  <conditionalFormatting sqref="AE106">
    <cfRule type="cellIs" dxfId="579" priority="1494" operator="equal">
      <formula>"Extremo"</formula>
    </cfRule>
    <cfRule type="cellIs" dxfId="578" priority="1495" operator="equal">
      <formula>"Alto"</formula>
    </cfRule>
    <cfRule type="cellIs" dxfId="577" priority="1496" operator="equal">
      <formula>"Moderado"</formula>
    </cfRule>
    <cfRule type="cellIs" dxfId="576" priority="1497" operator="equal">
      <formula>"Bajo"</formula>
    </cfRule>
  </conditionalFormatting>
  <conditionalFormatting sqref="P109">
    <cfRule type="cellIs" dxfId="575" priority="1490" operator="equal">
      <formula>"Extremo"</formula>
    </cfRule>
    <cfRule type="cellIs" dxfId="574" priority="1491" operator="equal">
      <formula>"Alto"</formula>
    </cfRule>
    <cfRule type="cellIs" dxfId="573" priority="1492" operator="equal">
      <formula>"Moderado"</formula>
    </cfRule>
    <cfRule type="cellIs" dxfId="572" priority="1493" operator="equal">
      <formula>"Bajo"</formula>
    </cfRule>
  </conditionalFormatting>
  <conditionalFormatting sqref="J112">
    <cfRule type="cellIs" dxfId="571" priority="1485" operator="equal">
      <formula>"Muy Alta"</formula>
    </cfRule>
    <cfRule type="cellIs" dxfId="570" priority="1486" operator="equal">
      <formula>"Alta"</formula>
    </cfRule>
    <cfRule type="cellIs" dxfId="569" priority="1487" operator="equal">
      <formula>"Media"</formula>
    </cfRule>
    <cfRule type="cellIs" dxfId="568" priority="1488" operator="equal">
      <formula>"Baja"</formula>
    </cfRule>
    <cfRule type="cellIs" dxfId="567" priority="1489" operator="equal">
      <formula>"Muy Baja"</formula>
    </cfRule>
  </conditionalFormatting>
  <conditionalFormatting sqref="P112">
    <cfRule type="cellIs" dxfId="566" priority="1481" operator="equal">
      <formula>"Extremo"</formula>
    </cfRule>
    <cfRule type="cellIs" dxfId="565" priority="1482" operator="equal">
      <formula>"Alto"</formula>
    </cfRule>
    <cfRule type="cellIs" dxfId="564" priority="1483" operator="equal">
      <formula>"Moderado"</formula>
    </cfRule>
    <cfRule type="cellIs" dxfId="563" priority="1484" operator="equal">
      <formula>"Bajo"</formula>
    </cfRule>
  </conditionalFormatting>
  <conditionalFormatting sqref="J115">
    <cfRule type="cellIs" dxfId="562" priority="1476" operator="equal">
      <formula>"Muy Alta"</formula>
    </cfRule>
    <cfRule type="cellIs" dxfId="561" priority="1477" operator="equal">
      <formula>"Alta"</formula>
    </cfRule>
    <cfRule type="cellIs" dxfId="560" priority="1478" operator="equal">
      <formula>"Media"</formula>
    </cfRule>
    <cfRule type="cellIs" dxfId="559" priority="1479" operator="equal">
      <formula>"Baja"</formula>
    </cfRule>
    <cfRule type="cellIs" dxfId="558" priority="1480" operator="equal">
      <formula>"Muy Baja"</formula>
    </cfRule>
  </conditionalFormatting>
  <conditionalFormatting sqref="P115">
    <cfRule type="cellIs" dxfId="557" priority="1472" operator="equal">
      <formula>"Extremo"</formula>
    </cfRule>
    <cfRule type="cellIs" dxfId="556" priority="1473" operator="equal">
      <formula>"Alto"</formula>
    </cfRule>
    <cfRule type="cellIs" dxfId="555" priority="1474" operator="equal">
      <formula>"Moderado"</formula>
    </cfRule>
    <cfRule type="cellIs" dxfId="554" priority="1475" operator="equal">
      <formula>"Bajo"</formula>
    </cfRule>
  </conditionalFormatting>
  <conditionalFormatting sqref="M106:M117">
    <cfRule type="containsText" dxfId="553" priority="1471" operator="containsText" text="❌">
      <formula>NOT(ISERROR(SEARCH("❌",M106)))</formula>
    </cfRule>
  </conditionalFormatting>
  <conditionalFormatting sqref="J118 J121 AA119:AA141">
    <cfRule type="cellIs" dxfId="552" priority="1466" operator="equal">
      <formula>"Muy Alta"</formula>
    </cfRule>
    <cfRule type="cellIs" dxfId="551" priority="1467" operator="equal">
      <formula>"Alta"</formula>
    </cfRule>
    <cfRule type="cellIs" dxfId="550" priority="1468" operator="equal">
      <formula>"Media"</formula>
    </cfRule>
    <cfRule type="cellIs" dxfId="549" priority="1469" operator="equal">
      <formula>"Baja"</formula>
    </cfRule>
    <cfRule type="cellIs" dxfId="548" priority="1470" operator="equal">
      <formula>"Muy Baja"</formula>
    </cfRule>
  </conditionalFormatting>
  <conditionalFormatting sqref="N118 N121 N124 N127 N130 N133 N136 N139 AC119:AC141">
    <cfRule type="cellIs" dxfId="547" priority="1461" operator="equal">
      <formula>"Catastrófico"</formula>
    </cfRule>
    <cfRule type="cellIs" dxfId="546" priority="1462" operator="equal">
      <formula>"Mayor"</formula>
    </cfRule>
    <cfRule type="cellIs" dxfId="545" priority="1463" operator="equal">
      <formula>"Moderado"</formula>
    </cfRule>
    <cfRule type="cellIs" dxfId="544" priority="1464" operator="equal">
      <formula>"Menor"</formula>
    </cfRule>
    <cfRule type="cellIs" dxfId="543" priority="1465" operator="equal">
      <formula>"Leve"</formula>
    </cfRule>
  </conditionalFormatting>
  <conditionalFormatting sqref="P118 AE119:AE141">
    <cfRule type="cellIs" dxfId="542" priority="1457" operator="equal">
      <formula>"Extremo"</formula>
    </cfRule>
    <cfRule type="cellIs" dxfId="541" priority="1458" operator="equal">
      <formula>"Alto"</formula>
    </cfRule>
    <cfRule type="cellIs" dxfId="540" priority="1459" operator="equal">
      <formula>"Moderado"</formula>
    </cfRule>
    <cfRule type="cellIs" dxfId="539" priority="1460" operator="equal">
      <formula>"Bajo"</formula>
    </cfRule>
  </conditionalFormatting>
  <conditionalFormatting sqref="AA118">
    <cfRule type="cellIs" dxfId="538" priority="1452" operator="equal">
      <formula>"Muy Alta"</formula>
    </cfRule>
    <cfRule type="cellIs" dxfId="537" priority="1453" operator="equal">
      <formula>"Alta"</formula>
    </cfRule>
    <cfRule type="cellIs" dxfId="536" priority="1454" operator="equal">
      <formula>"Media"</formula>
    </cfRule>
    <cfRule type="cellIs" dxfId="535" priority="1455" operator="equal">
      <formula>"Baja"</formula>
    </cfRule>
    <cfRule type="cellIs" dxfId="534" priority="1456" operator="equal">
      <formula>"Muy Baja"</formula>
    </cfRule>
  </conditionalFormatting>
  <conditionalFormatting sqref="AC118">
    <cfRule type="cellIs" dxfId="533" priority="1447" operator="equal">
      <formula>"Catastrófico"</formula>
    </cfRule>
    <cfRule type="cellIs" dxfId="532" priority="1448" operator="equal">
      <formula>"Mayor"</formula>
    </cfRule>
    <cfRule type="cellIs" dxfId="531" priority="1449" operator="equal">
      <formula>"Moderado"</formula>
    </cfRule>
    <cfRule type="cellIs" dxfId="530" priority="1450" operator="equal">
      <formula>"Menor"</formula>
    </cfRule>
    <cfRule type="cellIs" dxfId="529" priority="1451" operator="equal">
      <formula>"Leve"</formula>
    </cfRule>
  </conditionalFormatting>
  <conditionalFormatting sqref="AE118">
    <cfRule type="cellIs" dxfId="528" priority="1443" operator="equal">
      <formula>"Extremo"</formula>
    </cfRule>
    <cfRule type="cellIs" dxfId="527" priority="1444" operator="equal">
      <formula>"Alto"</formula>
    </cfRule>
    <cfRule type="cellIs" dxfId="526" priority="1445" operator="equal">
      <formula>"Moderado"</formula>
    </cfRule>
    <cfRule type="cellIs" dxfId="525" priority="1446" operator="equal">
      <formula>"Bajo"</formula>
    </cfRule>
  </conditionalFormatting>
  <conditionalFormatting sqref="P121">
    <cfRule type="cellIs" dxfId="524" priority="1439" operator="equal">
      <formula>"Extremo"</formula>
    </cfRule>
    <cfRule type="cellIs" dxfId="523" priority="1440" operator="equal">
      <formula>"Alto"</formula>
    </cfRule>
    <cfRule type="cellIs" dxfId="522" priority="1441" operator="equal">
      <formula>"Moderado"</formula>
    </cfRule>
    <cfRule type="cellIs" dxfId="521" priority="1442" operator="equal">
      <formula>"Bajo"</formula>
    </cfRule>
  </conditionalFormatting>
  <conditionalFormatting sqref="J124">
    <cfRule type="cellIs" dxfId="520" priority="1434" operator="equal">
      <formula>"Muy Alta"</formula>
    </cfRule>
    <cfRule type="cellIs" dxfId="519" priority="1435" operator="equal">
      <formula>"Alta"</formula>
    </cfRule>
    <cfRule type="cellIs" dxfId="518" priority="1436" operator="equal">
      <formula>"Media"</formula>
    </cfRule>
    <cfRule type="cellIs" dxfId="517" priority="1437" operator="equal">
      <formula>"Baja"</formula>
    </cfRule>
    <cfRule type="cellIs" dxfId="516" priority="1438" operator="equal">
      <formula>"Muy Baja"</formula>
    </cfRule>
  </conditionalFormatting>
  <conditionalFormatting sqref="P124">
    <cfRule type="cellIs" dxfId="515" priority="1430" operator="equal">
      <formula>"Extremo"</formula>
    </cfRule>
    <cfRule type="cellIs" dxfId="514" priority="1431" operator="equal">
      <formula>"Alto"</formula>
    </cfRule>
    <cfRule type="cellIs" dxfId="513" priority="1432" operator="equal">
      <formula>"Moderado"</formula>
    </cfRule>
    <cfRule type="cellIs" dxfId="512" priority="1433" operator="equal">
      <formula>"Bajo"</formula>
    </cfRule>
  </conditionalFormatting>
  <conditionalFormatting sqref="J127">
    <cfRule type="cellIs" dxfId="511" priority="1425" operator="equal">
      <formula>"Muy Alta"</formula>
    </cfRule>
    <cfRule type="cellIs" dxfId="510" priority="1426" operator="equal">
      <formula>"Alta"</formula>
    </cfRule>
    <cfRule type="cellIs" dxfId="509" priority="1427" operator="equal">
      <formula>"Media"</formula>
    </cfRule>
    <cfRule type="cellIs" dxfId="508" priority="1428" operator="equal">
      <formula>"Baja"</formula>
    </cfRule>
    <cfRule type="cellIs" dxfId="507" priority="1429" operator="equal">
      <formula>"Muy Baja"</formula>
    </cfRule>
  </conditionalFormatting>
  <conditionalFormatting sqref="P127">
    <cfRule type="cellIs" dxfId="506" priority="1421" operator="equal">
      <formula>"Extremo"</formula>
    </cfRule>
    <cfRule type="cellIs" dxfId="505" priority="1422" operator="equal">
      <formula>"Alto"</formula>
    </cfRule>
    <cfRule type="cellIs" dxfId="504" priority="1423" operator="equal">
      <formula>"Moderado"</formula>
    </cfRule>
    <cfRule type="cellIs" dxfId="503" priority="1424" operator="equal">
      <formula>"Bajo"</formula>
    </cfRule>
  </conditionalFormatting>
  <conditionalFormatting sqref="J130">
    <cfRule type="cellIs" dxfId="502" priority="1416" operator="equal">
      <formula>"Muy Alta"</formula>
    </cfRule>
    <cfRule type="cellIs" dxfId="501" priority="1417" operator="equal">
      <formula>"Alta"</formula>
    </cfRule>
    <cfRule type="cellIs" dxfId="500" priority="1418" operator="equal">
      <formula>"Media"</formula>
    </cfRule>
    <cfRule type="cellIs" dxfId="499" priority="1419" operator="equal">
      <formula>"Baja"</formula>
    </cfRule>
    <cfRule type="cellIs" dxfId="498" priority="1420" operator="equal">
      <formula>"Muy Baja"</formula>
    </cfRule>
  </conditionalFormatting>
  <conditionalFormatting sqref="P130">
    <cfRule type="cellIs" dxfId="497" priority="1412" operator="equal">
      <formula>"Extremo"</formula>
    </cfRule>
    <cfRule type="cellIs" dxfId="496" priority="1413" operator="equal">
      <formula>"Alto"</formula>
    </cfRule>
    <cfRule type="cellIs" dxfId="495" priority="1414" operator="equal">
      <formula>"Moderado"</formula>
    </cfRule>
    <cfRule type="cellIs" dxfId="494" priority="1415" operator="equal">
      <formula>"Bajo"</formula>
    </cfRule>
  </conditionalFormatting>
  <conditionalFormatting sqref="J133">
    <cfRule type="cellIs" dxfId="493" priority="1407" operator="equal">
      <formula>"Muy Alta"</formula>
    </cfRule>
    <cfRule type="cellIs" dxfId="492" priority="1408" operator="equal">
      <formula>"Alta"</formula>
    </cfRule>
    <cfRule type="cellIs" dxfId="491" priority="1409" operator="equal">
      <formula>"Media"</formula>
    </cfRule>
    <cfRule type="cellIs" dxfId="490" priority="1410" operator="equal">
      <formula>"Baja"</formula>
    </cfRule>
    <cfRule type="cellIs" dxfId="489" priority="1411" operator="equal">
      <formula>"Muy Baja"</formula>
    </cfRule>
  </conditionalFormatting>
  <conditionalFormatting sqref="P133">
    <cfRule type="cellIs" dxfId="488" priority="1403" operator="equal">
      <formula>"Extremo"</formula>
    </cfRule>
    <cfRule type="cellIs" dxfId="487" priority="1404" operator="equal">
      <formula>"Alto"</formula>
    </cfRule>
    <cfRule type="cellIs" dxfId="486" priority="1405" operator="equal">
      <formula>"Moderado"</formula>
    </cfRule>
    <cfRule type="cellIs" dxfId="485" priority="1406" operator="equal">
      <formula>"Bajo"</formula>
    </cfRule>
  </conditionalFormatting>
  <conditionalFormatting sqref="J136">
    <cfRule type="cellIs" dxfId="484" priority="1398" operator="equal">
      <formula>"Muy Alta"</formula>
    </cfRule>
    <cfRule type="cellIs" dxfId="483" priority="1399" operator="equal">
      <formula>"Alta"</formula>
    </cfRule>
    <cfRule type="cellIs" dxfId="482" priority="1400" operator="equal">
      <formula>"Media"</formula>
    </cfRule>
    <cfRule type="cellIs" dxfId="481" priority="1401" operator="equal">
      <formula>"Baja"</formula>
    </cfRule>
    <cfRule type="cellIs" dxfId="480" priority="1402" operator="equal">
      <formula>"Muy Baja"</formula>
    </cfRule>
  </conditionalFormatting>
  <conditionalFormatting sqref="P136">
    <cfRule type="cellIs" dxfId="479" priority="1394" operator="equal">
      <formula>"Extremo"</formula>
    </cfRule>
    <cfRule type="cellIs" dxfId="478" priority="1395" operator="equal">
      <formula>"Alto"</formula>
    </cfRule>
    <cfRule type="cellIs" dxfId="477" priority="1396" operator="equal">
      <formula>"Moderado"</formula>
    </cfRule>
    <cfRule type="cellIs" dxfId="476" priority="1397" operator="equal">
      <formula>"Bajo"</formula>
    </cfRule>
  </conditionalFormatting>
  <conditionalFormatting sqref="J139">
    <cfRule type="cellIs" dxfId="475" priority="1389" operator="equal">
      <formula>"Muy Alta"</formula>
    </cfRule>
    <cfRule type="cellIs" dxfId="474" priority="1390" operator="equal">
      <formula>"Alta"</formula>
    </cfRule>
    <cfRule type="cellIs" dxfId="473" priority="1391" operator="equal">
      <formula>"Media"</formula>
    </cfRule>
    <cfRule type="cellIs" dxfId="472" priority="1392" operator="equal">
      <formula>"Baja"</formula>
    </cfRule>
    <cfRule type="cellIs" dxfId="471" priority="1393" operator="equal">
      <formula>"Muy Baja"</formula>
    </cfRule>
  </conditionalFormatting>
  <conditionalFormatting sqref="P139">
    <cfRule type="cellIs" dxfId="470" priority="1385" operator="equal">
      <formula>"Extremo"</formula>
    </cfRule>
    <cfRule type="cellIs" dxfId="469" priority="1386" operator="equal">
      <formula>"Alto"</formula>
    </cfRule>
    <cfRule type="cellIs" dxfId="468" priority="1387" operator="equal">
      <formula>"Moderado"</formula>
    </cfRule>
    <cfRule type="cellIs" dxfId="467" priority="1388" operator="equal">
      <formula>"Bajo"</formula>
    </cfRule>
  </conditionalFormatting>
  <conditionalFormatting sqref="M118:M141">
    <cfRule type="containsText" dxfId="466" priority="1384" operator="containsText" text="❌">
      <formula>NOT(ISERROR(SEARCH("❌",M118)))</formula>
    </cfRule>
  </conditionalFormatting>
  <conditionalFormatting sqref="AA143:AA147 AA151:AA156">
    <cfRule type="cellIs" dxfId="465" priority="1379" operator="equal">
      <formula>"Muy Alta"</formula>
    </cfRule>
    <cfRule type="cellIs" dxfId="464" priority="1380" operator="equal">
      <formula>"Alta"</formula>
    </cfRule>
    <cfRule type="cellIs" dxfId="463" priority="1381" operator="equal">
      <formula>"Media"</formula>
    </cfRule>
    <cfRule type="cellIs" dxfId="462" priority="1382" operator="equal">
      <formula>"Baja"</formula>
    </cfRule>
    <cfRule type="cellIs" dxfId="461" priority="1383" operator="equal">
      <formula>"Muy Baja"</formula>
    </cfRule>
  </conditionalFormatting>
  <conditionalFormatting sqref="AC143:AC147 AC151:AC156">
    <cfRule type="cellIs" dxfId="460" priority="1374" operator="equal">
      <formula>"Catastrófico"</formula>
    </cfRule>
    <cfRule type="cellIs" dxfId="459" priority="1375" operator="equal">
      <formula>"Mayor"</formula>
    </cfRule>
    <cfRule type="cellIs" dxfId="458" priority="1376" operator="equal">
      <formula>"Moderado"</formula>
    </cfRule>
    <cfRule type="cellIs" dxfId="457" priority="1377" operator="equal">
      <formula>"Menor"</formula>
    </cfRule>
    <cfRule type="cellIs" dxfId="456" priority="1378" operator="equal">
      <formula>"Leve"</formula>
    </cfRule>
  </conditionalFormatting>
  <conditionalFormatting sqref="AE143:AE147 AE151:AE156">
    <cfRule type="cellIs" dxfId="455" priority="1370" operator="equal">
      <formula>"Extremo"</formula>
    </cfRule>
    <cfRule type="cellIs" dxfId="454" priority="1371" operator="equal">
      <formula>"Alto"</formula>
    </cfRule>
    <cfRule type="cellIs" dxfId="453" priority="1372" operator="equal">
      <formula>"Moderado"</formula>
    </cfRule>
    <cfRule type="cellIs" dxfId="452" priority="1373" operator="equal">
      <formula>"Bajo"</formula>
    </cfRule>
  </conditionalFormatting>
  <conditionalFormatting sqref="AA142">
    <cfRule type="cellIs" dxfId="451" priority="1365" operator="equal">
      <formula>"Muy Alta"</formula>
    </cfRule>
    <cfRule type="cellIs" dxfId="450" priority="1366" operator="equal">
      <formula>"Alta"</formula>
    </cfRule>
    <cfRule type="cellIs" dxfId="449" priority="1367" operator="equal">
      <formula>"Media"</formula>
    </cfRule>
    <cfRule type="cellIs" dxfId="448" priority="1368" operator="equal">
      <formula>"Baja"</formula>
    </cfRule>
    <cfRule type="cellIs" dxfId="447" priority="1369" operator="equal">
      <formula>"Muy Baja"</formula>
    </cfRule>
  </conditionalFormatting>
  <conditionalFormatting sqref="AC142">
    <cfRule type="cellIs" dxfId="446" priority="1360" operator="equal">
      <formula>"Catastrófico"</formula>
    </cfRule>
    <cfRule type="cellIs" dxfId="445" priority="1361" operator="equal">
      <formula>"Mayor"</formula>
    </cfRule>
    <cfRule type="cellIs" dxfId="444" priority="1362" operator="equal">
      <formula>"Moderado"</formula>
    </cfRule>
    <cfRule type="cellIs" dxfId="443" priority="1363" operator="equal">
      <formula>"Menor"</formula>
    </cfRule>
    <cfRule type="cellIs" dxfId="442" priority="1364" operator="equal">
      <formula>"Leve"</formula>
    </cfRule>
  </conditionalFormatting>
  <conditionalFormatting sqref="AE142">
    <cfRule type="cellIs" dxfId="441" priority="1356" operator="equal">
      <formula>"Extremo"</formula>
    </cfRule>
    <cfRule type="cellIs" dxfId="440" priority="1357" operator="equal">
      <formula>"Alto"</formula>
    </cfRule>
    <cfRule type="cellIs" dxfId="439" priority="1358" operator="equal">
      <formula>"Moderado"</formula>
    </cfRule>
    <cfRule type="cellIs" dxfId="438" priority="1359" operator="equal">
      <formula>"Bajo"</formula>
    </cfRule>
  </conditionalFormatting>
  <conditionalFormatting sqref="J157 J160 AA158:AA174">
    <cfRule type="cellIs" dxfId="405" priority="1319" operator="equal">
      <formula>"Muy Alta"</formula>
    </cfRule>
    <cfRule type="cellIs" dxfId="404" priority="1320" operator="equal">
      <formula>"Alta"</formula>
    </cfRule>
    <cfRule type="cellIs" dxfId="403" priority="1321" operator="equal">
      <formula>"Media"</formula>
    </cfRule>
    <cfRule type="cellIs" dxfId="402" priority="1322" operator="equal">
      <formula>"Baja"</formula>
    </cfRule>
    <cfRule type="cellIs" dxfId="401" priority="1323" operator="equal">
      <formula>"Muy Baja"</formula>
    </cfRule>
  </conditionalFormatting>
  <conditionalFormatting sqref="N157 N160 N163 N166 N169 N172 AC158:AC174">
    <cfRule type="cellIs" dxfId="400" priority="1314" operator="equal">
      <formula>"Catastrófico"</formula>
    </cfRule>
    <cfRule type="cellIs" dxfId="399" priority="1315" operator="equal">
      <formula>"Mayor"</formula>
    </cfRule>
    <cfRule type="cellIs" dxfId="398" priority="1316" operator="equal">
      <formula>"Moderado"</formula>
    </cfRule>
    <cfRule type="cellIs" dxfId="397" priority="1317" operator="equal">
      <formula>"Menor"</formula>
    </cfRule>
    <cfRule type="cellIs" dxfId="396" priority="1318" operator="equal">
      <formula>"Leve"</formula>
    </cfRule>
  </conditionalFormatting>
  <conditionalFormatting sqref="P157 AE158:AE174">
    <cfRule type="cellIs" dxfId="395" priority="1310" operator="equal">
      <formula>"Extremo"</formula>
    </cfRule>
    <cfRule type="cellIs" dxfId="394" priority="1311" operator="equal">
      <formula>"Alto"</formula>
    </cfRule>
    <cfRule type="cellIs" dxfId="393" priority="1312" operator="equal">
      <formula>"Moderado"</formula>
    </cfRule>
    <cfRule type="cellIs" dxfId="392" priority="1313" operator="equal">
      <formula>"Bajo"</formula>
    </cfRule>
  </conditionalFormatting>
  <conditionalFormatting sqref="AA157">
    <cfRule type="cellIs" dxfId="391" priority="1305" operator="equal">
      <formula>"Muy Alta"</formula>
    </cfRule>
    <cfRule type="cellIs" dxfId="390" priority="1306" operator="equal">
      <formula>"Alta"</formula>
    </cfRule>
    <cfRule type="cellIs" dxfId="389" priority="1307" operator="equal">
      <formula>"Media"</formula>
    </cfRule>
    <cfRule type="cellIs" dxfId="388" priority="1308" operator="equal">
      <formula>"Baja"</formula>
    </cfRule>
    <cfRule type="cellIs" dxfId="387" priority="1309" operator="equal">
      <formula>"Muy Baja"</formula>
    </cfRule>
  </conditionalFormatting>
  <conditionalFormatting sqref="AC157">
    <cfRule type="cellIs" dxfId="386" priority="1300" operator="equal">
      <formula>"Catastrófico"</formula>
    </cfRule>
    <cfRule type="cellIs" dxfId="385" priority="1301" operator="equal">
      <formula>"Mayor"</formula>
    </cfRule>
    <cfRule type="cellIs" dxfId="384" priority="1302" operator="equal">
      <formula>"Moderado"</formula>
    </cfRule>
    <cfRule type="cellIs" dxfId="383" priority="1303" operator="equal">
      <formula>"Menor"</formula>
    </cfRule>
    <cfRule type="cellIs" dxfId="382" priority="1304" operator="equal">
      <formula>"Leve"</formula>
    </cfRule>
  </conditionalFormatting>
  <conditionalFormatting sqref="AE157">
    <cfRule type="cellIs" dxfId="381" priority="1296" operator="equal">
      <formula>"Extremo"</formula>
    </cfRule>
    <cfRule type="cellIs" dxfId="380" priority="1297" operator="equal">
      <formula>"Alto"</formula>
    </cfRule>
    <cfRule type="cellIs" dxfId="379" priority="1298" operator="equal">
      <formula>"Moderado"</formula>
    </cfRule>
    <cfRule type="cellIs" dxfId="378" priority="1299" operator="equal">
      <formula>"Bajo"</formula>
    </cfRule>
  </conditionalFormatting>
  <conditionalFormatting sqref="P160">
    <cfRule type="cellIs" dxfId="377" priority="1292" operator="equal">
      <formula>"Extremo"</formula>
    </cfRule>
    <cfRule type="cellIs" dxfId="376" priority="1293" operator="equal">
      <formula>"Alto"</formula>
    </cfRule>
    <cfRule type="cellIs" dxfId="375" priority="1294" operator="equal">
      <formula>"Moderado"</formula>
    </cfRule>
    <cfRule type="cellIs" dxfId="374" priority="1295" operator="equal">
      <formula>"Bajo"</formula>
    </cfRule>
  </conditionalFormatting>
  <conditionalFormatting sqref="J163">
    <cfRule type="cellIs" dxfId="373" priority="1287" operator="equal">
      <formula>"Muy Alta"</formula>
    </cfRule>
    <cfRule type="cellIs" dxfId="372" priority="1288" operator="equal">
      <formula>"Alta"</formula>
    </cfRule>
    <cfRule type="cellIs" dxfId="371" priority="1289" operator="equal">
      <formula>"Media"</formula>
    </cfRule>
    <cfRule type="cellIs" dxfId="370" priority="1290" operator="equal">
      <formula>"Baja"</formula>
    </cfRule>
    <cfRule type="cellIs" dxfId="369" priority="1291" operator="equal">
      <formula>"Muy Baja"</formula>
    </cfRule>
  </conditionalFormatting>
  <conditionalFormatting sqref="P163">
    <cfRule type="cellIs" dxfId="368" priority="1283" operator="equal">
      <formula>"Extremo"</formula>
    </cfRule>
    <cfRule type="cellIs" dxfId="367" priority="1284" operator="equal">
      <formula>"Alto"</formula>
    </cfRule>
    <cfRule type="cellIs" dxfId="366" priority="1285" operator="equal">
      <formula>"Moderado"</formula>
    </cfRule>
    <cfRule type="cellIs" dxfId="365" priority="1286" operator="equal">
      <formula>"Bajo"</formula>
    </cfRule>
  </conditionalFormatting>
  <conditionalFormatting sqref="J166">
    <cfRule type="cellIs" dxfId="364" priority="1278" operator="equal">
      <formula>"Muy Alta"</formula>
    </cfRule>
    <cfRule type="cellIs" dxfId="363" priority="1279" operator="equal">
      <formula>"Alta"</formula>
    </cfRule>
    <cfRule type="cellIs" dxfId="362" priority="1280" operator="equal">
      <formula>"Media"</formula>
    </cfRule>
    <cfRule type="cellIs" dxfId="361" priority="1281" operator="equal">
      <formula>"Baja"</formula>
    </cfRule>
    <cfRule type="cellIs" dxfId="360" priority="1282" operator="equal">
      <formula>"Muy Baja"</formula>
    </cfRule>
  </conditionalFormatting>
  <conditionalFormatting sqref="P166">
    <cfRule type="cellIs" dxfId="359" priority="1274" operator="equal">
      <formula>"Extremo"</formula>
    </cfRule>
    <cfRule type="cellIs" dxfId="358" priority="1275" operator="equal">
      <formula>"Alto"</formula>
    </cfRule>
    <cfRule type="cellIs" dxfId="357" priority="1276" operator="equal">
      <formula>"Moderado"</formula>
    </cfRule>
    <cfRule type="cellIs" dxfId="356" priority="1277" operator="equal">
      <formula>"Bajo"</formula>
    </cfRule>
  </conditionalFormatting>
  <conditionalFormatting sqref="J169">
    <cfRule type="cellIs" dxfId="355" priority="1269" operator="equal">
      <formula>"Muy Alta"</formula>
    </cfRule>
    <cfRule type="cellIs" dxfId="354" priority="1270" operator="equal">
      <formula>"Alta"</formula>
    </cfRule>
    <cfRule type="cellIs" dxfId="353" priority="1271" operator="equal">
      <formula>"Media"</formula>
    </cfRule>
    <cfRule type="cellIs" dxfId="352" priority="1272" operator="equal">
      <formula>"Baja"</formula>
    </cfRule>
    <cfRule type="cellIs" dxfId="351" priority="1273" operator="equal">
      <formula>"Muy Baja"</formula>
    </cfRule>
  </conditionalFormatting>
  <conditionalFormatting sqref="P169">
    <cfRule type="cellIs" dxfId="350" priority="1265" operator="equal">
      <formula>"Extremo"</formula>
    </cfRule>
    <cfRule type="cellIs" dxfId="349" priority="1266" operator="equal">
      <formula>"Alto"</formula>
    </cfRule>
    <cfRule type="cellIs" dxfId="348" priority="1267" operator="equal">
      <formula>"Moderado"</formula>
    </cfRule>
    <cfRule type="cellIs" dxfId="347" priority="1268" operator="equal">
      <formula>"Bajo"</formula>
    </cfRule>
  </conditionalFormatting>
  <conditionalFormatting sqref="J172">
    <cfRule type="cellIs" dxfId="346" priority="1260" operator="equal">
      <formula>"Muy Alta"</formula>
    </cfRule>
    <cfRule type="cellIs" dxfId="345" priority="1261" operator="equal">
      <formula>"Alta"</formula>
    </cfRule>
    <cfRule type="cellIs" dxfId="344" priority="1262" operator="equal">
      <formula>"Media"</formula>
    </cfRule>
    <cfRule type="cellIs" dxfId="343" priority="1263" operator="equal">
      <formula>"Baja"</formula>
    </cfRule>
    <cfRule type="cellIs" dxfId="342" priority="1264" operator="equal">
      <formula>"Muy Baja"</formula>
    </cfRule>
  </conditionalFormatting>
  <conditionalFormatting sqref="P172">
    <cfRule type="cellIs" dxfId="341" priority="1256" operator="equal">
      <formula>"Extremo"</formula>
    </cfRule>
    <cfRule type="cellIs" dxfId="340" priority="1257" operator="equal">
      <formula>"Alto"</formula>
    </cfRule>
    <cfRule type="cellIs" dxfId="339" priority="1258" operator="equal">
      <formula>"Moderado"</formula>
    </cfRule>
    <cfRule type="cellIs" dxfId="338" priority="1259" operator="equal">
      <formula>"Bajo"</formula>
    </cfRule>
  </conditionalFormatting>
  <conditionalFormatting sqref="M157:M174">
    <cfRule type="containsText" dxfId="337" priority="1255" operator="containsText" text="❌">
      <formula>NOT(ISERROR(SEARCH("❌",M157)))</formula>
    </cfRule>
  </conditionalFormatting>
  <conditionalFormatting sqref="J175 AA176:AA177">
    <cfRule type="cellIs" dxfId="336" priority="1250" operator="equal">
      <formula>"Muy Alta"</formula>
    </cfRule>
    <cfRule type="cellIs" dxfId="335" priority="1251" operator="equal">
      <formula>"Alta"</formula>
    </cfRule>
    <cfRule type="cellIs" dxfId="334" priority="1252" operator="equal">
      <formula>"Media"</formula>
    </cfRule>
    <cfRule type="cellIs" dxfId="333" priority="1253" operator="equal">
      <formula>"Baja"</formula>
    </cfRule>
    <cfRule type="cellIs" dxfId="332" priority="1254" operator="equal">
      <formula>"Muy Baja"</formula>
    </cfRule>
  </conditionalFormatting>
  <conditionalFormatting sqref="N175 AC176:AC177">
    <cfRule type="cellIs" dxfId="331" priority="1245" operator="equal">
      <formula>"Catastrófico"</formula>
    </cfRule>
    <cfRule type="cellIs" dxfId="330" priority="1246" operator="equal">
      <formula>"Mayor"</formula>
    </cfRule>
    <cfRule type="cellIs" dxfId="329" priority="1247" operator="equal">
      <formula>"Moderado"</formula>
    </cfRule>
    <cfRule type="cellIs" dxfId="328" priority="1248" operator="equal">
      <formula>"Menor"</formula>
    </cfRule>
    <cfRule type="cellIs" dxfId="327" priority="1249" operator="equal">
      <formula>"Leve"</formula>
    </cfRule>
  </conditionalFormatting>
  <conditionalFormatting sqref="P175 AE176:AE177">
    <cfRule type="cellIs" dxfId="326" priority="1241" operator="equal">
      <formula>"Extremo"</formula>
    </cfRule>
    <cfRule type="cellIs" dxfId="325" priority="1242" operator="equal">
      <formula>"Alto"</formula>
    </cfRule>
    <cfRule type="cellIs" dxfId="324" priority="1243" operator="equal">
      <formula>"Moderado"</formula>
    </cfRule>
    <cfRule type="cellIs" dxfId="323" priority="1244" operator="equal">
      <formula>"Bajo"</formula>
    </cfRule>
  </conditionalFormatting>
  <conditionalFormatting sqref="AA175">
    <cfRule type="cellIs" dxfId="322" priority="1236" operator="equal">
      <formula>"Muy Alta"</formula>
    </cfRule>
    <cfRule type="cellIs" dxfId="321" priority="1237" operator="equal">
      <formula>"Alta"</formula>
    </cfRule>
    <cfRule type="cellIs" dxfId="320" priority="1238" operator="equal">
      <formula>"Media"</formula>
    </cfRule>
    <cfRule type="cellIs" dxfId="319" priority="1239" operator="equal">
      <formula>"Baja"</formula>
    </cfRule>
    <cfRule type="cellIs" dxfId="318" priority="1240" operator="equal">
      <formula>"Muy Baja"</formula>
    </cfRule>
  </conditionalFormatting>
  <conditionalFormatting sqref="AC175">
    <cfRule type="cellIs" dxfId="317" priority="1231" operator="equal">
      <formula>"Catastrófico"</formula>
    </cfRule>
    <cfRule type="cellIs" dxfId="316" priority="1232" operator="equal">
      <formula>"Mayor"</formula>
    </cfRule>
    <cfRule type="cellIs" dxfId="315" priority="1233" operator="equal">
      <formula>"Moderado"</formula>
    </cfRule>
    <cfRule type="cellIs" dxfId="314" priority="1234" operator="equal">
      <formula>"Menor"</formula>
    </cfRule>
    <cfRule type="cellIs" dxfId="313" priority="1235" operator="equal">
      <formula>"Leve"</formula>
    </cfRule>
  </conditionalFormatting>
  <conditionalFormatting sqref="AE175">
    <cfRule type="cellIs" dxfId="312" priority="1227" operator="equal">
      <formula>"Extremo"</formula>
    </cfRule>
    <cfRule type="cellIs" dxfId="311" priority="1228" operator="equal">
      <formula>"Alto"</formula>
    </cfRule>
    <cfRule type="cellIs" dxfId="310" priority="1229" operator="equal">
      <formula>"Moderado"</formula>
    </cfRule>
    <cfRule type="cellIs" dxfId="309" priority="1230" operator="equal">
      <formula>"Bajo"</formula>
    </cfRule>
  </conditionalFormatting>
  <conditionalFormatting sqref="M175:M177">
    <cfRule type="containsText" dxfId="308" priority="1226" operator="containsText" text="❌">
      <formula>NOT(ISERROR(SEARCH("❌",M175)))</formula>
    </cfRule>
  </conditionalFormatting>
  <conditionalFormatting sqref="AE178">
    <cfRule type="cellIs" dxfId="307" priority="1078" operator="equal">
      <formula>"Extremo"</formula>
    </cfRule>
    <cfRule type="cellIs" dxfId="306" priority="1079" operator="equal">
      <formula>"Alto"</formula>
    </cfRule>
    <cfRule type="cellIs" dxfId="305" priority="1080" operator="equal">
      <formula>"Moderado"</formula>
    </cfRule>
    <cfRule type="cellIs" dxfId="304" priority="1081" operator="equal">
      <formula>"Bajo"</formula>
    </cfRule>
  </conditionalFormatting>
  <conditionalFormatting sqref="J178 J181 AA179:AA189 AA193:AA198">
    <cfRule type="cellIs" dxfId="303" priority="1101" operator="equal">
      <formula>"Muy Alta"</formula>
    </cfRule>
    <cfRule type="cellIs" dxfId="302" priority="1102" operator="equal">
      <formula>"Alta"</formula>
    </cfRule>
    <cfRule type="cellIs" dxfId="301" priority="1103" operator="equal">
      <formula>"Media"</formula>
    </cfRule>
    <cfRule type="cellIs" dxfId="300" priority="1104" operator="equal">
      <formula>"Baja"</formula>
    </cfRule>
    <cfRule type="cellIs" dxfId="299" priority="1105" operator="equal">
      <formula>"Muy Baja"</formula>
    </cfRule>
  </conditionalFormatting>
  <conditionalFormatting sqref="N178 N181 N184 N187 N193 N196 AC179:AC189 AC193:AC198">
    <cfRule type="cellIs" dxfId="298" priority="1096" operator="equal">
      <formula>"Catastrófico"</formula>
    </cfRule>
    <cfRule type="cellIs" dxfId="297" priority="1097" operator="equal">
      <formula>"Mayor"</formula>
    </cfRule>
    <cfRule type="cellIs" dxfId="296" priority="1098" operator="equal">
      <formula>"Moderado"</formula>
    </cfRule>
    <cfRule type="cellIs" dxfId="295" priority="1099" operator="equal">
      <formula>"Menor"</formula>
    </cfRule>
    <cfRule type="cellIs" dxfId="294" priority="1100" operator="equal">
      <formula>"Leve"</formula>
    </cfRule>
  </conditionalFormatting>
  <conditionalFormatting sqref="P178 AE179:AE189 AE193:AE198">
    <cfRule type="cellIs" dxfId="293" priority="1092" operator="equal">
      <formula>"Extremo"</formula>
    </cfRule>
    <cfRule type="cellIs" dxfId="292" priority="1093" operator="equal">
      <formula>"Alto"</formula>
    </cfRule>
    <cfRule type="cellIs" dxfId="291" priority="1094" operator="equal">
      <formula>"Moderado"</formula>
    </cfRule>
    <cfRule type="cellIs" dxfId="290" priority="1095" operator="equal">
      <formula>"Bajo"</formula>
    </cfRule>
  </conditionalFormatting>
  <conditionalFormatting sqref="AA178">
    <cfRule type="cellIs" dxfId="289" priority="1087" operator="equal">
      <formula>"Muy Alta"</formula>
    </cfRule>
    <cfRule type="cellIs" dxfId="288" priority="1088" operator="equal">
      <formula>"Alta"</formula>
    </cfRule>
    <cfRule type="cellIs" dxfId="287" priority="1089" operator="equal">
      <formula>"Media"</formula>
    </cfRule>
    <cfRule type="cellIs" dxfId="286" priority="1090" operator="equal">
      <formula>"Baja"</formula>
    </cfRule>
    <cfRule type="cellIs" dxfId="285" priority="1091" operator="equal">
      <formula>"Muy Baja"</formula>
    </cfRule>
  </conditionalFormatting>
  <conditionalFormatting sqref="AC178">
    <cfRule type="cellIs" dxfId="284" priority="1082" operator="equal">
      <formula>"Catastrófico"</formula>
    </cfRule>
    <cfRule type="cellIs" dxfId="283" priority="1083" operator="equal">
      <formula>"Mayor"</formula>
    </cfRule>
    <cfRule type="cellIs" dxfId="282" priority="1084" operator="equal">
      <formula>"Moderado"</formula>
    </cfRule>
    <cfRule type="cellIs" dxfId="281" priority="1085" operator="equal">
      <formula>"Menor"</formula>
    </cfRule>
    <cfRule type="cellIs" dxfId="280" priority="1086" operator="equal">
      <formula>"Leve"</formula>
    </cfRule>
  </conditionalFormatting>
  <conditionalFormatting sqref="P181">
    <cfRule type="cellIs" dxfId="279" priority="1074" operator="equal">
      <formula>"Extremo"</formula>
    </cfRule>
    <cfRule type="cellIs" dxfId="278" priority="1075" operator="equal">
      <formula>"Alto"</formula>
    </cfRule>
    <cfRule type="cellIs" dxfId="277" priority="1076" operator="equal">
      <formula>"Moderado"</formula>
    </cfRule>
    <cfRule type="cellIs" dxfId="276" priority="1077" operator="equal">
      <formula>"Bajo"</formula>
    </cfRule>
  </conditionalFormatting>
  <conditionalFormatting sqref="J184">
    <cfRule type="cellIs" dxfId="275" priority="1069" operator="equal">
      <formula>"Muy Alta"</formula>
    </cfRule>
    <cfRule type="cellIs" dxfId="274" priority="1070" operator="equal">
      <formula>"Alta"</formula>
    </cfRule>
    <cfRule type="cellIs" dxfId="273" priority="1071" operator="equal">
      <formula>"Media"</formula>
    </cfRule>
    <cfRule type="cellIs" dxfId="272" priority="1072" operator="equal">
      <formula>"Baja"</formula>
    </cfRule>
    <cfRule type="cellIs" dxfId="271" priority="1073" operator="equal">
      <formula>"Muy Baja"</formula>
    </cfRule>
  </conditionalFormatting>
  <conditionalFormatting sqref="P184">
    <cfRule type="cellIs" dxfId="270" priority="1065" operator="equal">
      <formula>"Extremo"</formula>
    </cfRule>
    <cfRule type="cellIs" dxfId="269" priority="1066" operator="equal">
      <formula>"Alto"</formula>
    </cfRule>
    <cfRule type="cellIs" dxfId="268" priority="1067" operator="equal">
      <formula>"Moderado"</formula>
    </cfRule>
    <cfRule type="cellIs" dxfId="267" priority="1068" operator="equal">
      <formula>"Bajo"</formula>
    </cfRule>
  </conditionalFormatting>
  <conditionalFormatting sqref="J187">
    <cfRule type="cellIs" dxfId="266" priority="1060" operator="equal">
      <formula>"Muy Alta"</formula>
    </cfRule>
    <cfRule type="cellIs" dxfId="265" priority="1061" operator="equal">
      <formula>"Alta"</formula>
    </cfRule>
    <cfRule type="cellIs" dxfId="264" priority="1062" operator="equal">
      <formula>"Media"</formula>
    </cfRule>
    <cfRule type="cellIs" dxfId="263" priority="1063" operator="equal">
      <formula>"Baja"</formula>
    </cfRule>
    <cfRule type="cellIs" dxfId="262" priority="1064" operator="equal">
      <formula>"Muy Baja"</formula>
    </cfRule>
  </conditionalFormatting>
  <conditionalFormatting sqref="P187">
    <cfRule type="cellIs" dxfId="261" priority="1056" operator="equal">
      <formula>"Extremo"</formula>
    </cfRule>
    <cfRule type="cellIs" dxfId="260" priority="1057" operator="equal">
      <formula>"Alto"</formula>
    </cfRule>
    <cfRule type="cellIs" dxfId="259" priority="1058" operator="equal">
      <formula>"Moderado"</formula>
    </cfRule>
    <cfRule type="cellIs" dxfId="258" priority="1059" operator="equal">
      <formula>"Bajo"</formula>
    </cfRule>
  </conditionalFormatting>
  <conditionalFormatting sqref="J193">
    <cfRule type="cellIs" dxfId="257" priority="1042" operator="equal">
      <formula>"Muy Alta"</formula>
    </cfRule>
    <cfRule type="cellIs" dxfId="256" priority="1043" operator="equal">
      <formula>"Alta"</formula>
    </cfRule>
    <cfRule type="cellIs" dxfId="255" priority="1044" operator="equal">
      <formula>"Media"</formula>
    </cfRule>
    <cfRule type="cellIs" dxfId="254" priority="1045" operator="equal">
      <formula>"Baja"</formula>
    </cfRule>
    <cfRule type="cellIs" dxfId="253" priority="1046" operator="equal">
      <formula>"Muy Baja"</formula>
    </cfRule>
  </conditionalFormatting>
  <conditionalFormatting sqref="P193">
    <cfRule type="cellIs" dxfId="252" priority="1038" operator="equal">
      <formula>"Extremo"</formula>
    </cfRule>
    <cfRule type="cellIs" dxfId="251" priority="1039" operator="equal">
      <formula>"Alto"</formula>
    </cfRule>
    <cfRule type="cellIs" dxfId="250" priority="1040" operator="equal">
      <formula>"Moderado"</formula>
    </cfRule>
    <cfRule type="cellIs" dxfId="249" priority="1041" operator="equal">
      <formula>"Bajo"</formula>
    </cfRule>
  </conditionalFormatting>
  <conditionalFormatting sqref="J196">
    <cfRule type="cellIs" dxfId="248" priority="1033" operator="equal">
      <formula>"Muy Alta"</formula>
    </cfRule>
    <cfRule type="cellIs" dxfId="247" priority="1034" operator="equal">
      <formula>"Alta"</formula>
    </cfRule>
    <cfRule type="cellIs" dxfId="246" priority="1035" operator="equal">
      <formula>"Media"</formula>
    </cfRule>
    <cfRule type="cellIs" dxfId="245" priority="1036" operator="equal">
      <formula>"Baja"</formula>
    </cfRule>
    <cfRule type="cellIs" dxfId="244" priority="1037" operator="equal">
      <formula>"Muy Baja"</formula>
    </cfRule>
  </conditionalFormatting>
  <conditionalFormatting sqref="P196">
    <cfRule type="cellIs" dxfId="243" priority="1029" operator="equal">
      <formula>"Extremo"</formula>
    </cfRule>
    <cfRule type="cellIs" dxfId="242" priority="1030" operator="equal">
      <formula>"Alto"</formula>
    </cfRule>
    <cfRule type="cellIs" dxfId="241" priority="1031" operator="equal">
      <formula>"Moderado"</formula>
    </cfRule>
    <cfRule type="cellIs" dxfId="240" priority="1032" operator="equal">
      <formula>"Bajo"</formula>
    </cfRule>
  </conditionalFormatting>
  <conditionalFormatting sqref="M178:M189 M193:M198">
    <cfRule type="containsText" dxfId="239" priority="1028" operator="containsText" text="❌">
      <formula>NOT(ISERROR(SEARCH("❌",M178)))</formula>
    </cfRule>
  </conditionalFormatting>
  <conditionalFormatting sqref="J199 J202 AA200:AA207">
    <cfRule type="cellIs" dxfId="238" priority="235" operator="equal">
      <formula>"Muy Alta"</formula>
    </cfRule>
    <cfRule type="cellIs" dxfId="237" priority="236" operator="equal">
      <formula>"Alta"</formula>
    </cfRule>
    <cfRule type="cellIs" dxfId="236" priority="237" operator="equal">
      <formula>"Media"</formula>
    </cfRule>
    <cfRule type="cellIs" dxfId="235" priority="238" operator="equal">
      <formula>"Baja"</formula>
    </cfRule>
    <cfRule type="cellIs" dxfId="234" priority="239" operator="equal">
      <formula>"Muy Baja"</formula>
    </cfRule>
  </conditionalFormatting>
  <conditionalFormatting sqref="N199 N202 N205 AC200:AC207">
    <cfRule type="cellIs" dxfId="233" priority="230" operator="equal">
      <formula>"Catastrófico"</formula>
    </cfRule>
    <cfRule type="cellIs" dxfId="232" priority="231" operator="equal">
      <formula>"Mayor"</formula>
    </cfRule>
    <cfRule type="cellIs" dxfId="231" priority="232" operator="equal">
      <formula>"Moderado"</formula>
    </cfRule>
    <cfRule type="cellIs" dxfId="230" priority="233" operator="equal">
      <formula>"Menor"</formula>
    </cfRule>
    <cfRule type="cellIs" dxfId="229" priority="234" operator="equal">
      <formula>"Leve"</formula>
    </cfRule>
  </conditionalFormatting>
  <conditionalFormatting sqref="P199 AE200:AE207">
    <cfRule type="cellIs" dxfId="228" priority="226" operator="equal">
      <formula>"Extremo"</formula>
    </cfRule>
    <cfRule type="cellIs" dxfId="227" priority="227" operator="equal">
      <formula>"Alto"</formula>
    </cfRule>
    <cfRule type="cellIs" dxfId="226" priority="228" operator="equal">
      <formula>"Moderado"</formula>
    </cfRule>
    <cfRule type="cellIs" dxfId="225" priority="229" operator="equal">
      <formula>"Bajo"</formula>
    </cfRule>
  </conditionalFormatting>
  <conditionalFormatting sqref="AA199">
    <cfRule type="cellIs" dxfId="224" priority="221" operator="equal">
      <formula>"Muy Alta"</formula>
    </cfRule>
    <cfRule type="cellIs" dxfId="223" priority="222" operator="equal">
      <formula>"Alta"</formula>
    </cfRule>
    <cfRule type="cellIs" dxfId="222" priority="223" operator="equal">
      <formula>"Media"</formula>
    </cfRule>
    <cfRule type="cellIs" dxfId="221" priority="224" operator="equal">
      <formula>"Baja"</formula>
    </cfRule>
    <cfRule type="cellIs" dxfId="220" priority="225" operator="equal">
      <formula>"Muy Baja"</formula>
    </cfRule>
  </conditionalFormatting>
  <conditionalFormatting sqref="AC199">
    <cfRule type="cellIs" dxfId="219" priority="216" operator="equal">
      <formula>"Catastrófico"</formula>
    </cfRule>
    <cfRule type="cellIs" dxfId="218" priority="217" operator="equal">
      <formula>"Mayor"</formula>
    </cfRule>
    <cfRule type="cellIs" dxfId="217" priority="218" operator="equal">
      <formula>"Moderado"</formula>
    </cfRule>
    <cfRule type="cellIs" dxfId="216" priority="219" operator="equal">
      <formula>"Menor"</formula>
    </cfRule>
    <cfRule type="cellIs" dxfId="215" priority="220" operator="equal">
      <formula>"Leve"</formula>
    </cfRule>
  </conditionalFormatting>
  <conditionalFormatting sqref="AE199">
    <cfRule type="cellIs" dxfId="214" priority="212" operator="equal">
      <formula>"Extremo"</formula>
    </cfRule>
    <cfRule type="cellIs" dxfId="213" priority="213" operator="equal">
      <formula>"Alto"</formula>
    </cfRule>
    <cfRule type="cellIs" dxfId="212" priority="214" operator="equal">
      <formula>"Moderado"</formula>
    </cfRule>
    <cfRule type="cellIs" dxfId="211" priority="215" operator="equal">
      <formula>"Bajo"</formula>
    </cfRule>
  </conditionalFormatting>
  <conditionalFormatting sqref="P202">
    <cfRule type="cellIs" dxfId="210" priority="208" operator="equal">
      <formula>"Extremo"</formula>
    </cfRule>
    <cfRule type="cellIs" dxfId="209" priority="209" operator="equal">
      <formula>"Alto"</formula>
    </cfRule>
    <cfRule type="cellIs" dxfId="208" priority="210" operator="equal">
      <formula>"Moderado"</formula>
    </cfRule>
    <cfRule type="cellIs" dxfId="207" priority="211" operator="equal">
      <formula>"Bajo"</formula>
    </cfRule>
  </conditionalFormatting>
  <conditionalFormatting sqref="J205">
    <cfRule type="cellIs" dxfId="206" priority="203" operator="equal">
      <formula>"Muy Alta"</formula>
    </cfRule>
    <cfRule type="cellIs" dxfId="205" priority="204" operator="equal">
      <formula>"Alta"</formula>
    </cfRule>
    <cfRule type="cellIs" dxfId="204" priority="205" operator="equal">
      <formula>"Media"</formula>
    </cfRule>
    <cfRule type="cellIs" dxfId="203" priority="206" operator="equal">
      <formula>"Baja"</formula>
    </cfRule>
    <cfRule type="cellIs" dxfId="202" priority="207" operator="equal">
      <formula>"Muy Baja"</formula>
    </cfRule>
  </conditionalFormatting>
  <conditionalFormatting sqref="P205">
    <cfRule type="cellIs" dxfId="201" priority="199" operator="equal">
      <formula>"Extremo"</formula>
    </cfRule>
    <cfRule type="cellIs" dxfId="200" priority="200" operator="equal">
      <formula>"Alto"</formula>
    </cfRule>
    <cfRule type="cellIs" dxfId="199" priority="201" operator="equal">
      <formula>"Moderado"</formula>
    </cfRule>
    <cfRule type="cellIs" dxfId="198" priority="202" operator="equal">
      <formula>"Bajo"</formula>
    </cfRule>
  </conditionalFormatting>
  <conditionalFormatting sqref="M199:M207">
    <cfRule type="containsText" dxfId="197" priority="198" operator="containsText" text="❌">
      <formula>NOT(ISERROR(SEARCH("❌",M199)))</formula>
    </cfRule>
  </conditionalFormatting>
  <conditionalFormatting sqref="J208 AA209:AA210">
    <cfRule type="cellIs" dxfId="196" priority="193" operator="equal">
      <formula>"Muy Alta"</formula>
    </cfRule>
    <cfRule type="cellIs" dxfId="195" priority="194" operator="equal">
      <formula>"Alta"</formula>
    </cfRule>
    <cfRule type="cellIs" dxfId="194" priority="195" operator="equal">
      <formula>"Media"</formula>
    </cfRule>
    <cfRule type="cellIs" dxfId="193" priority="196" operator="equal">
      <formula>"Baja"</formula>
    </cfRule>
    <cfRule type="cellIs" dxfId="192" priority="197" operator="equal">
      <formula>"Muy Baja"</formula>
    </cfRule>
  </conditionalFormatting>
  <conditionalFormatting sqref="N208 AC209:AC210">
    <cfRule type="cellIs" dxfId="191" priority="188" operator="equal">
      <formula>"Catastrófico"</formula>
    </cfRule>
    <cfRule type="cellIs" dxfId="190" priority="189" operator="equal">
      <formula>"Mayor"</formula>
    </cfRule>
    <cfRule type="cellIs" dxfId="189" priority="190" operator="equal">
      <formula>"Moderado"</formula>
    </cfRule>
    <cfRule type="cellIs" dxfId="188" priority="191" operator="equal">
      <formula>"Menor"</formula>
    </cfRule>
    <cfRule type="cellIs" dxfId="187" priority="192" operator="equal">
      <formula>"Leve"</formula>
    </cfRule>
  </conditionalFormatting>
  <conditionalFormatting sqref="P208 AE209:AE210">
    <cfRule type="cellIs" dxfId="186" priority="184" operator="equal">
      <formula>"Extremo"</formula>
    </cfRule>
    <cfRule type="cellIs" dxfId="185" priority="185" operator="equal">
      <formula>"Alto"</formula>
    </cfRule>
    <cfRule type="cellIs" dxfId="184" priority="186" operator="equal">
      <formula>"Moderado"</formula>
    </cfRule>
    <cfRule type="cellIs" dxfId="183" priority="187" operator="equal">
      <formula>"Bajo"</formula>
    </cfRule>
  </conditionalFormatting>
  <conditionalFormatting sqref="AA208">
    <cfRule type="cellIs" dxfId="182" priority="179" operator="equal">
      <formula>"Muy Alta"</formula>
    </cfRule>
    <cfRule type="cellIs" dxfId="181" priority="180" operator="equal">
      <formula>"Alta"</formula>
    </cfRule>
    <cfRule type="cellIs" dxfId="180" priority="181" operator="equal">
      <formula>"Media"</formula>
    </cfRule>
    <cfRule type="cellIs" dxfId="179" priority="182" operator="equal">
      <formula>"Baja"</formula>
    </cfRule>
    <cfRule type="cellIs" dxfId="178" priority="183" operator="equal">
      <formula>"Muy Baja"</formula>
    </cfRule>
  </conditionalFormatting>
  <conditionalFormatting sqref="AC208">
    <cfRule type="cellIs" dxfId="177" priority="174" operator="equal">
      <formula>"Catastrófico"</formula>
    </cfRule>
    <cfRule type="cellIs" dxfId="176" priority="175" operator="equal">
      <formula>"Mayor"</formula>
    </cfRule>
    <cfRule type="cellIs" dxfId="175" priority="176" operator="equal">
      <formula>"Moderado"</formula>
    </cfRule>
    <cfRule type="cellIs" dxfId="174" priority="177" operator="equal">
      <formula>"Menor"</formula>
    </cfRule>
    <cfRule type="cellIs" dxfId="173" priority="178" operator="equal">
      <formula>"Leve"</formula>
    </cfRule>
  </conditionalFormatting>
  <conditionalFormatting sqref="AE208">
    <cfRule type="cellIs" dxfId="172" priority="170" operator="equal">
      <formula>"Extremo"</formula>
    </cfRule>
    <cfRule type="cellIs" dxfId="171" priority="171" operator="equal">
      <formula>"Alto"</formula>
    </cfRule>
    <cfRule type="cellIs" dxfId="170" priority="172" operator="equal">
      <formula>"Moderado"</formula>
    </cfRule>
    <cfRule type="cellIs" dxfId="169" priority="173" operator="equal">
      <formula>"Bajo"</formula>
    </cfRule>
  </conditionalFormatting>
  <conditionalFormatting sqref="M208:M210">
    <cfRule type="containsText" dxfId="168" priority="169" operator="containsText" text="❌">
      <formula>NOT(ISERROR(SEARCH("❌",M208)))</formula>
    </cfRule>
  </conditionalFormatting>
  <conditionalFormatting sqref="J211 J214 AA212:AA222">
    <cfRule type="cellIs" dxfId="167" priority="164" operator="equal">
      <formula>"Muy Alta"</formula>
    </cfRule>
    <cfRule type="cellIs" dxfId="166" priority="165" operator="equal">
      <formula>"Alta"</formula>
    </cfRule>
    <cfRule type="cellIs" dxfId="165" priority="166" operator="equal">
      <formula>"Media"</formula>
    </cfRule>
    <cfRule type="cellIs" dxfId="164" priority="167" operator="equal">
      <formula>"Baja"</formula>
    </cfRule>
    <cfRule type="cellIs" dxfId="163" priority="168" operator="equal">
      <formula>"Muy Baja"</formula>
    </cfRule>
  </conditionalFormatting>
  <conditionalFormatting sqref="N211 N214 N217 N220 AC212:AC222">
    <cfRule type="cellIs" dxfId="162" priority="159" operator="equal">
      <formula>"Catastrófico"</formula>
    </cfRule>
    <cfRule type="cellIs" dxfId="161" priority="160" operator="equal">
      <formula>"Mayor"</formula>
    </cfRule>
    <cfRule type="cellIs" dxfId="160" priority="161" operator="equal">
      <formula>"Moderado"</formula>
    </cfRule>
    <cfRule type="cellIs" dxfId="159" priority="162" operator="equal">
      <formula>"Menor"</formula>
    </cfRule>
    <cfRule type="cellIs" dxfId="158" priority="163" operator="equal">
      <formula>"Leve"</formula>
    </cfRule>
  </conditionalFormatting>
  <conditionalFormatting sqref="P211 AE212:AE222">
    <cfRule type="cellIs" dxfId="157" priority="155" operator="equal">
      <formula>"Extremo"</formula>
    </cfRule>
    <cfRule type="cellIs" dxfId="156" priority="156" operator="equal">
      <formula>"Alto"</formula>
    </cfRule>
    <cfRule type="cellIs" dxfId="155" priority="157" operator="equal">
      <formula>"Moderado"</formula>
    </cfRule>
    <cfRule type="cellIs" dxfId="154" priority="158" operator="equal">
      <formula>"Bajo"</formula>
    </cfRule>
  </conditionalFormatting>
  <conditionalFormatting sqref="AA211">
    <cfRule type="cellIs" dxfId="153" priority="150" operator="equal">
      <formula>"Muy Alta"</formula>
    </cfRule>
    <cfRule type="cellIs" dxfId="152" priority="151" operator="equal">
      <formula>"Alta"</formula>
    </cfRule>
    <cfRule type="cellIs" dxfId="151" priority="152" operator="equal">
      <formula>"Media"</formula>
    </cfRule>
    <cfRule type="cellIs" dxfId="150" priority="153" operator="equal">
      <formula>"Baja"</formula>
    </cfRule>
    <cfRule type="cellIs" dxfId="149" priority="154" operator="equal">
      <formula>"Muy Baja"</formula>
    </cfRule>
  </conditionalFormatting>
  <conditionalFormatting sqref="AC211">
    <cfRule type="cellIs" dxfId="148" priority="145" operator="equal">
      <formula>"Catastrófico"</formula>
    </cfRule>
    <cfRule type="cellIs" dxfId="147" priority="146" operator="equal">
      <formula>"Mayor"</formula>
    </cfRule>
    <cfRule type="cellIs" dxfId="146" priority="147" operator="equal">
      <formula>"Moderado"</formula>
    </cfRule>
    <cfRule type="cellIs" dxfId="145" priority="148" operator="equal">
      <formula>"Menor"</formula>
    </cfRule>
    <cfRule type="cellIs" dxfId="144" priority="149" operator="equal">
      <formula>"Leve"</formula>
    </cfRule>
  </conditionalFormatting>
  <conditionalFormatting sqref="AE211">
    <cfRule type="cellIs" dxfId="143" priority="141" operator="equal">
      <formula>"Extremo"</formula>
    </cfRule>
    <cfRule type="cellIs" dxfId="142" priority="142" operator="equal">
      <formula>"Alto"</formula>
    </cfRule>
    <cfRule type="cellIs" dxfId="141" priority="143" operator="equal">
      <formula>"Moderado"</formula>
    </cfRule>
    <cfRule type="cellIs" dxfId="140" priority="144" operator="equal">
      <formula>"Bajo"</formula>
    </cfRule>
  </conditionalFormatting>
  <conditionalFormatting sqref="P214">
    <cfRule type="cellIs" dxfId="139" priority="137" operator="equal">
      <formula>"Extremo"</formula>
    </cfRule>
    <cfRule type="cellIs" dxfId="138" priority="138" operator="equal">
      <formula>"Alto"</formula>
    </cfRule>
    <cfRule type="cellIs" dxfId="137" priority="139" operator="equal">
      <formula>"Moderado"</formula>
    </cfRule>
    <cfRule type="cellIs" dxfId="136" priority="140" operator="equal">
      <formula>"Bajo"</formula>
    </cfRule>
  </conditionalFormatting>
  <conditionalFormatting sqref="J217">
    <cfRule type="cellIs" dxfId="135" priority="132" operator="equal">
      <formula>"Muy Alta"</formula>
    </cfRule>
    <cfRule type="cellIs" dxfId="134" priority="133" operator="equal">
      <formula>"Alta"</formula>
    </cfRule>
    <cfRule type="cellIs" dxfId="133" priority="134" operator="equal">
      <formula>"Media"</formula>
    </cfRule>
    <cfRule type="cellIs" dxfId="132" priority="135" operator="equal">
      <formula>"Baja"</formula>
    </cfRule>
    <cfRule type="cellIs" dxfId="131" priority="136" operator="equal">
      <formula>"Muy Baja"</formula>
    </cfRule>
  </conditionalFormatting>
  <conditionalFormatting sqref="P217">
    <cfRule type="cellIs" dxfId="130" priority="128" operator="equal">
      <formula>"Extremo"</formula>
    </cfRule>
    <cfRule type="cellIs" dxfId="129" priority="129" operator="equal">
      <formula>"Alto"</formula>
    </cfRule>
    <cfRule type="cellIs" dxfId="128" priority="130" operator="equal">
      <formula>"Moderado"</formula>
    </cfRule>
    <cfRule type="cellIs" dxfId="127" priority="131" operator="equal">
      <formula>"Bajo"</formula>
    </cfRule>
  </conditionalFormatting>
  <conditionalFormatting sqref="J220">
    <cfRule type="cellIs" dxfId="126" priority="123" operator="equal">
      <formula>"Muy Alta"</formula>
    </cfRule>
    <cfRule type="cellIs" dxfId="125" priority="124" operator="equal">
      <formula>"Alta"</formula>
    </cfRule>
    <cfRule type="cellIs" dxfId="124" priority="125" operator="equal">
      <formula>"Media"</formula>
    </cfRule>
    <cfRule type="cellIs" dxfId="123" priority="126" operator="equal">
      <formula>"Baja"</formula>
    </cfRule>
    <cfRule type="cellIs" dxfId="122" priority="127" operator="equal">
      <formula>"Muy Baja"</formula>
    </cfRule>
  </conditionalFormatting>
  <conditionalFormatting sqref="P220">
    <cfRule type="cellIs" dxfId="121" priority="119" operator="equal">
      <formula>"Extremo"</formula>
    </cfRule>
    <cfRule type="cellIs" dxfId="120" priority="120" operator="equal">
      <formula>"Alto"</formula>
    </cfRule>
    <cfRule type="cellIs" dxfId="119" priority="121" operator="equal">
      <formula>"Moderado"</formula>
    </cfRule>
    <cfRule type="cellIs" dxfId="118" priority="122" operator="equal">
      <formula>"Bajo"</formula>
    </cfRule>
  </conditionalFormatting>
  <conditionalFormatting sqref="M211:M222">
    <cfRule type="containsText" dxfId="117" priority="118" operator="containsText" text="❌">
      <formula>NOT(ISERROR(SEARCH("❌",M211)))</formula>
    </cfRule>
  </conditionalFormatting>
  <conditionalFormatting sqref="J223 J226 AA224:AA228">
    <cfRule type="cellIs" dxfId="116" priority="113" operator="equal">
      <formula>"Muy Alta"</formula>
    </cfRule>
    <cfRule type="cellIs" dxfId="115" priority="114" operator="equal">
      <formula>"Alta"</formula>
    </cfRule>
    <cfRule type="cellIs" dxfId="114" priority="115" operator="equal">
      <formula>"Media"</formula>
    </cfRule>
    <cfRule type="cellIs" dxfId="113" priority="116" operator="equal">
      <formula>"Baja"</formula>
    </cfRule>
    <cfRule type="cellIs" dxfId="112" priority="117" operator="equal">
      <formula>"Muy Baja"</formula>
    </cfRule>
  </conditionalFormatting>
  <conditionalFormatting sqref="N223 N226 AC224:AC228">
    <cfRule type="cellIs" dxfId="111" priority="108" operator="equal">
      <formula>"Catastrófico"</formula>
    </cfRule>
    <cfRule type="cellIs" dxfId="110" priority="109" operator="equal">
      <formula>"Mayor"</formula>
    </cfRule>
    <cfRule type="cellIs" dxfId="109" priority="110" operator="equal">
      <formula>"Moderado"</formula>
    </cfRule>
    <cfRule type="cellIs" dxfId="108" priority="111" operator="equal">
      <formula>"Menor"</formula>
    </cfRule>
    <cfRule type="cellIs" dxfId="107" priority="112" operator="equal">
      <formula>"Leve"</formula>
    </cfRule>
  </conditionalFormatting>
  <conditionalFormatting sqref="P223 AE224:AE228">
    <cfRule type="cellIs" dxfId="106" priority="104" operator="equal">
      <formula>"Extremo"</formula>
    </cfRule>
    <cfRule type="cellIs" dxfId="105" priority="105" operator="equal">
      <formula>"Alto"</formula>
    </cfRule>
    <cfRule type="cellIs" dxfId="104" priority="106" operator="equal">
      <formula>"Moderado"</formula>
    </cfRule>
    <cfRule type="cellIs" dxfId="103" priority="107" operator="equal">
      <formula>"Bajo"</formula>
    </cfRule>
  </conditionalFormatting>
  <conditionalFormatting sqref="AA223">
    <cfRule type="cellIs" dxfId="102" priority="99" operator="equal">
      <formula>"Muy Alta"</formula>
    </cfRule>
    <cfRule type="cellIs" dxfId="101" priority="100" operator="equal">
      <formula>"Alta"</formula>
    </cfRule>
    <cfRule type="cellIs" dxfId="100" priority="101" operator="equal">
      <formula>"Media"</formula>
    </cfRule>
    <cfRule type="cellIs" dxfId="99" priority="102" operator="equal">
      <formula>"Baja"</formula>
    </cfRule>
    <cfRule type="cellIs" dxfId="98" priority="103" operator="equal">
      <formula>"Muy Baja"</formula>
    </cfRule>
  </conditionalFormatting>
  <conditionalFormatting sqref="AC223">
    <cfRule type="cellIs" dxfId="97" priority="94" operator="equal">
      <formula>"Catastrófico"</formula>
    </cfRule>
    <cfRule type="cellIs" dxfId="96" priority="95" operator="equal">
      <formula>"Mayor"</formula>
    </cfRule>
    <cfRule type="cellIs" dxfId="95" priority="96" operator="equal">
      <formula>"Moderado"</formula>
    </cfRule>
    <cfRule type="cellIs" dxfId="94" priority="97" operator="equal">
      <formula>"Menor"</formula>
    </cfRule>
    <cfRule type="cellIs" dxfId="93" priority="98" operator="equal">
      <formula>"Leve"</formula>
    </cfRule>
  </conditionalFormatting>
  <conditionalFormatting sqref="AE223">
    <cfRule type="cellIs" dxfId="92" priority="90" operator="equal">
      <formula>"Extremo"</formula>
    </cfRule>
    <cfRule type="cellIs" dxfId="91" priority="91" operator="equal">
      <formula>"Alto"</formula>
    </cfRule>
    <cfRule type="cellIs" dxfId="90" priority="92" operator="equal">
      <formula>"Moderado"</formula>
    </cfRule>
    <cfRule type="cellIs" dxfId="89" priority="93" operator="equal">
      <formula>"Bajo"</formula>
    </cfRule>
  </conditionalFormatting>
  <conditionalFormatting sqref="P226">
    <cfRule type="cellIs" dxfId="88" priority="86" operator="equal">
      <formula>"Extremo"</formula>
    </cfRule>
    <cfRule type="cellIs" dxfId="87" priority="87" operator="equal">
      <formula>"Alto"</formula>
    </cfRule>
    <cfRule type="cellIs" dxfId="86" priority="88" operator="equal">
      <formula>"Moderado"</formula>
    </cfRule>
    <cfRule type="cellIs" dxfId="85" priority="89" operator="equal">
      <formula>"Bajo"</formula>
    </cfRule>
  </conditionalFormatting>
  <conditionalFormatting sqref="M223:M228">
    <cfRule type="containsText" dxfId="84" priority="85" operator="containsText" text="❌">
      <formula>NOT(ISERROR(SEARCH("❌",M223)))</formula>
    </cfRule>
  </conditionalFormatting>
  <conditionalFormatting sqref="AA190:AA192">
    <cfRule type="cellIs" dxfId="83" priority="80" operator="equal">
      <formula>"Muy Alta"</formula>
    </cfRule>
    <cfRule type="cellIs" dxfId="82" priority="81" operator="equal">
      <formula>"Alta"</formula>
    </cfRule>
    <cfRule type="cellIs" dxfId="81" priority="82" operator="equal">
      <formula>"Media"</formula>
    </cfRule>
    <cfRule type="cellIs" dxfId="80" priority="83" operator="equal">
      <formula>"Baja"</formula>
    </cfRule>
    <cfRule type="cellIs" dxfId="79" priority="84" operator="equal">
      <formula>"Muy Baja"</formula>
    </cfRule>
  </conditionalFormatting>
  <conditionalFormatting sqref="N190 AC190:AC192">
    <cfRule type="cellIs" dxfId="78" priority="75" operator="equal">
      <formula>"Catastrófico"</formula>
    </cfRule>
    <cfRule type="cellIs" dxfId="77" priority="76" operator="equal">
      <formula>"Mayor"</formula>
    </cfRule>
    <cfRule type="cellIs" dxfId="76" priority="77" operator="equal">
      <formula>"Moderado"</formula>
    </cfRule>
    <cfRule type="cellIs" dxfId="75" priority="78" operator="equal">
      <formula>"Menor"</formula>
    </cfRule>
    <cfRule type="cellIs" dxfId="74" priority="79" operator="equal">
      <formula>"Leve"</formula>
    </cfRule>
  </conditionalFormatting>
  <conditionalFormatting sqref="AE190:AE192">
    <cfRule type="cellIs" dxfId="73" priority="71" operator="equal">
      <formula>"Extremo"</formula>
    </cfRule>
    <cfRule type="cellIs" dxfId="72" priority="72" operator="equal">
      <formula>"Alto"</formula>
    </cfRule>
    <cfRule type="cellIs" dxfId="71" priority="73" operator="equal">
      <formula>"Moderado"</formula>
    </cfRule>
    <cfRule type="cellIs" dxfId="70" priority="74" operator="equal">
      <formula>"Bajo"</formula>
    </cfRule>
  </conditionalFormatting>
  <conditionalFormatting sqref="J190">
    <cfRule type="cellIs" dxfId="69" priority="66" operator="equal">
      <formula>"Muy Alta"</formula>
    </cfRule>
    <cfRule type="cellIs" dxfId="68" priority="67" operator="equal">
      <formula>"Alta"</formula>
    </cfRule>
    <cfRule type="cellIs" dxfId="67" priority="68" operator="equal">
      <formula>"Media"</formula>
    </cfRule>
    <cfRule type="cellIs" dxfId="66" priority="69" operator="equal">
      <formula>"Baja"</formula>
    </cfRule>
    <cfRule type="cellIs" dxfId="65" priority="70" operator="equal">
      <formula>"Muy Baja"</formula>
    </cfRule>
  </conditionalFormatting>
  <conditionalFormatting sqref="P190">
    <cfRule type="cellIs" dxfId="64" priority="62" operator="equal">
      <formula>"Extremo"</formula>
    </cfRule>
    <cfRule type="cellIs" dxfId="63" priority="63" operator="equal">
      <formula>"Alto"</formula>
    </cfRule>
    <cfRule type="cellIs" dxfId="62" priority="64" operator="equal">
      <formula>"Moderado"</formula>
    </cfRule>
    <cfRule type="cellIs" dxfId="61" priority="65" operator="equal">
      <formula>"Bajo"</formula>
    </cfRule>
  </conditionalFormatting>
  <conditionalFormatting sqref="M190:M192">
    <cfRule type="containsText" dxfId="60" priority="61" operator="containsText" text="❌">
      <formula>NOT(ISERROR(SEARCH("❌",M190)))</formula>
    </cfRule>
  </conditionalFormatting>
  <conditionalFormatting sqref="AA148:AA150">
    <cfRule type="cellIs" dxfId="59" priority="56" operator="equal">
      <formula>"Muy Alta"</formula>
    </cfRule>
    <cfRule type="cellIs" dxfId="58" priority="57" operator="equal">
      <formula>"Alta"</formula>
    </cfRule>
    <cfRule type="cellIs" dxfId="57" priority="58" operator="equal">
      <formula>"Media"</formula>
    </cfRule>
    <cfRule type="cellIs" dxfId="56" priority="59" operator="equal">
      <formula>"Baja"</formula>
    </cfRule>
    <cfRule type="cellIs" dxfId="55" priority="60" operator="equal">
      <formula>"Muy Baja"</formula>
    </cfRule>
  </conditionalFormatting>
  <conditionalFormatting sqref="AC148:AC150">
    <cfRule type="cellIs" dxfId="54" priority="51" operator="equal">
      <formula>"Catastrófico"</formula>
    </cfRule>
    <cfRule type="cellIs" dxfId="53" priority="52" operator="equal">
      <formula>"Mayor"</formula>
    </cfRule>
    <cfRule type="cellIs" dxfId="52" priority="53" operator="equal">
      <formula>"Moderado"</formula>
    </cfRule>
    <cfRule type="cellIs" dxfId="51" priority="54" operator="equal">
      <formula>"Menor"</formula>
    </cfRule>
    <cfRule type="cellIs" dxfId="50" priority="55" operator="equal">
      <formula>"Leve"</formula>
    </cfRule>
  </conditionalFormatting>
  <conditionalFormatting sqref="AE148:AE150">
    <cfRule type="cellIs" dxfId="49" priority="47" operator="equal">
      <formula>"Extremo"</formula>
    </cfRule>
    <cfRule type="cellIs" dxfId="48" priority="48" operator="equal">
      <formula>"Alto"</formula>
    </cfRule>
    <cfRule type="cellIs" dxfId="47" priority="49" operator="equal">
      <formula>"Moderado"</formula>
    </cfRule>
    <cfRule type="cellIs" dxfId="46" priority="50" operator="equal">
      <formula>"Bajo"</formula>
    </cfRule>
  </conditionalFormatting>
  <conditionalFormatting sqref="J142 J145">
    <cfRule type="cellIs" dxfId="45" priority="42" operator="equal">
      <formula>"Muy Alta"</formula>
    </cfRule>
    <cfRule type="cellIs" dxfId="44" priority="43" operator="equal">
      <formula>"Alta"</formula>
    </cfRule>
    <cfRule type="cellIs" dxfId="43" priority="44" operator="equal">
      <formula>"Media"</formula>
    </cfRule>
    <cfRule type="cellIs" dxfId="42" priority="45" operator="equal">
      <formula>"Baja"</formula>
    </cfRule>
    <cfRule type="cellIs" dxfId="41" priority="46" operator="equal">
      <formula>"Muy Baja"</formula>
    </cfRule>
  </conditionalFormatting>
  <conditionalFormatting sqref="N142 N145 N148 N151 N154">
    <cfRule type="cellIs" dxfId="40" priority="37" operator="equal">
      <formula>"Catastrófico"</formula>
    </cfRule>
    <cfRule type="cellIs" dxfId="39" priority="38" operator="equal">
      <formula>"Mayor"</formula>
    </cfRule>
    <cfRule type="cellIs" dxfId="38" priority="39" operator="equal">
      <formula>"Moderado"</formula>
    </cfRule>
    <cfRule type="cellIs" dxfId="37" priority="40" operator="equal">
      <formula>"Menor"</formula>
    </cfRule>
    <cfRule type="cellIs" dxfId="36" priority="41" operator="equal">
      <formula>"Leve"</formula>
    </cfRule>
  </conditionalFormatting>
  <conditionalFormatting sqref="P142">
    <cfRule type="cellIs" dxfId="35" priority="33" operator="equal">
      <formula>"Extremo"</formula>
    </cfRule>
    <cfRule type="cellIs" dxfId="34" priority="34" operator="equal">
      <formula>"Alto"</formula>
    </cfRule>
    <cfRule type="cellIs" dxfId="33" priority="35" operator="equal">
      <formula>"Moderado"</formula>
    </cfRule>
    <cfRule type="cellIs" dxfId="32" priority="36" operator="equal">
      <formula>"Bajo"</formula>
    </cfRule>
  </conditionalFormatting>
  <conditionalFormatting sqref="P145">
    <cfRule type="cellIs" dxfId="31" priority="29" operator="equal">
      <formula>"Extremo"</formula>
    </cfRule>
    <cfRule type="cellIs" dxfId="30" priority="30" operator="equal">
      <formula>"Alto"</formula>
    </cfRule>
    <cfRule type="cellIs" dxfId="29" priority="31" operator="equal">
      <formula>"Moderado"</formula>
    </cfRule>
    <cfRule type="cellIs" dxfId="28" priority="32" operator="equal">
      <formula>"Bajo"</formula>
    </cfRule>
  </conditionalFormatting>
  <conditionalFormatting sqref="J148">
    <cfRule type="cellIs" dxfId="27" priority="24" operator="equal">
      <formula>"Muy Alta"</formula>
    </cfRule>
    <cfRule type="cellIs" dxfId="26" priority="25" operator="equal">
      <formula>"Alta"</formula>
    </cfRule>
    <cfRule type="cellIs" dxfId="25" priority="26" operator="equal">
      <formula>"Media"</formula>
    </cfRule>
    <cfRule type="cellIs" dxfId="24" priority="27" operator="equal">
      <formula>"Baja"</formula>
    </cfRule>
    <cfRule type="cellIs" dxfId="23" priority="28" operator="equal">
      <formula>"Muy Baja"</formula>
    </cfRule>
  </conditionalFormatting>
  <conditionalFormatting sqref="P148">
    <cfRule type="cellIs" dxfId="22" priority="20" operator="equal">
      <formula>"Extremo"</formula>
    </cfRule>
    <cfRule type="cellIs" dxfId="21" priority="21" operator="equal">
      <formula>"Alto"</formula>
    </cfRule>
    <cfRule type="cellIs" dxfId="20" priority="22" operator="equal">
      <formula>"Moderado"</formula>
    </cfRule>
    <cfRule type="cellIs" dxfId="19" priority="23" operator="equal">
      <formula>"Bajo"</formula>
    </cfRule>
  </conditionalFormatting>
  <conditionalFormatting sqref="J151">
    <cfRule type="cellIs" dxfId="18" priority="15" operator="equal">
      <formula>"Muy Alta"</formula>
    </cfRule>
    <cfRule type="cellIs" dxfId="17" priority="16" operator="equal">
      <formula>"Alta"</formula>
    </cfRule>
    <cfRule type="cellIs" dxfId="16" priority="17" operator="equal">
      <formula>"Media"</formula>
    </cfRule>
    <cfRule type="cellIs" dxfId="15" priority="18" operator="equal">
      <formula>"Baja"</formula>
    </cfRule>
    <cfRule type="cellIs" dxfId="14" priority="19" operator="equal">
      <formula>"Muy Baja"</formula>
    </cfRule>
  </conditionalFormatting>
  <conditionalFormatting sqref="P151">
    <cfRule type="cellIs" dxfId="13" priority="11" operator="equal">
      <formula>"Extremo"</formula>
    </cfRule>
    <cfRule type="cellIs" dxfId="12" priority="12" operator="equal">
      <formula>"Alto"</formula>
    </cfRule>
    <cfRule type="cellIs" dxfId="11" priority="13" operator="equal">
      <formula>"Moderado"</formula>
    </cfRule>
    <cfRule type="cellIs" dxfId="10" priority="14" operator="equal">
      <formula>"Bajo"</formula>
    </cfRule>
  </conditionalFormatting>
  <conditionalFormatting sqref="J154">
    <cfRule type="cellIs" dxfId="9" priority="6" operator="equal">
      <formula>"Muy Alta"</formula>
    </cfRule>
    <cfRule type="cellIs" dxfId="8" priority="7" operator="equal">
      <formula>"Alta"</formula>
    </cfRule>
    <cfRule type="cellIs" dxfId="7" priority="8" operator="equal">
      <formula>"Media"</formula>
    </cfRule>
    <cfRule type="cellIs" dxfId="6" priority="9" operator="equal">
      <formula>"Baja"</formula>
    </cfRule>
    <cfRule type="cellIs" dxfId="5" priority="10" operator="equal">
      <formula>"Muy Baja"</formula>
    </cfRule>
  </conditionalFormatting>
  <conditionalFormatting sqref="P154">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M142:M156">
    <cfRule type="containsText" dxfId="0" priority="1" operator="containsText" text="❌">
      <formula>NOT(ISERROR(SEARCH("❌",M142)))</formula>
    </cfRule>
  </conditionalFormatting>
  <dataValidations count="2">
    <dataValidation type="list" allowBlank="1" showInputMessage="1" showErrorMessage="1" sqref="Y7:Y228" xr:uid="{9F56A55E-3DE2-44EC-818B-AE5E1185A002}">
      <formula1>"Con Registro,Sin Registro"</formula1>
    </dataValidation>
    <dataValidation type="list" allowBlank="1" showInputMessage="1" showErrorMessage="1" sqref="F7:F228" xr:uid="{950A3BFE-34C6-4BBA-8365-E5419602FEFC}">
      <formula1>"Estratégico,Gestión,Seguridad de la Información"</formula1>
    </dataValidation>
  </dataValidation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947FE42351FC1449493E785CB999D71" ma:contentTypeVersion="8" ma:contentTypeDescription="Crear nuevo documento." ma:contentTypeScope="" ma:versionID="3fdf6adb39df9fbd9aae7321655a6376">
  <xsd:schema xmlns:xsd="http://www.w3.org/2001/XMLSchema" xmlns:xs="http://www.w3.org/2001/XMLSchema" xmlns:p="http://schemas.microsoft.com/office/2006/metadata/properties" xmlns:ns2="b6a5f56a-9886-4f4c-8214-a212ccdee2d6" xmlns:ns3="b874a9a1-e7ca-48ed-b2a2-6d4b5a482acb" targetNamespace="http://schemas.microsoft.com/office/2006/metadata/properties" ma:root="true" ma:fieldsID="d8168ae97e081fe09b5d07ac3b5a606f" ns2:_="" ns3:_="">
    <xsd:import namespace="b6a5f56a-9886-4f4c-8214-a212ccdee2d6"/>
    <xsd:import namespace="b874a9a1-e7ca-48ed-b2a2-6d4b5a482a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5f56a-9886-4f4c-8214-a212ccdee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74a9a1-e7ca-48ed-b2a2-6d4b5a482ac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874a9a1-e7ca-48ed-b2a2-6d4b5a482acb">
      <UserInfo>
        <DisplayName>Clara Maritza Montoya Florez</DisplayName>
        <AccountId>10</AccountId>
        <AccountType/>
      </UserInfo>
      <UserInfo>
        <DisplayName>Juan Carlos Rubio Penalosa</DisplayName>
        <AccountId>11</AccountId>
        <AccountType/>
      </UserInfo>
      <UserInfo>
        <DisplayName>Darley Ocampo García</DisplayName>
        <AccountId>12</AccountId>
        <AccountType/>
      </UserInfo>
      <UserInfo>
        <DisplayName>Michael Steve Parra Rodriguez</DisplayName>
        <AccountId>13</AccountId>
        <AccountType/>
      </UserInfo>
      <UserInfo>
        <DisplayName>Andrea del Pilar Reina Serrato</DisplayName>
        <AccountId>14</AccountId>
        <AccountType/>
      </UserInfo>
      <UserInfo>
        <DisplayName>Nestor Alfonso Samudio Solano</DisplayName>
        <AccountId>15</AccountId>
        <AccountType/>
      </UserInfo>
      <UserInfo>
        <DisplayName>Carlos Ivan Rueda Blanco</DisplayName>
        <AccountId>16</AccountId>
        <AccountType/>
      </UserInfo>
      <UserInfo>
        <DisplayName>Leonardo Bermudez Castaneda</DisplayName>
        <AccountId>17</AccountId>
        <AccountType/>
      </UserInfo>
      <UserInfo>
        <DisplayName>Hector Ismael Robayo Munoz</DisplayName>
        <AccountId>18</AccountId>
        <AccountType/>
      </UserInfo>
      <UserInfo>
        <DisplayName>Luz Yenny Puentes Ayala</DisplayName>
        <AccountId>19</AccountId>
        <AccountType/>
      </UserInfo>
      <UserInfo>
        <DisplayName>Clara Mónica Puentes Latorre</DisplayName>
        <AccountId>20</AccountId>
        <AccountType/>
      </UserInfo>
      <UserInfo>
        <DisplayName>Cesar Mauricio Montenegro Gonzalez</DisplayName>
        <AccountId>21</AccountId>
        <AccountType/>
      </UserInfo>
      <UserInfo>
        <DisplayName>Carlos Augusto Franco Gallego</DisplayName>
        <AccountId>22</AccountId>
        <AccountType/>
      </UserInfo>
      <UserInfo>
        <DisplayName>Ana Ingrid Vargas Amaya</DisplayName>
        <AccountId>23</AccountId>
        <AccountType/>
      </UserInfo>
      <UserInfo>
        <DisplayName>Frinet Milena Sanchez Guerrero</DisplayName>
        <AccountId>24</AccountId>
        <AccountType/>
      </UserInfo>
      <UserInfo>
        <DisplayName>Lisbeth Lorena Murillo Pardo</DisplayName>
        <AccountId>25</AccountId>
        <AccountType/>
      </UserInfo>
      <UserInfo>
        <DisplayName>Julio Cesar Villa Salamanca</DisplayName>
        <AccountId>26</AccountId>
        <AccountType/>
      </UserInfo>
      <UserInfo>
        <DisplayName>Jaqueline Arbelaez Montes</DisplayName>
        <AccountId>27</AccountId>
        <AccountType/>
      </UserInfo>
      <UserInfo>
        <DisplayName>Juan Carlos Herrera Dorado</DisplayName>
        <AccountId>28</AccountId>
        <AccountType/>
      </UserInfo>
      <UserInfo>
        <DisplayName>Nidia Esperanza Osma Camacho</DisplayName>
        <AccountId>29</AccountId>
        <AccountType/>
      </UserInfo>
      <UserInfo>
        <DisplayName>Carlos Felipe Alvarez Morales</DisplayName>
        <AccountId>30</AccountId>
        <AccountType/>
      </UserInfo>
      <UserInfo>
        <DisplayName>Camilo Andres Barrera Sanchez</DisplayName>
        <AccountId>31</AccountId>
        <AccountType/>
      </UserInfo>
      <UserInfo>
        <DisplayName>Cindy Mariel Gutierrez Leguizamo</DisplayName>
        <AccountId>32</AccountId>
        <AccountType/>
      </UserInfo>
      <UserInfo>
        <DisplayName>Liliana Villamil Gomez</DisplayName>
        <AccountId>33</AccountId>
        <AccountType/>
      </UserInfo>
      <UserInfo>
        <DisplayName>Pedro Hernando Caicedo Barrero</DisplayName>
        <AccountId>34</AccountId>
        <AccountType/>
      </UserInfo>
      <UserInfo>
        <DisplayName>Carlos Orlando León Valenzuela</DisplayName>
        <AccountId>35</AccountId>
        <AccountType/>
      </UserInfo>
      <UserInfo>
        <DisplayName>German Uriel Rojas German</DisplayName>
        <AccountId>7</AccountId>
        <AccountType/>
      </UserInfo>
      <UserInfo>
        <DisplayName>Leidy Villamizar Pedraza</DisplayName>
        <AccountId>38</AccountId>
        <AccountType/>
      </UserInfo>
      <UserInfo>
        <DisplayName>Maria Isabel Boada Espitia</DisplayName>
        <AccountId>39</AccountId>
        <AccountType/>
      </UserInfo>
      <UserInfo>
        <DisplayName>Henry Arturo Villate Sanchez</DisplayName>
        <AccountId>44</AccountId>
        <AccountType/>
      </UserInfo>
      <UserInfo>
        <DisplayName>Sandra Patricia Camargo Rodríguez</DisplayName>
        <AccountId>42</AccountId>
        <AccountType/>
      </UserInfo>
      <UserInfo>
        <DisplayName>Coordinación Del Ministerio Público</DisplayName>
        <AccountId>47</AccountId>
        <AccountType/>
      </UserInfo>
      <UserInfo>
        <DisplayName>Eddy Giovanni Contreras Robayo</DisplayName>
        <AccountId>46</AccountId>
        <AccountType/>
      </UserInfo>
      <UserInfo>
        <DisplayName>Diego Leiva Cruz</DisplayName>
        <AccountId>49</AccountId>
        <AccountType/>
      </UserInfo>
      <UserInfo>
        <DisplayName>Bárbara Alexandra López Mendoza</DisplayName>
        <AccountId>53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932831-78D8-417C-90B2-1A34A08DDA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a5f56a-9886-4f4c-8214-a212ccdee2d6"/>
    <ds:schemaRef ds:uri="b874a9a1-e7ca-48ed-b2a2-6d4b5a482a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8E1696-6384-4300-8F09-B572AB15C764}">
  <ds:schemaRefs>
    <ds:schemaRef ds:uri="http://schemas.microsoft.com/office/2006/metadata/properties"/>
    <ds:schemaRef ds:uri="http://schemas.microsoft.com/office/infopath/2007/PartnerControls"/>
    <ds:schemaRef ds:uri="b874a9a1-e7ca-48ed-b2a2-6d4b5a482acb"/>
  </ds:schemaRefs>
</ds:datastoreItem>
</file>

<file path=customXml/itemProps3.xml><?xml version="1.0" encoding="utf-8"?>
<ds:datastoreItem xmlns:ds="http://schemas.openxmlformats.org/officeDocument/2006/customXml" ds:itemID="{1AD57FC0-C746-408B-B2FF-23F4D880A4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RIESGOS CORRUPCIÓN</vt:lpstr>
      <vt:lpstr>GESTIÓN-ESTRATÉGICOS-SEGURID.I.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Lorena M.</dc:creator>
  <cp:keywords/>
  <dc:description/>
  <cp:lastModifiedBy>Lorena Murillo Pardo</cp:lastModifiedBy>
  <cp:revision/>
  <dcterms:created xsi:type="dcterms:W3CDTF">2019-07-02T15:55:31Z</dcterms:created>
  <dcterms:modified xsi:type="dcterms:W3CDTF">2021-09-08T23:54:45Z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0x0101005947FE42351FC1449493E785CB999D71</vt:lpwstr>
  </property>
</Properties>
</file>