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8528"/>
  <workbookPr defaultThemeVersion="166925"/>
  <mc:AlternateContent xmlns:mc="http://schemas.openxmlformats.org/markup-compatibility/2006">
    <mc:Choice Requires="x15">
      <x15ac:absPath xmlns:x15ac="http://schemas.microsoft.com/office/spreadsheetml/2010/11/ac" url="https://d.docs.live.net/a6732cb1df67f5e9/Personería/Indicadores/PEI/"/>
    </mc:Choice>
  </mc:AlternateContent>
  <xr:revisionPtr revIDLastSave="97" documentId="EDEE8AF422E4165EC968A007A8B12A40D74F7355" xr6:coauthVersionLast="23" xr6:coauthVersionMax="23" xr10:uidLastSave="{0CC1D152-5235-48C3-BA53-015A7E3D7131}"/>
  <bookViews>
    <workbookView xWindow="0" yWindow="0" windowWidth="12000" windowHeight="5235" xr2:uid="{00000000-000D-0000-FFFF-FFFF00000000}"/>
  </bookViews>
  <sheets>
    <sheet name="Hoja1" sheetId="1" r:id="rId1"/>
    <sheet name="Hoja2" sheetId="2" r:id="rId2"/>
    <sheet name="Ind. 1.1 MPDH" sheetId="3" state="hidden" r:id="rId3"/>
    <sheet name="Ind. 1.1 Locales" sheetId="4" state="hidden" r:id="rId4"/>
  </sheet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M19" i="1" l="1"/>
  <c r="BM20" i="1"/>
  <c r="BM21" i="1"/>
  <c r="BM31" i="1"/>
  <c r="BM17" i="1"/>
  <c r="BM18" i="1"/>
  <c r="BM16" i="1"/>
  <c r="AF21" i="1"/>
  <c r="AF16" i="1"/>
  <c r="AF17" i="1"/>
  <c r="AF18" i="1"/>
  <c r="AF19" i="1"/>
  <c r="AF20" i="1"/>
  <c r="AF31" i="1"/>
  <c r="U16" i="1"/>
  <c r="U17" i="1"/>
  <c r="U18" i="1"/>
  <c r="U19" i="1"/>
  <c r="U20" i="1"/>
  <c r="U21" i="1"/>
  <c r="U31" i="1"/>
  <c r="BJ35" i="1" l="1"/>
  <c r="BI35" i="1"/>
  <c r="AZ35" i="1"/>
  <c r="AY35" i="1"/>
  <c r="AP35" i="1"/>
  <c r="AO35" i="1"/>
  <c r="AE35" i="1"/>
  <c r="AD35" i="1"/>
  <c r="T35" i="1"/>
  <c r="S35" i="1"/>
  <c r="BJ34" i="1"/>
  <c r="BI34" i="1"/>
  <c r="AZ34" i="1"/>
  <c r="AY34" i="1"/>
  <c r="AP34" i="1"/>
  <c r="AO34" i="1"/>
  <c r="AE34" i="1"/>
  <c r="AD34" i="1"/>
  <c r="T34" i="1"/>
  <c r="S34" i="1"/>
  <c r="BJ33" i="1"/>
  <c r="BI33" i="1"/>
  <c r="AZ33" i="1"/>
  <c r="AY33" i="1"/>
  <c r="AP33" i="1"/>
  <c r="AO33" i="1"/>
  <c r="AE33" i="1"/>
  <c r="AD33" i="1"/>
  <c r="T33" i="1"/>
  <c r="U33" i="1" s="1"/>
  <c r="S33" i="1"/>
  <c r="BJ32" i="1"/>
  <c r="BI32" i="1"/>
  <c r="AZ32" i="1"/>
  <c r="AY32" i="1"/>
  <c r="AP32" i="1"/>
  <c r="AO32" i="1"/>
  <c r="AE32" i="1"/>
  <c r="AF32" i="1" s="1"/>
  <c r="AD32" i="1"/>
  <c r="T32" i="1"/>
  <c r="S32" i="1"/>
  <c r="BJ30" i="1"/>
  <c r="BI30" i="1"/>
  <c r="AZ30" i="1"/>
  <c r="AY30" i="1"/>
  <c r="AP30" i="1"/>
  <c r="AO30" i="1"/>
  <c r="AE30" i="1"/>
  <c r="AF30" i="1" s="1"/>
  <c r="T30" i="1"/>
  <c r="S30" i="1"/>
  <c r="BJ29" i="1"/>
  <c r="BI29" i="1"/>
  <c r="AZ29" i="1"/>
  <c r="AY29" i="1"/>
  <c r="AP29" i="1"/>
  <c r="AO29" i="1"/>
  <c r="AE29" i="1"/>
  <c r="AF29" i="1" s="1"/>
  <c r="AD29" i="1"/>
  <c r="T29" i="1"/>
  <c r="S29" i="1"/>
  <c r="BJ28" i="1"/>
  <c r="BI28" i="1"/>
  <c r="AZ28" i="1"/>
  <c r="AY28" i="1"/>
  <c r="AP28" i="1"/>
  <c r="AO28" i="1"/>
  <c r="AE28" i="1"/>
  <c r="AF28" i="1" s="1"/>
  <c r="T28" i="1"/>
  <c r="S28" i="1"/>
  <c r="BJ27" i="1"/>
  <c r="BI27" i="1"/>
  <c r="AZ27" i="1"/>
  <c r="AY27" i="1"/>
  <c r="AP27" i="1"/>
  <c r="AO27" i="1"/>
  <c r="AE27" i="1"/>
  <c r="AD27" i="1"/>
  <c r="T27" i="1"/>
  <c r="U27" i="1" s="1"/>
  <c r="S27" i="1"/>
  <c r="BJ26" i="1"/>
  <c r="BI26" i="1"/>
  <c r="AZ26" i="1"/>
  <c r="AY26" i="1"/>
  <c r="AP26" i="1"/>
  <c r="AO26" i="1"/>
  <c r="AE26" i="1"/>
  <c r="AF26" i="1" s="1"/>
  <c r="AD26" i="1"/>
  <c r="T26" i="1"/>
  <c r="S26" i="1"/>
  <c r="BK26" i="1" s="1"/>
  <c r="BJ25" i="1"/>
  <c r="BI25" i="1"/>
  <c r="AZ25" i="1"/>
  <c r="AY25" i="1"/>
  <c r="AP25" i="1"/>
  <c r="AO25" i="1"/>
  <c r="AE25" i="1"/>
  <c r="AD25" i="1"/>
  <c r="T25" i="1"/>
  <c r="U25" i="1" s="1"/>
  <c r="S25" i="1"/>
  <c r="BJ24" i="1"/>
  <c r="BI24" i="1"/>
  <c r="AZ24" i="1"/>
  <c r="AY24" i="1"/>
  <c r="AP24" i="1"/>
  <c r="AO24" i="1"/>
  <c r="AE24" i="1"/>
  <c r="AF24" i="1" s="1"/>
  <c r="AD24" i="1"/>
  <c r="T24" i="1"/>
  <c r="S24" i="1"/>
  <c r="BJ23" i="1"/>
  <c r="BI23" i="1"/>
  <c r="AZ23" i="1"/>
  <c r="AY23" i="1"/>
  <c r="AP23" i="1"/>
  <c r="AO23" i="1"/>
  <c r="AE23" i="1"/>
  <c r="AD23" i="1"/>
  <c r="T23" i="1"/>
  <c r="U23" i="1" s="1"/>
  <c r="S23" i="1"/>
  <c r="AF34" i="1" l="1"/>
  <c r="U30" i="1"/>
  <c r="AF23" i="1"/>
  <c r="AF25" i="1"/>
  <c r="U26" i="1"/>
  <c r="AF27" i="1"/>
  <c r="U28" i="1"/>
  <c r="U32" i="1"/>
  <c r="AF33" i="1"/>
  <c r="U34" i="1"/>
  <c r="AF35" i="1"/>
  <c r="U24" i="1"/>
  <c r="U29" i="1"/>
  <c r="BK35" i="1"/>
  <c r="BL24" i="1"/>
  <c r="BL27" i="1"/>
  <c r="BK30" i="1"/>
  <c r="BL28" i="1"/>
  <c r="BL35" i="1"/>
  <c r="U35" i="1"/>
  <c r="BK24" i="1"/>
  <c r="BL25" i="1"/>
  <c r="BL30" i="1"/>
  <c r="BL32" i="1"/>
  <c r="BK33" i="1"/>
  <c r="BK34" i="1"/>
  <c r="BL23" i="1"/>
  <c r="BK32" i="1"/>
  <c r="BL26" i="1"/>
  <c r="BM26" i="1" s="1"/>
  <c r="BL34" i="1"/>
  <c r="BM34" i="1" s="1"/>
  <c r="BL33" i="1"/>
  <c r="BL29" i="1"/>
  <c r="BK29" i="1"/>
  <c r="BK28" i="1"/>
  <c r="BK23" i="1"/>
  <c r="BK25" i="1"/>
  <c r="BK27" i="1"/>
  <c r="BM35" i="1" l="1"/>
  <c r="BM29" i="1"/>
  <c r="BM32" i="1"/>
  <c r="BM27" i="1"/>
  <c r="BM23" i="1"/>
  <c r="BM30" i="1"/>
  <c r="BM24" i="1"/>
  <c r="BM33" i="1"/>
  <c r="BM25" i="1"/>
  <c r="BM28" i="1"/>
  <c r="BJ22" i="1"/>
  <c r="BI22" i="1"/>
  <c r="AZ22" i="1"/>
  <c r="AY22" i="1"/>
  <c r="AP22" i="1"/>
  <c r="AO22" i="1"/>
  <c r="AE22" i="1"/>
  <c r="AD22" i="1"/>
  <c r="T22" i="1"/>
  <c r="S22" i="1"/>
  <c r="BK10" i="3"/>
  <c r="BJ10" i="3"/>
  <c r="AZ10" i="3"/>
  <c r="AY10" i="3"/>
  <c r="AO10" i="3"/>
  <c r="AN10" i="3"/>
  <c r="AD10" i="3"/>
  <c r="AC10" i="3"/>
  <c r="S10" i="3"/>
  <c r="R10" i="3"/>
  <c r="BM10" i="3" s="1"/>
  <c r="BJ15" i="1"/>
  <c r="BI15" i="1"/>
  <c r="AZ15" i="1"/>
  <c r="AY15" i="1"/>
  <c r="AP15" i="1"/>
  <c r="AO15" i="1"/>
  <c r="AE15" i="1"/>
  <c r="AD15" i="1"/>
  <c r="T15" i="1"/>
  <c r="S15" i="1"/>
  <c r="U22" i="1" l="1"/>
  <c r="AF15" i="1"/>
  <c r="AF22" i="1"/>
  <c r="U15" i="1"/>
  <c r="BK22" i="1"/>
  <c r="BN10" i="3"/>
  <c r="BO10" i="3" s="1"/>
  <c r="BL22" i="1"/>
  <c r="BM22" i="1" s="1"/>
  <c r="BK15" i="1"/>
  <c r="BL15" i="1"/>
  <c r="BM15" i="1" l="1"/>
  <c r="BJ14" i="1"/>
  <c r="BI14" i="1"/>
  <c r="AZ14" i="1"/>
  <c r="AY14" i="1"/>
  <c r="AP14" i="1"/>
  <c r="AO14" i="1"/>
  <c r="AE14" i="1"/>
  <c r="AF14" i="1" s="1"/>
  <c r="AD14" i="1"/>
  <c r="T14" i="1"/>
  <c r="S14" i="1"/>
  <c r="BJ13" i="1"/>
  <c r="BI13" i="1"/>
  <c r="AZ13" i="1"/>
  <c r="AY13" i="1"/>
  <c r="AP13" i="1"/>
  <c r="AO13" i="1"/>
  <c r="AD13" i="1"/>
  <c r="AE13" i="1"/>
  <c r="T13" i="1"/>
  <c r="U13" i="1" s="1"/>
  <c r="S13" i="1"/>
  <c r="U14" i="1" l="1"/>
  <c r="AF13" i="1"/>
  <c r="BK14" i="1"/>
  <c r="BL14" i="1"/>
  <c r="BM14" i="1" s="1"/>
  <c r="BK13" i="1"/>
  <c r="BL13" i="1"/>
  <c r="BM13" i="1" s="1"/>
</calcChain>
</file>

<file path=xl/sharedStrings.xml><?xml version="1.0" encoding="utf-8"?>
<sst xmlns="http://schemas.openxmlformats.org/spreadsheetml/2006/main" count="506" uniqueCount="150">
  <si>
    <t>OBJETIVO ESTRATÉGICO</t>
  </si>
  <si>
    <t>META ESTRATÉGICA</t>
  </si>
  <si>
    <t>MAGNITUD PROGRAMADA META</t>
  </si>
  <si>
    <t>INDICADORES DE LA META</t>
  </si>
  <si>
    <t>FÓRMULA DEL INDICADOR</t>
  </si>
  <si>
    <t>LÍNEA BASE</t>
  </si>
  <si>
    <t>PRODUCTO</t>
  </si>
  <si>
    <t>ACTIVIDADES OPERATIVAS</t>
  </si>
  <si>
    <t>RESPONSABLE</t>
  </si>
  <si>
    <t>AÑO 2016</t>
  </si>
  <si>
    <t>TRIMESTRE 1</t>
  </si>
  <si>
    <t>TRIMESTRE 2</t>
  </si>
  <si>
    <t>TRIMESTRE 3</t>
  </si>
  <si>
    <t>TRIMESTRE 4</t>
  </si>
  <si>
    <t>TOTAL AÑO</t>
  </si>
  <si>
    <t>Programado</t>
  </si>
  <si>
    <t>Ejecutado</t>
  </si>
  <si>
    <t>Cumplimiento</t>
  </si>
  <si>
    <t>AÑO 2017</t>
  </si>
  <si>
    <t>AÑO 2018</t>
  </si>
  <si>
    <t>AÑO 2019</t>
  </si>
  <si>
    <t>AÑO 2020</t>
  </si>
  <si>
    <t>TOTAL PROGRAMADO</t>
  </si>
  <si>
    <t>EJECUCIÓN ACUMULADA</t>
  </si>
  <si>
    <t>CUMPLIMIENTO</t>
  </si>
  <si>
    <t>1. Promover los Derechos de las personas, mediante acciones dirigidas a prevenir su vulneración y apoyar el fortaleciminto de una Cultura de Paz en el Distrito Capital.</t>
  </si>
  <si>
    <t>9. Diseñar e implementar una gestión del Talento Humano destinada a elevar el nivel de formación, competencias, sentido de pertenencia y crecimiento personal de los servidores públicos de la Entidad.</t>
  </si>
  <si>
    <t>Implementar una estrategia de sensibilización dirigida a las posibles  poblaciones vulnerables   y agentes vulneradores, con enfoque diferencial  y de género</t>
  </si>
  <si>
    <t>Porcentaje de avance en la implementación de la estrategia</t>
  </si>
  <si>
    <t>No. de actividades ejecutadas / No. de actividades programadas *100</t>
  </si>
  <si>
    <t>S.I.</t>
  </si>
  <si>
    <t xml:space="preserve">60.000 personas sensibilizadas en prevención de la violencia contra la mujer
80.000 personas sensibilizadas en derechos humanos con enfoque diferencial y de género
130.000 personas del Distrito Capital sensibilizados en la ciudadanía democrática y respeto de los derechos humanos para apoyar el fortalecimiento de una Cultura para la Paz (Población víctima del conflicto armado y personas en general).
</t>
  </si>
  <si>
    <t>Generar espacios para sensibilizar 60.000 personas en prevención de la violencia contra la mujer con enfoque de género en el Distrito Capital.  
Generar espacios para sensibilizar   80.000 personas en derechos humanos con enfoque diferencial y de género, a posibles poblaciones vulnerables y agentes vulneradores en el Distrito Capital.
Generar espacios para sensibilizar   130.000 personas del Distrito Capital, en ciudadanía democrática y respeto de los derechos humanos para apoyar el fortalecimiento de una Cultura para la Paz (Población víctima del conflicto armado y ciudadanía en general).</t>
  </si>
  <si>
    <t>Personería Delegada para la Coordinación del Ministerio Público y Derechos Humanos</t>
  </si>
  <si>
    <t>1.1. Implementar una estrategia de sensibilización dirigida a las posibles  poblaciones vulnerables   y agentes vulneradores, con enfoque diferencial  y de género</t>
  </si>
  <si>
    <t>Mecanismos de difusión</t>
  </si>
  <si>
    <t>Numero de espacios y escenarios de difusión adelantados</t>
  </si>
  <si>
    <t xml:space="preserve">Servidores públicos distritales que conocen, respetan y cumplen sus derechos y deberes. </t>
  </si>
  <si>
    <t>Personería Delegada para la Coordinación de Asuntos Disciplinarios y delegadas adscritas
Personeria Delegada para la Segunda Instancia</t>
  </si>
  <si>
    <t>Revisiones de impacto a la Gestión Pública Distrital</t>
  </si>
  <si>
    <t>No. de revisiones de impacto realizadas</t>
  </si>
  <si>
    <t>N.A.</t>
  </si>
  <si>
    <t>Informes de revisión a la gestión pública distrital, sobre temas de impacto, con conclusiones y recomendaciones</t>
  </si>
  <si>
    <t>1. Identificar proyectos de impacto en el plan de desarrollo Bogota mejor para todos.                                                                      2. Realizar informe de veeduria a la gestion publica.                                 3. Publicar informe de veeduria a la opinión pública</t>
  </si>
  <si>
    <t>Personería Delegada para la Coordinación de Veeduría y delegadas adscritas</t>
  </si>
  <si>
    <t>Actuaciones efectivas del Ministerio Público en restitución de derechos de las personas</t>
  </si>
  <si>
    <t>No. de actuaciones  efectivas en la restitución de los derechos de las personas</t>
  </si>
  <si>
    <t>1.500 intervenciones efectivas en la restitución de los derechos</t>
  </si>
  <si>
    <t>1. Recibir  las quejas relacionadas con la protección y conservación del espacio y bienes públicos.
2. Realizar las intervenciones necesarias para garantizar la efectividad de las acciones.
3. Seguimiento permanente hasta tanto se materialice la decisión.</t>
  </si>
  <si>
    <t>Personería Delegada para la Coordinación de Personerías Locales</t>
  </si>
  <si>
    <t>Informes de seguimiento semestral</t>
  </si>
  <si>
    <t>No. de informes de seguimiento presentados / No. de informes de seguimiento programados</t>
  </si>
  <si>
    <t>Informes de seguimiento, con conclusiones y recomendaciones</t>
  </si>
  <si>
    <t>1. Levantar un inventario de los proyectos presentados y aprobados por los fondos de desarrollo local. 
2. Verificar su inclusión en el plan de desarrollo local.
3. Seguimiento a la ejecución del mismo.</t>
  </si>
  <si>
    <t>Ampliación de la cobertura del servicio</t>
  </si>
  <si>
    <t>No. de personerías locales con prestación del servicio de Tutelas y Conciliación / 20</t>
  </si>
  <si>
    <t>Desconcentración de la prestación de los servicios tutela y conciliaciones.
Respuesta oportuna a las personas en la localidad generando ahorro a la comunidad en tiempo, distancia y recursos.</t>
  </si>
  <si>
    <t>1. Determinar por su demanda  y/o ubicación las locales en que se implementarian los servicios. 
2. Solicitar las adecuaciones físicas y tecnológicas que se requieran.
3. Capacitar a los funcionarios que prestarían los nuevos servicios.</t>
  </si>
  <si>
    <t>Impulso procesal en el trámite de las querellas</t>
  </si>
  <si>
    <t>No. de querellas a las cuales se les realiza verificación del cumplimiento de los términos de ley / 10% del total del inventario de querellas a nivel local</t>
  </si>
  <si>
    <t>Impulso procesal en el trámite de las querellas a nivel local.
Garantía del debido proceso.</t>
  </si>
  <si>
    <t>1. Levantar un inventario de las querellas  en obras y establecimientos de comercio.
2. Revisar que los tiempos de las actuaciones correspondan a lo establecido en la ley. 
3. Realizar los impulsos procesales cuando lo anterior no se esté cumpliendo. 
4. Realizar seguimiento a los impulsos procesales.
5. Dar traslado de los presuntos hallazgos disciplinarios cuando así lo amerite.</t>
  </si>
  <si>
    <t xml:space="preserve">1.Identificar las políticas públicas en Derechos Humanos a nivel distrital.
2. Validar su implementación a nivel local y/o su inclusión en el plan de desarrollo local. 
3. Realizar seguimiento a la ejecución de las políticas. 
4. Generar las Alertas cuando a ello hubiere lugar. 
</t>
  </si>
  <si>
    <t>Impulso procesal ante alcaldías locales e inspecciones de polícia</t>
  </si>
  <si>
    <t>No. de jornadas de impulso procesal realizadas / No. de jornadas de impulso procesal programadas</t>
  </si>
  <si>
    <t>Impulso procesal</t>
  </si>
  <si>
    <t>1. Cronograma de Jornadas de impulso procesal. 
2. Revisión de expedientes.
3. Realizar el impulso procesal correspondiente. 
4. Hacer seguimiento al impulso procesal, hasta que la administración tome una decisión de fondo sobre el mismo.
5. Dar traslado de los presuntos hallazgos disciplinarios cuando a ello hubiere lugar.</t>
  </si>
  <si>
    <t xml:space="preserve">Directorio de contactos efectivos de los organismos internacionales.
Dos (2) espacios para intercambio de experiencias en derechos humanos y enfoque de género con entidades nacionales y organismos internacionales
Una (1) alianza o acuerdo de cooperación con organismos internacionales para el fortalecimiento de la Personería de Bogotá D.C.
</t>
  </si>
  <si>
    <t xml:space="preserve">Realizar gestión Institucional dando a conocer a la Personería de Bogotá D.C., con organismos internacionales.
Establecer un directorio de contactos efectivos con los organismos internacionales.
Establecer dos (2) espacios para intercambio de experiencias en derechos humanos y enfoque de género con entidades nacionales y organismos internacionales.
Gestionar una alianza o acuerdo de cooperación con organismos internacionales para el fortalecimiento de la Personería de Bogotá D.C.
</t>
  </si>
  <si>
    <t>Porcentaje de avance de la implementación de la AE</t>
  </si>
  <si>
    <t>No. de actividades realizadas / No. de actividades programadas *100</t>
  </si>
  <si>
    <t xml:space="preserve">Arquitectura Misional. 
Arquitectura de Información. 
Diseño, desarrollo e implementación de Sistemas de Información y de servicios tecnológicos 
</t>
  </si>
  <si>
    <t>1. Diseño, desarrollo e implementación de Arquitectura Empresarial.
2. Diseño, desarrollo e implementación de Arquitectura de Datos. 
3. Diseño, desarrollo e implementación Arquitectura de Aplicaciones. 
4. Diseño, desarrollo e implementación de  Arquitectura de Infraestructura.</t>
  </si>
  <si>
    <t>Dirección de Tecnologías de Información y Comunicación-DTIC</t>
  </si>
  <si>
    <t xml:space="preserve">Porcentaje de avance del Portafolio de servicios de TI. </t>
  </si>
  <si>
    <t>Portafolio de servicios de TI</t>
  </si>
  <si>
    <t>1. Definición y organización del Portafolio
2. Despliegue del Portafolio de Servicios. 
3. Evaluación del Uso y Apropiación de los Servicios.
4. Definición de Niveles de Servicio.
5. Evaluación Cumplimiento de Niveles de Servicio.
6. Modelo de Innovación y Mejora de los Servicios de TI.</t>
  </si>
  <si>
    <t>Porcentaje de avance de implementación del plan de seguridad y privacidad de la información SGSI</t>
  </si>
  <si>
    <t>Sistema de Gestión de Seguridad y Privacidad de la Información SGSI implementado
Plan de seguridad y privacidad de la información monitoreado.</t>
  </si>
  <si>
    <t>1. Diagnosticar y definir el plan de seguridad y privacidad de la información.
2. Implementación del plan de seguridad y privacidad de la información.
3.  Monitoreo y mejoramiento continuo del plan de seguridad y privacidad de la información.</t>
  </si>
  <si>
    <t>Porcentaje de avance de optimización del sistema de información</t>
  </si>
  <si>
    <t xml:space="preserve">Realizar un diagnostico del sistema de información.
Diseño y desarrollo de nuevas aplicaciones o sistemas de información de acuerdo a las necesidades de la Personería de Bogotá.
Capacitación a los funcionarios de la Personería de Bogotá, en los nuevos desarrollos. 
</t>
  </si>
  <si>
    <t xml:space="preserve">1. Realizar un diagnostico del sistema de información.
2. Diseño y desarrollo de nuevas aplicaciones o sistemas de información de acuerdo a las necesidades de la Personería de Bogotá.
3. Diseñar los planes de uso y apropiación, en los nuevos desarrollos y aplicaciones. </t>
  </si>
  <si>
    <t>Porcentaje de avance del fortalecimiento de los canales tecnológicos de comunicación</t>
  </si>
  <si>
    <t>Implementación de IPV6
Modelo de hibrido (nube-datacenter)
Sistema de backups
Centro de datos alterno
Implementación de firewall</t>
  </si>
  <si>
    <t>1. Optimizar Datacenter y madurar adopción modelo Nube
2. Renovación tecnológica y backup unificado
3. Modernización de la topología de red y comunicaciones unificadas
4. Optimización del centro de datos alterno
5. Fortalecimiento de Seguridad Perimetral e Interna</t>
  </si>
  <si>
    <t>Porcentaje de avance en la ampliación de las instalaciones</t>
  </si>
  <si>
    <t>No. de actividades realizadas / No. total de actividades programadas *100</t>
  </si>
  <si>
    <t>Un nuevo edificio de la Personería de Bogotá D.C.</t>
  </si>
  <si>
    <t xml:space="preserve">Adelantar los estudios y diseños para la ampliación de las instalaciones de la entidad.                                                           Desarrollar el proceso contractual para la ampliación de las instalaciones de la entidad.                                                Ejecutar las obras de ampliacion de las instalaciones de la entidad.             </t>
  </si>
  <si>
    <t>Dirección Administrativa y Financiera</t>
  </si>
  <si>
    <t>Porcentaje de avance en la dotación de los nuevos espacios ampliados</t>
  </si>
  <si>
    <t>No. de actividades de dotación en ampliación realizadas / 50% del No. total de actividades programadas</t>
  </si>
  <si>
    <t>Un nuevo edificio de la Personería de Bogotá D.C., dotado en un 50%</t>
  </si>
  <si>
    <t>Realizar la dotacion de los nuevos espacios de la ampliacion de la entidad.</t>
  </si>
  <si>
    <t>Porcentaje de sedes dotadas con infraestructura y mobiliario</t>
  </si>
  <si>
    <t xml:space="preserve">No. sedes dotadas con espacios funcionales / 50% del No. total de sedes de la entidad </t>
  </si>
  <si>
    <t>Sedes dotadas con infraestructura y mobiliario</t>
  </si>
  <si>
    <t xml:space="preserve">Adelantar las obras de infraestructura y dotación de mobiliario de las sedes de la entidad.                                                                                             </t>
  </si>
  <si>
    <t>9.1. Diseñar e implementar una (1) estrategia de gestión del talento humano orientada al desarrollo y cualificación de los servidores de la entidad y la consecución de los objetivos institucionales.</t>
  </si>
  <si>
    <t>Porcentaje de avance de la implementación de la estrategia</t>
  </si>
  <si>
    <t>No. de actividades realizadas / No. de actividades programadas en la estrategia * 100</t>
  </si>
  <si>
    <t>Gestión integral del talento humano en la Personería de Bogotá, D.C.</t>
  </si>
  <si>
    <t>1. Diseñar el Plan Estratégico de Talento Humano de la Personería de Bogotá D.C.
2. Implementar el Plan Estratégico de Talento Humano de la Personería de Bogotá D.C.
3. Hacer seguimiento y evaluación al Plan Estratégico del Talento Humano, anualmente.</t>
  </si>
  <si>
    <t>Dependencia Líder: 
Dirección de Talento Humano
Dependencia Operativa:
Dirección de Talento Humano</t>
  </si>
  <si>
    <t>9.2. Diseñar e Implementar una estrategia para generar una cultura organizacional, que transmita un sentimiento de identidad y pertenencia a todos los servidores de la Personería de Bogotá, D.C., y facilite su compromiso con los fines estratégicos de la Entidad y los fines del Estado.</t>
  </si>
  <si>
    <t>Cultura organizacional de la Personería de Bogotá, identifcada.
Talento humano de la Personería de Bogotá D.C. con identidad institucional y sentido de pertenencia.</t>
  </si>
  <si>
    <t>1. Elaborar el diagnóstico sobre la actual cultura organizacional de la Personería de Bogotá, D.C.
2. Identificar los aspectos de la cultura organizacional a intervenir de manera prioritaria e identificar los aspectos de la cultura organizacional que se pretende consolidar.
3. Elaborar un plan de acción con las estrategias para intervenir la cultura organizacional, que involucre a todos los servidores de la Entidad y esté conforme a las orientaciones del DAFP.
4. Implementar el Plan de acción.</t>
  </si>
  <si>
    <t>Dependencia Líder: 
Dirección de Talento Humano
Dependencia Operativa:
Dirección de Talento Humano
Subdirección de Desarrollo del Talento Humano</t>
  </si>
  <si>
    <t>9.3. Diseñar e implementar un (1) sistema institucional de competencias laborales y comportamentales que responda a las necesidades de la Entidad, en materia de Talento Humano.</t>
  </si>
  <si>
    <t>Porcentaje de avance en la implementación del sistema</t>
  </si>
  <si>
    <t>Un sistema de competencias laborales y comportamentales diseñado e implementado.
Talento humano seleccionado, evaluado y capacitado conforme al sistema de competencias adoptado.</t>
  </si>
  <si>
    <t>1. Elaborar el diagnóstico sobre el estado y necesidades en materia de competencias.
2. Realizar el estudio y evaluación de competencias de los empleos, de conformidad con los procesos y procedimientos institucionales.
3. Diseñar competencias por empleo y validar su pertinencia con los jefes de las dependencias .
4. Implementar y consolidar el Sistema de Competencias Laborales y Comportamentales de la Personería de Bogotá D.C.
5. Verificar los resultados de la implementación y desarrollo del Sistema.
6. Garantizar los insumos requeridos en materia de competencias laborales y comportamentales para la selección, capacitación y evaluación de los servidores públicos de la Entidad.</t>
  </si>
  <si>
    <t>Dependencias Líderes: 
Dirección de Talento Humano
Dirección de Planeación
Dependencia Operativa:
Dirección de Talento Humano</t>
  </si>
  <si>
    <t>9.4. Diseñar e implementar una estrategia de promoción del desarrollo humano de los servidores de la Entidad, que propenda por el equilibrio entre la consolidación de los objetivos institucionales y los objetivos personales, generando así valores compartidos que hagan unánime el significado de la visión institucional y faciliten su compromiso.</t>
  </si>
  <si>
    <t>Consolidación de un ambiente laboral en el que los servidores se identifiquen como personas y empleados eficaces al servicio de la ciudad y donde puedan crecer, desarrollarse personal y profesionalmente en un adecuado clima laboral</t>
  </si>
  <si>
    <t>1. Realizar un diagnóstico de necesidades y expectativas personales/laborales de los servidores de la Entidad.
2. Diseñar la estrategia que responda en lo posible a los resultados del diagnóstico.</t>
  </si>
  <si>
    <t>Dependencia Líder: 
Dirección de Talento Humano
Dependencia Operativa:
Subdirección de Desarrollo del Talento Humano</t>
  </si>
  <si>
    <t>2. Adelantar la revisión a la gestión pública de las entidades distritales en temas estratégicos relacionados con los derechos y servicios que tengan impacto sobre la calidad de vida de sus habitantes.</t>
  </si>
  <si>
    <t>3. Sensibilizar y promover el conocimiento, el respeto, la preservación de los derechos, el cumplimiento de los deberes y el correcto actuar de los servidores públicos a través de acciones preventivas y disuasivas, así como del ejercicio de un control disciplinario eficiente y eficaz.</t>
  </si>
  <si>
    <t>4. Fortalecer la gestión de las personerías locales para materializar los procesos misionales al servicio de la ciudad.</t>
  </si>
  <si>
    <t>5. Promover la cooperación nacional e internacional con el fin de fortalecer y consolidar el liderazgo de la Personería de Bogotá D.C., en el ejercicio de las funciones públicas a su cargo.</t>
  </si>
  <si>
    <t>6. Diseñar, implementar y consolidar las tecnologías de la información y las comunicaciones (TIC) para una gestión institucional eficiente y eficaz.</t>
  </si>
  <si>
    <t>7. Modernizar la organización y la gestión institucional para garantizar condiciones óptimas en el ejercicio de las funciones públicas.</t>
  </si>
  <si>
    <t>8. Promover una Cultura de la Calidad, buen servicio y mejora continua de los procesos institucionales, en el marco de los estándares internacionales y la normatividad vigente.</t>
  </si>
  <si>
    <t>2.1. Realizar 14 revisiones de impacto a la Administración Distrital de conformidad con el plan de acción diseñado.</t>
  </si>
  <si>
    <t>3.1. Generar espacios académicos y escenarios de difusión que promuevan el liderazgo de la Entidad en temas de derecho disciplinario a nivel distrital.</t>
  </si>
  <si>
    <t>4.1. Lograr 1.500 actuaciones efectivas para la restitución de los derechos de las personas en las intervenciones adelantadas como Ministerio Público.</t>
  </si>
  <si>
    <t xml:space="preserve">4.2. Realizar seguimiento a la ejecución del 35% de los proyectos o iniciativas, originadas en los encuentros y/o cabildos ciudadanos, incluidos en los planes de desarrollo local. </t>
  </si>
  <si>
    <t>4.3. Ampliar la cobertura en la prestación de los servicios de asistencia y orientación en Acciones de Tutela y  Conciliación en las 20 personerías locales.</t>
  </si>
  <si>
    <t>4.4. Verificar el cumplimiento de los términos de ley en el  10% de las querellas a cargo de las alcaldías Locales e inspecciones de policía.</t>
  </si>
  <si>
    <t>4.5. Realizar seguimiento a la inclusión y/o implementación de la política de Derechos Humanos en las 20 localidades.</t>
  </si>
  <si>
    <t>4.6. Realizar una (1) jornada de impulso procesal durante el semestre ante las alcaldías locales e inspecciones de policía a nivel local.</t>
  </si>
  <si>
    <t>5.1. Implementar una estrategia  de cooperación nacional e internacional, en el marco de las competencias de la Personería de Bogotá.</t>
  </si>
  <si>
    <t>6.1. Implementar la arquitectura empresarial AE, que permita integrar y alinear los procesos, objetivos y metas del Plan Estratégico Institucional (PEI).</t>
  </si>
  <si>
    <t>6.2. Implementar las mejores prácticas para la provisión de servicios de tecnologías de la información de la Personería de Bogotá D.C., para el 2020.</t>
  </si>
  <si>
    <t>6.3. Implementar el Sistema de Gestión de Seguridad y Privacidad de la Información SGSI en la Personería de Bogotá D.C., para el 2020.</t>
  </si>
  <si>
    <t>6.4. Planear, diseñar la arquitectura, el ciclo de vida y la gestión de los sistemas de información en la Personería de Bogotá D.C., para el 2020.</t>
  </si>
  <si>
    <t>6.5. Fortalecer los canales tecnológicos de comunicación de la Personería de Bogotá D.C., para el 2020.</t>
  </si>
  <si>
    <t>7.1. Ampliar en un 20% las instalaciones de la Personería de Bogotá D.C.</t>
  </si>
  <si>
    <t>7.2. Dotar en un 50% los nuevos espacios de la ampliación de la Entidad.</t>
  </si>
  <si>
    <t>7.3. Dotar el 50% de las sedes de la entidad con infraestructura y mobiliario para generar espacios funcionales</t>
  </si>
  <si>
    <t>1. Desarrollar el Primer Congreso de Proceso Disciplinario en el Distrito.
2. Realizar jornadas de sensibilización en temas del proceso disciplinario.
3. Implementar la Gaceta Distrital.
4. Publicar audiencias. 
5. Identificar procesos disciplinarios que se adelanten en las OCID que cumplan con criterios para ser asumidos por competencia preferente.
6. Publicar el Código Disciplinario comentado con doctrina.
7. Definir los temas de interés disciplinario para recopilar y elaborar  publicación.
8. Publicar lista de preguntas y respuestas sobre del Código Disciplinario.
9. Implementar las teleconferencias.
10. Implementar la Relatoría.
11. Visibilizar el proceso disciplinario de la Entidad en la televisión nacional.</t>
  </si>
  <si>
    <t>FORMATO DE PLAN ESTRATÉGICO INSTITUCIONAL</t>
  </si>
  <si>
    <r>
      <t xml:space="preserve">Código: </t>
    </r>
    <r>
      <rPr>
        <sz val="12"/>
        <rFont val="Arial"/>
        <family val="2"/>
      </rPr>
      <t>01-FR-04</t>
    </r>
  </si>
  <si>
    <t>Versión:</t>
  </si>
  <si>
    <t>Página:</t>
  </si>
  <si>
    <t>2 de 3</t>
  </si>
  <si>
    <t>Vigente desde:</t>
  </si>
  <si>
    <t>05-07-2017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</si>
</sst>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20">
    <font>
      <sz val="11"/>
      <color theme="1"/>
      <name val="Calibri"/>
      <family val="2"/>
      <scheme val="minor"/>
    </font>
    <font>
      <sz val="11"/>
      <color theme="1"/>
      <name val="Calibri"/>
      <family val="2"/>
      <scheme val="minor"/>
    </font>
    <font>
      <sz val="10"/>
      <name val="Arial"/>
      <family val="2"/>
    </font>
    <font>
      <b/>
      <sz val="10"/>
      <color rgb="FFFFFFFF"/>
      <name val="Century Gothic"/>
      <family val="2"/>
    </font>
    <font>
      <b/>
      <sz val="12"/>
      <name val="Arial"/>
      <family val="2"/>
    </font>
    <font>
      <b/>
      <sz val="12"/>
      <color indexed="8"/>
      <name val="Arial"/>
      <family val="2"/>
    </font>
    <font>
      <b/>
      <sz val="12"/>
      <color theme="3" tint="-0.499984740745262"/>
      <name val="Arial"/>
      <family val="2"/>
    </font>
    <font>
      <sz val="12"/>
      <color theme="1"/>
      <name val="Calibri"/>
      <family val="2"/>
      <scheme val="minor"/>
    </font>
    <font>
      <sz val="12"/>
      <name val="Calibri"/>
      <family val="2"/>
      <scheme val="minor"/>
    </font>
    <font>
      <sz val="11"/>
      <name val="Calibri"/>
      <family val="2"/>
      <scheme val="minor"/>
    </font>
    <font>
      <sz val="12"/>
      <name val="Arial"/>
      <family val="2"/>
    </font>
    <font>
      <sz val="18"/>
      <name val="Arial"/>
      <family val="2"/>
    </font>
    <font>
      <sz val="11"/>
      <color indexed="8"/>
      <name val="Calibri"/>
      <family val="2"/>
    </font>
    <font>
      <sz val="10"/>
      <color rgb="FF000000"/>
      <name val="Arial1"/>
    </font>
    <font>
      <sz val="11"/>
      <color rgb="FF000000"/>
      <name val="Calibri"/>
      <family val="2"/>
    </font>
    <font>
      <sz val="12"/>
      <color theme="1"/>
      <name val="Arial"/>
      <family val="2"/>
    </font>
    <font>
      <sz val="10"/>
      <name val="Century Gothic"/>
      <family val="2"/>
    </font>
    <font>
      <sz val="12"/>
      <name val="Century Gothic"/>
      <family val="2"/>
    </font>
    <font>
      <b/>
      <sz val="22"/>
      <name val="Century Gothic"/>
      <family val="2"/>
    </font>
    <font>
      <sz val="8"/>
      <name val="Arial"/>
      <family val="2"/>
    </font>
  </fonts>
  <fills count="12">
    <fill>
      <patternFill patternType="none"/>
    </fill>
    <fill>
      <patternFill patternType="gray125"/>
    </fill>
    <fill>
      <patternFill patternType="solid">
        <fgColor rgb="FF002060"/>
        <bgColor rgb="FFFF6600"/>
      </patternFill>
    </fill>
    <fill>
      <patternFill patternType="solid">
        <fgColor theme="3" tint="0.59996337778862885"/>
        <bgColor rgb="FFFBD4B4"/>
      </patternFill>
    </fill>
    <fill>
      <patternFill patternType="solid">
        <fgColor theme="3" tint="0.59999389629810485"/>
        <bgColor indexed="64"/>
      </patternFill>
    </fill>
    <fill>
      <patternFill patternType="solid">
        <fgColor theme="3" tint="0.59999389629810485"/>
        <bgColor indexed="58"/>
      </patternFill>
    </fill>
    <fill>
      <patternFill patternType="solid">
        <fgColor theme="3" tint="0.79998168889431442"/>
        <bgColor indexed="64"/>
      </patternFill>
    </fill>
    <fill>
      <patternFill patternType="solid">
        <fgColor rgb="FFFFFFFF"/>
        <bgColor rgb="FFFFFFFF"/>
      </patternFill>
    </fill>
    <fill>
      <patternFill patternType="solid">
        <fgColor rgb="FFFFFFFF"/>
        <bgColor indexed="64"/>
      </patternFill>
    </fill>
    <fill>
      <patternFill patternType="solid">
        <fgColor rgb="FF99FF99"/>
        <bgColor indexed="64"/>
      </patternFill>
    </fill>
    <fill>
      <patternFill patternType="solid">
        <fgColor rgb="FF99FF99"/>
        <bgColor rgb="FFFFFFFF"/>
      </patternFill>
    </fill>
    <fill>
      <patternFill patternType="solid">
        <fgColor theme="0"/>
        <bgColor indexed="64"/>
      </patternFill>
    </fill>
  </fills>
  <borders count="3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8"/>
      </right>
      <top/>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rgb="FF000000"/>
      </bottom>
      <diagonal/>
    </border>
  </borders>
  <cellStyleXfs count="28">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12" fillId="0" borderId="0"/>
    <xf numFmtId="9" fontId="2" fillId="0" borderId="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3" fillId="0" borderId="0" applyBorder="0" applyProtection="0"/>
    <xf numFmtId="0" fontId="14" fillId="0" borderId="0" applyNumberFormat="0" applyBorder="0" applyProtection="0"/>
    <xf numFmtId="0" fontId="1" fillId="0" borderId="0"/>
    <xf numFmtId="0" fontId="1" fillId="0" borderId="0"/>
    <xf numFmtId="0" fontId="1" fillId="0" borderId="0"/>
    <xf numFmtId="43" fontId="1" fillId="0" borderId="0" applyFont="0" applyFill="0" applyBorder="0" applyAlignment="0" applyProtection="0"/>
  </cellStyleXfs>
  <cellXfs count="170">
    <xf numFmtId="0" fontId="0" fillId="0" borderId="0" xfId="0"/>
    <xf numFmtId="0" fontId="3" fillId="2" borderId="1" xfId="2" applyFont="1" applyFill="1" applyBorder="1" applyAlignment="1">
      <alignment vertical="center"/>
    </xf>
    <xf numFmtId="0" fontId="3" fillId="2" borderId="2" xfId="2" applyFont="1" applyFill="1" applyBorder="1" applyAlignment="1">
      <alignment vertical="center"/>
    </xf>
    <xf numFmtId="0" fontId="3" fillId="2" borderId="3" xfId="2" applyFont="1" applyFill="1" applyBorder="1" applyAlignment="1">
      <alignment vertical="center"/>
    </xf>
    <xf numFmtId="0" fontId="6" fillId="0" borderId="12" xfId="3" applyFont="1" applyFill="1" applyBorder="1" applyAlignment="1" applyProtection="1">
      <alignment horizontal="center" vertical="top" wrapText="1"/>
    </xf>
    <xf numFmtId="0" fontId="5" fillId="0" borderId="12" xfId="3" applyFont="1" applyFill="1" applyBorder="1" applyAlignment="1" applyProtection="1">
      <alignment horizontal="center" vertical="top" wrapText="1"/>
    </xf>
    <xf numFmtId="0" fontId="6" fillId="6" borderId="12" xfId="3" applyFont="1" applyFill="1" applyBorder="1" applyAlignment="1" applyProtection="1">
      <alignment horizontal="center" vertical="top" wrapText="1"/>
    </xf>
    <xf numFmtId="0" fontId="5" fillId="6" borderId="12" xfId="3" applyFont="1" applyFill="1" applyBorder="1" applyAlignment="1" applyProtection="1">
      <alignment horizontal="center" vertical="top" wrapText="1"/>
    </xf>
    <xf numFmtId="0" fontId="0" fillId="0" borderId="0" xfId="0" applyAlignment="1">
      <alignment wrapText="1"/>
    </xf>
    <xf numFmtId="0" fontId="0" fillId="0" borderId="0" xfId="0" applyFont="1" applyAlignment="1">
      <alignment wrapText="1"/>
    </xf>
    <xf numFmtId="0" fontId="9" fillId="0" borderId="0" xfId="0" applyFont="1" applyAlignment="1" applyProtection="1">
      <alignment vertical="center" wrapText="1"/>
    </xf>
    <xf numFmtId="0" fontId="9" fillId="0" borderId="0" xfId="0" applyFont="1" applyAlignment="1" applyProtection="1">
      <alignment wrapText="1"/>
    </xf>
    <xf numFmtId="0" fontId="4" fillId="0" borderId="8" xfId="0" applyFont="1" applyBorder="1" applyAlignment="1" applyProtection="1">
      <alignment vertical="center" wrapText="1"/>
      <protection locked="0"/>
    </xf>
    <xf numFmtId="3" fontId="10" fillId="0" borderId="8" xfId="0" applyNumberFormat="1" applyFont="1" applyBorder="1" applyAlignment="1" applyProtection="1">
      <alignment horizontal="center" vertical="center" wrapText="1"/>
      <protection locked="0"/>
    </xf>
    <xf numFmtId="0" fontId="10" fillId="0" borderId="12" xfId="0" applyFont="1" applyBorder="1" applyAlignment="1" applyProtection="1">
      <alignment horizontal="justify" vertical="center" wrapText="1"/>
      <protection locked="0"/>
    </xf>
    <xf numFmtId="0" fontId="10" fillId="7" borderId="8" xfId="3" applyFont="1" applyFill="1" applyBorder="1" applyAlignment="1" applyProtection="1">
      <alignment horizontal="left" vertical="center" wrapText="1"/>
      <protection locked="0"/>
    </xf>
    <xf numFmtId="0" fontId="10" fillId="0" borderId="8" xfId="4" applyFont="1" applyBorder="1" applyAlignment="1" applyProtection="1">
      <alignment horizontal="center" vertical="center" wrapText="1"/>
      <protection locked="0"/>
    </xf>
    <xf numFmtId="0" fontId="8" fillId="0" borderId="10" xfId="4" applyFont="1" applyBorder="1" applyAlignment="1" applyProtection="1">
      <alignment horizontal="left" vertical="center" wrapText="1"/>
      <protection locked="0"/>
    </xf>
    <xf numFmtId="0" fontId="7" fillId="0" borderId="8" xfId="0" applyFont="1" applyBorder="1" applyAlignment="1" applyProtection="1">
      <alignment horizontal="justify" vertical="center" wrapText="1"/>
      <protection locked="0"/>
    </xf>
    <xf numFmtId="9" fontId="11" fillId="0" borderId="12" xfId="1" applyFont="1" applyBorder="1" applyAlignment="1" applyProtection="1">
      <alignment horizontal="center" vertical="center" wrapText="1"/>
      <protection locked="0"/>
    </xf>
    <xf numFmtId="9" fontId="11" fillId="6" borderId="12" xfId="1" applyFont="1" applyFill="1" applyBorder="1" applyAlignment="1" applyProtection="1">
      <alignment horizontal="center" vertical="center"/>
    </xf>
    <xf numFmtId="164" fontId="11" fillId="0" borderId="12" xfId="1" applyNumberFormat="1" applyFont="1" applyBorder="1" applyAlignment="1" applyProtection="1">
      <alignment horizontal="center" vertical="center" wrapText="1"/>
      <protection locked="0"/>
    </xf>
    <xf numFmtId="164" fontId="11" fillId="6" borderId="12" xfId="1" applyNumberFormat="1" applyFont="1" applyFill="1" applyBorder="1" applyAlignment="1" applyProtection="1">
      <alignment horizontal="center" vertical="center"/>
    </xf>
    <xf numFmtId="9" fontId="11" fillId="0" borderId="12" xfId="1" applyFont="1" applyFill="1" applyBorder="1" applyAlignment="1" applyProtection="1">
      <alignment horizontal="center" vertical="center" wrapText="1"/>
      <protection locked="0"/>
    </xf>
    <xf numFmtId="1" fontId="11" fillId="6" borderId="12" xfId="1" applyNumberFormat="1" applyFont="1" applyFill="1" applyBorder="1" applyAlignment="1" applyProtection="1">
      <alignment horizontal="center" vertical="center"/>
    </xf>
    <xf numFmtId="0" fontId="0" fillId="0" borderId="0" xfId="0" applyAlignment="1">
      <alignment vertical="center" wrapText="1"/>
    </xf>
    <xf numFmtId="0" fontId="10" fillId="0" borderId="8" xfId="0" applyFont="1" applyBorder="1" applyAlignment="1" applyProtection="1">
      <alignment vertical="center" wrapText="1"/>
      <protection locked="0"/>
    </xf>
    <xf numFmtId="9" fontId="10" fillId="0" borderId="8" xfId="0" applyNumberFormat="1" applyFont="1" applyBorder="1" applyAlignment="1" applyProtection="1">
      <alignment horizontal="center" vertical="center" wrapText="1"/>
      <protection locked="0"/>
    </xf>
    <xf numFmtId="0" fontId="10" fillId="0" borderId="8" xfId="6" applyFont="1" applyBorder="1" applyAlignment="1" applyProtection="1">
      <alignment vertical="center" wrapText="1"/>
      <protection locked="0"/>
    </xf>
    <xf numFmtId="3" fontId="10" fillId="0" borderId="8" xfId="6" applyNumberFormat="1" applyFont="1" applyBorder="1" applyAlignment="1" applyProtection="1">
      <alignment horizontal="center" vertical="center" wrapText="1"/>
      <protection locked="0"/>
    </xf>
    <xf numFmtId="0" fontId="10" fillId="0" borderId="8" xfId="7" applyFont="1" applyBorder="1" applyAlignment="1" applyProtection="1">
      <alignment horizontal="center" vertical="center" wrapText="1"/>
      <protection locked="0"/>
    </xf>
    <xf numFmtId="0" fontId="10" fillId="0" borderId="8" xfId="7" applyFont="1" applyBorder="1" applyAlignment="1" applyProtection="1">
      <alignment horizontal="left" vertical="center" wrapText="1"/>
      <protection locked="0"/>
    </xf>
    <xf numFmtId="1" fontId="11" fillId="6" borderId="12" xfId="5" applyNumberFormat="1" applyFont="1" applyFill="1" applyBorder="1" applyAlignment="1" applyProtection="1">
      <alignment horizontal="center" vertical="center"/>
    </xf>
    <xf numFmtId="0" fontId="15" fillId="0" borderId="8" xfId="2" applyFont="1" applyBorder="1" applyAlignment="1" applyProtection="1">
      <alignment horizontal="justify" vertical="center" readingOrder="1"/>
      <protection locked="0"/>
    </xf>
    <xf numFmtId="9" fontId="11" fillId="6" borderId="12" xfId="11" applyNumberFormat="1" applyFont="1" applyFill="1" applyBorder="1" applyAlignment="1" applyProtection="1">
      <alignment horizontal="center" vertical="center"/>
    </xf>
    <xf numFmtId="9" fontId="11" fillId="0" borderId="12" xfId="11" applyNumberFormat="1" applyFont="1" applyBorder="1" applyAlignment="1" applyProtection="1">
      <alignment horizontal="center" vertical="center" wrapText="1"/>
      <protection locked="0"/>
    </xf>
    <xf numFmtId="9" fontId="11" fillId="0" borderId="12" xfId="11" applyNumberFormat="1" applyFont="1" applyFill="1" applyBorder="1" applyAlignment="1" applyProtection="1">
      <alignment horizontal="center" vertical="center" wrapText="1"/>
      <protection locked="0"/>
    </xf>
    <xf numFmtId="9" fontId="11" fillId="6" borderId="12" xfId="4" applyNumberFormat="1" applyFont="1" applyFill="1" applyBorder="1" applyAlignment="1" applyProtection="1">
      <alignment horizontal="center" vertical="center"/>
    </xf>
    <xf numFmtId="165" fontId="11" fillId="0" borderId="12" xfId="11" applyNumberFormat="1" applyFont="1" applyBorder="1" applyAlignment="1" applyProtection="1">
      <alignment horizontal="center" vertical="center" wrapText="1"/>
      <protection locked="0"/>
    </xf>
    <xf numFmtId="0" fontId="15" fillId="0" borderId="8" xfId="0" applyFont="1" applyBorder="1" applyAlignment="1" applyProtection="1">
      <alignment vertical="center" wrapText="1" readingOrder="1"/>
      <protection locked="0"/>
    </xf>
    <xf numFmtId="9" fontId="10" fillId="0" borderId="8" xfId="2" applyNumberFormat="1" applyFont="1" applyBorder="1" applyAlignment="1" applyProtection="1">
      <alignment horizontal="center" vertical="center" wrapText="1"/>
      <protection locked="0"/>
    </xf>
    <xf numFmtId="0" fontId="15" fillId="0" borderId="8" xfId="0" applyFont="1" applyBorder="1" applyAlignment="1" applyProtection="1">
      <alignment horizontal="left" vertical="center" wrapText="1" readingOrder="1"/>
      <protection locked="0"/>
    </xf>
    <xf numFmtId="0" fontId="10" fillId="10" borderId="8" xfId="3" applyFont="1" applyFill="1" applyBorder="1" applyAlignment="1" applyProtection="1">
      <alignment horizontal="left" vertical="center" wrapText="1"/>
      <protection locked="0"/>
    </xf>
    <xf numFmtId="0" fontId="15" fillId="0" borderId="8" xfId="0" applyFont="1" applyBorder="1" applyAlignment="1" applyProtection="1">
      <alignment horizontal="center" vertical="center" wrapText="1" readingOrder="1"/>
      <protection locked="0"/>
    </xf>
    <xf numFmtId="0" fontId="15" fillId="0" borderId="8" xfId="2" applyFont="1" applyBorder="1" applyAlignment="1" applyProtection="1">
      <alignment vertical="center" wrapText="1" readingOrder="1"/>
      <protection locked="0"/>
    </xf>
    <xf numFmtId="0" fontId="15" fillId="0" borderId="8" xfId="2" applyFont="1" applyBorder="1" applyAlignment="1" applyProtection="1">
      <alignment horizontal="justify" vertical="center" wrapText="1" readingOrder="1"/>
      <protection locked="0"/>
    </xf>
    <xf numFmtId="0" fontId="15" fillId="9" borderId="8" xfId="2" applyFont="1" applyFill="1" applyBorder="1" applyAlignment="1" applyProtection="1">
      <alignment horizontal="left" vertical="center" wrapText="1" readingOrder="1"/>
      <protection locked="0"/>
    </xf>
    <xf numFmtId="0" fontId="10" fillId="0" borderId="8" xfId="4" applyFont="1" applyBorder="1" applyAlignment="1" applyProtection="1">
      <alignment horizontal="center" vertical="center" wrapText="1"/>
      <protection locked="0"/>
    </xf>
    <xf numFmtId="0" fontId="10" fillId="0" borderId="8" xfId="4" applyFont="1" applyBorder="1" applyAlignment="1" applyProtection="1">
      <alignment horizontal="left" vertical="center" wrapText="1"/>
      <protection locked="0"/>
    </xf>
    <xf numFmtId="0" fontId="2" fillId="0" borderId="8" xfId="4" applyFont="1" applyBorder="1" applyAlignment="1" applyProtection="1">
      <alignment horizontal="left" vertical="center" wrapText="1"/>
      <protection locked="0"/>
    </xf>
    <xf numFmtId="0" fontId="10" fillId="7" borderId="8" xfId="3" applyFont="1" applyFill="1" applyBorder="1" applyAlignment="1" applyProtection="1">
      <alignment horizontal="left" vertical="center" wrapText="1"/>
      <protection locked="0"/>
    </xf>
    <xf numFmtId="0" fontId="10" fillId="0" borderId="8" xfId="15" applyFont="1" applyFill="1" applyBorder="1" applyAlignment="1" applyProtection="1">
      <alignment vertical="center" wrapText="1"/>
      <protection locked="0"/>
    </xf>
    <xf numFmtId="0" fontId="10" fillId="0" borderId="8" xfId="15" applyFont="1" applyFill="1" applyBorder="1" applyAlignment="1" applyProtection="1">
      <alignment horizontal="center" vertical="center" wrapText="1"/>
      <protection locked="0"/>
    </xf>
    <xf numFmtId="0" fontId="10" fillId="0" borderId="8" xfId="3" applyFont="1" applyFill="1" applyBorder="1" applyAlignment="1" applyProtection="1">
      <alignment horizontal="left" vertical="center" wrapText="1"/>
      <protection locked="0"/>
    </xf>
    <xf numFmtId="0" fontId="10" fillId="0" borderId="8" xfId="4" applyFont="1" applyFill="1" applyBorder="1" applyAlignment="1" applyProtection="1">
      <alignment horizontal="center" vertical="center" wrapText="1"/>
      <protection locked="0"/>
    </xf>
    <xf numFmtId="9" fontId="10" fillId="0" borderId="8" xfId="15" applyNumberFormat="1" applyFont="1" applyFill="1" applyBorder="1" applyAlignment="1" applyProtection="1">
      <alignment horizontal="center" vertical="center" wrapText="1"/>
      <protection locked="0"/>
    </xf>
    <xf numFmtId="0" fontId="15" fillId="0" borderId="8" xfId="15" applyFont="1" applyFill="1" applyBorder="1" applyAlignment="1" applyProtection="1">
      <alignment horizontal="justify" vertical="center" wrapText="1"/>
      <protection locked="0"/>
    </xf>
    <xf numFmtId="3" fontId="15" fillId="8" borderId="8" xfId="15" applyNumberFormat="1" applyFont="1" applyFill="1" applyBorder="1" applyAlignment="1" applyProtection="1">
      <alignment horizontal="center" vertical="center" wrapText="1"/>
      <protection locked="0"/>
    </xf>
    <xf numFmtId="0" fontId="15" fillId="8" borderId="8" xfId="15" applyFont="1" applyFill="1" applyBorder="1" applyAlignment="1" applyProtection="1">
      <alignment vertical="center" wrapText="1"/>
      <protection locked="0"/>
    </xf>
    <xf numFmtId="0" fontId="15" fillId="8" borderId="8" xfId="15" applyFont="1" applyFill="1" applyBorder="1" applyAlignment="1" applyProtection="1">
      <alignment horizontal="left" vertical="center" wrapText="1"/>
      <protection locked="0"/>
    </xf>
    <xf numFmtId="0" fontId="15" fillId="0" borderId="8" xfId="15" applyFont="1" applyBorder="1" applyAlignment="1" applyProtection="1">
      <alignment horizontal="center" vertical="center"/>
      <protection locked="0"/>
    </xf>
    <xf numFmtId="0" fontId="15" fillId="0" borderId="8" xfId="15" applyFont="1" applyBorder="1" applyAlignment="1" applyProtection="1">
      <alignment vertical="center" wrapText="1" readingOrder="1"/>
      <protection locked="0"/>
    </xf>
    <xf numFmtId="0" fontId="2" fillId="8" borderId="8" xfId="15" applyFont="1" applyFill="1" applyBorder="1" applyAlignment="1" applyProtection="1">
      <alignment horizontal="left" vertical="center" wrapText="1" readingOrder="1"/>
      <protection locked="0"/>
    </xf>
    <xf numFmtId="9" fontId="15" fillId="0" borderId="8" xfId="15" applyNumberFormat="1" applyFont="1" applyFill="1" applyBorder="1" applyAlignment="1" applyProtection="1">
      <alignment horizontal="center" vertical="center" wrapText="1"/>
      <protection locked="0"/>
    </xf>
    <xf numFmtId="0" fontId="15" fillId="0" borderId="8" xfId="15" applyFont="1" applyFill="1" applyBorder="1" applyAlignment="1" applyProtection="1">
      <alignment horizontal="center" vertical="center" wrapText="1" readingOrder="1"/>
      <protection locked="0"/>
    </xf>
    <xf numFmtId="0" fontId="2" fillId="0" borderId="8" xfId="15" applyFont="1" applyFill="1" applyBorder="1" applyAlignment="1" applyProtection="1">
      <alignment horizontal="left" vertical="center" wrapText="1" readingOrder="1"/>
      <protection locked="0"/>
    </xf>
    <xf numFmtId="0" fontId="15" fillId="0" borderId="8" xfId="15" applyFont="1" applyFill="1" applyBorder="1" applyAlignment="1" applyProtection="1">
      <alignment vertical="center" wrapText="1" readingOrder="1"/>
      <protection locked="0"/>
    </xf>
    <xf numFmtId="1" fontId="15" fillId="0" borderId="8" xfId="15" applyNumberFormat="1" applyFont="1" applyFill="1" applyBorder="1" applyAlignment="1" applyProtection="1">
      <alignment horizontal="center" vertical="center" wrapText="1"/>
      <protection locked="0"/>
    </xf>
    <xf numFmtId="0" fontId="2" fillId="0" borderId="8" xfId="15" applyFont="1" applyBorder="1" applyAlignment="1" applyProtection="1">
      <alignment horizontal="left" vertical="center" wrapText="1" readingOrder="1"/>
      <protection locked="0"/>
    </xf>
    <xf numFmtId="0" fontId="10" fillId="7" borderId="8" xfId="3" applyFont="1" applyFill="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5" fillId="6" borderId="8" xfId="3" applyFont="1" applyFill="1" applyBorder="1" applyAlignment="1" applyProtection="1">
      <alignment horizontal="center" vertical="top" wrapText="1"/>
    </xf>
    <xf numFmtId="0" fontId="4" fillId="3" borderId="4" xfId="2" applyFont="1" applyFill="1" applyBorder="1" applyAlignment="1">
      <alignment horizontal="center" vertical="center" wrapText="1"/>
    </xf>
    <xf numFmtId="0" fontId="3" fillId="2" borderId="1" xfId="2" applyFont="1" applyFill="1" applyBorder="1" applyAlignment="1">
      <alignment horizontal="center" vertical="center"/>
    </xf>
    <xf numFmtId="0" fontId="5" fillId="4" borderId="5" xfId="3" applyFont="1" applyFill="1" applyBorder="1" applyAlignment="1" applyProtection="1">
      <alignment horizontal="center" vertical="center" wrapText="1"/>
    </xf>
    <xf numFmtId="0" fontId="6" fillId="5" borderId="6" xfId="3" applyFont="1" applyFill="1" applyBorder="1" applyAlignment="1" applyProtection="1">
      <alignment horizontal="center" vertical="center" wrapText="1"/>
    </xf>
    <xf numFmtId="0" fontId="4" fillId="5" borderId="7" xfId="3" applyFont="1" applyFill="1" applyBorder="1" applyAlignment="1" applyProtection="1">
      <alignment horizontal="center" vertical="center" wrapText="1"/>
    </xf>
    <xf numFmtId="0" fontId="5" fillId="0" borderId="8" xfId="3" applyFont="1" applyFill="1" applyBorder="1" applyAlignment="1" applyProtection="1">
      <alignment horizontal="center" vertical="center" wrapText="1"/>
    </xf>
    <xf numFmtId="0" fontId="5" fillId="0" borderId="9" xfId="3" applyFont="1" applyFill="1" applyBorder="1" applyAlignment="1" applyProtection="1">
      <alignment horizontal="center" vertical="center" wrapText="1"/>
    </xf>
    <xf numFmtId="0" fontId="5" fillId="4" borderId="9" xfId="3" applyFont="1" applyFill="1" applyBorder="1" applyAlignment="1" applyProtection="1">
      <alignment horizontal="center" vertical="center" wrapText="1"/>
    </xf>
    <xf numFmtId="0" fontId="3" fillId="2" borderId="2" xfId="2" applyFont="1" applyFill="1" applyBorder="1" applyAlignment="1">
      <alignment horizontal="center" vertical="center"/>
    </xf>
    <xf numFmtId="0" fontId="3" fillId="2" borderId="3" xfId="2" applyFont="1" applyFill="1" applyBorder="1" applyAlignment="1">
      <alignment horizontal="center" vertical="center"/>
    </xf>
    <xf numFmtId="0" fontId="4" fillId="3" borderId="5" xfId="2" applyFont="1" applyFill="1" applyBorder="1" applyAlignment="1">
      <alignment horizontal="center" vertical="center" wrapText="1"/>
    </xf>
    <xf numFmtId="0" fontId="5" fillId="0" borderId="10" xfId="3" applyFont="1" applyFill="1" applyBorder="1" applyAlignment="1" applyProtection="1">
      <alignment horizontal="center" vertical="center" wrapText="1"/>
    </xf>
    <xf numFmtId="0" fontId="5" fillId="4" borderId="11" xfId="3" applyFont="1" applyFill="1" applyBorder="1" applyAlignment="1" applyProtection="1">
      <alignment horizontal="center" vertical="center" wrapText="1"/>
    </xf>
    <xf numFmtId="0" fontId="5" fillId="4" borderId="10" xfId="3" applyFont="1" applyFill="1" applyBorder="1" applyAlignment="1" applyProtection="1">
      <alignment horizontal="center" vertical="center" wrapText="1"/>
    </xf>
    <xf numFmtId="0" fontId="3" fillId="2" borderId="8" xfId="2" applyFont="1" applyFill="1" applyBorder="1" applyAlignment="1">
      <alignment vertical="center"/>
    </xf>
    <xf numFmtId="0" fontId="3" fillId="2" borderId="8" xfId="2" applyFont="1" applyFill="1" applyBorder="1" applyAlignment="1">
      <alignment horizontal="center" vertical="center"/>
    </xf>
    <xf numFmtId="0" fontId="4" fillId="3" borderId="8" xfId="2" applyFont="1" applyFill="1" applyBorder="1" applyAlignment="1">
      <alignment horizontal="center" vertical="center" wrapText="1"/>
    </xf>
    <xf numFmtId="0" fontId="5" fillId="4" borderId="8" xfId="3" applyFont="1" applyFill="1" applyBorder="1" applyAlignment="1" applyProtection="1">
      <alignment horizontal="center" vertical="center" wrapText="1"/>
    </xf>
    <xf numFmtId="0" fontId="6" fillId="5" borderId="8" xfId="3" applyFont="1" applyFill="1" applyBorder="1" applyAlignment="1" applyProtection="1">
      <alignment horizontal="center" vertical="center" wrapText="1"/>
    </xf>
    <xf numFmtId="0" fontId="4" fillId="5" borderId="8" xfId="3" applyFont="1" applyFill="1" applyBorder="1" applyAlignment="1" applyProtection="1">
      <alignment horizontal="center" vertical="center" wrapText="1"/>
    </xf>
    <xf numFmtId="0" fontId="6" fillId="0" borderId="8" xfId="3" applyFont="1" applyFill="1" applyBorder="1" applyAlignment="1" applyProtection="1">
      <alignment horizontal="center" vertical="top" wrapText="1"/>
    </xf>
    <xf numFmtId="0" fontId="5" fillId="0" borderId="8" xfId="3" applyFont="1" applyFill="1" applyBorder="1" applyAlignment="1" applyProtection="1">
      <alignment horizontal="center" vertical="top" wrapText="1"/>
    </xf>
    <xf numFmtId="0" fontId="6" fillId="6" borderId="8" xfId="3" applyFont="1" applyFill="1" applyBorder="1" applyAlignment="1" applyProtection="1">
      <alignment horizontal="center" vertical="top" wrapText="1"/>
    </xf>
    <xf numFmtId="0" fontId="0" fillId="0" borderId="8" xfId="0" applyBorder="1" applyAlignment="1">
      <alignment vertical="center" wrapText="1"/>
    </xf>
    <xf numFmtId="0" fontId="10" fillId="0" borderId="8" xfId="0" applyFont="1" applyBorder="1" applyAlignment="1" applyProtection="1">
      <alignment horizontal="justify" vertical="center" wrapText="1"/>
      <protection locked="0"/>
    </xf>
    <xf numFmtId="0" fontId="8" fillId="0" borderId="8" xfId="4" applyFont="1" applyBorder="1" applyAlignment="1" applyProtection="1">
      <alignment horizontal="left" vertical="center" wrapText="1"/>
      <protection locked="0"/>
    </xf>
    <xf numFmtId="9" fontId="11" fillId="0" borderId="8" xfId="1" applyFont="1" applyBorder="1" applyAlignment="1" applyProtection="1">
      <alignment horizontal="center" vertical="center" wrapText="1"/>
      <protection locked="0"/>
    </xf>
    <xf numFmtId="9" fontId="11" fillId="6" borderId="8" xfId="1" applyFont="1" applyFill="1" applyBorder="1" applyAlignment="1" applyProtection="1">
      <alignment horizontal="center" vertical="center"/>
    </xf>
    <xf numFmtId="164" fontId="11" fillId="0" borderId="8" xfId="1" applyNumberFormat="1" applyFont="1" applyBorder="1" applyAlignment="1" applyProtection="1">
      <alignment horizontal="center" vertical="center" wrapText="1"/>
      <protection locked="0"/>
    </xf>
    <xf numFmtId="164" fontId="11" fillId="6" borderId="8" xfId="1" applyNumberFormat="1" applyFont="1" applyFill="1" applyBorder="1" applyAlignment="1" applyProtection="1">
      <alignment horizontal="center" vertical="center"/>
    </xf>
    <xf numFmtId="9" fontId="11" fillId="0" borderId="8" xfId="1" applyFont="1" applyFill="1" applyBorder="1" applyAlignment="1" applyProtection="1">
      <alignment horizontal="center" vertical="center" wrapText="1"/>
      <protection locked="0"/>
    </xf>
    <xf numFmtId="1" fontId="11" fillId="6" borderId="8" xfId="5" applyNumberFormat="1" applyFont="1" applyFill="1" applyBorder="1" applyAlignment="1" applyProtection="1">
      <alignment horizontal="center" vertical="center"/>
    </xf>
    <xf numFmtId="1" fontId="11" fillId="6" borderId="8" xfId="1" applyNumberFormat="1" applyFont="1" applyFill="1" applyBorder="1" applyAlignment="1" applyProtection="1">
      <alignment horizontal="center" vertical="center"/>
    </xf>
    <xf numFmtId="0" fontId="10" fillId="0" borderId="8" xfId="6" applyFont="1" applyBorder="1" applyAlignment="1" applyProtection="1">
      <alignment horizontal="justify" vertical="center" wrapText="1"/>
      <protection locked="0"/>
    </xf>
    <xf numFmtId="0" fontId="2" fillId="0" borderId="8" xfId="7" applyFont="1" applyBorder="1" applyAlignment="1" applyProtection="1">
      <alignment horizontal="left" vertical="center" wrapText="1"/>
      <protection locked="0"/>
    </xf>
    <xf numFmtId="1" fontId="11" fillId="0" borderId="8" xfId="5" applyNumberFormat="1" applyFont="1" applyBorder="1" applyAlignment="1" applyProtection="1">
      <alignment horizontal="center" vertical="center" wrapText="1"/>
      <protection locked="0"/>
    </xf>
    <xf numFmtId="0" fontId="11" fillId="0" borderId="8" xfId="5" applyNumberFormat="1" applyFont="1" applyBorder="1" applyAlignment="1" applyProtection="1">
      <alignment horizontal="center" vertical="center" wrapText="1"/>
      <protection locked="0"/>
    </xf>
    <xf numFmtId="9" fontId="11" fillId="6" borderId="8" xfId="5" applyNumberFormat="1" applyFont="1" applyFill="1" applyBorder="1" applyAlignment="1" applyProtection="1">
      <alignment horizontal="center" vertical="center"/>
    </xf>
    <xf numFmtId="0" fontId="11" fillId="0" borderId="8" xfId="5" applyNumberFormat="1" applyFont="1" applyFill="1" applyBorder="1" applyAlignment="1" applyProtection="1">
      <alignment horizontal="center" vertical="center" wrapText="1"/>
      <protection locked="0"/>
    </xf>
    <xf numFmtId="1" fontId="11" fillId="6" borderId="8" xfId="6" applyNumberFormat="1" applyFont="1" applyFill="1" applyBorder="1" applyAlignment="1" applyProtection="1">
      <alignment horizontal="center" vertical="center"/>
    </xf>
    <xf numFmtId="1" fontId="11" fillId="6" borderId="8" xfId="0" applyNumberFormat="1" applyFont="1" applyFill="1" applyBorder="1" applyAlignment="1" applyProtection="1">
      <alignment horizontal="center" vertical="center"/>
    </xf>
    <xf numFmtId="1" fontId="11" fillId="0" borderId="8" xfId="13" applyNumberFormat="1" applyFont="1" applyBorder="1" applyAlignment="1" applyProtection="1">
      <alignment horizontal="center" vertical="center" wrapText="1"/>
      <protection locked="0"/>
    </xf>
    <xf numFmtId="0" fontId="11" fillId="0" borderId="8" xfId="13" applyNumberFormat="1" applyFont="1" applyBorder="1" applyAlignment="1" applyProtection="1">
      <alignment horizontal="center" vertical="center" wrapText="1"/>
      <protection locked="0"/>
    </xf>
    <xf numFmtId="1" fontId="11" fillId="6" borderId="8" xfId="13" applyNumberFormat="1" applyFont="1" applyFill="1" applyBorder="1" applyAlignment="1" applyProtection="1">
      <alignment horizontal="center" vertical="center"/>
    </xf>
    <xf numFmtId="165" fontId="11" fillId="0" borderId="8" xfId="13" applyNumberFormat="1" applyFont="1" applyBorder="1" applyAlignment="1" applyProtection="1">
      <alignment horizontal="center" vertical="center" wrapText="1"/>
      <protection locked="0"/>
    </xf>
    <xf numFmtId="0" fontId="11" fillId="0" borderId="8" xfId="13" applyNumberFormat="1" applyFont="1" applyFill="1" applyBorder="1" applyAlignment="1" applyProtection="1">
      <alignment horizontal="center" vertical="center" wrapText="1"/>
      <protection locked="0"/>
    </xf>
    <xf numFmtId="1" fontId="11" fillId="6" borderId="8" xfId="15" applyNumberFormat="1" applyFont="1" applyFill="1" applyBorder="1" applyAlignment="1" applyProtection="1">
      <alignment horizontal="center" vertical="center"/>
    </xf>
    <xf numFmtId="0" fontId="15" fillId="0" borderId="8" xfId="15" applyFont="1" applyFill="1" applyBorder="1" applyAlignment="1" applyProtection="1">
      <alignment vertical="center" wrapText="1"/>
      <protection locked="0"/>
    </xf>
    <xf numFmtId="0" fontId="15" fillId="0" borderId="8" xfId="15" applyFont="1" applyFill="1" applyBorder="1" applyAlignment="1" applyProtection="1">
      <alignment horizontal="left" vertical="center" wrapText="1"/>
      <protection locked="0"/>
    </xf>
    <xf numFmtId="0" fontId="10" fillId="0" borderId="8" xfId="15" applyFont="1" applyFill="1" applyBorder="1" applyAlignment="1" applyProtection="1">
      <alignment horizontal="left" vertical="center" wrapText="1" readingOrder="1"/>
      <protection locked="0"/>
    </xf>
    <xf numFmtId="0" fontId="10" fillId="0" borderId="8" xfId="4" applyFont="1" applyFill="1" applyBorder="1" applyAlignment="1" applyProtection="1">
      <alignment horizontal="left" vertical="center" wrapText="1"/>
      <protection locked="0"/>
    </xf>
    <xf numFmtId="0" fontId="2" fillId="0" borderId="8" xfId="4" applyFont="1" applyFill="1" applyBorder="1" applyAlignment="1" applyProtection="1">
      <alignment horizontal="left" vertical="center" wrapText="1"/>
      <protection locked="0"/>
    </xf>
    <xf numFmtId="9" fontId="11" fillId="0" borderId="8" xfId="13" applyNumberFormat="1" applyFont="1" applyBorder="1" applyAlignment="1" applyProtection="1">
      <alignment horizontal="center" vertical="center" wrapText="1"/>
      <protection locked="0"/>
    </xf>
    <xf numFmtId="9" fontId="11" fillId="0" borderId="8" xfId="14" applyFont="1" applyBorder="1" applyAlignment="1" applyProtection="1">
      <alignment horizontal="center" vertical="center" wrapText="1"/>
      <protection locked="0"/>
    </xf>
    <xf numFmtId="9" fontId="11" fillId="6" borderId="8" xfId="14" applyFont="1" applyFill="1" applyBorder="1" applyAlignment="1" applyProtection="1">
      <alignment horizontal="center" vertical="center"/>
    </xf>
    <xf numFmtId="164" fontId="11" fillId="6" borderId="8" xfId="14" applyNumberFormat="1" applyFont="1" applyFill="1" applyBorder="1" applyAlignment="1" applyProtection="1">
      <alignment horizontal="center" vertical="center"/>
    </xf>
    <xf numFmtId="9" fontId="11" fillId="0" borderId="8" xfId="14" applyFont="1" applyFill="1" applyBorder="1" applyAlignment="1" applyProtection="1">
      <alignment horizontal="center" vertical="center" wrapText="1"/>
      <protection locked="0"/>
    </xf>
    <xf numFmtId="1" fontId="11" fillId="6" borderId="8" xfId="14" applyNumberFormat="1" applyFont="1" applyFill="1" applyBorder="1" applyAlignment="1" applyProtection="1">
      <alignment horizontal="center" vertical="center"/>
    </xf>
    <xf numFmtId="1" fontId="11" fillId="0" borderId="8" xfId="27" applyNumberFormat="1" applyFont="1" applyBorder="1" applyAlignment="1" applyProtection="1">
      <alignment horizontal="center" vertical="center" wrapText="1"/>
      <protection locked="0"/>
    </xf>
    <xf numFmtId="0" fontId="11" fillId="0" borderId="8" xfId="27" applyNumberFormat="1" applyFont="1" applyBorder="1" applyAlignment="1" applyProtection="1">
      <alignment horizontal="center" vertical="center" wrapText="1"/>
      <protection locked="0"/>
    </xf>
    <xf numFmtId="1" fontId="11" fillId="6" borderId="8" xfId="27" applyNumberFormat="1" applyFont="1" applyFill="1" applyBorder="1" applyAlignment="1" applyProtection="1">
      <alignment horizontal="center" vertical="center"/>
    </xf>
    <xf numFmtId="0" fontId="11" fillId="0" borderId="8" xfId="27" applyNumberFormat="1" applyFont="1" applyFill="1" applyBorder="1" applyAlignment="1" applyProtection="1">
      <alignment horizontal="center" vertical="center" wrapText="1"/>
      <protection locked="0"/>
    </xf>
    <xf numFmtId="1" fontId="11" fillId="6" borderId="8" xfId="2" applyNumberFormat="1" applyFont="1" applyFill="1" applyBorder="1" applyAlignment="1" applyProtection="1">
      <alignment horizontal="center" vertical="center"/>
    </xf>
    <xf numFmtId="0" fontId="0" fillId="0" borderId="8" xfId="4" applyFont="1" applyBorder="1" applyAlignment="1" applyProtection="1">
      <alignment horizontal="left" vertical="center" wrapText="1"/>
      <protection locked="0"/>
    </xf>
    <xf numFmtId="10" fontId="11" fillId="0" borderId="8" xfId="27" applyNumberFormat="1" applyFont="1" applyBorder="1" applyAlignment="1" applyProtection="1">
      <alignment horizontal="center" vertical="center" wrapText="1"/>
      <protection locked="0"/>
    </xf>
    <xf numFmtId="9" fontId="11" fillId="0" borderId="8" xfId="27" applyNumberFormat="1" applyFont="1" applyBorder="1" applyAlignment="1" applyProtection="1">
      <alignment horizontal="center" vertical="center" wrapText="1"/>
      <protection locked="0"/>
    </xf>
    <xf numFmtId="0" fontId="16" fillId="0" borderId="0" xfId="0" applyFont="1" applyAlignment="1">
      <alignment vertical="center"/>
    </xf>
    <xf numFmtId="0" fontId="1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vertical="center" wrapText="1"/>
    </xf>
    <xf numFmtId="0" fontId="4" fillId="0" borderId="13" xfId="0" applyFont="1" applyFill="1" applyBorder="1" applyAlignment="1">
      <alignment horizontal="center" vertical="center"/>
    </xf>
    <xf numFmtId="0" fontId="18" fillId="0" borderId="14"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4" fillId="11" borderId="17" xfId="0" applyFont="1" applyFill="1" applyBorder="1" applyAlignment="1" applyProtection="1">
      <alignment horizontal="left"/>
      <protection locked="0"/>
    </xf>
    <xf numFmtId="0" fontId="10" fillId="11" borderId="18" xfId="0" applyFont="1" applyFill="1" applyBorder="1" applyAlignment="1" applyProtection="1">
      <alignment horizontal="left"/>
      <protection locked="0"/>
    </xf>
    <xf numFmtId="0" fontId="4" fillId="0" borderId="19" xfId="0" applyFont="1" applyFill="1" applyBorder="1" applyAlignment="1">
      <alignment horizontal="center" vertical="center"/>
    </xf>
    <xf numFmtId="0" fontId="18" fillId="0" borderId="20"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4" fillId="11" borderId="12" xfId="0" applyFont="1" applyFill="1" applyBorder="1" applyAlignment="1" applyProtection="1">
      <alignment horizontal="left"/>
    </xf>
    <xf numFmtId="0" fontId="4" fillId="11" borderId="22" xfId="0" applyFont="1" applyFill="1" applyBorder="1" applyAlignment="1" applyProtection="1">
      <alignment horizontal="left"/>
    </xf>
    <xf numFmtId="0" fontId="10" fillId="11" borderId="5" xfId="0" applyFont="1" applyFill="1" applyBorder="1" applyAlignment="1" applyProtection="1">
      <alignment horizontal="left"/>
      <protection locked="0"/>
    </xf>
    <xf numFmtId="0" fontId="10" fillId="11" borderId="23" xfId="0" applyFont="1" applyFill="1" applyBorder="1" applyAlignment="1" applyProtection="1">
      <alignment horizontal="center"/>
      <protection locked="0"/>
    </xf>
    <xf numFmtId="0" fontId="4" fillId="11" borderId="24" xfId="0" applyFont="1" applyFill="1" applyBorder="1" applyAlignment="1" applyProtection="1">
      <alignment horizontal="left"/>
    </xf>
    <xf numFmtId="0" fontId="10" fillId="11" borderId="25" xfId="0" applyFont="1" applyFill="1" applyBorder="1" applyAlignment="1" applyProtection="1">
      <alignment horizontal="left"/>
    </xf>
    <xf numFmtId="0" fontId="4" fillId="0" borderId="26" xfId="0" applyFont="1" applyFill="1" applyBorder="1" applyAlignment="1">
      <alignment horizontal="center" vertical="center"/>
    </xf>
    <xf numFmtId="0" fontId="18" fillId="0" borderId="27"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18" fillId="0" borderId="29" xfId="0" applyFont="1" applyBorder="1" applyAlignment="1" applyProtection="1">
      <alignment horizontal="center" vertical="center"/>
      <protection locked="0"/>
    </xf>
    <xf numFmtId="15" fontId="10" fillId="11" borderId="27" xfId="0" quotePrefix="1" applyNumberFormat="1" applyFont="1" applyFill="1" applyBorder="1" applyAlignment="1" applyProtection="1">
      <alignment horizontal="left"/>
      <protection locked="0"/>
    </xf>
    <xf numFmtId="0" fontId="10" fillId="11" borderId="30" xfId="0" applyFont="1" applyFill="1" applyBorder="1" applyAlignment="1" applyProtection="1">
      <alignment horizontal="left"/>
      <protection locked="0"/>
    </xf>
    <xf numFmtId="0" fontId="17" fillId="0" borderId="0" xfId="0" applyFont="1" applyBorder="1" applyAlignment="1">
      <alignment vertical="center"/>
    </xf>
    <xf numFmtId="0" fontId="17" fillId="0" borderId="0" xfId="0" applyFont="1" applyBorder="1" applyAlignment="1">
      <alignment horizontal="center" vertical="center"/>
    </xf>
    <xf numFmtId="0" fontId="17" fillId="0" borderId="0" xfId="0" applyFont="1" applyBorder="1" applyAlignment="1">
      <alignment vertical="center" wrapText="1"/>
    </xf>
    <xf numFmtId="0" fontId="19" fillId="0" borderId="31" xfId="3" applyFont="1" applyBorder="1" applyAlignment="1" applyProtection="1">
      <alignment horizontal="left" vertical="center" wrapText="1"/>
    </xf>
    <xf numFmtId="0" fontId="2" fillId="0" borderId="31" xfId="0" applyFont="1" applyBorder="1" applyAlignment="1">
      <alignment horizontal="left" vertical="center" wrapText="1"/>
    </xf>
    <xf numFmtId="0" fontId="15" fillId="0" borderId="8" xfId="2" applyFont="1" applyFill="1" applyBorder="1" applyAlignment="1" applyProtection="1">
      <alignment horizontal="left" vertical="center" wrapText="1" readingOrder="1"/>
      <protection locked="0"/>
    </xf>
  </cellXfs>
  <cellStyles count="28">
    <cellStyle name="Excel_BuiltIn_Percent" xfId="22" xr:uid="{00000000-0005-0000-0000-000000000000}"/>
    <cellStyle name="Millares 2" xfId="5" xr:uid="{00000000-0005-0000-0000-000001000000}"/>
    <cellStyle name="Millares 2 2" xfId="13" xr:uid="{00000000-0005-0000-0000-000002000000}"/>
    <cellStyle name="Millares 3" xfId="27" xr:uid="{00000000-0005-0000-0000-000003000000}"/>
    <cellStyle name="Millares 4" xfId="11" xr:uid="{00000000-0005-0000-0000-000004000000}"/>
    <cellStyle name="Normal" xfId="0" builtinId="0"/>
    <cellStyle name="Normal 10" xfId="15" xr:uid="{00000000-0005-0000-0000-000006000000}"/>
    <cellStyle name="Normal 11" xfId="21" xr:uid="{00000000-0005-0000-0000-000007000000}"/>
    <cellStyle name="Normal 12" xfId="4" xr:uid="{00000000-0005-0000-0000-000008000000}"/>
    <cellStyle name="Normal 12 2" xfId="7" xr:uid="{00000000-0005-0000-0000-000009000000}"/>
    <cellStyle name="Normal 13" xfId="26" xr:uid="{00000000-0005-0000-0000-00000A000000}"/>
    <cellStyle name="Normal 14" xfId="6" xr:uid="{00000000-0005-0000-0000-00000B000000}"/>
    <cellStyle name="Normal 2" xfId="2" xr:uid="{00000000-0005-0000-0000-00000C000000}"/>
    <cellStyle name="Normal 2 2" xfId="23" xr:uid="{00000000-0005-0000-0000-00000D000000}"/>
    <cellStyle name="Normal 2 3" xfId="8" xr:uid="{00000000-0005-0000-0000-00000E000000}"/>
    <cellStyle name="Normal 3" xfId="3" xr:uid="{00000000-0005-0000-0000-00000F000000}"/>
    <cellStyle name="Normal 3 2" xfId="24" xr:uid="{00000000-0005-0000-0000-000010000000}"/>
    <cellStyle name="Normal 4" xfId="10" xr:uid="{00000000-0005-0000-0000-000011000000}"/>
    <cellStyle name="Normal 4 2" xfId="25" xr:uid="{00000000-0005-0000-0000-000012000000}"/>
    <cellStyle name="Normal 5" xfId="16" xr:uid="{00000000-0005-0000-0000-000013000000}"/>
    <cellStyle name="Normal 6" xfId="17" xr:uid="{00000000-0005-0000-0000-000014000000}"/>
    <cellStyle name="Normal 7" xfId="18" xr:uid="{00000000-0005-0000-0000-000015000000}"/>
    <cellStyle name="Normal 8" xfId="19" xr:uid="{00000000-0005-0000-0000-000016000000}"/>
    <cellStyle name="Normal 9" xfId="20" xr:uid="{00000000-0005-0000-0000-000017000000}"/>
    <cellStyle name="Porcentaje" xfId="1" builtinId="5"/>
    <cellStyle name="Porcentaje 2" xfId="9" xr:uid="{00000000-0005-0000-0000-000019000000}"/>
    <cellStyle name="Porcentaje 3" xfId="14" xr:uid="{00000000-0005-0000-0000-00001A000000}"/>
    <cellStyle name="Porcentaje 4" xfId="12" xr:uid="{00000000-0005-0000-0000-00001B000000}"/>
  </cellStyles>
  <dxfs count="174">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
      <font>
        <color auto="1"/>
      </font>
      <fill>
        <patternFill>
          <bgColor rgb="FFFF0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42522</xdr:colOff>
      <xdr:row>1</xdr:row>
      <xdr:rowOff>154782</xdr:rowOff>
    </xdr:from>
    <xdr:to>
      <xdr:col>1</xdr:col>
      <xdr:colOff>1852273</xdr:colOff>
      <xdr:row>5</xdr:row>
      <xdr:rowOff>17689</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97759192-5A13-402F-81F9-023AC72DADB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18747" y="345282"/>
          <a:ext cx="1809751" cy="62490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M35"/>
  <sheetViews>
    <sheetView tabSelected="1" topLeftCell="AB1" zoomScale="40" zoomScaleNormal="40" workbookViewId="0">
      <selection activeCell="AF1" sqref="AF1:AF1048576"/>
    </sheetView>
  </sheetViews>
  <sheetFormatPr baseColWidth="10" defaultRowHeight="15"/>
  <cols>
    <col min="1" max="1" width="4.28515625" customWidth="1"/>
    <col min="2" max="3" width="35.7109375" customWidth="1"/>
    <col min="4" max="4" width="20.7109375" customWidth="1"/>
    <col min="5" max="6" width="25.7109375" customWidth="1"/>
    <col min="7" max="7" width="20.7109375" customWidth="1"/>
    <col min="8" max="8" width="35.7109375" customWidth="1"/>
    <col min="9" max="10" width="50.7109375" customWidth="1"/>
    <col min="11" max="16" width="11.42578125" customWidth="1"/>
    <col min="17" max="20" width="18" customWidth="1"/>
    <col min="21" max="21" width="18" hidden="1" customWidth="1"/>
    <col min="22" max="31" width="18" customWidth="1"/>
    <col min="32" max="32" width="18" hidden="1" customWidth="1"/>
    <col min="33" max="64" width="18" customWidth="1"/>
    <col min="65" max="65" width="20.85546875" customWidth="1"/>
  </cols>
  <sheetData>
    <row r="1" spans="2:65" s="138" customFormat="1" ht="15" customHeight="1" thickBot="1">
      <c r="B1" s="139"/>
      <c r="C1" s="139"/>
      <c r="D1" s="140"/>
      <c r="E1" s="139"/>
      <c r="F1" s="139"/>
      <c r="G1" s="139"/>
      <c r="H1" s="139"/>
      <c r="I1" s="139"/>
      <c r="J1" s="141"/>
    </row>
    <row r="2" spans="2:65" s="138" customFormat="1" ht="15" customHeight="1">
      <c r="B2" s="142"/>
      <c r="C2" s="143" t="s">
        <v>143</v>
      </c>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5"/>
      <c r="BL2" s="146" t="s">
        <v>144</v>
      </c>
      <c r="BM2" s="147"/>
    </row>
    <row r="3" spans="2:65" s="138" customFormat="1" ht="15" customHeight="1">
      <c r="B3" s="148"/>
      <c r="C3" s="149"/>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1"/>
      <c r="BL3" s="152" t="s">
        <v>145</v>
      </c>
      <c r="BM3" s="153" t="s">
        <v>146</v>
      </c>
    </row>
    <row r="4" spans="2:65" s="138" customFormat="1" ht="15" customHeight="1">
      <c r="B4" s="148"/>
      <c r="C4" s="149"/>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1"/>
      <c r="BL4" s="154">
        <v>4</v>
      </c>
      <c r="BM4" s="155" t="s">
        <v>147</v>
      </c>
    </row>
    <row r="5" spans="2:65" s="138" customFormat="1" ht="15" customHeight="1">
      <c r="B5" s="148"/>
      <c r="C5" s="149"/>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0"/>
      <c r="BC5" s="150"/>
      <c r="BD5" s="150"/>
      <c r="BE5" s="150"/>
      <c r="BF5" s="150"/>
      <c r="BG5" s="150"/>
      <c r="BH5" s="150"/>
      <c r="BI5" s="150"/>
      <c r="BJ5" s="150"/>
      <c r="BK5" s="151"/>
      <c r="BL5" s="156" t="s">
        <v>148</v>
      </c>
      <c r="BM5" s="157"/>
    </row>
    <row r="6" spans="2:65" s="138" customFormat="1" ht="15" customHeight="1" thickBot="1">
      <c r="B6" s="158"/>
      <c r="C6" s="159"/>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1"/>
      <c r="BL6" s="162" t="s">
        <v>149</v>
      </c>
      <c r="BM6" s="163"/>
    </row>
    <row r="7" spans="2:65" s="138" customFormat="1" ht="14.25" customHeight="1">
      <c r="B7" s="164"/>
      <c r="C7" s="164"/>
      <c r="D7" s="165"/>
      <c r="E7" s="164"/>
      <c r="F7" s="164"/>
      <c r="G7" s="164"/>
      <c r="H7" s="164"/>
      <c r="I7" s="164"/>
      <c r="J7" s="166"/>
      <c r="BJ7" s="167"/>
      <c r="BK7" s="168"/>
    </row>
    <row r="8" spans="2:65">
      <c r="B8" s="86"/>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7"/>
      <c r="BL8" s="87"/>
      <c r="BM8" s="87"/>
    </row>
    <row r="9" spans="2:65" ht="15.75" customHeight="1">
      <c r="B9" s="88" t="s">
        <v>0</v>
      </c>
      <c r="C9" s="88" t="s">
        <v>1</v>
      </c>
      <c r="D9" s="88" t="s">
        <v>2</v>
      </c>
      <c r="E9" s="88" t="s">
        <v>3</v>
      </c>
      <c r="F9" s="88" t="s">
        <v>4</v>
      </c>
      <c r="G9" s="88" t="s">
        <v>5</v>
      </c>
      <c r="H9" s="88" t="s">
        <v>6</v>
      </c>
      <c r="I9" s="88" t="s">
        <v>7</v>
      </c>
      <c r="J9" s="88" t="s">
        <v>8</v>
      </c>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90" t="s">
        <v>22</v>
      </c>
      <c r="BL9" s="91" t="s">
        <v>23</v>
      </c>
      <c r="BM9" s="91" t="s">
        <v>24</v>
      </c>
    </row>
    <row r="10" spans="2:65" ht="15.75" customHeight="1">
      <c r="B10" s="88"/>
      <c r="C10" s="88"/>
      <c r="D10" s="88"/>
      <c r="E10" s="88"/>
      <c r="F10" s="88"/>
      <c r="G10" s="88"/>
      <c r="H10" s="88"/>
      <c r="I10" s="88"/>
      <c r="J10" s="88"/>
      <c r="K10" s="77" t="s">
        <v>9</v>
      </c>
      <c r="L10" s="77"/>
      <c r="M10" s="77"/>
      <c r="N10" s="77"/>
      <c r="O10" s="77"/>
      <c r="P10" s="77"/>
      <c r="Q10" s="77"/>
      <c r="R10" s="77"/>
      <c r="S10" s="77"/>
      <c r="T10" s="77"/>
      <c r="U10" s="77"/>
      <c r="V10" s="77" t="s">
        <v>18</v>
      </c>
      <c r="W10" s="77"/>
      <c r="X10" s="77"/>
      <c r="Y10" s="77"/>
      <c r="Z10" s="77"/>
      <c r="AA10" s="77"/>
      <c r="AB10" s="77"/>
      <c r="AC10" s="77"/>
      <c r="AD10" s="77"/>
      <c r="AE10" s="77"/>
      <c r="AF10" s="77"/>
      <c r="AG10" s="77" t="s">
        <v>19</v>
      </c>
      <c r="AH10" s="77"/>
      <c r="AI10" s="77"/>
      <c r="AJ10" s="77"/>
      <c r="AK10" s="77"/>
      <c r="AL10" s="77"/>
      <c r="AM10" s="77"/>
      <c r="AN10" s="77"/>
      <c r="AO10" s="77"/>
      <c r="AP10" s="77"/>
      <c r="AQ10" s="77" t="s">
        <v>20</v>
      </c>
      <c r="AR10" s="77"/>
      <c r="AS10" s="77"/>
      <c r="AT10" s="77"/>
      <c r="AU10" s="77"/>
      <c r="AV10" s="77"/>
      <c r="AW10" s="77"/>
      <c r="AX10" s="77"/>
      <c r="AY10" s="77"/>
      <c r="AZ10" s="77"/>
      <c r="BA10" s="77" t="s">
        <v>21</v>
      </c>
      <c r="BB10" s="77"/>
      <c r="BC10" s="77"/>
      <c r="BD10" s="77"/>
      <c r="BE10" s="77"/>
      <c r="BF10" s="77"/>
      <c r="BG10" s="77"/>
      <c r="BH10" s="77"/>
      <c r="BI10" s="77"/>
      <c r="BJ10" s="77"/>
      <c r="BK10" s="90"/>
      <c r="BL10" s="91"/>
      <c r="BM10" s="91"/>
    </row>
    <row r="11" spans="2:65" ht="15.75" customHeight="1">
      <c r="B11" s="88"/>
      <c r="C11" s="88"/>
      <c r="D11" s="88"/>
      <c r="E11" s="88"/>
      <c r="F11" s="88"/>
      <c r="G11" s="88"/>
      <c r="H11" s="88"/>
      <c r="I11" s="88"/>
      <c r="J11" s="88"/>
      <c r="K11" s="77" t="s">
        <v>10</v>
      </c>
      <c r="L11" s="77"/>
      <c r="M11" s="77" t="s">
        <v>11</v>
      </c>
      <c r="N11" s="77"/>
      <c r="O11" s="77" t="s">
        <v>12</v>
      </c>
      <c r="P11" s="77"/>
      <c r="Q11" s="77" t="s">
        <v>13</v>
      </c>
      <c r="R11" s="77"/>
      <c r="S11" s="89" t="s">
        <v>14</v>
      </c>
      <c r="T11" s="89"/>
      <c r="U11" s="89"/>
      <c r="V11" s="77" t="s">
        <v>10</v>
      </c>
      <c r="W11" s="77"/>
      <c r="X11" s="77" t="s">
        <v>11</v>
      </c>
      <c r="Y11" s="77"/>
      <c r="Z11" s="77" t="s">
        <v>12</v>
      </c>
      <c r="AA11" s="77"/>
      <c r="AB11" s="77" t="s">
        <v>13</v>
      </c>
      <c r="AC11" s="77"/>
      <c r="AD11" s="89" t="s">
        <v>14</v>
      </c>
      <c r="AE11" s="89"/>
      <c r="AF11" s="89"/>
      <c r="AG11" s="77" t="s">
        <v>10</v>
      </c>
      <c r="AH11" s="77"/>
      <c r="AI11" s="77" t="s">
        <v>11</v>
      </c>
      <c r="AJ11" s="77"/>
      <c r="AK11" s="77" t="s">
        <v>12</v>
      </c>
      <c r="AL11" s="77"/>
      <c r="AM11" s="77" t="s">
        <v>13</v>
      </c>
      <c r="AN11" s="77"/>
      <c r="AO11" s="89" t="s">
        <v>14</v>
      </c>
      <c r="AP11" s="89"/>
      <c r="AQ11" s="77" t="s">
        <v>10</v>
      </c>
      <c r="AR11" s="77"/>
      <c r="AS11" s="77" t="s">
        <v>11</v>
      </c>
      <c r="AT11" s="77"/>
      <c r="AU11" s="77" t="s">
        <v>12</v>
      </c>
      <c r="AV11" s="77"/>
      <c r="AW11" s="77" t="s">
        <v>13</v>
      </c>
      <c r="AX11" s="77"/>
      <c r="AY11" s="89" t="s">
        <v>14</v>
      </c>
      <c r="AZ11" s="89"/>
      <c r="BA11" s="77" t="s">
        <v>10</v>
      </c>
      <c r="BB11" s="77"/>
      <c r="BC11" s="77" t="s">
        <v>11</v>
      </c>
      <c r="BD11" s="77"/>
      <c r="BE11" s="77" t="s">
        <v>12</v>
      </c>
      <c r="BF11" s="77"/>
      <c r="BG11" s="77" t="s">
        <v>13</v>
      </c>
      <c r="BH11" s="77"/>
      <c r="BI11" s="89" t="s">
        <v>14</v>
      </c>
      <c r="BJ11" s="89"/>
      <c r="BK11" s="90"/>
      <c r="BL11" s="91"/>
      <c r="BM11" s="91"/>
    </row>
    <row r="12" spans="2:65" ht="15.75" customHeight="1">
      <c r="B12" s="88"/>
      <c r="C12" s="88"/>
      <c r="D12" s="88"/>
      <c r="E12" s="88"/>
      <c r="F12" s="88"/>
      <c r="G12" s="88"/>
      <c r="H12" s="88"/>
      <c r="I12" s="88"/>
      <c r="J12" s="88"/>
      <c r="K12" s="92" t="s">
        <v>15</v>
      </c>
      <c r="L12" s="93" t="s">
        <v>16</v>
      </c>
      <c r="M12" s="92" t="s">
        <v>15</v>
      </c>
      <c r="N12" s="93" t="s">
        <v>16</v>
      </c>
      <c r="O12" s="92" t="s">
        <v>15</v>
      </c>
      <c r="P12" s="93" t="s">
        <v>16</v>
      </c>
      <c r="Q12" s="92" t="s">
        <v>15</v>
      </c>
      <c r="R12" s="93" t="s">
        <v>16</v>
      </c>
      <c r="S12" s="94" t="s">
        <v>15</v>
      </c>
      <c r="T12" s="71" t="s">
        <v>16</v>
      </c>
      <c r="U12" s="71" t="s">
        <v>17</v>
      </c>
      <c r="V12" s="92" t="s">
        <v>15</v>
      </c>
      <c r="W12" s="93" t="s">
        <v>16</v>
      </c>
      <c r="X12" s="92" t="s">
        <v>15</v>
      </c>
      <c r="Y12" s="93" t="s">
        <v>16</v>
      </c>
      <c r="Z12" s="92" t="s">
        <v>15</v>
      </c>
      <c r="AA12" s="93" t="s">
        <v>16</v>
      </c>
      <c r="AB12" s="92" t="s">
        <v>15</v>
      </c>
      <c r="AC12" s="93" t="s">
        <v>16</v>
      </c>
      <c r="AD12" s="94" t="s">
        <v>15</v>
      </c>
      <c r="AE12" s="71" t="s">
        <v>16</v>
      </c>
      <c r="AF12" s="71" t="s">
        <v>17</v>
      </c>
      <c r="AG12" s="92" t="s">
        <v>15</v>
      </c>
      <c r="AH12" s="93" t="s">
        <v>16</v>
      </c>
      <c r="AI12" s="92" t="s">
        <v>15</v>
      </c>
      <c r="AJ12" s="93" t="s">
        <v>16</v>
      </c>
      <c r="AK12" s="92" t="s">
        <v>15</v>
      </c>
      <c r="AL12" s="93" t="s">
        <v>16</v>
      </c>
      <c r="AM12" s="92" t="s">
        <v>15</v>
      </c>
      <c r="AN12" s="93" t="s">
        <v>16</v>
      </c>
      <c r="AO12" s="94" t="s">
        <v>15</v>
      </c>
      <c r="AP12" s="71" t="s">
        <v>16</v>
      </c>
      <c r="AQ12" s="92" t="s">
        <v>15</v>
      </c>
      <c r="AR12" s="93" t="s">
        <v>16</v>
      </c>
      <c r="AS12" s="92" t="s">
        <v>15</v>
      </c>
      <c r="AT12" s="93" t="s">
        <v>16</v>
      </c>
      <c r="AU12" s="92" t="s">
        <v>15</v>
      </c>
      <c r="AV12" s="93" t="s">
        <v>16</v>
      </c>
      <c r="AW12" s="92" t="s">
        <v>15</v>
      </c>
      <c r="AX12" s="93" t="s">
        <v>16</v>
      </c>
      <c r="AY12" s="94" t="s">
        <v>15</v>
      </c>
      <c r="AZ12" s="71" t="s">
        <v>16</v>
      </c>
      <c r="BA12" s="92" t="s">
        <v>15</v>
      </c>
      <c r="BB12" s="93" t="s">
        <v>16</v>
      </c>
      <c r="BC12" s="92" t="s">
        <v>15</v>
      </c>
      <c r="BD12" s="93" t="s">
        <v>16</v>
      </c>
      <c r="BE12" s="92" t="s">
        <v>15</v>
      </c>
      <c r="BF12" s="93" t="s">
        <v>16</v>
      </c>
      <c r="BG12" s="92" t="s">
        <v>15</v>
      </c>
      <c r="BH12" s="93" t="s">
        <v>16</v>
      </c>
      <c r="BI12" s="94" t="s">
        <v>15</v>
      </c>
      <c r="BJ12" s="71" t="s">
        <v>16</v>
      </c>
      <c r="BK12" s="90" t="s">
        <v>22</v>
      </c>
      <c r="BL12" s="91" t="s">
        <v>23</v>
      </c>
      <c r="BM12" s="91" t="s">
        <v>24</v>
      </c>
    </row>
    <row r="13" spans="2:65" ht="267.75">
      <c r="B13" s="95" t="s">
        <v>25</v>
      </c>
      <c r="C13" s="12" t="s">
        <v>34</v>
      </c>
      <c r="D13" s="13">
        <v>1</v>
      </c>
      <c r="E13" s="96" t="s">
        <v>28</v>
      </c>
      <c r="F13" s="50" t="s">
        <v>29</v>
      </c>
      <c r="G13" s="47" t="s">
        <v>30</v>
      </c>
      <c r="H13" s="97" t="s">
        <v>31</v>
      </c>
      <c r="I13" s="18" t="s">
        <v>32</v>
      </c>
      <c r="J13" s="18" t="s">
        <v>33</v>
      </c>
      <c r="K13" s="98">
        <v>0</v>
      </c>
      <c r="L13" s="98">
        <v>0</v>
      </c>
      <c r="M13" s="98">
        <v>0</v>
      </c>
      <c r="N13" s="98">
        <v>0</v>
      </c>
      <c r="O13" s="98">
        <v>0</v>
      </c>
      <c r="P13" s="98">
        <v>0</v>
      </c>
      <c r="Q13" s="98">
        <v>0</v>
      </c>
      <c r="R13" s="98">
        <v>0</v>
      </c>
      <c r="S13" s="99">
        <f>K13+M13+O13+Q13</f>
        <v>0</v>
      </c>
      <c r="T13" s="99">
        <f>+L13+N13+P13+R13</f>
        <v>0</v>
      </c>
      <c r="U13" s="109">
        <f>IF(AND(T13&gt;0,S13),T13/S13,0)</f>
        <v>0</v>
      </c>
      <c r="V13" s="100">
        <v>0</v>
      </c>
      <c r="W13" s="100">
        <v>8.3418518518518517E-2</v>
      </c>
      <c r="X13" s="100">
        <v>0</v>
      </c>
      <c r="Y13" s="100">
        <v>0.13289259259259259</v>
      </c>
      <c r="Z13" s="100">
        <v>0</v>
      </c>
      <c r="AA13" s="100">
        <v>0</v>
      </c>
      <c r="AB13" s="100">
        <v>0.3</v>
      </c>
      <c r="AC13" s="100">
        <v>0</v>
      </c>
      <c r="AD13" s="101">
        <f>V13+X13+Z13+AB13</f>
        <v>0.3</v>
      </c>
      <c r="AE13" s="101">
        <f>+W13+Y13+AA13+AC13</f>
        <v>0.21631111111111112</v>
      </c>
      <c r="AF13" s="109">
        <f>IF(AND(AE13&gt;0,AD13),AE13/AD13,0)</f>
        <v>0.72103703703703714</v>
      </c>
      <c r="AG13" s="98">
        <v>0</v>
      </c>
      <c r="AH13" s="98">
        <v>0</v>
      </c>
      <c r="AI13" s="98">
        <v>0</v>
      </c>
      <c r="AJ13" s="98">
        <v>0</v>
      </c>
      <c r="AK13" s="98">
        <v>0</v>
      </c>
      <c r="AL13" s="98">
        <v>0</v>
      </c>
      <c r="AM13" s="102">
        <v>0.35</v>
      </c>
      <c r="AN13" s="102">
        <v>0</v>
      </c>
      <c r="AO13" s="103">
        <f>AG13+AI13+AK13+AM13</f>
        <v>0.35</v>
      </c>
      <c r="AP13" s="103">
        <f>+AH13+AJ13+AL13+AN13</f>
        <v>0</v>
      </c>
      <c r="AQ13" s="98">
        <v>0</v>
      </c>
      <c r="AR13" s="98">
        <v>0</v>
      </c>
      <c r="AS13" s="98">
        <v>0</v>
      </c>
      <c r="AT13" s="98">
        <v>0</v>
      </c>
      <c r="AU13" s="98">
        <v>0</v>
      </c>
      <c r="AV13" s="98">
        <v>0</v>
      </c>
      <c r="AW13" s="98">
        <v>0.33</v>
      </c>
      <c r="AX13" s="98">
        <v>0</v>
      </c>
      <c r="AY13" s="103">
        <f>AQ13+AS13+AU13+AW13</f>
        <v>0.33</v>
      </c>
      <c r="AZ13" s="103">
        <f>+AR13+AT13+AV13+AX13</f>
        <v>0</v>
      </c>
      <c r="BA13" s="98">
        <v>0.02</v>
      </c>
      <c r="BB13" s="98">
        <v>0</v>
      </c>
      <c r="BC13" s="98">
        <v>0</v>
      </c>
      <c r="BD13" s="98">
        <v>0</v>
      </c>
      <c r="BE13" s="98">
        <v>0</v>
      </c>
      <c r="BF13" s="98">
        <v>0</v>
      </c>
      <c r="BG13" s="98">
        <v>0</v>
      </c>
      <c r="BH13" s="98">
        <v>0</v>
      </c>
      <c r="BI13" s="103">
        <f>BA13+BC13+BE13+BG13</f>
        <v>0.02</v>
      </c>
      <c r="BJ13" s="103">
        <f>+BB13+BD13+BF13+BH13</f>
        <v>0</v>
      </c>
      <c r="BK13" s="99">
        <f>S13+AD13+AO13+AY13+BI13</f>
        <v>1</v>
      </c>
      <c r="BL13" s="104">
        <f>T13+AE13+AP13+AZ13+BJ13</f>
        <v>0.21631111111111112</v>
      </c>
      <c r="BM13" s="101">
        <f>IF(AND(BL13&gt;0,BK13&gt;0),BL13/BK13,0)</f>
        <v>0.21631111111111112</v>
      </c>
    </row>
    <row r="14" spans="2:65" ht="90">
      <c r="B14" s="95" t="s">
        <v>118</v>
      </c>
      <c r="C14" s="28" t="s">
        <v>125</v>
      </c>
      <c r="D14" s="29">
        <v>14</v>
      </c>
      <c r="E14" s="105" t="s">
        <v>39</v>
      </c>
      <c r="F14" s="50" t="s">
        <v>40</v>
      </c>
      <c r="G14" s="30" t="s">
        <v>41</v>
      </c>
      <c r="H14" s="31" t="s">
        <v>42</v>
      </c>
      <c r="I14" s="106" t="s">
        <v>43</v>
      </c>
      <c r="J14" s="31" t="s">
        <v>44</v>
      </c>
      <c r="K14" s="107">
        <v>0</v>
      </c>
      <c r="L14" s="107">
        <v>0</v>
      </c>
      <c r="M14" s="107">
        <v>0</v>
      </c>
      <c r="N14" s="107">
        <v>0</v>
      </c>
      <c r="O14" s="107">
        <v>0</v>
      </c>
      <c r="P14" s="107">
        <v>0</v>
      </c>
      <c r="Q14" s="108">
        <v>0</v>
      </c>
      <c r="R14" s="108">
        <v>0</v>
      </c>
      <c r="S14" s="103">
        <f>K14+M14+O14+Q14</f>
        <v>0</v>
      </c>
      <c r="T14" s="103">
        <f>+L14+N14+P14+R14</f>
        <v>0</v>
      </c>
      <c r="U14" s="109">
        <f t="shared" ref="U14:U34" si="0">IF(AND(T14&gt;0,S14),T14/S14,0)</f>
        <v>0</v>
      </c>
      <c r="V14" s="108">
        <v>0</v>
      </c>
      <c r="W14" s="108">
        <v>0</v>
      </c>
      <c r="X14" s="108">
        <v>2</v>
      </c>
      <c r="Y14" s="108">
        <v>6</v>
      </c>
      <c r="Z14" s="108">
        <v>0</v>
      </c>
      <c r="AA14" s="108">
        <v>0</v>
      </c>
      <c r="AB14" s="108">
        <v>0</v>
      </c>
      <c r="AC14" s="108">
        <v>0</v>
      </c>
      <c r="AD14" s="103">
        <f>V14+X14+Z14+AB14</f>
        <v>2</v>
      </c>
      <c r="AE14" s="103">
        <f>+W14+Y14+AA14+AC14</f>
        <v>6</v>
      </c>
      <c r="AF14" s="109">
        <f>IF(AND(AE14&gt;0,AD14),AE14/AD14,0)</f>
        <v>3</v>
      </c>
      <c r="AG14" s="108">
        <v>0</v>
      </c>
      <c r="AH14" s="108">
        <v>0</v>
      </c>
      <c r="AI14" s="108">
        <v>4</v>
      </c>
      <c r="AJ14" s="108">
        <v>0</v>
      </c>
      <c r="AK14" s="108">
        <v>0</v>
      </c>
      <c r="AL14" s="108">
        <v>0</v>
      </c>
      <c r="AM14" s="110">
        <v>0</v>
      </c>
      <c r="AN14" s="110">
        <v>0</v>
      </c>
      <c r="AO14" s="103">
        <f>AG14+AI14+AK14+AM14</f>
        <v>4</v>
      </c>
      <c r="AP14" s="103">
        <f>+AH14+AJ14+AL14+AN14</f>
        <v>0</v>
      </c>
      <c r="AQ14" s="108">
        <v>0</v>
      </c>
      <c r="AR14" s="108">
        <v>0</v>
      </c>
      <c r="AS14" s="108">
        <v>6</v>
      </c>
      <c r="AT14" s="108">
        <v>0</v>
      </c>
      <c r="AU14" s="108">
        <v>0</v>
      </c>
      <c r="AV14" s="108">
        <v>0</v>
      </c>
      <c r="AW14" s="108">
        <v>0</v>
      </c>
      <c r="AX14" s="108">
        <v>0</v>
      </c>
      <c r="AY14" s="103">
        <f>AQ14+AS14+AU14+AW14</f>
        <v>6</v>
      </c>
      <c r="AZ14" s="103">
        <f>+AR14+AT14+AV14+AX14</f>
        <v>0</v>
      </c>
      <c r="BA14" s="108">
        <v>0</v>
      </c>
      <c r="BB14" s="108">
        <v>0</v>
      </c>
      <c r="BC14" s="108">
        <v>0</v>
      </c>
      <c r="BD14" s="108">
        <v>0</v>
      </c>
      <c r="BE14" s="108">
        <v>0</v>
      </c>
      <c r="BF14" s="108">
        <v>0</v>
      </c>
      <c r="BG14" s="108">
        <v>0</v>
      </c>
      <c r="BH14" s="108">
        <v>0</v>
      </c>
      <c r="BI14" s="103">
        <f>BA14+BC14+BE14+BG14</f>
        <v>0</v>
      </c>
      <c r="BJ14" s="103">
        <f>+BB14+BD14+BF14+BH14</f>
        <v>0</v>
      </c>
      <c r="BK14" s="111">
        <f>S14+AD14+AO14+AY14+BI14</f>
        <v>12</v>
      </c>
      <c r="BL14" s="111">
        <f>T14+AE14+AP14+AZ14+BJ14</f>
        <v>6</v>
      </c>
      <c r="BM14" s="101">
        <f t="shared" ref="BM14:BM35" si="1">IF(AND(BL14&gt;0,BK14&gt;0),BL14/BK14,0)</f>
        <v>0.5</v>
      </c>
    </row>
    <row r="15" spans="2:65" ht="357">
      <c r="B15" s="95" t="s">
        <v>119</v>
      </c>
      <c r="C15" s="12" t="s">
        <v>126</v>
      </c>
      <c r="D15" s="27">
        <v>0.85</v>
      </c>
      <c r="E15" s="96" t="s">
        <v>35</v>
      </c>
      <c r="F15" s="50" t="s">
        <v>36</v>
      </c>
      <c r="G15" s="47" t="s">
        <v>30</v>
      </c>
      <c r="H15" s="48" t="s">
        <v>37</v>
      </c>
      <c r="I15" s="49" t="s">
        <v>142</v>
      </c>
      <c r="J15" s="48" t="s">
        <v>38</v>
      </c>
      <c r="K15" s="108">
        <v>0</v>
      </c>
      <c r="L15" s="108">
        <v>0</v>
      </c>
      <c r="M15" s="108">
        <v>0</v>
      </c>
      <c r="N15" s="108">
        <v>0</v>
      </c>
      <c r="O15" s="108">
        <v>0</v>
      </c>
      <c r="P15" s="108">
        <v>0</v>
      </c>
      <c r="Q15" s="108">
        <v>4</v>
      </c>
      <c r="R15" s="108">
        <v>4</v>
      </c>
      <c r="S15" s="103">
        <f>K15+M15+O15+Q15</f>
        <v>4</v>
      </c>
      <c r="T15" s="103">
        <f>+L15+N15+P15+R15</f>
        <v>4</v>
      </c>
      <c r="U15" s="109">
        <f t="shared" si="0"/>
        <v>1</v>
      </c>
      <c r="V15" s="108">
        <v>1</v>
      </c>
      <c r="W15" s="108">
        <v>1</v>
      </c>
      <c r="X15" s="108">
        <v>2</v>
      </c>
      <c r="Y15" s="108">
        <v>2</v>
      </c>
      <c r="Z15" s="108">
        <v>2</v>
      </c>
      <c r="AA15" s="108">
        <v>0</v>
      </c>
      <c r="AB15" s="108">
        <v>1</v>
      </c>
      <c r="AC15" s="108">
        <v>0</v>
      </c>
      <c r="AD15" s="103">
        <f>V15+X15+Z15+AB15</f>
        <v>6</v>
      </c>
      <c r="AE15" s="103">
        <f>+W15+Y15+AA15+AC15</f>
        <v>3</v>
      </c>
      <c r="AF15" s="109">
        <f t="shared" ref="AF15:AF35" si="2">IF(AND(AE15&gt;0,AD15),AE15/AD15,0)</f>
        <v>0.5</v>
      </c>
      <c r="AG15" s="108">
        <v>0</v>
      </c>
      <c r="AH15" s="108">
        <v>0</v>
      </c>
      <c r="AI15" s="108">
        <v>0</v>
      </c>
      <c r="AJ15" s="108">
        <v>0</v>
      </c>
      <c r="AK15" s="108">
        <v>0</v>
      </c>
      <c r="AL15" s="108">
        <v>0</v>
      </c>
      <c r="AM15" s="110">
        <v>0</v>
      </c>
      <c r="AN15" s="110">
        <v>0</v>
      </c>
      <c r="AO15" s="103">
        <f>AG15+AI15+AK15+AM15</f>
        <v>0</v>
      </c>
      <c r="AP15" s="103">
        <f>+AH15+AJ15+AL15+AN15</f>
        <v>0</v>
      </c>
      <c r="AQ15" s="108">
        <v>0</v>
      </c>
      <c r="AR15" s="108">
        <v>0</v>
      </c>
      <c r="AS15" s="108">
        <v>0</v>
      </c>
      <c r="AT15" s="108">
        <v>0</v>
      </c>
      <c r="AU15" s="108">
        <v>0</v>
      </c>
      <c r="AV15" s="108">
        <v>0</v>
      </c>
      <c r="AW15" s="108">
        <v>0</v>
      </c>
      <c r="AX15" s="108">
        <v>0</v>
      </c>
      <c r="AY15" s="103">
        <f>AQ15+AS15+AU15+AW15</f>
        <v>0</v>
      </c>
      <c r="AZ15" s="103">
        <f>+AR15+AT15+AV15+AX15</f>
        <v>0</v>
      </c>
      <c r="BA15" s="108">
        <v>0</v>
      </c>
      <c r="BB15" s="108">
        <v>0</v>
      </c>
      <c r="BC15" s="108">
        <v>0</v>
      </c>
      <c r="BD15" s="108">
        <v>0</v>
      </c>
      <c r="BE15" s="108">
        <v>0</v>
      </c>
      <c r="BF15" s="108">
        <v>0</v>
      </c>
      <c r="BG15" s="108">
        <v>0</v>
      </c>
      <c r="BH15" s="108">
        <v>0</v>
      </c>
      <c r="BI15" s="103">
        <f>BA15+BC15+BE15+BG15</f>
        <v>0</v>
      </c>
      <c r="BJ15" s="103">
        <f>+BB15+BD15+BF15+BH15</f>
        <v>0</v>
      </c>
      <c r="BK15" s="112">
        <f>S15+AD15+AO15+AY15+BI15</f>
        <v>10</v>
      </c>
      <c r="BL15" s="104">
        <f>T15+AE15+AP15+AZ15+BJ15</f>
        <v>7</v>
      </c>
      <c r="BM15" s="101">
        <f t="shared" si="1"/>
        <v>0.7</v>
      </c>
    </row>
    <row r="16" spans="2:65" ht="102">
      <c r="B16" s="95" t="s">
        <v>120</v>
      </c>
      <c r="C16" s="56" t="s">
        <v>127</v>
      </c>
      <c r="D16" s="57">
        <v>1500</v>
      </c>
      <c r="E16" s="58" t="s">
        <v>45</v>
      </c>
      <c r="F16" s="59" t="s">
        <v>46</v>
      </c>
      <c r="G16" s="60" t="s">
        <v>30</v>
      </c>
      <c r="H16" s="61" t="s">
        <v>47</v>
      </c>
      <c r="I16" s="62" t="s">
        <v>48</v>
      </c>
      <c r="J16" s="48" t="s">
        <v>49</v>
      </c>
      <c r="K16" s="113">
        <v>0</v>
      </c>
      <c r="L16" s="113">
        <v>0</v>
      </c>
      <c r="M16" s="113">
        <v>0</v>
      </c>
      <c r="N16" s="113">
        <v>0</v>
      </c>
      <c r="O16" s="113">
        <v>0</v>
      </c>
      <c r="P16" s="113">
        <v>0</v>
      </c>
      <c r="Q16" s="114">
        <v>0</v>
      </c>
      <c r="R16" s="114">
        <v>0</v>
      </c>
      <c r="S16" s="115">
        <v>0</v>
      </c>
      <c r="T16" s="115">
        <v>0</v>
      </c>
      <c r="U16" s="109">
        <f t="shared" si="0"/>
        <v>0</v>
      </c>
      <c r="V16" s="114">
        <v>0</v>
      </c>
      <c r="W16" s="116">
        <v>265</v>
      </c>
      <c r="X16" s="114">
        <v>100</v>
      </c>
      <c r="Y16" s="116">
        <v>252</v>
      </c>
      <c r="Z16" s="114">
        <v>100</v>
      </c>
      <c r="AA16" s="114">
        <v>0</v>
      </c>
      <c r="AB16" s="114">
        <v>100</v>
      </c>
      <c r="AC16" s="114">
        <v>0</v>
      </c>
      <c r="AD16" s="115">
        <v>300</v>
      </c>
      <c r="AE16" s="115">
        <v>517</v>
      </c>
      <c r="AF16" s="109">
        <f t="shared" si="2"/>
        <v>1.7233333333333334</v>
      </c>
      <c r="AG16" s="114">
        <v>100</v>
      </c>
      <c r="AH16" s="114">
        <v>0</v>
      </c>
      <c r="AI16" s="114">
        <v>100</v>
      </c>
      <c r="AJ16" s="114">
        <v>0</v>
      </c>
      <c r="AK16" s="114">
        <v>100</v>
      </c>
      <c r="AL16" s="114">
        <v>0</v>
      </c>
      <c r="AM16" s="117">
        <v>100</v>
      </c>
      <c r="AN16" s="117">
        <v>0</v>
      </c>
      <c r="AO16" s="115">
        <v>400</v>
      </c>
      <c r="AP16" s="115">
        <v>0</v>
      </c>
      <c r="AQ16" s="114">
        <v>100</v>
      </c>
      <c r="AR16" s="114">
        <v>0</v>
      </c>
      <c r="AS16" s="114">
        <v>100</v>
      </c>
      <c r="AT16" s="114">
        <v>0</v>
      </c>
      <c r="AU16" s="114">
        <v>100</v>
      </c>
      <c r="AV16" s="114">
        <v>0</v>
      </c>
      <c r="AW16" s="114">
        <v>100</v>
      </c>
      <c r="AX16" s="114">
        <v>0</v>
      </c>
      <c r="AY16" s="115">
        <v>400</v>
      </c>
      <c r="AZ16" s="115">
        <v>0</v>
      </c>
      <c r="BA16" s="114">
        <v>100</v>
      </c>
      <c r="BB16" s="114">
        <v>0</v>
      </c>
      <c r="BC16" s="114">
        <v>100</v>
      </c>
      <c r="BD16" s="114">
        <v>0</v>
      </c>
      <c r="BE16" s="114">
        <v>100</v>
      </c>
      <c r="BF16" s="114">
        <v>0</v>
      </c>
      <c r="BG16" s="114">
        <v>100</v>
      </c>
      <c r="BH16" s="114">
        <v>0</v>
      </c>
      <c r="BI16" s="115">
        <v>400</v>
      </c>
      <c r="BJ16" s="115">
        <v>0</v>
      </c>
      <c r="BK16" s="118">
        <v>1500</v>
      </c>
      <c r="BL16" s="118">
        <v>517</v>
      </c>
      <c r="BM16" s="101">
        <f t="shared" si="1"/>
        <v>0.34466666666666668</v>
      </c>
    </row>
    <row r="17" spans="2:65" ht="90">
      <c r="B17" s="95" t="s">
        <v>120</v>
      </c>
      <c r="C17" s="56" t="s">
        <v>128</v>
      </c>
      <c r="D17" s="63">
        <v>0.35</v>
      </c>
      <c r="E17" s="119" t="s">
        <v>50</v>
      </c>
      <c r="F17" s="120" t="s">
        <v>51</v>
      </c>
      <c r="G17" s="64" t="s">
        <v>41</v>
      </c>
      <c r="H17" s="121" t="s">
        <v>52</v>
      </c>
      <c r="I17" s="65" t="s">
        <v>53</v>
      </c>
      <c r="J17" s="48" t="s">
        <v>49</v>
      </c>
      <c r="K17" s="113">
        <v>0</v>
      </c>
      <c r="L17" s="113">
        <v>0</v>
      </c>
      <c r="M17" s="113">
        <v>0</v>
      </c>
      <c r="N17" s="113">
        <v>0</v>
      </c>
      <c r="O17" s="113">
        <v>0</v>
      </c>
      <c r="P17" s="113">
        <v>0</v>
      </c>
      <c r="Q17" s="114">
        <v>0</v>
      </c>
      <c r="R17" s="114">
        <v>0</v>
      </c>
      <c r="S17" s="115">
        <v>0</v>
      </c>
      <c r="T17" s="115">
        <v>0</v>
      </c>
      <c r="U17" s="109">
        <f t="shared" si="0"/>
        <v>0</v>
      </c>
      <c r="V17" s="114">
        <v>0</v>
      </c>
      <c r="W17" s="116">
        <v>0</v>
      </c>
      <c r="X17" s="114">
        <v>0</v>
      </c>
      <c r="Y17" s="116">
        <v>1</v>
      </c>
      <c r="Z17" s="114">
        <v>20</v>
      </c>
      <c r="AA17" s="114">
        <v>0</v>
      </c>
      <c r="AB17" s="114">
        <v>0</v>
      </c>
      <c r="AC17" s="114">
        <v>0</v>
      </c>
      <c r="AD17" s="115">
        <v>20</v>
      </c>
      <c r="AE17" s="115">
        <v>1</v>
      </c>
      <c r="AF17" s="109">
        <f t="shared" si="2"/>
        <v>0.05</v>
      </c>
      <c r="AG17" s="114">
        <v>20</v>
      </c>
      <c r="AH17" s="114">
        <v>0</v>
      </c>
      <c r="AI17" s="114">
        <v>0</v>
      </c>
      <c r="AJ17" s="114">
        <v>0</v>
      </c>
      <c r="AK17" s="114">
        <v>20</v>
      </c>
      <c r="AL17" s="114">
        <v>0</v>
      </c>
      <c r="AM17" s="117">
        <v>0</v>
      </c>
      <c r="AN17" s="117">
        <v>0</v>
      </c>
      <c r="AO17" s="115">
        <v>40</v>
      </c>
      <c r="AP17" s="115">
        <v>0</v>
      </c>
      <c r="AQ17" s="114">
        <v>20</v>
      </c>
      <c r="AR17" s="114">
        <v>0</v>
      </c>
      <c r="AS17" s="114">
        <v>0</v>
      </c>
      <c r="AT17" s="114">
        <v>0</v>
      </c>
      <c r="AU17" s="114">
        <v>20</v>
      </c>
      <c r="AV17" s="114">
        <v>0</v>
      </c>
      <c r="AW17" s="114">
        <v>0</v>
      </c>
      <c r="AX17" s="114">
        <v>0</v>
      </c>
      <c r="AY17" s="115">
        <v>40</v>
      </c>
      <c r="AZ17" s="115">
        <v>0</v>
      </c>
      <c r="BA17" s="114">
        <v>20</v>
      </c>
      <c r="BB17" s="114">
        <v>0</v>
      </c>
      <c r="BC17" s="114">
        <v>0</v>
      </c>
      <c r="BD17" s="114">
        <v>0</v>
      </c>
      <c r="BE17" s="114">
        <v>20</v>
      </c>
      <c r="BF17" s="114">
        <v>0</v>
      </c>
      <c r="BG17" s="114">
        <v>0</v>
      </c>
      <c r="BH17" s="114">
        <v>0</v>
      </c>
      <c r="BI17" s="115">
        <v>40</v>
      </c>
      <c r="BJ17" s="115">
        <v>0</v>
      </c>
      <c r="BK17" s="118">
        <v>140</v>
      </c>
      <c r="BL17" s="118">
        <v>1</v>
      </c>
      <c r="BM17" s="101">
        <f>IF(AND(BL17&gt;0,BK17&gt;0),BL17/BK17,0)</f>
        <v>7.1428571428571426E-3</v>
      </c>
    </row>
    <row r="18" spans="2:65" ht="120">
      <c r="B18" s="95" t="s">
        <v>120</v>
      </c>
      <c r="C18" s="51" t="s">
        <v>129</v>
      </c>
      <c r="D18" s="52">
        <v>20</v>
      </c>
      <c r="E18" s="51" t="s">
        <v>54</v>
      </c>
      <c r="F18" s="53" t="s">
        <v>55</v>
      </c>
      <c r="G18" s="54" t="s">
        <v>30</v>
      </c>
      <c r="H18" s="66" t="s">
        <v>56</v>
      </c>
      <c r="I18" s="65" t="s">
        <v>57</v>
      </c>
      <c r="J18" s="48" t="s">
        <v>49</v>
      </c>
      <c r="K18" s="113">
        <v>0</v>
      </c>
      <c r="L18" s="113">
        <v>0</v>
      </c>
      <c r="M18" s="113">
        <v>0</v>
      </c>
      <c r="N18" s="113">
        <v>0</v>
      </c>
      <c r="O18" s="113">
        <v>0</v>
      </c>
      <c r="P18" s="113">
        <v>0</v>
      </c>
      <c r="Q18" s="114">
        <v>0</v>
      </c>
      <c r="R18" s="114">
        <v>0</v>
      </c>
      <c r="S18" s="115">
        <v>0</v>
      </c>
      <c r="T18" s="115">
        <v>0</v>
      </c>
      <c r="U18" s="109">
        <f t="shared" si="0"/>
        <v>0</v>
      </c>
      <c r="V18" s="114">
        <v>0</v>
      </c>
      <c r="W18" s="116">
        <v>0</v>
      </c>
      <c r="X18" s="114">
        <v>2</v>
      </c>
      <c r="Y18" s="116">
        <v>0</v>
      </c>
      <c r="Z18" s="114">
        <v>2</v>
      </c>
      <c r="AA18" s="114">
        <v>0</v>
      </c>
      <c r="AB18" s="114">
        <v>2</v>
      </c>
      <c r="AC18" s="114">
        <v>0</v>
      </c>
      <c r="AD18" s="115">
        <v>6</v>
      </c>
      <c r="AE18" s="115">
        <v>0</v>
      </c>
      <c r="AF18" s="109">
        <f t="shared" si="2"/>
        <v>0</v>
      </c>
      <c r="AG18" s="114">
        <v>2</v>
      </c>
      <c r="AH18" s="114">
        <v>0</v>
      </c>
      <c r="AI18" s="114">
        <v>2</v>
      </c>
      <c r="AJ18" s="114">
        <v>0</v>
      </c>
      <c r="AK18" s="114">
        <v>2</v>
      </c>
      <c r="AL18" s="114">
        <v>0</v>
      </c>
      <c r="AM18" s="117">
        <v>2</v>
      </c>
      <c r="AN18" s="117">
        <v>0</v>
      </c>
      <c r="AO18" s="115">
        <v>8</v>
      </c>
      <c r="AP18" s="115">
        <v>0</v>
      </c>
      <c r="AQ18" s="114">
        <v>2</v>
      </c>
      <c r="AR18" s="114">
        <v>0</v>
      </c>
      <c r="AS18" s="114">
        <v>2</v>
      </c>
      <c r="AT18" s="114">
        <v>0</v>
      </c>
      <c r="AU18" s="114">
        <v>2</v>
      </c>
      <c r="AV18" s="114">
        <v>0</v>
      </c>
      <c r="AW18" s="114">
        <v>0</v>
      </c>
      <c r="AX18" s="114">
        <v>0</v>
      </c>
      <c r="AY18" s="115">
        <v>6</v>
      </c>
      <c r="AZ18" s="115">
        <v>0</v>
      </c>
      <c r="BA18" s="114">
        <v>0</v>
      </c>
      <c r="BB18" s="114">
        <v>0</v>
      </c>
      <c r="BC18" s="114">
        <v>0</v>
      </c>
      <c r="BD18" s="114">
        <v>0</v>
      </c>
      <c r="BE18" s="114">
        <v>0</v>
      </c>
      <c r="BF18" s="114">
        <v>0</v>
      </c>
      <c r="BG18" s="114">
        <v>0</v>
      </c>
      <c r="BH18" s="114">
        <v>0</v>
      </c>
      <c r="BI18" s="115">
        <v>0</v>
      </c>
      <c r="BJ18" s="115">
        <v>0</v>
      </c>
      <c r="BK18" s="118">
        <v>20</v>
      </c>
      <c r="BL18" s="118">
        <v>0</v>
      </c>
      <c r="BM18" s="101">
        <f t="shared" si="1"/>
        <v>0</v>
      </c>
    </row>
    <row r="19" spans="2:65" ht="165.75">
      <c r="B19" s="95" t="s">
        <v>120</v>
      </c>
      <c r="C19" s="51" t="s">
        <v>130</v>
      </c>
      <c r="D19" s="55">
        <v>0.1</v>
      </c>
      <c r="E19" s="51" t="s">
        <v>58</v>
      </c>
      <c r="F19" s="53" t="s">
        <v>59</v>
      </c>
      <c r="G19" s="54" t="s">
        <v>30</v>
      </c>
      <c r="H19" s="122" t="s">
        <v>60</v>
      </c>
      <c r="I19" s="123" t="s">
        <v>61</v>
      </c>
      <c r="J19" s="48" t="s">
        <v>49</v>
      </c>
      <c r="K19" s="113">
        <v>0</v>
      </c>
      <c r="L19" s="113">
        <v>0</v>
      </c>
      <c r="M19" s="113">
        <v>0</v>
      </c>
      <c r="N19" s="113">
        <v>0</v>
      </c>
      <c r="O19" s="113">
        <v>0</v>
      </c>
      <c r="P19" s="113">
        <v>0</v>
      </c>
      <c r="Q19" s="114">
        <v>0</v>
      </c>
      <c r="R19" s="114">
        <v>0</v>
      </c>
      <c r="S19" s="115">
        <v>0</v>
      </c>
      <c r="T19" s="115">
        <v>0</v>
      </c>
      <c r="U19" s="109">
        <f t="shared" si="0"/>
        <v>0</v>
      </c>
      <c r="V19" s="114">
        <v>300</v>
      </c>
      <c r="W19" s="116">
        <v>1733</v>
      </c>
      <c r="X19" s="114">
        <v>300</v>
      </c>
      <c r="Y19" s="116">
        <v>3206</v>
      </c>
      <c r="Z19" s="114">
        <v>300</v>
      </c>
      <c r="AA19" s="114">
        <v>0</v>
      </c>
      <c r="AB19" s="114">
        <v>300</v>
      </c>
      <c r="AC19" s="114">
        <v>0</v>
      </c>
      <c r="AD19" s="115">
        <v>1200</v>
      </c>
      <c r="AE19" s="115">
        <v>4939</v>
      </c>
      <c r="AF19" s="109">
        <f t="shared" si="2"/>
        <v>4.1158333333333337</v>
      </c>
      <c r="AG19" s="114">
        <v>300</v>
      </c>
      <c r="AH19" s="114">
        <v>0</v>
      </c>
      <c r="AI19" s="114">
        <v>300</v>
      </c>
      <c r="AJ19" s="114">
        <v>0</v>
      </c>
      <c r="AK19" s="114">
        <v>300</v>
      </c>
      <c r="AL19" s="114">
        <v>0</v>
      </c>
      <c r="AM19" s="117">
        <v>300</v>
      </c>
      <c r="AN19" s="117">
        <v>0</v>
      </c>
      <c r="AO19" s="115">
        <v>1200</v>
      </c>
      <c r="AP19" s="115">
        <v>0</v>
      </c>
      <c r="AQ19" s="114">
        <v>300</v>
      </c>
      <c r="AR19" s="114">
        <v>0</v>
      </c>
      <c r="AS19" s="114">
        <v>300</v>
      </c>
      <c r="AT19" s="114">
        <v>0</v>
      </c>
      <c r="AU19" s="114">
        <v>300</v>
      </c>
      <c r="AV19" s="114">
        <v>0</v>
      </c>
      <c r="AW19" s="114">
        <v>300</v>
      </c>
      <c r="AX19" s="114">
        <v>0</v>
      </c>
      <c r="AY19" s="115">
        <v>1200</v>
      </c>
      <c r="AZ19" s="115">
        <v>0</v>
      </c>
      <c r="BA19" s="114">
        <v>300</v>
      </c>
      <c r="BB19" s="114">
        <v>0</v>
      </c>
      <c r="BC19" s="114">
        <v>300</v>
      </c>
      <c r="BD19" s="114">
        <v>0</v>
      </c>
      <c r="BE19" s="114">
        <v>300</v>
      </c>
      <c r="BF19" s="114">
        <v>0</v>
      </c>
      <c r="BG19" s="114">
        <v>300</v>
      </c>
      <c r="BH19" s="114">
        <v>0</v>
      </c>
      <c r="BI19" s="115">
        <v>1200</v>
      </c>
      <c r="BJ19" s="115">
        <v>0</v>
      </c>
      <c r="BK19" s="118">
        <v>4800</v>
      </c>
      <c r="BL19" s="118">
        <v>4939</v>
      </c>
      <c r="BM19" s="101">
        <f t="shared" si="1"/>
        <v>1.0289583333333334</v>
      </c>
    </row>
    <row r="20" spans="2:65" ht="127.5">
      <c r="B20" s="95" t="s">
        <v>120</v>
      </c>
      <c r="C20" s="51" t="s">
        <v>131</v>
      </c>
      <c r="D20" s="67">
        <v>20</v>
      </c>
      <c r="E20" s="119" t="s">
        <v>50</v>
      </c>
      <c r="F20" s="120" t="s">
        <v>51</v>
      </c>
      <c r="G20" s="64" t="s">
        <v>41</v>
      </c>
      <c r="H20" s="121" t="s">
        <v>52</v>
      </c>
      <c r="I20" s="68" t="s">
        <v>62</v>
      </c>
      <c r="J20" s="48" t="s">
        <v>49</v>
      </c>
      <c r="K20" s="113">
        <v>0</v>
      </c>
      <c r="L20" s="113">
        <v>0</v>
      </c>
      <c r="M20" s="113">
        <v>0</v>
      </c>
      <c r="N20" s="113">
        <v>0</v>
      </c>
      <c r="O20" s="113">
        <v>0</v>
      </c>
      <c r="P20" s="113">
        <v>0</v>
      </c>
      <c r="Q20" s="114">
        <v>0</v>
      </c>
      <c r="R20" s="114">
        <v>0</v>
      </c>
      <c r="S20" s="115">
        <v>0</v>
      </c>
      <c r="T20" s="115">
        <v>0</v>
      </c>
      <c r="U20" s="109">
        <f t="shared" si="0"/>
        <v>0</v>
      </c>
      <c r="V20" s="114">
        <v>0</v>
      </c>
      <c r="W20" s="124">
        <v>0</v>
      </c>
      <c r="X20" s="114">
        <v>0</v>
      </c>
      <c r="Y20" s="124">
        <v>0</v>
      </c>
      <c r="Z20" s="114">
        <v>20</v>
      </c>
      <c r="AA20" s="114">
        <v>0</v>
      </c>
      <c r="AB20" s="114">
        <v>0</v>
      </c>
      <c r="AC20" s="114">
        <v>0</v>
      </c>
      <c r="AD20" s="115">
        <v>20</v>
      </c>
      <c r="AE20" s="115">
        <v>0</v>
      </c>
      <c r="AF20" s="109">
        <f t="shared" si="2"/>
        <v>0</v>
      </c>
      <c r="AG20" s="114">
        <v>20</v>
      </c>
      <c r="AH20" s="114">
        <v>0</v>
      </c>
      <c r="AI20" s="114">
        <v>0</v>
      </c>
      <c r="AJ20" s="114">
        <v>0</v>
      </c>
      <c r="AK20" s="114">
        <v>20</v>
      </c>
      <c r="AL20" s="114">
        <v>0</v>
      </c>
      <c r="AM20" s="117">
        <v>0</v>
      </c>
      <c r="AN20" s="117">
        <v>0</v>
      </c>
      <c r="AO20" s="115">
        <v>40</v>
      </c>
      <c r="AP20" s="115">
        <v>0</v>
      </c>
      <c r="AQ20" s="114">
        <v>20</v>
      </c>
      <c r="AR20" s="114">
        <v>0</v>
      </c>
      <c r="AS20" s="114">
        <v>0</v>
      </c>
      <c r="AT20" s="114">
        <v>0</v>
      </c>
      <c r="AU20" s="114">
        <v>20</v>
      </c>
      <c r="AV20" s="114">
        <v>0</v>
      </c>
      <c r="AW20" s="114">
        <v>0</v>
      </c>
      <c r="AX20" s="114">
        <v>0</v>
      </c>
      <c r="AY20" s="115">
        <v>40</v>
      </c>
      <c r="AZ20" s="115">
        <v>0</v>
      </c>
      <c r="BA20" s="114">
        <v>20</v>
      </c>
      <c r="BB20" s="114">
        <v>0</v>
      </c>
      <c r="BC20" s="114">
        <v>0</v>
      </c>
      <c r="BD20" s="114">
        <v>0</v>
      </c>
      <c r="BE20" s="114">
        <v>20</v>
      </c>
      <c r="BF20" s="114">
        <v>0</v>
      </c>
      <c r="BG20" s="114">
        <v>0</v>
      </c>
      <c r="BH20" s="114">
        <v>0</v>
      </c>
      <c r="BI20" s="115">
        <v>40</v>
      </c>
      <c r="BJ20" s="115">
        <v>0</v>
      </c>
      <c r="BK20" s="118">
        <v>140</v>
      </c>
      <c r="BL20" s="118">
        <v>0</v>
      </c>
      <c r="BM20" s="101">
        <f t="shared" si="1"/>
        <v>0</v>
      </c>
    </row>
    <row r="21" spans="2:65" ht="153">
      <c r="B21" s="95" t="s">
        <v>120</v>
      </c>
      <c r="C21" s="51" t="s">
        <v>132</v>
      </c>
      <c r="D21" s="67">
        <v>160</v>
      </c>
      <c r="E21" s="119" t="s">
        <v>63</v>
      </c>
      <c r="F21" s="120" t="s">
        <v>64</v>
      </c>
      <c r="G21" s="64" t="s">
        <v>30</v>
      </c>
      <c r="H21" s="121" t="s">
        <v>65</v>
      </c>
      <c r="I21" s="68" t="s">
        <v>66</v>
      </c>
      <c r="J21" s="48" t="s">
        <v>49</v>
      </c>
      <c r="K21" s="113">
        <v>0</v>
      </c>
      <c r="L21" s="113">
        <v>0</v>
      </c>
      <c r="M21" s="113">
        <v>0</v>
      </c>
      <c r="N21" s="113">
        <v>0</v>
      </c>
      <c r="O21" s="113">
        <v>0</v>
      </c>
      <c r="P21" s="113">
        <v>0</v>
      </c>
      <c r="Q21" s="114">
        <v>0</v>
      </c>
      <c r="R21" s="114">
        <v>0</v>
      </c>
      <c r="S21" s="115">
        <v>0</v>
      </c>
      <c r="T21" s="115">
        <v>0</v>
      </c>
      <c r="U21" s="109">
        <f t="shared" si="0"/>
        <v>0</v>
      </c>
      <c r="V21" s="114">
        <v>10</v>
      </c>
      <c r="W21" s="116">
        <v>15</v>
      </c>
      <c r="X21" s="114">
        <v>10</v>
      </c>
      <c r="Y21" s="116">
        <v>13</v>
      </c>
      <c r="Z21" s="114">
        <v>10</v>
      </c>
      <c r="AA21" s="114">
        <v>0</v>
      </c>
      <c r="AB21" s="114">
        <v>10</v>
      </c>
      <c r="AC21" s="114">
        <v>0</v>
      </c>
      <c r="AD21" s="115">
        <v>40</v>
      </c>
      <c r="AE21" s="115">
        <v>28</v>
      </c>
      <c r="AF21" s="109">
        <f t="shared" si="2"/>
        <v>0.7</v>
      </c>
      <c r="AG21" s="114">
        <v>10</v>
      </c>
      <c r="AH21" s="114">
        <v>0</v>
      </c>
      <c r="AI21" s="114">
        <v>10</v>
      </c>
      <c r="AJ21" s="114">
        <v>0</v>
      </c>
      <c r="AK21" s="114">
        <v>10</v>
      </c>
      <c r="AL21" s="114">
        <v>0</v>
      </c>
      <c r="AM21" s="117">
        <v>10</v>
      </c>
      <c r="AN21" s="117">
        <v>0</v>
      </c>
      <c r="AO21" s="115">
        <v>40</v>
      </c>
      <c r="AP21" s="115">
        <v>0</v>
      </c>
      <c r="AQ21" s="114">
        <v>10</v>
      </c>
      <c r="AR21" s="114">
        <v>0</v>
      </c>
      <c r="AS21" s="114">
        <v>10</v>
      </c>
      <c r="AT21" s="114">
        <v>0</v>
      </c>
      <c r="AU21" s="114">
        <v>10</v>
      </c>
      <c r="AV21" s="114">
        <v>0</v>
      </c>
      <c r="AW21" s="114">
        <v>10</v>
      </c>
      <c r="AX21" s="114">
        <v>0</v>
      </c>
      <c r="AY21" s="115">
        <v>40</v>
      </c>
      <c r="AZ21" s="115">
        <v>0</v>
      </c>
      <c r="BA21" s="114">
        <v>10</v>
      </c>
      <c r="BB21" s="114">
        <v>0</v>
      </c>
      <c r="BC21" s="114">
        <v>10</v>
      </c>
      <c r="BD21" s="114">
        <v>0</v>
      </c>
      <c r="BE21" s="114">
        <v>10</v>
      </c>
      <c r="BF21" s="114">
        <v>0</v>
      </c>
      <c r="BG21" s="114">
        <v>10</v>
      </c>
      <c r="BH21" s="114">
        <v>0</v>
      </c>
      <c r="BI21" s="115">
        <v>40</v>
      </c>
      <c r="BJ21" s="115">
        <v>0</v>
      </c>
      <c r="BK21" s="118">
        <v>160</v>
      </c>
      <c r="BL21" s="118">
        <v>28</v>
      </c>
      <c r="BM21" s="101">
        <f t="shared" si="1"/>
        <v>0.17499999999999999</v>
      </c>
    </row>
    <row r="22" spans="2:65" ht="252">
      <c r="B22" s="95" t="s">
        <v>121</v>
      </c>
      <c r="C22" s="12" t="s">
        <v>133</v>
      </c>
      <c r="D22" s="43">
        <v>1</v>
      </c>
      <c r="E22" s="39" t="s">
        <v>28</v>
      </c>
      <c r="F22" s="41" t="s">
        <v>29</v>
      </c>
      <c r="G22" s="47" t="s">
        <v>30</v>
      </c>
      <c r="H22" s="48" t="s">
        <v>67</v>
      </c>
      <c r="I22" s="18" t="s">
        <v>68</v>
      </c>
      <c r="J22" s="18" t="s">
        <v>33</v>
      </c>
      <c r="K22" s="125">
        <v>0</v>
      </c>
      <c r="L22" s="125">
        <v>0</v>
      </c>
      <c r="M22" s="125">
        <v>0</v>
      </c>
      <c r="N22" s="125">
        <v>0</v>
      </c>
      <c r="O22" s="125">
        <v>0</v>
      </c>
      <c r="P22" s="125">
        <v>0</v>
      </c>
      <c r="Q22" s="125">
        <v>0.2</v>
      </c>
      <c r="R22" s="125">
        <v>0.2</v>
      </c>
      <c r="S22" s="126">
        <f t="shared" ref="S22:S35" si="3">K22+M22+O22+Q22</f>
        <v>0.2</v>
      </c>
      <c r="T22" s="126">
        <f t="shared" ref="T22:T35" si="4">+L22+N22+P22+R22</f>
        <v>0.2</v>
      </c>
      <c r="U22" s="109">
        <f t="shared" si="0"/>
        <v>1</v>
      </c>
      <c r="V22" s="125">
        <v>0</v>
      </c>
      <c r="W22" s="125">
        <v>0</v>
      </c>
      <c r="X22" s="125">
        <v>0</v>
      </c>
      <c r="Y22" s="125">
        <v>0</v>
      </c>
      <c r="Z22" s="125">
        <v>0</v>
      </c>
      <c r="AA22" s="125">
        <v>0</v>
      </c>
      <c r="AB22" s="125">
        <v>0.4</v>
      </c>
      <c r="AC22" s="125">
        <v>0</v>
      </c>
      <c r="AD22" s="127">
        <f t="shared" ref="AD22:AD27" si="5">V22+X22+Z22+AB22</f>
        <v>0.4</v>
      </c>
      <c r="AE22" s="127">
        <f t="shared" ref="AE22:AE35" si="6">+W22+Y22+AA22+AC22</f>
        <v>0</v>
      </c>
      <c r="AF22" s="109">
        <f t="shared" si="2"/>
        <v>0</v>
      </c>
      <c r="AG22" s="125">
        <v>0</v>
      </c>
      <c r="AH22" s="125">
        <v>0</v>
      </c>
      <c r="AI22" s="125">
        <v>0</v>
      </c>
      <c r="AJ22" s="125">
        <v>0</v>
      </c>
      <c r="AK22" s="125">
        <v>0</v>
      </c>
      <c r="AL22" s="125">
        <v>0</v>
      </c>
      <c r="AM22" s="128">
        <v>0.2</v>
      </c>
      <c r="AN22" s="128">
        <v>0</v>
      </c>
      <c r="AO22" s="103">
        <f t="shared" ref="AO22:AO35" si="7">AG22+AI22+AK22+AM22</f>
        <v>0.2</v>
      </c>
      <c r="AP22" s="103">
        <f t="shared" ref="AP22:AP35" si="8">+AH22+AJ22+AL22+AN22</f>
        <v>0</v>
      </c>
      <c r="AQ22" s="125">
        <v>0</v>
      </c>
      <c r="AR22" s="125">
        <v>0</v>
      </c>
      <c r="AS22" s="125">
        <v>0</v>
      </c>
      <c r="AT22" s="125">
        <v>0</v>
      </c>
      <c r="AU22" s="125">
        <v>0</v>
      </c>
      <c r="AV22" s="125">
        <v>0</v>
      </c>
      <c r="AW22" s="125">
        <v>0.2</v>
      </c>
      <c r="AX22" s="125">
        <v>0</v>
      </c>
      <c r="AY22" s="103">
        <f t="shared" ref="AY22:AY35" si="9">AQ22+AS22+AU22+AW22</f>
        <v>0.2</v>
      </c>
      <c r="AZ22" s="103">
        <f t="shared" ref="AZ22:AZ35" si="10">+AR22+AT22+AV22+AX22</f>
        <v>0</v>
      </c>
      <c r="BA22" s="125">
        <v>0</v>
      </c>
      <c r="BB22" s="125">
        <v>0</v>
      </c>
      <c r="BC22" s="125">
        <v>0</v>
      </c>
      <c r="BD22" s="125">
        <v>0</v>
      </c>
      <c r="BE22" s="125">
        <v>0</v>
      </c>
      <c r="BF22" s="125">
        <v>0</v>
      </c>
      <c r="BG22" s="125">
        <v>0</v>
      </c>
      <c r="BH22" s="125">
        <v>0</v>
      </c>
      <c r="BI22" s="103">
        <f t="shared" ref="BI22:BI35" si="11">BA22+BC22+BE22+BG22</f>
        <v>0</v>
      </c>
      <c r="BJ22" s="103">
        <f t="shared" ref="BJ22:BJ35" si="12">+BB22+BD22+BF22+BH22</f>
        <v>0</v>
      </c>
      <c r="BK22" s="126">
        <f>S22+AD22+AO22+AY22+BI22</f>
        <v>1</v>
      </c>
      <c r="BL22" s="129">
        <f>T22+AE22+AP22+AZ22+BJ22</f>
        <v>0.2</v>
      </c>
      <c r="BM22" s="101">
        <f t="shared" si="1"/>
        <v>0.2</v>
      </c>
    </row>
    <row r="23" spans="2:65" ht="140.25">
      <c r="B23" s="95" t="s">
        <v>122</v>
      </c>
      <c r="C23" s="45" t="s">
        <v>134</v>
      </c>
      <c r="D23" s="40">
        <v>1</v>
      </c>
      <c r="E23" s="44" t="s">
        <v>69</v>
      </c>
      <c r="F23" s="50" t="s">
        <v>70</v>
      </c>
      <c r="G23" s="47" t="s">
        <v>41</v>
      </c>
      <c r="H23" s="48" t="s">
        <v>71</v>
      </c>
      <c r="I23" s="49" t="s">
        <v>72</v>
      </c>
      <c r="J23" s="49" t="s">
        <v>73</v>
      </c>
      <c r="K23" s="130">
        <v>0</v>
      </c>
      <c r="L23" s="130">
        <v>0</v>
      </c>
      <c r="M23" s="130">
        <v>0</v>
      </c>
      <c r="N23" s="130">
        <v>0</v>
      </c>
      <c r="O23" s="130">
        <v>0</v>
      </c>
      <c r="P23" s="130">
        <v>0</v>
      </c>
      <c r="Q23" s="131">
        <v>0</v>
      </c>
      <c r="R23" s="131">
        <v>0</v>
      </c>
      <c r="S23" s="132">
        <f t="shared" si="3"/>
        <v>0</v>
      </c>
      <c r="T23" s="132">
        <f t="shared" si="4"/>
        <v>0</v>
      </c>
      <c r="U23" s="109">
        <f t="shared" si="0"/>
        <v>0</v>
      </c>
      <c r="V23" s="131">
        <v>5</v>
      </c>
      <c r="W23" s="131">
        <v>10</v>
      </c>
      <c r="X23" s="131">
        <v>5</v>
      </c>
      <c r="Y23" s="131">
        <v>10</v>
      </c>
      <c r="Z23" s="131">
        <v>10</v>
      </c>
      <c r="AA23" s="131">
        <v>0</v>
      </c>
      <c r="AB23" s="131">
        <v>10</v>
      </c>
      <c r="AC23" s="131">
        <v>0</v>
      </c>
      <c r="AD23" s="132">
        <f t="shared" si="5"/>
        <v>30</v>
      </c>
      <c r="AE23" s="132">
        <f t="shared" si="6"/>
        <v>20</v>
      </c>
      <c r="AF23" s="109">
        <f t="shared" si="2"/>
        <v>0.66666666666666663</v>
      </c>
      <c r="AG23" s="131">
        <v>5</v>
      </c>
      <c r="AH23" s="131">
        <v>0</v>
      </c>
      <c r="AI23" s="131">
        <v>5</v>
      </c>
      <c r="AJ23" s="131">
        <v>0</v>
      </c>
      <c r="AK23" s="131">
        <v>10</v>
      </c>
      <c r="AL23" s="131">
        <v>0</v>
      </c>
      <c r="AM23" s="133">
        <v>10</v>
      </c>
      <c r="AN23" s="133">
        <v>0</v>
      </c>
      <c r="AO23" s="132">
        <f t="shared" si="7"/>
        <v>30</v>
      </c>
      <c r="AP23" s="132">
        <f t="shared" si="8"/>
        <v>0</v>
      </c>
      <c r="AQ23" s="131">
        <v>5</v>
      </c>
      <c r="AR23" s="131">
        <v>0</v>
      </c>
      <c r="AS23" s="131">
        <v>5</v>
      </c>
      <c r="AT23" s="131">
        <v>0</v>
      </c>
      <c r="AU23" s="131">
        <v>10</v>
      </c>
      <c r="AV23" s="131">
        <v>0</v>
      </c>
      <c r="AW23" s="131">
        <v>10</v>
      </c>
      <c r="AX23" s="131">
        <v>0</v>
      </c>
      <c r="AY23" s="132">
        <f t="shared" si="9"/>
        <v>30</v>
      </c>
      <c r="AZ23" s="132">
        <f t="shared" si="10"/>
        <v>0</v>
      </c>
      <c r="BA23" s="131">
        <v>5</v>
      </c>
      <c r="BB23" s="131">
        <v>0</v>
      </c>
      <c r="BC23" s="131">
        <v>5</v>
      </c>
      <c r="BD23" s="131">
        <v>0</v>
      </c>
      <c r="BE23" s="131">
        <v>0</v>
      </c>
      <c r="BF23" s="131">
        <v>0</v>
      </c>
      <c r="BG23" s="131">
        <v>0</v>
      </c>
      <c r="BH23" s="131">
        <v>0</v>
      </c>
      <c r="BI23" s="132">
        <f t="shared" si="11"/>
        <v>10</v>
      </c>
      <c r="BJ23" s="132">
        <f t="shared" si="12"/>
        <v>0</v>
      </c>
      <c r="BK23" s="134">
        <f>S23+AD23+AO23+AY23+BI23</f>
        <v>100</v>
      </c>
      <c r="BL23" s="134">
        <f>T23+AE23+AP23+AZ23+BJ23</f>
        <v>20</v>
      </c>
      <c r="BM23" s="101">
        <f t="shared" si="1"/>
        <v>0.2</v>
      </c>
    </row>
    <row r="24" spans="2:65" ht="76.5">
      <c r="B24" s="95" t="s">
        <v>122</v>
      </c>
      <c r="C24" s="45" t="s">
        <v>135</v>
      </c>
      <c r="D24" s="40">
        <v>1</v>
      </c>
      <c r="E24" s="44" t="s">
        <v>74</v>
      </c>
      <c r="F24" s="50" t="s">
        <v>70</v>
      </c>
      <c r="G24" s="47" t="s">
        <v>41</v>
      </c>
      <c r="H24" s="48" t="s">
        <v>75</v>
      </c>
      <c r="I24" s="49" t="s">
        <v>76</v>
      </c>
      <c r="J24" s="49" t="s">
        <v>73</v>
      </c>
      <c r="K24" s="130">
        <v>0</v>
      </c>
      <c r="L24" s="130">
        <v>0</v>
      </c>
      <c r="M24" s="130">
        <v>0</v>
      </c>
      <c r="N24" s="130">
        <v>0</v>
      </c>
      <c r="O24" s="130">
        <v>0</v>
      </c>
      <c r="P24" s="130">
        <v>0</v>
      </c>
      <c r="Q24" s="131">
        <v>0</v>
      </c>
      <c r="R24" s="131">
        <v>0</v>
      </c>
      <c r="S24" s="132">
        <f t="shared" si="3"/>
        <v>0</v>
      </c>
      <c r="T24" s="132">
        <f t="shared" si="4"/>
        <v>0</v>
      </c>
      <c r="U24" s="109">
        <f t="shared" si="0"/>
        <v>0</v>
      </c>
      <c r="V24" s="131">
        <v>5</v>
      </c>
      <c r="W24" s="131">
        <v>5</v>
      </c>
      <c r="X24" s="131">
        <v>5</v>
      </c>
      <c r="Y24" s="131">
        <v>5</v>
      </c>
      <c r="Z24" s="131">
        <v>10</v>
      </c>
      <c r="AA24" s="131">
        <v>0</v>
      </c>
      <c r="AB24" s="131">
        <v>10</v>
      </c>
      <c r="AC24" s="131">
        <v>0</v>
      </c>
      <c r="AD24" s="132">
        <f t="shared" si="5"/>
        <v>30</v>
      </c>
      <c r="AE24" s="132">
        <f t="shared" si="6"/>
        <v>10</v>
      </c>
      <c r="AF24" s="109">
        <f t="shared" si="2"/>
        <v>0.33333333333333331</v>
      </c>
      <c r="AG24" s="131">
        <v>10</v>
      </c>
      <c r="AH24" s="131">
        <v>0</v>
      </c>
      <c r="AI24" s="131">
        <v>10</v>
      </c>
      <c r="AJ24" s="131">
        <v>0</v>
      </c>
      <c r="AK24" s="131">
        <v>10</v>
      </c>
      <c r="AL24" s="131">
        <v>0</v>
      </c>
      <c r="AM24" s="133">
        <v>10</v>
      </c>
      <c r="AN24" s="133">
        <v>0</v>
      </c>
      <c r="AO24" s="132">
        <f t="shared" si="7"/>
        <v>40</v>
      </c>
      <c r="AP24" s="132">
        <f t="shared" si="8"/>
        <v>0</v>
      </c>
      <c r="AQ24" s="131">
        <v>5</v>
      </c>
      <c r="AR24" s="131">
        <v>0</v>
      </c>
      <c r="AS24" s="131">
        <v>5</v>
      </c>
      <c r="AT24" s="131">
        <v>0</v>
      </c>
      <c r="AU24" s="131">
        <v>5</v>
      </c>
      <c r="AV24" s="131">
        <v>0</v>
      </c>
      <c r="AW24" s="131">
        <v>5</v>
      </c>
      <c r="AX24" s="131">
        <v>0</v>
      </c>
      <c r="AY24" s="132">
        <f t="shared" si="9"/>
        <v>20</v>
      </c>
      <c r="AZ24" s="132">
        <f t="shared" si="10"/>
        <v>0</v>
      </c>
      <c r="BA24" s="131">
        <v>5</v>
      </c>
      <c r="BB24" s="131">
        <v>0</v>
      </c>
      <c r="BC24" s="131">
        <v>5</v>
      </c>
      <c r="BD24" s="131">
        <v>0</v>
      </c>
      <c r="BE24" s="131">
        <v>0</v>
      </c>
      <c r="BF24" s="131">
        <v>0</v>
      </c>
      <c r="BG24" s="131">
        <v>0</v>
      </c>
      <c r="BH24" s="131">
        <v>0</v>
      </c>
      <c r="BI24" s="132">
        <f t="shared" si="11"/>
        <v>10</v>
      </c>
      <c r="BJ24" s="132">
        <f t="shared" si="12"/>
        <v>0</v>
      </c>
      <c r="BK24" s="134">
        <f>S24+AD24+AO24+AY24+BI24</f>
        <v>100</v>
      </c>
      <c r="BL24" s="134">
        <f>T24+AE24+AP24+AZ24+BJ24</f>
        <v>10</v>
      </c>
      <c r="BM24" s="101">
        <f t="shared" si="1"/>
        <v>0.1</v>
      </c>
    </row>
    <row r="25" spans="2:65" ht="102">
      <c r="B25" s="95" t="s">
        <v>122</v>
      </c>
      <c r="C25" s="45" t="s">
        <v>136</v>
      </c>
      <c r="D25" s="40">
        <v>1</v>
      </c>
      <c r="E25" s="44" t="s">
        <v>77</v>
      </c>
      <c r="F25" s="50" t="s">
        <v>70</v>
      </c>
      <c r="G25" s="47" t="s">
        <v>41</v>
      </c>
      <c r="H25" s="48" t="s">
        <v>78</v>
      </c>
      <c r="I25" s="49" t="s">
        <v>79</v>
      </c>
      <c r="J25" s="49" t="s">
        <v>73</v>
      </c>
      <c r="K25" s="130">
        <v>0</v>
      </c>
      <c r="L25" s="130">
        <v>0</v>
      </c>
      <c r="M25" s="130">
        <v>0</v>
      </c>
      <c r="N25" s="130">
        <v>0</v>
      </c>
      <c r="O25" s="130">
        <v>0</v>
      </c>
      <c r="P25" s="130">
        <v>0</v>
      </c>
      <c r="Q25" s="131">
        <v>0</v>
      </c>
      <c r="R25" s="131">
        <v>0</v>
      </c>
      <c r="S25" s="132">
        <f t="shared" si="3"/>
        <v>0</v>
      </c>
      <c r="T25" s="132">
        <f t="shared" si="4"/>
        <v>0</v>
      </c>
      <c r="U25" s="109">
        <f t="shared" si="0"/>
        <v>0</v>
      </c>
      <c r="V25" s="131">
        <v>5</v>
      </c>
      <c r="W25" s="131">
        <v>5</v>
      </c>
      <c r="X25" s="131">
        <v>5</v>
      </c>
      <c r="Y25" s="131">
        <v>5</v>
      </c>
      <c r="Z25" s="131">
        <v>10</v>
      </c>
      <c r="AA25" s="131">
        <v>0</v>
      </c>
      <c r="AB25" s="131">
        <v>10</v>
      </c>
      <c r="AC25" s="131">
        <v>0</v>
      </c>
      <c r="AD25" s="132">
        <f t="shared" si="5"/>
        <v>30</v>
      </c>
      <c r="AE25" s="132">
        <f t="shared" si="6"/>
        <v>10</v>
      </c>
      <c r="AF25" s="109">
        <f t="shared" si="2"/>
        <v>0.33333333333333331</v>
      </c>
      <c r="AG25" s="131">
        <v>10</v>
      </c>
      <c r="AH25" s="131">
        <v>0</v>
      </c>
      <c r="AI25" s="131">
        <v>10</v>
      </c>
      <c r="AJ25" s="131">
        <v>0</v>
      </c>
      <c r="AK25" s="131">
        <v>10</v>
      </c>
      <c r="AL25" s="131">
        <v>0</v>
      </c>
      <c r="AM25" s="133">
        <v>10</v>
      </c>
      <c r="AN25" s="133">
        <v>0</v>
      </c>
      <c r="AO25" s="132">
        <f t="shared" si="7"/>
        <v>40</v>
      </c>
      <c r="AP25" s="132">
        <f t="shared" si="8"/>
        <v>0</v>
      </c>
      <c r="AQ25" s="131">
        <v>5</v>
      </c>
      <c r="AR25" s="131">
        <v>0</v>
      </c>
      <c r="AS25" s="131">
        <v>5</v>
      </c>
      <c r="AT25" s="131">
        <v>0</v>
      </c>
      <c r="AU25" s="131">
        <v>5</v>
      </c>
      <c r="AV25" s="131">
        <v>0</v>
      </c>
      <c r="AW25" s="131">
        <v>5</v>
      </c>
      <c r="AX25" s="131">
        <v>0</v>
      </c>
      <c r="AY25" s="132">
        <f t="shared" si="9"/>
        <v>20</v>
      </c>
      <c r="AZ25" s="132">
        <f t="shared" si="10"/>
        <v>0</v>
      </c>
      <c r="BA25" s="131">
        <v>5</v>
      </c>
      <c r="BB25" s="131">
        <v>0</v>
      </c>
      <c r="BC25" s="131">
        <v>5</v>
      </c>
      <c r="BD25" s="131">
        <v>0</v>
      </c>
      <c r="BE25" s="131">
        <v>0</v>
      </c>
      <c r="BF25" s="131">
        <v>0</v>
      </c>
      <c r="BG25" s="131">
        <v>0</v>
      </c>
      <c r="BH25" s="131">
        <v>0</v>
      </c>
      <c r="BI25" s="132">
        <f t="shared" si="11"/>
        <v>10</v>
      </c>
      <c r="BJ25" s="132">
        <f t="shared" si="12"/>
        <v>0</v>
      </c>
      <c r="BK25" s="134">
        <f>S25+AD25+AO25+AY25+BI25</f>
        <v>100</v>
      </c>
      <c r="BL25" s="134">
        <f>T25+AE25+AP25+AZ25+BJ25</f>
        <v>10</v>
      </c>
      <c r="BM25" s="101">
        <f t="shared" si="1"/>
        <v>0.1</v>
      </c>
    </row>
    <row r="26" spans="2:65" ht="165">
      <c r="B26" s="95" t="s">
        <v>122</v>
      </c>
      <c r="C26" s="33" t="s">
        <v>137</v>
      </c>
      <c r="D26" s="40">
        <v>1</v>
      </c>
      <c r="E26" s="44" t="s">
        <v>80</v>
      </c>
      <c r="F26" s="50" t="s">
        <v>70</v>
      </c>
      <c r="G26" s="47" t="s">
        <v>41</v>
      </c>
      <c r="H26" s="48" t="s">
        <v>81</v>
      </c>
      <c r="I26" s="49" t="s">
        <v>82</v>
      </c>
      <c r="J26" s="49" t="s">
        <v>73</v>
      </c>
      <c r="K26" s="130">
        <v>0</v>
      </c>
      <c r="L26" s="130">
        <v>0</v>
      </c>
      <c r="M26" s="130">
        <v>0</v>
      </c>
      <c r="N26" s="130">
        <v>0</v>
      </c>
      <c r="O26" s="130">
        <v>0</v>
      </c>
      <c r="P26" s="130">
        <v>0</v>
      </c>
      <c r="Q26" s="131">
        <v>0</v>
      </c>
      <c r="R26" s="131">
        <v>0</v>
      </c>
      <c r="S26" s="132">
        <f t="shared" si="3"/>
        <v>0</v>
      </c>
      <c r="T26" s="132">
        <f t="shared" si="4"/>
        <v>0</v>
      </c>
      <c r="U26" s="109">
        <f t="shared" si="0"/>
        <v>0</v>
      </c>
      <c r="V26" s="131">
        <v>5</v>
      </c>
      <c r="W26" s="131">
        <v>5</v>
      </c>
      <c r="X26" s="131">
        <v>5</v>
      </c>
      <c r="Y26" s="131">
        <v>5</v>
      </c>
      <c r="Z26" s="131">
        <v>10</v>
      </c>
      <c r="AA26" s="131">
        <v>0</v>
      </c>
      <c r="AB26" s="131">
        <v>10</v>
      </c>
      <c r="AC26" s="131">
        <v>0</v>
      </c>
      <c r="AD26" s="132">
        <f t="shared" si="5"/>
        <v>30</v>
      </c>
      <c r="AE26" s="132">
        <f t="shared" si="6"/>
        <v>10</v>
      </c>
      <c r="AF26" s="109">
        <f t="shared" si="2"/>
        <v>0.33333333333333331</v>
      </c>
      <c r="AG26" s="131">
        <v>10</v>
      </c>
      <c r="AH26" s="131">
        <v>0</v>
      </c>
      <c r="AI26" s="131">
        <v>10</v>
      </c>
      <c r="AJ26" s="131">
        <v>0</v>
      </c>
      <c r="AK26" s="131">
        <v>10</v>
      </c>
      <c r="AL26" s="131">
        <v>0</v>
      </c>
      <c r="AM26" s="133">
        <v>10</v>
      </c>
      <c r="AN26" s="133">
        <v>0</v>
      </c>
      <c r="AO26" s="132">
        <f t="shared" si="7"/>
        <v>40</v>
      </c>
      <c r="AP26" s="132">
        <f t="shared" si="8"/>
        <v>0</v>
      </c>
      <c r="AQ26" s="131">
        <v>5</v>
      </c>
      <c r="AR26" s="131">
        <v>0</v>
      </c>
      <c r="AS26" s="131">
        <v>5</v>
      </c>
      <c r="AT26" s="131">
        <v>0</v>
      </c>
      <c r="AU26" s="131">
        <v>5</v>
      </c>
      <c r="AV26" s="131">
        <v>0</v>
      </c>
      <c r="AW26" s="131">
        <v>5</v>
      </c>
      <c r="AX26" s="131">
        <v>0</v>
      </c>
      <c r="AY26" s="132">
        <f t="shared" si="9"/>
        <v>20</v>
      </c>
      <c r="AZ26" s="132">
        <f t="shared" si="10"/>
        <v>0</v>
      </c>
      <c r="BA26" s="131">
        <v>5</v>
      </c>
      <c r="BB26" s="131">
        <v>0</v>
      </c>
      <c r="BC26" s="131">
        <v>5</v>
      </c>
      <c r="BD26" s="131">
        <v>0</v>
      </c>
      <c r="BE26" s="131">
        <v>0</v>
      </c>
      <c r="BF26" s="131">
        <v>0</v>
      </c>
      <c r="BG26" s="131">
        <v>0</v>
      </c>
      <c r="BH26" s="131">
        <v>0</v>
      </c>
      <c r="BI26" s="132">
        <f t="shared" si="11"/>
        <v>10</v>
      </c>
      <c r="BJ26" s="132">
        <f t="shared" si="12"/>
        <v>0</v>
      </c>
      <c r="BK26" s="134">
        <f>S26+AD26+AO26+AY26+BI26</f>
        <v>100</v>
      </c>
      <c r="BL26" s="134">
        <f>T26+AE26+AP26+AZ26+BJ26</f>
        <v>10</v>
      </c>
      <c r="BM26" s="101">
        <f t="shared" si="1"/>
        <v>0.1</v>
      </c>
    </row>
    <row r="27" spans="2:65" ht="90">
      <c r="B27" s="95" t="s">
        <v>122</v>
      </c>
      <c r="C27" s="45" t="s">
        <v>138</v>
      </c>
      <c r="D27" s="40">
        <v>1</v>
      </c>
      <c r="E27" s="44" t="s">
        <v>83</v>
      </c>
      <c r="F27" s="50" t="s">
        <v>70</v>
      </c>
      <c r="G27" s="47" t="s">
        <v>41</v>
      </c>
      <c r="H27" s="48" t="s">
        <v>84</v>
      </c>
      <c r="I27" s="49" t="s">
        <v>85</v>
      </c>
      <c r="J27" s="49" t="s">
        <v>73</v>
      </c>
      <c r="K27" s="130">
        <v>0</v>
      </c>
      <c r="L27" s="130">
        <v>0</v>
      </c>
      <c r="M27" s="130">
        <v>0</v>
      </c>
      <c r="N27" s="130">
        <v>0</v>
      </c>
      <c r="O27" s="130">
        <v>0</v>
      </c>
      <c r="P27" s="130">
        <v>0</v>
      </c>
      <c r="Q27" s="131">
        <v>0</v>
      </c>
      <c r="R27" s="131">
        <v>0</v>
      </c>
      <c r="S27" s="132">
        <f t="shared" si="3"/>
        <v>0</v>
      </c>
      <c r="T27" s="132">
        <f t="shared" si="4"/>
        <v>0</v>
      </c>
      <c r="U27" s="109">
        <f t="shared" si="0"/>
        <v>0</v>
      </c>
      <c r="V27" s="131">
        <v>5</v>
      </c>
      <c r="W27" s="131">
        <v>5</v>
      </c>
      <c r="X27" s="131">
        <v>5</v>
      </c>
      <c r="Y27" s="131">
        <v>5</v>
      </c>
      <c r="Z27" s="131">
        <v>10</v>
      </c>
      <c r="AA27" s="131">
        <v>0</v>
      </c>
      <c r="AB27" s="131">
        <v>10</v>
      </c>
      <c r="AC27" s="131">
        <v>0</v>
      </c>
      <c r="AD27" s="132">
        <f t="shared" si="5"/>
        <v>30</v>
      </c>
      <c r="AE27" s="132">
        <f t="shared" si="6"/>
        <v>10</v>
      </c>
      <c r="AF27" s="109">
        <f t="shared" si="2"/>
        <v>0.33333333333333331</v>
      </c>
      <c r="AG27" s="131">
        <v>10</v>
      </c>
      <c r="AH27" s="131">
        <v>0</v>
      </c>
      <c r="AI27" s="131">
        <v>10</v>
      </c>
      <c r="AJ27" s="131">
        <v>0</v>
      </c>
      <c r="AK27" s="131">
        <v>10</v>
      </c>
      <c r="AL27" s="131">
        <v>0</v>
      </c>
      <c r="AM27" s="133">
        <v>10</v>
      </c>
      <c r="AN27" s="133">
        <v>0</v>
      </c>
      <c r="AO27" s="132">
        <f t="shared" si="7"/>
        <v>40</v>
      </c>
      <c r="AP27" s="132">
        <f t="shared" si="8"/>
        <v>0</v>
      </c>
      <c r="AQ27" s="131">
        <v>5</v>
      </c>
      <c r="AR27" s="131">
        <v>0</v>
      </c>
      <c r="AS27" s="131">
        <v>5</v>
      </c>
      <c r="AT27" s="131">
        <v>0</v>
      </c>
      <c r="AU27" s="131">
        <v>5</v>
      </c>
      <c r="AV27" s="131">
        <v>0</v>
      </c>
      <c r="AW27" s="131">
        <v>5</v>
      </c>
      <c r="AX27" s="131">
        <v>0</v>
      </c>
      <c r="AY27" s="132">
        <f t="shared" si="9"/>
        <v>20</v>
      </c>
      <c r="AZ27" s="132">
        <f t="shared" si="10"/>
        <v>0</v>
      </c>
      <c r="BA27" s="131">
        <v>5</v>
      </c>
      <c r="BB27" s="131">
        <v>0</v>
      </c>
      <c r="BC27" s="131">
        <v>5</v>
      </c>
      <c r="BD27" s="131">
        <v>0</v>
      </c>
      <c r="BE27" s="131">
        <v>0</v>
      </c>
      <c r="BF27" s="131">
        <v>0</v>
      </c>
      <c r="BG27" s="131">
        <v>0</v>
      </c>
      <c r="BH27" s="131">
        <v>0</v>
      </c>
      <c r="BI27" s="132">
        <f t="shared" si="11"/>
        <v>10</v>
      </c>
      <c r="BJ27" s="132">
        <f t="shared" si="12"/>
        <v>0</v>
      </c>
      <c r="BK27" s="134">
        <f>S27+AD27+AO27+AY27+BI27</f>
        <v>100</v>
      </c>
      <c r="BL27" s="134">
        <f>T27+AE27+AP27+AZ27+BJ27</f>
        <v>10</v>
      </c>
      <c r="BM27" s="101">
        <f t="shared" si="1"/>
        <v>0.1</v>
      </c>
    </row>
    <row r="28" spans="2:65" ht="90">
      <c r="B28" s="95" t="s">
        <v>123</v>
      </c>
      <c r="C28" s="33" t="s">
        <v>139</v>
      </c>
      <c r="D28" s="40">
        <v>0.2</v>
      </c>
      <c r="E28" s="46" t="s">
        <v>86</v>
      </c>
      <c r="F28" s="42" t="s">
        <v>87</v>
      </c>
      <c r="G28" s="47" t="s">
        <v>41</v>
      </c>
      <c r="H28" s="48" t="s">
        <v>88</v>
      </c>
      <c r="I28" s="135" t="s">
        <v>89</v>
      </c>
      <c r="J28" s="49" t="s">
        <v>90</v>
      </c>
      <c r="K28" s="130">
        <v>0</v>
      </c>
      <c r="L28" s="130">
        <v>0</v>
      </c>
      <c r="M28" s="130">
        <v>0</v>
      </c>
      <c r="N28" s="130">
        <v>0</v>
      </c>
      <c r="O28" s="130">
        <v>0</v>
      </c>
      <c r="P28" s="130">
        <v>0</v>
      </c>
      <c r="Q28" s="131">
        <v>0</v>
      </c>
      <c r="R28" s="131">
        <v>0</v>
      </c>
      <c r="S28" s="132">
        <f t="shared" si="3"/>
        <v>0</v>
      </c>
      <c r="T28" s="132">
        <f t="shared" si="4"/>
        <v>0</v>
      </c>
      <c r="U28" s="109">
        <f t="shared" si="0"/>
        <v>0</v>
      </c>
      <c r="V28" s="131">
        <v>0</v>
      </c>
      <c r="W28" s="131">
        <v>0</v>
      </c>
      <c r="X28" s="136">
        <v>0</v>
      </c>
      <c r="Y28" s="136">
        <v>3.6999999999999998E-2</v>
      </c>
      <c r="Z28" s="137">
        <v>0.02</v>
      </c>
      <c r="AA28" s="131">
        <v>0</v>
      </c>
      <c r="AB28" s="137">
        <v>0.03</v>
      </c>
      <c r="AC28" s="131">
        <v>0</v>
      </c>
      <c r="AD28" s="126">
        <v>0.05</v>
      </c>
      <c r="AE28" s="132">
        <f t="shared" si="6"/>
        <v>3.6999999999999998E-2</v>
      </c>
      <c r="AF28" s="109">
        <f t="shared" si="2"/>
        <v>0.73999999999999988</v>
      </c>
      <c r="AG28" s="131">
        <v>3</v>
      </c>
      <c r="AH28" s="131">
        <v>0</v>
      </c>
      <c r="AI28" s="131">
        <v>4</v>
      </c>
      <c r="AJ28" s="131">
        <v>0</v>
      </c>
      <c r="AK28" s="131">
        <v>4</v>
      </c>
      <c r="AL28" s="131">
        <v>0</v>
      </c>
      <c r="AM28" s="133">
        <v>3</v>
      </c>
      <c r="AN28" s="133">
        <v>0</v>
      </c>
      <c r="AO28" s="132">
        <f t="shared" si="7"/>
        <v>14</v>
      </c>
      <c r="AP28" s="132">
        <f t="shared" si="8"/>
        <v>0</v>
      </c>
      <c r="AQ28" s="131">
        <v>1</v>
      </c>
      <c r="AR28" s="131">
        <v>0</v>
      </c>
      <c r="AS28" s="131">
        <v>0</v>
      </c>
      <c r="AT28" s="131">
        <v>0</v>
      </c>
      <c r="AU28" s="131">
        <v>0</v>
      </c>
      <c r="AV28" s="131">
        <v>0</v>
      </c>
      <c r="AW28" s="131">
        <v>0</v>
      </c>
      <c r="AX28" s="131">
        <v>0</v>
      </c>
      <c r="AY28" s="132">
        <f t="shared" si="9"/>
        <v>1</v>
      </c>
      <c r="AZ28" s="132">
        <f t="shared" si="10"/>
        <v>0</v>
      </c>
      <c r="BA28" s="131">
        <v>0</v>
      </c>
      <c r="BB28" s="131">
        <v>0</v>
      </c>
      <c r="BC28" s="131">
        <v>0</v>
      </c>
      <c r="BD28" s="131">
        <v>0</v>
      </c>
      <c r="BE28" s="131">
        <v>0</v>
      </c>
      <c r="BF28" s="131">
        <v>0</v>
      </c>
      <c r="BG28" s="131">
        <v>0</v>
      </c>
      <c r="BH28" s="131">
        <v>0</v>
      </c>
      <c r="BI28" s="132">
        <f t="shared" si="11"/>
        <v>0</v>
      </c>
      <c r="BJ28" s="132">
        <f t="shared" si="12"/>
        <v>0</v>
      </c>
      <c r="BK28" s="134">
        <f>S28+AD28+AO28+AY28+BI28</f>
        <v>15.05</v>
      </c>
      <c r="BL28" s="134">
        <f>T28+AE28+AP28+AZ28+BJ28</f>
        <v>3.6999999999999998E-2</v>
      </c>
      <c r="BM28" s="101">
        <f t="shared" si="1"/>
        <v>2.4584717607973421E-3</v>
      </c>
    </row>
    <row r="29" spans="2:65" ht="75">
      <c r="B29" s="95" t="s">
        <v>123</v>
      </c>
      <c r="C29" s="33" t="s">
        <v>140</v>
      </c>
      <c r="D29" s="40">
        <v>0.5</v>
      </c>
      <c r="E29" s="46" t="s">
        <v>91</v>
      </c>
      <c r="F29" s="42" t="s">
        <v>92</v>
      </c>
      <c r="G29" s="47" t="s">
        <v>41</v>
      </c>
      <c r="H29" s="48" t="s">
        <v>93</v>
      </c>
      <c r="I29" s="49" t="s">
        <v>94</v>
      </c>
      <c r="J29" s="49" t="s">
        <v>90</v>
      </c>
      <c r="K29" s="130">
        <v>0</v>
      </c>
      <c r="L29" s="130">
        <v>0</v>
      </c>
      <c r="M29" s="130">
        <v>0</v>
      </c>
      <c r="N29" s="130">
        <v>0</v>
      </c>
      <c r="O29" s="130">
        <v>0</v>
      </c>
      <c r="P29" s="130">
        <v>0</v>
      </c>
      <c r="Q29" s="131">
        <v>0</v>
      </c>
      <c r="R29" s="131">
        <v>0</v>
      </c>
      <c r="S29" s="132">
        <f t="shared" si="3"/>
        <v>0</v>
      </c>
      <c r="T29" s="132">
        <f t="shared" si="4"/>
        <v>0</v>
      </c>
      <c r="U29" s="109">
        <f t="shared" si="0"/>
        <v>0</v>
      </c>
      <c r="V29" s="131">
        <v>0</v>
      </c>
      <c r="W29" s="131">
        <v>0</v>
      </c>
      <c r="X29" s="131">
        <v>0</v>
      </c>
      <c r="Y29" s="131">
        <v>0</v>
      </c>
      <c r="Z29" s="131">
        <v>0</v>
      </c>
      <c r="AA29" s="131">
        <v>0</v>
      </c>
      <c r="AB29" s="131">
        <v>0</v>
      </c>
      <c r="AC29" s="131">
        <v>0</v>
      </c>
      <c r="AD29" s="132">
        <f t="shared" ref="AD29" si="13">V29+X29+Z29+AB29</f>
        <v>0</v>
      </c>
      <c r="AE29" s="132">
        <f t="shared" si="6"/>
        <v>0</v>
      </c>
      <c r="AF29" s="109">
        <f t="shared" si="2"/>
        <v>0</v>
      </c>
      <c r="AG29" s="131">
        <v>0</v>
      </c>
      <c r="AH29" s="131">
        <v>0</v>
      </c>
      <c r="AI29" s="131">
        <v>0</v>
      </c>
      <c r="AJ29" s="131">
        <v>0</v>
      </c>
      <c r="AK29" s="131">
        <v>5</v>
      </c>
      <c r="AL29" s="131">
        <v>0</v>
      </c>
      <c r="AM29" s="133">
        <v>5</v>
      </c>
      <c r="AN29" s="133">
        <v>0</v>
      </c>
      <c r="AO29" s="132">
        <f t="shared" si="7"/>
        <v>10</v>
      </c>
      <c r="AP29" s="132">
        <f t="shared" si="8"/>
        <v>0</v>
      </c>
      <c r="AQ29" s="131">
        <v>5</v>
      </c>
      <c r="AR29" s="131">
        <v>0</v>
      </c>
      <c r="AS29" s="131">
        <v>5</v>
      </c>
      <c r="AT29" s="131">
        <v>0</v>
      </c>
      <c r="AU29" s="131">
        <v>5</v>
      </c>
      <c r="AV29" s="131">
        <v>0</v>
      </c>
      <c r="AW29" s="131">
        <v>5</v>
      </c>
      <c r="AX29" s="131">
        <v>0</v>
      </c>
      <c r="AY29" s="132">
        <f t="shared" si="9"/>
        <v>20</v>
      </c>
      <c r="AZ29" s="132">
        <f t="shared" si="10"/>
        <v>0</v>
      </c>
      <c r="BA29" s="131">
        <v>5</v>
      </c>
      <c r="BB29" s="131">
        <v>0</v>
      </c>
      <c r="BC29" s="131">
        <v>5</v>
      </c>
      <c r="BD29" s="131">
        <v>0</v>
      </c>
      <c r="BE29" s="131">
        <v>5</v>
      </c>
      <c r="BF29" s="131">
        <v>0</v>
      </c>
      <c r="BG29" s="131">
        <v>5</v>
      </c>
      <c r="BH29" s="131">
        <v>0</v>
      </c>
      <c r="BI29" s="132">
        <f t="shared" si="11"/>
        <v>20</v>
      </c>
      <c r="BJ29" s="132">
        <f t="shared" si="12"/>
        <v>0</v>
      </c>
      <c r="BK29" s="134">
        <f>S29+AD29+AO29+AY29+BI29</f>
        <v>50</v>
      </c>
      <c r="BL29" s="134">
        <f>T29+AE29+AP29+AZ29+BJ29</f>
        <v>0</v>
      </c>
      <c r="BM29" s="101">
        <f t="shared" si="1"/>
        <v>0</v>
      </c>
    </row>
    <row r="30" spans="2:65" ht="60">
      <c r="B30" s="95" t="s">
        <v>123</v>
      </c>
      <c r="C30" s="33" t="s">
        <v>141</v>
      </c>
      <c r="D30" s="40">
        <v>0.5</v>
      </c>
      <c r="E30" s="46" t="s">
        <v>95</v>
      </c>
      <c r="F30" s="42" t="s">
        <v>96</v>
      </c>
      <c r="G30" s="47" t="s">
        <v>41</v>
      </c>
      <c r="H30" s="48" t="s">
        <v>97</v>
      </c>
      <c r="I30" s="49" t="s">
        <v>98</v>
      </c>
      <c r="J30" s="49" t="s">
        <v>90</v>
      </c>
      <c r="K30" s="130">
        <v>0</v>
      </c>
      <c r="L30" s="130">
        <v>0</v>
      </c>
      <c r="M30" s="130">
        <v>0</v>
      </c>
      <c r="N30" s="130">
        <v>0</v>
      </c>
      <c r="O30" s="130">
        <v>0</v>
      </c>
      <c r="P30" s="130">
        <v>0</v>
      </c>
      <c r="Q30" s="131">
        <v>0</v>
      </c>
      <c r="R30" s="131">
        <v>0</v>
      </c>
      <c r="S30" s="132">
        <f t="shared" si="3"/>
        <v>0</v>
      </c>
      <c r="T30" s="132">
        <f t="shared" si="4"/>
        <v>0</v>
      </c>
      <c r="U30" s="109">
        <f t="shared" si="0"/>
        <v>0</v>
      </c>
      <c r="V30" s="131">
        <v>0</v>
      </c>
      <c r="W30" s="131">
        <v>0</v>
      </c>
      <c r="X30" s="131">
        <v>0</v>
      </c>
      <c r="Y30" s="131">
        <v>1</v>
      </c>
      <c r="Z30" s="131">
        <v>0</v>
      </c>
      <c r="AA30" s="131">
        <v>0</v>
      </c>
      <c r="AB30" s="131">
        <v>1</v>
      </c>
      <c r="AC30" s="131">
        <v>0</v>
      </c>
      <c r="AD30" s="132">
        <v>1</v>
      </c>
      <c r="AE30" s="132">
        <f t="shared" si="6"/>
        <v>1</v>
      </c>
      <c r="AF30" s="109">
        <f t="shared" si="2"/>
        <v>1</v>
      </c>
      <c r="AG30" s="131">
        <v>1</v>
      </c>
      <c r="AH30" s="131">
        <v>0</v>
      </c>
      <c r="AI30" s="131">
        <v>1</v>
      </c>
      <c r="AJ30" s="131">
        <v>0</v>
      </c>
      <c r="AK30" s="131">
        <v>1</v>
      </c>
      <c r="AL30" s="131">
        <v>0</v>
      </c>
      <c r="AM30" s="133">
        <v>1</v>
      </c>
      <c r="AN30" s="133">
        <v>0</v>
      </c>
      <c r="AO30" s="132">
        <f t="shared" si="7"/>
        <v>4</v>
      </c>
      <c r="AP30" s="132">
        <f t="shared" si="8"/>
        <v>0</v>
      </c>
      <c r="AQ30" s="131">
        <v>1</v>
      </c>
      <c r="AR30" s="131">
        <v>0</v>
      </c>
      <c r="AS30" s="131">
        <v>1</v>
      </c>
      <c r="AT30" s="131">
        <v>0</v>
      </c>
      <c r="AU30" s="131">
        <v>1</v>
      </c>
      <c r="AV30" s="131">
        <v>0</v>
      </c>
      <c r="AW30" s="131">
        <v>1</v>
      </c>
      <c r="AX30" s="131">
        <v>0</v>
      </c>
      <c r="AY30" s="132">
        <f t="shared" si="9"/>
        <v>4</v>
      </c>
      <c r="AZ30" s="132">
        <f t="shared" si="10"/>
        <v>0</v>
      </c>
      <c r="BA30" s="131">
        <v>1</v>
      </c>
      <c r="BB30" s="131">
        <v>0</v>
      </c>
      <c r="BC30" s="131">
        <v>1</v>
      </c>
      <c r="BD30" s="131">
        <v>0</v>
      </c>
      <c r="BE30" s="133">
        <v>0</v>
      </c>
      <c r="BF30" s="131">
        <v>0</v>
      </c>
      <c r="BG30" s="131">
        <v>0</v>
      </c>
      <c r="BH30" s="131">
        <v>0</v>
      </c>
      <c r="BI30" s="132">
        <f t="shared" si="11"/>
        <v>2</v>
      </c>
      <c r="BJ30" s="132">
        <f t="shared" si="12"/>
        <v>0</v>
      </c>
      <c r="BK30" s="134">
        <f>S30+AD30+AO30+AY30+BI30</f>
        <v>11</v>
      </c>
      <c r="BL30" s="134">
        <f>T30+AE30+AP30+AZ30+BJ30</f>
        <v>1</v>
      </c>
      <c r="BM30" s="101">
        <f t="shared" si="1"/>
        <v>9.0909090909090912E-2</v>
      </c>
    </row>
    <row r="31" spans="2:65" ht="75">
      <c r="B31" s="95" t="s">
        <v>124</v>
      </c>
      <c r="C31" s="33"/>
      <c r="D31" s="40"/>
      <c r="E31" s="169"/>
      <c r="F31" s="53"/>
      <c r="G31" s="47"/>
      <c r="H31" s="48"/>
      <c r="I31" s="49"/>
      <c r="J31" s="49"/>
      <c r="K31" s="130"/>
      <c r="L31" s="130"/>
      <c r="M31" s="130"/>
      <c r="N31" s="130"/>
      <c r="O31" s="130"/>
      <c r="P31" s="130"/>
      <c r="Q31" s="131"/>
      <c r="R31" s="131"/>
      <c r="S31" s="132"/>
      <c r="T31" s="132"/>
      <c r="U31" s="109">
        <f t="shared" si="0"/>
        <v>0</v>
      </c>
      <c r="V31" s="131"/>
      <c r="W31" s="131"/>
      <c r="X31" s="131"/>
      <c r="Y31" s="131"/>
      <c r="Z31" s="131"/>
      <c r="AA31" s="131"/>
      <c r="AB31" s="131"/>
      <c r="AC31" s="131"/>
      <c r="AD31" s="132"/>
      <c r="AE31" s="132"/>
      <c r="AF31" s="109">
        <f t="shared" si="2"/>
        <v>0</v>
      </c>
      <c r="AG31" s="131"/>
      <c r="AH31" s="131"/>
      <c r="AI31" s="131"/>
      <c r="AJ31" s="131"/>
      <c r="AK31" s="131"/>
      <c r="AL31" s="131"/>
      <c r="AM31" s="133"/>
      <c r="AN31" s="133"/>
      <c r="AO31" s="132"/>
      <c r="AP31" s="132"/>
      <c r="AQ31" s="131"/>
      <c r="AR31" s="131"/>
      <c r="AS31" s="131"/>
      <c r="AT31" s="131"/>
      <c r="AU31" s="131"/>
      <c r="AV31" s="131"/>
      <c r="AW31" s="131"/>
      <c r="AX31" s="131"/>
      <c r="AY31" s="132"/>
      <c r="AZ31" s="132"/>
      <c r="BA31" s="131"/>
      <c r="BB31" s="131"/>
      <c r="BC31" s="131"/>
      <c r="BD31" s="131"/>
      <c r="BE31" s="133"/>
      <c r="BF31" s="131"/>
      <c r="BG31" s="131"/>
      <c r="BH31" s="131"/>
      <c r="BI31" s="132"/>
      <c r="BJ31" s="132"/>
      <c r="BK31" s="134"/>
      <c r="BL31" s="134"/>
      <c r="BM31" s="101">
        <f t="shared" si="1"/>
        <v>0</v>
      </c>
    </row>
    <row r="32" spans="2:65" ht="120">
      <c r="B32" s="95" t="s">
        <v>26</v>
      </c>
      <c r="C32" s="26" t="s">
        <v>99</v>
      </c>
      <c r="D32" s="70">
        <v>1</v>
      </c>
      <c r="E32" s="70" t="s">
        <v>100</v>
      </c>
      <c r="F32" s="69" t="s">
        <v>101</v>
      </c>
      <c r="G32" s="47" t="s">
        <v>41</v>
      </c>
      <c r="H32" s="48" t="s">
        <v>102</v>
      </c>
      <c r="I32" s="48" t="s">
        <v>103</v>
      </c>
      <c r="J32" s="48" t="s">
        <v>104</v>
      </c>
      <c r="K32" s="107">
        <v>0</v>
      </c>
      <c r="L32" s="107">
        <v>0</v>
      </c>
      <c r="M32" s="107">
        <v>0</v>
      </c>
      <c r="N32" s="107">
        <v>0</v>
      </c>
      <c r="O32" s="107">
        <v>0</v>
      </c>
      <c r="P32" s="107">
        <v>0</v>
      </c>
      <c r="Q32" s="108">
        <v>0</v>
      </c>
      <c r="R32" s="108">
        <v>0</v>
      </c>
      <c r="S32" s="103">
        <f t="shared" si="3"/>
        <v>0</v>
      </c>
      <c r="T32" s="103">
        <f t="shared" si="4"/>
        <v>0</v>
      </c>
      <c r="U32" s="109">
        <f t="shared" si="0"/>
        <v>0</v>
      </c>
      <c r="V32" s="108">
        <v>0</v>
      </c>
      <c r="W32" s="108">
        <v>0</v>
      </c>
      <c r="X32" s="108">
        <v>0</v>
      </c>
      <c r="Y32" s="108">
        <v>0</v>
      </c>
      <c r="Z32" s="108">
        <v>0</v>
      </c>
      <c r="AA32" s="108">
        <v>0</v>
      </c>
      <c r="AB32" s="108">
        <v>0</v>
      </c>
      <c r="AC32" s="108">
        <v>0</v>
      </c>
      <c r="AD32" s="103">
        <f t="shared" ref="AD32:AD35" si="14">V32+X32+Z32+AB32</f>
        <v>0</v>
      </c>
      <c r="AE32" s="103">
        <f t="shared" si="6"/>
        <v>0</v>
      </c>
      <c r="AF32" s="109">
        <f t="shared" si="2"/>
        <v>0</v>
      </c>
      <c r="AG32" s="108">
        <v>1</v>
      </c>
      <c r="AH32" s="108">
        <v>0</v>
      </c>
      <c r="AI32" s="108">
        <v>0</v>
      </c>
      <c r="AJ32" s="108">
        <v>0</v>
      </c>
      <c r="AK32" s="108">
        <v>0</v>
      </c>
      <c r="AL32" s="108">
        <v>0</v>
      </c>
      <c r="AM32" s="110">
        <v>0</v>
      </c>
      <c r="AN32" s="110">
        <v>0</v>
      </c>
      <c r="AO32" s="103">
        <f t="shared" si="7"/>
        <v>1</v>
      </c>
      <c r="AP32" s="103">
        <f t="shared" si="8"/>
        <v>0</v>
      </c>
      <c r="AQ32" s="108">
        <v>0</v>
      </c>
      <c r="AR32" s="108">
        <v>0</v>
      </c>
      <c r="AS32" s="108">
        <v>0</v>
      </c>
      <c r="AT32" s="108">
        <v>0</v>
      </c>
      <c r="AU32" s="108">
        <v>0</v>
      </c>
      <c r="AV32" s="108">
        <v>0</v>
      </c>
      <c r="AW32" s="108">
        <v>1</v>
      </c>
      <c r="AX32" s="108">
        <v>0</v>
      </c>
      <c r="AY32" s="103">
        <f t="shared" si="9"/>
        <v>1</v>
      </c>
      <c r="AZ32" s="103">
        <f t="shared" si="10"/>
        <v>0</v>
      </c>
      <c r="BA32" s="108">
        <v>0</v>
      </c>
      <c r="BB32" s="108">
        <v>0</v>
      </c>
      <c r="BC32" s="108">
        <v>0</v>
      </c>
      <c r="BD32" s="108">
        <v>0</v>
      </c>
      <c r="BE32" s="108">
        <v>0</v>
      </c>
      <c r="BF32" s="108">
        <v>0</v>
      </c>
      <c r="BG32" s="108">
        <v>0</v>
      </c>
      <c r="BH32" s="108">
        <v>0</v>
      </c>
      <c r="BI32" s="103">
        <f t="shared" si="11"/>
        <v>0</v>
      </c>
      <c r="BJ32" s="103">
        <f t="shared" si="12"/>
        <v>0</v>
      </c>
      <c r="BK32" s="112">
        <f>S32+AD32+AO32+AY32+BI32</f>
        <v>2</v>
      </c>
      <c r="BL32" s="112">
        <f>T32+AE32+AP32+AZ32+BJ32</f>
        <v>0</v>
      </c>
      <c r="BM32" s="101">
        <f t="shared" si="1"/>
        <v>0</v>
      </c>
    </row>
    <row r="33" spans="2:65" ht="165">
      <c r="B33" s="95" t="s">
        <v>26</v>
      </c>
      <c r="C33" s="26" t="s">
        <v>105</v>
      </c>
      <c r="D33" s="70">
        <v>1</v>
      </c>
      <c r="E33" s="70" t="s">
        <v>100</v>
      </c>
      <c r="F33" s="69" t="s">
        <v>101</v>
      </c>
      <c r="G33" s="47" t="s">
        <v>41</v>
      </c>
      <c r="H33" s="48" t="s">
        <v>106</v>
      </c>
      <c r="I33" s="48" t="s">
        <v>107</v>
      </c>
      <c r="J33" s="48" t="s">
        <v>108</v>
      </c>
      <c r="K33" s="107">
        <v>0</v>
      </c>
      <c r="L33" s="107">
        <v>0</v>
      </c>
      <c r="M33" s="107">
        <v>0</v>
      </c>
      <c r="N33" s="107">
        <v>0</v>
      </c>
      <c r="O33" s="107">
        <v>0</v>
      </c>
      <c r="P33" s="107">
        <v>0</v>
      </c>
      <c r="Q33" s="108">
        <v>0</v>
      </c>
      <c r="R33" s="108">
        <v>0</v>
      </c>
      <c r="S33" s="103">
        <f t="shared" si="3"/>
        <v>0</v>
      </c>
      <c r="T33" s="103">
        <f t="shared" si="4"/>
        <v>0</v>
      </c>
      <c r="U33" s="109">
        <f t="shared" si="0"/>
        <v>0</v>
      </c>
      <c r="V33" s="108">
        <v>0</v>
      </c>
      <c r="W33" s="108">
        <v>0</v>
      </c>
      <c r="X33" s="108">
        <v>0</v>
      </c>
      <c r="Y33" s="108">
        <v>0</v>
      </c>
      <c r="Z33" s="108">
        <v>0</v>
      </c>
      <c r="AA33" s="108">
        <v>0</v>
      </c>
      <c r="AB33" s="108">
        <v>0</v>
      </c>
      <c r="AC33" s="108">
        <v>0</v>
      </c>
      <c r="AD33" s="103">
        <f t="shared" si="14"/>
        <v>0</v>
      </c>
      <c r="AE33" s="103">
        <f t="shared" si="6"/>
        <v>0</v>
      </c>
      <c r="AF33" s="109">
        <f t="shared" si="2"/>
        <v>0</v>
      </c>
      <c r="AG33" s="108">
        <v>1</v>
      </c>
      <c r="AH33" s="108">
        <v>0</v>
      </c>
      <c r="AI33" s="108">
        <v>0</v>
      </c>
      <c r="AJ33" s="108">
        <v>0</v>
      </c>
      <c r="AK33" s="108">
        <v>0</v>
      </c>
      <c r="AL33" s="108">
        <v>0</v>
      </c>
      <c r="AM33" s="110">
        <v>0</v>
      </c>
      <c r="AN33" s="110">
        <v>0</v>
      </c>
      <c r="AO33" s="103">
        <f t="shared" si="7"/>
        <v>1</v>
      </c>
      <c r="AP33" s="103">
        <f t="shared" si="8"/>
        <v>0</v>
      </c>
      <c r="AQ33" s="108">
        <v>0</v>
      </c>
      <c r="AR33" s="108">
        <v>0</v>
      </c>
      <c r="AS33" s="108">
        <v>0</v>
      </c>
      <c r="AT33" s="108">
        <v>0</v>
      </c>
      <c r="AU33" s="108">
        <v>0</v>
      </c>
      <c r="AV33" s="108">
        <v>0</v>
      </c>
      <c r="AW33" s="108">
        <v>1</v>
      </c>
      <c r="AX33" s="108">
        <v>0</v>
      </c>
      <c r="AY33" s="103">
        <f t="shared" si="9"/>
        <v>1</v>
      </c>
      <c r="AZ33" s="103">
        <f t="shared" si="10"/>
        <v>0</v>
      </c>
      <c r="BA33" s="108">
        <v>0</v>
      </c>
      <c r="BB33" s="108">
        <v>0</v>
      </c>
      <c r="BC33" s="108">
        <v>0</v>
      </c>
      <c r="BD33" s="108">
        <v>0</v>
      </c>
      <c r="BE33" s="108">
        <v>0</v>
      </c>
      <c r="BF33" s="108">
        <v>0</v>
      </c>
      <c r="BG33" s="108">
        <v>0</v>
      </c>
      <c r="BH33" s="108">
        <v>0</v>
      </c>
      <c r="BI33" s="103">
        <f t="shared" si="11"/>
        <v>0</v>
      </c>
      <c r="BJ33" s="103">
        <f t="shared" si="12"/>
        <v>0</v>
      </c>
      <c r="BK33" s="112">
        <f>S33+AD33+AO33+AY33+BI33</f>
        <v>2</v>
      </c>
      <c r="BL33" s="112">
        <f>T33+AE33+AP33+AZ33+BJ33</f>
        <v>0</v>
      </c>
      <c r="BM33" s="101">
        <f t="shared" si="1"/>
        <v>0</v>
      </c>
    </row>
    <row r="34" spans="2:65" ht="330">
      <c r="B34" s="95" t="s">
        <v>26</v>
      </c>
      <c r="C34" s="26" t="s">
        <v>109</v>
      </c>
      <c r="D34" s="70">
        <v>1</v>
      </c>
      <c r="E34" s="70" t="s">
        <v>110</v>
      </c>
      <c r="F34" s="69" t="s">
        <v>101</v>
      </c>
      <c r="G34" s="47" t="s">
        <v>41</v>
      </c>
      <c r="H34" s="48" t="s">
        <v>111</v>
      </c>
      <c r="I34" s="48" t="s">
        <v>112</v>
      </c>
      <c r="J34" s="48" t="s">
        <v>113</v>
      </c>
      <c r="K34" s="107">
        <v>0</v>
      </c>
      <c r="L34" s="107">
        <v>0</v>
      </c>
      <c r="M34" s="107">
        <v>0</v>
      </c>
      <c r="N34" s="107">
        <v>0</v>
      </c>
      <c r="O34" s="107">
        <v>0</v>
      </c>
      <c r="P34" s="107">
        <v>0</v>
      </c>
      <c r="Q34" s="108">
        <v>0</v>
      </c>
      <c r="R34" s="108">
        <v>0</v>
      </c>
      <c r="S34" s="103">
        <f t="shared" si="3"/>
        <v>0</v>
      </c>
      <c r="T34" s="103">
        <f t="shared" si="4"/>
        <v>0</v>
      </c>
      <c r="U34" s="109">
        <f t="shared" si="0"/>
        <v>0</v>
      </c>
      <c r="V34" s="108">
        <v>0</v>
      </c>
      <c r="W34" s="108">
        <v>0</v>
      </c>
      <c r="X34" s="108">
        <v>0</v>
      </c>
      <c r="Y34" s="108">
        <v>0</v>
      </c>
      <c r="Z34" s="108">
        <v>0</v>
      </c>
      <c r="AA34" s="108">
        <v>0</v>
      </c>
      <c r="AB34" s="108">
        <v>0</v>
      </c>
      <c r="AC34" s="108">
        <v>0</v>
      </c>
      <c r="AD34" s="103">
        <f t="shared" si="14"/>
        <v>0</v>
      </c>
      <c r="AE34" s="103">
        <f t="shared" si="6"/>
        <v>0</v>
      </c>
      <c r="AF34" s="109">
        <f t="shared" si="2"/>
        <v>0</v>
      </c>
      <c r="AG34" s="108">
        <v>0</v>
      </c>
      <c r="AH34" s="108">
        <v>0</v>
      </c>
      <c r="AI34" s="108">
        <v>0</v>
      </c>
      <c r="AJ34" s="108">
        <v>0</v>
      </c>
      <c r="AK34" s="108">
        <v>0</v>
      </c>
      <c r="AL34" s="108">
        <v>0</v>
      </c>
      <c r="AM34" s="110">
        <v>1</v>
      </c>
      <c r="AN34" s="110">
        <v>0</v>
      </c>
      <c r="AO34" s="103">
        <f t="shared" si="7"/>
        <v>1</v>
      </c>
      <c r="AP34" s="103">
        <f t="shared" si="8"/>
        <v>0</v>
      </c>
      <c r="AQ34" s="108">
        <v>0</v>
      </c>
      <c r="AR34" s="108">
        <v>0</v>
      </c>
      <c r="AS34" s="108">
        <v>0</v>
      </c>
      <c r="AT34" s="108">
        <v>0</v>
      </c>
      <c r="AU34" s="108">
        <v>0</v>
      </c>
      <c r="AV34" s="108">
        <v>0</v>
      </c>
      <c r="AW34" s="108">
        <v>1</v>
      </c>
      <c r="AX34" s="108">
        <v>0</v>
      </c>
      <c r="AY34" s="103">
        <f t="shared" si="9"/>
        <v>1</v>
      </c>
      <c r="AZ34" s="103">
        <f t="shared" si="10"/>
        <v>0</v>
      </c>
      <c r="BA34" s="108">
        <v>0</v>
      </c>
      <c r="BB34" s="108">
        <v>0</v>
      </c>
      <c r="BC34" s="108">
        <v>0</v>
      </c>
      <c r="BD34" s="108">
        <v>0</v>
      </c>
      <c r="BE34" s="108">
        <v>0</v>
      </c>
      <c r="BF34" s="108">
        <v>0</v>
      </c>
      <c r="BG34" s="108">
        <v>0</v>
      </c>
      <c r="BH34" s="108">
        <v>0</v>
      </c>
      <c r="BI34" s="103">
        <f t="shared" si="11"/>
        <v>0</v>
      </c>
      <c r="BJ34" s="103">
        <f t="shared" si="12"/>
        <v>0</v>
      </c>
      <c r="BK34" s="112">
        <f>S34+AD34+AO34+AY34+BI34</f>
        <v>2</v>
      </c>
      <c r="BL34" s="112">
        <f>T34+AE34+AP34+AZ34+BJ34</f>
        <v>0</v>
      </c>
      <c r="BM34" s="101">
        <f t="shared" si="1"/>
        <v>0</v>
      </c>
    </row>
    <row r="35" spans="2:65" ht="180">
      <c r="B35" s="95" t="s">
        <v>26</v>
      </c>
      <c r="C35" s="26" t="s">
        <v>114</v>
      </c>
      <c r="D35" s="70">
        <v>1</v>
      </c>
      <c r="E35" s="70" t="s">
        <v>100</v>
      </c>
      <c r="F35" s="69" t="s">
        <v>101</v>
      </c>
      <c r="G35" s="47" t="s">
        <v>41</v>
      </c>
      <c r="H35" s="48" t="s">
        <v>115</v>
      </c>
      <c r="I35" s="48" t="s">
        <v>116</v>
      </c>
      <c r="J35" s="48" t="s">
        <v>117</v>
      </c>
      <c r="K35" s="107">
        <v>0</v>
      </c>
      <c r="L35" s="107">
        <v>0</v>
      </c>
      <c r="M35" s="107">
        <v>0</v>
      </c>
      <c r="N35" s="107">
        <v>0</v>
      </c>
      <c r="O35" s="107">
        <v>0</v>
      </c>
      <c r="P35" s="107">
        <v>0</v>
      </c>
      <c r="Q35" s="108">
        <v>0</v>
      </c>
      <c r="R35" s="108">
        <v>0</v>
      </c>
      <c r="S35" s="103">
        <f t="shared" si="3"/>
        <v>0</v>
      </c>
      <c r="T35" s="103">
        <f t="shared" si="4"/>
        <v>0</v>
      </c>
      <c r="U35" s="109">
        <f t="shared" ref="U35" si="15">IF(AND(T35&gt;0,S35),T35/S35,0)</f>
        <v>0</v>
      </c>
      <c r="V35" s="108">
        <v>0</v>
      </c>
      <c r="W35" s="108">
        <v>0</v>
      </c>
      <c r="X35" s="108">
        <v>0</v>
      </c>
      <c r="Y35" s="108">
        <v>0</v>
      </c>
      <c r="Z35" s="108">
        <v>0</v>
      </c>
      <c r="AA35" s="108">
        <v>0</v>
      </c>
      <c r="AB35" s="108">
        <v>0</v>
      </c>
      <c r="AC35" s="108">
        <v>0</v>
      </c>
      <c r="AD35" s="103">
        <f t="shared" si="14"/>
        <v>0</v>
      </c>
      <c r="AE35" s="103">
        <f t="shared" si="6"/>
        <v>0</v>
      </c>
      <c r="AF35" s="109">
        <f t="shared" si="2"/>
        <v>0</v>
      </c>
      <c r="AG35" s="108">
        <v>1</v>
      </c>
      <c r="AH35" s="108">
        <v>0</v>
      </c>
      <c r="AI35" s="108">
        <v>0</v>
      </c>
      <c r="AJ35" s="108">
        <v>0</v>
      </c>
      <c r="AK35" s="108">
        <v>0</v>
      </c>
      <c r="AL35" s="108">
        <v>0</v>
      </c>
      <c r="AM35" s="110">
        <v>0</v>
      </c>
      <c r="AN35" s="110">
        <v>0</v>
      </c>
      <c r="AO35" s="103">
        <f t="shared" si="7"/>
        <v>1</v>
      </c>
      <c r="AP35" s="103">
        <f t="shared" si="8"/>
        <v>0</v>
      </c>
      <c r="AQ35" s="108">
        <v>0</v>
      </c>
      <c r="AR35" s="108">
        <v>0</v>
      </c>
      <c r="AS35" s="108">
        <v>0</v>
      </c>
      <c r="AT35" s="108">
        <v>0</v>
      </c>
      <c r="AU35" s="108">
        <v>0</v>
      </c>
      <c r="AV35" s="108">
        <v>0</v>
      </c>
      <c r="AW35" s="108">
        <v>1</v>
      </c>
      <c r="AX35" s="108">
        <v>0</v>
      </c>
      <c r="AY35" s="103">
        <f t="shared" si="9"/>
        <v>1</v>
      </c>
      <c r="AZ35" s="103">
        <f t="shared" si="10"/>
        <v>0</v>
      </c>
      <c r="BA35" s="108">
        <v>0</v>
      </c>
      <c r="BB35" s="108">
        <v>0</v>
      </c>
      <c r="BC35" s="108">
        <v>0</v>
      </c>
      <c r="BD35" s="108">
        <v>0</v>
      </c>
      <c r="BE35" s="108">
        <v>0</v>
      </c>
      <c r="BF35" s="108">
        <v>0</v>
      </c>
      <c r="BG35" s="108">
        <v>0</v>
      </c>
      <c r="BH35" s="108">
        <v>0</v>
      </c>
      <c r="BI35" s="103">
        <f t="shared" si="11"/>
        <v>0</v>
      </c>
      <c r="BJ35" s="103">
        <f t="shared" si="12"/>
        <v>0</v>
      </c>
      <c r="BK35" s="112">
        <f>S35+AD35+AO35+AY35+BI35</f>
        <v>2</v>
      </c>
      <c r="BL35" s="112">
        <f>T35+AE35+AP35+AZ35+BJ35</f>
        <v>0</v>
      </c>
      <c r="BM35" s="101">
        <f t="shared" si="1"/>
        <v>0</v>
      </c>
    </row>
  </sheetData>
  <mergeCells count="50">
    <mergeCell ref="BJ7:BK7"/>
    <mergeCell ref="C2:BK6"/>
    <mergeCell ref="B2:B6"/>
    <mergeCell ref="BL2:BM2"/>
    <mergeCell ref="BL5:BM5"/>
    <mergeCell ref="BL6:BM6"/>
    <mergeCell ref="BI11:BJ11"/>
    <mergeCell ref="AM11:AN11"/>
    <mergeCell ref="AO11:AP11"/>
    <mergeCell ref="AQ11:AR11"/>
    <mergeCell ref="AS11:AT11"/>
    <mergeCell ref="AU11:AV11"/>
    <mergeCell ref="AW11:AX11"/>
    <mergeCell ref="AY11:AZ11"/>
    <mergeCell ref="BA11:BB11"/>
    <mergeCell ref="BC11:BD11"/>
    <mergeCell ref="BE11:BF11"/>
    <mergeCell ref="BG11:BH11"/>
    <mergeCell ref="Z11:AA11"/>
    <mergeCell ref="AB11:AC11"/>
    <mergeCell ref="AD11:AF11"/>
    <mergeCell ref="AG11:AH11"/>
    <mergeCell ref="AI11:AJ11"/>
    <mergeCell ref="O11:P11"/>
    <mergeCell ref="Q11:R11"/>
    <mergeCell ref="S11:U11"/>
    <mergeCell ref="V11:W11"/>
    <mergeCell ref="X11:Y11"/>
    <mergeCell ref="H9:H12"/>
    <mergeCell ref="I9:I12"/>
    <mergeCell ref="J9:J12"/>
    <mergeCell ref="BK8:BM8"/>
    <mergeCell ref="K9:BJ9"/>
    <mergeCell ref="BK9:BK12"/>
    <mergeCell ref="BL9:BL12"/>
    <mergeCell ref="BM9:BM12"/>
    <mergeCell ref="K10:U10"/>
    <mergeCell ref="V10:AF10"/>
    <mergeCell ref="AK11:AL11"/>
    <mergeCell ref="AG10:AP10"/>
    <mergeCell ref="AQ10:AZ10"/>
    <mergeCell ref="BA10:BJ10"/>
    <mergeCell ref="K11:L11"/>
    <mergeCell ref="M11:N11"/>
    <mergeCell ref="G9:G12"/>
    <mergeCell ref="B9:B12"/>
    <mergeCell ref="C9:C12"/>
    <mergeCell ref="D9:D12"/>
    <mergeCell ref="E9:E12"/>
    <mergeCell ref="F9:F12"/>
  </mergeCells>
  <conditionalFormatting sqref="BM13:BM35">
    <cfRule type="cellIs" dxfId="38" priority="54" operator="greaterThanOrEqual">
      <formula>0.7</formula>
    </cfRule>
    <cfRule type="cellIs" dxfId="37" priority="55" operator="between">
      <formula>0.51</formula>
      <formula>0.69</formula>
    </cfRule>
    <cfRule type="cellIs" dxfId="36" priority="56" operator="lessThanOrEqual">
      <formula>0.5</formula>
    </cfRule>
  </conditionalFormatting>
  <conditionalFormatting sqref="T15">
    <cfRule type="colorScale" priority="35">
      <colorScale>
        <cfvo type="percent" val="&quot;0-49&quot;"/>
        <cfvo type="percent" val="50"/>
        <cfvo type="max"/>
        <color rgb="FFFF0000"/>
        <color rgb="FFFFFF00"/>
        <color rgb="FF00B050"/>
      </colorScale>
    </cfRule>
  </conditionalFormatting>
  <conditionalFormatting sqref="U13:U35">
    <cfRule type="cellIs" dxfId="14" priority="11" operator="between">
      <formula>0.7</formula>
      <formula>1</formula>
    </cfRule>
    <cfRule type="cellIs" dxfId="13" priority="12" operator="between">
      <formula>0.5</formula>
      <formula>0.69</formula>
    </cfRule>
    <cfRule type="cellIs" dxfId="12" priority="13" operator="between">
      <formula>0</formula>
      <formula>0.49</formula>
    </cfRule>
  </conditionalFormatting>
  <conditionalFormatting sqref="T13">
    <cfRule type="colorScale" priority="58">
      <colorScale>
        <cfvo type="percent" val="&quot;0-49&quot;"/>
        <cfvo type="percent" val="50"/>
        <cfvo type="max"/>
        <color rgb="FFFF0000"/>
        <color rgb="FFFFFF00"/>
        <color rgb="FF00B050"/>
      </colorScale>
    </cfRule>
  </conditionalFormatting>
  <conditionalFormatting sqref="AF13:AF35">
    <cfRule type="cellIs" dxfId="8" priority="1" operator="greaterThan">
      <formula>0.7</formula>
    </cfRule>
    <cfRule type="cellIs" dxfId="7" priority="2" operator="between">
      <formula>0.5</formula>
      <formula>0.69</formula>
    </cfRule>
    <cfRule type="cellIs" dxfId="6" priority="3" operator="between">
      <formula>0</formula>
      <formula>0.49</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Hoja2!$A$2:$A$10</xm:f>
          </x14:formula1>
          <xm:sqref>B13:B35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10"/>
  <sheetViews>
    <sheetView topLeftCell="A3" workbookViewId="0">
      <selection activeCell="A2" sqref="A2:A10"/>
    </sheetView>
  </sheetViews>
  <sheetFormatPr baseColWidth="10" defaultRowHeight="15"/>
  <cols>
    <col min="1" max="1" width="70.28515625" style="8" customWidth="1"/>
  </cols>
  <sheetData>
    <row r="2" spans="1:1" ht="45">
      <c r="A2" s="9" t="s">
        <v>25</v>
      </c>
    </row>
    <row r="3" spans="1:1" ht="45">
      <c r="A3" s="10" t="s">
        <v>118</v>
      </c>
    </row>
    <row r="4" spans="1:1" ht="60">
      <c r="A4" s="10" t="s">
        <v>119</v>
      </c>
    </row>
    <row r="5" spans="1:1" ht="30">
      <c r="A5" s="10" t="s">
        <v>120</v>
      </c>
    </row>
    <row r="6" spans="1:1" ht="45">
      <c r="A6" s="10" t="s">
        <v>121</v>
      </c>
    </row>
    <row r="7" spans="1:1" ht="30">
      <c r="A7" s="10" t="s">
        <v>122</v>
      </c>
    </row>
    <row r="8" spans="1:1" ht="30">
      <c r="A8" s="10" t="s">
        <v>123</v>
      </c>
    </row>
    <row r="9" spans="1:1" ht="45">
      <c r="A9" s="8" t="s">
        <v>124</v>
      </c>
    </row>
    <row r="10" spans="1:1" ht="45">
      <c r="A10" s="11" t="s">
        <v>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BO10"/>
  <sheetViews>
    <sheetView zoomScale="55" zoomScaleNormal="55" workbookViewId="0">
      <selection activeCell="A4" sqref="A1:XFD4"/>
    </sheetView>
  </sheetViews>
  <sheetFormatPr baseColWidth="10" defaultRowHeight="15"/>
  <cols>
    <col min="1" max="2" width="35.7109375" customWidth="1"/>
    <col min="3" max="3" width="20.7109375" customWidth="1"/>
    <col min="4" max="5" width="25.7109375" customWidth="1"/>
    <col min="6" max="6" width="20.7109375" customWidth="1"/>
    <col min="7" max="7" width="35.7109375" customWidth="1"/>
    <col min="8" max="9" width="50.7109375" customWidth="1"/>
    <col min="10" max="15" width="11.42578125" customWidth="1"/>
    <col min="16" max="67" width="18" customWidth="1"/>
  </cols>
  <sheetData>
    <row r="5" spans="1:67">
      <c r="A5" s="1"/>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3"/>
      <c r="BM5" s="73"/>
      <c r="BN5" s="80"/>
      <c r="BO5" s="81"/>
    </row>
    <row r="6" spans="1:67" ht="15.75" customHeight="1">
      <c r="A6" s="72" t="s">
        <v>0</v>
      </c>
      <c r="B6" s="72" t="s">
        <v>1</v>
      </c>
      <c r="C6" s="72" t="s">
        <v>2</v>
      </c>
      <c r="D6" s="72" t="s">
        <v>3</v>
      </c>
      <c r="E6" s="72" t="s">
        <v>4</v>
      </c>
      <c r="F6" s="72" t="s">
        <v>5</v>
      </c>
      <c r="G6" s="72" t="s">
        <v>6</v>
      </c>
      <c r="H6" s="72" t="s">
        <v>7</v>
      </c>
      <c r="I6" s="72" t="s">
        <v>8</v>
      </c>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5" t="s">
        <v>22</v>
      </c>
      <c r="BN6" s="76" t="s">
        <v>23</v>
      </c>
      <c r="BO6" s="76" t="s">
        <v>24</v>
      </c>
    </row>
    <row r="7" spans="1:67" ht="15.75" customHeight="1">
      <c r="A7" s="72"/>
      <c r="B7" s="72"/>
      <c r="C7" s="72"/>
      <c r="D7" s="72"/>
      <c r="E7" s="72"/>
      <c r="F7" s="72"/>
      <c r="G7" s="72"/>
      <c r="H7" s="72"/>
      <c r="I7" s="72"/>
      <c r="J7" s="77" t="s">
        <v>9</v>
      </c>
      <c r="K7" s="77"/>
      <c r="L7" s="77"/>
      <c r="M7" s="77"/>
      <c r="N7" s="77"/>
      <c r="O7" s="77"/>
      <c r="P7" s="77"/>
      <c r="Q7" s="77"/>
      <c r="R7" s="77"/>
      <c r="S7" s="77"/>
      <c r="T7" s="77"/>
      <c r="U7" s="77" t="s">
        <v>18</v>
      </c>
      <c r="V7" s="77"/>
      <c r="W7" s="77"/>
      <c r="X7" s="77"/>
      <c r="Y7" s="77"/>
      <c r="Z7" s="77"/>
      <c r="AA7" s="77"/>
      <c r="AB7" s="77"/>
      <c r="AC7" s="77"/>
      <c r="AD7" s="77"/>
      <c r="AE7" s="77"/>
      <c r="AF7" s="77" t="s">
        <v>19</v>
      </c>
      <c r="AG7" s="77"/>
      <c r="AH7" s="77"/>
      <c r="AI7" s="77"/>
      <c r="AJ7" s="77"/>
      <c r="AK7" s="77"/>
      <c r="AL7" s="77"/>
      <c r="AM7" s="77"/>
      <c r="AN7" s="77"/>
      <c r="AO7" s="77"/>
      <c r="AP7" s="77"/>
      <c r="AQ7" s="77" t="s">
        <v>20</v>
      </c>
      <c r="AR7" s="77"/>
      <c r="AS7" s="77"/>
      <c r="AT7" s="77"/>
      <c r="AU7" s="77"/>
      <c r="AV7" s="77"/>
      <c r="AW7" s="77"/>
      <c r="AX7" s="77"/>
      <c r="AY7" s="77"/>
      <c r="AZ7" s="77"/>
      <c r="BA7" s="77"/>
      <c r="BB7" s="77" t="s">
        <v>21</v>
      </c>
      <c r="BC7" s="77"/>
      <c r="BD7" s="77"/>
      <c r="BE7" s="77"/>
      <c r="BF7" s="77"/>
      <c r="BG7" s="77"/>
      <c r="BH7" s="77"/>
      <c r="BI7" s="77"/>
      <c r="BJ7" s="77"/>
      <c r="BK7" s="77"/>
      <c r="BL7" s="77"/>
      <c r="BM7" s="75"/>
      <c r="BN7" s="76"/>
      <c r="BO7" s="76"/>
    </row>
    <row r="8" spans="1:67" ht="15.75" customHeight="1">
      <c r="A8" s="72"/>
      <c r="B8" s="72"/>
      <c r="C8" s="72"/>
      <c r="D8" s="72"/>
      <c r="E8" s="72"/>
      <c r="F8" s="72"/>
      <c r="G8" s="72"/>
      <c r="H8" s="72"/>
      <c r="I8" s="72"/>
      <c r="J8" s="77" t="s">
        <v>10</v>
      </c>
      <c r="K8" s="77"/>
      <c r="L8" s="77" t="s">
        <v>11</v>
      </c>
      <c r="M8" s="77"/>
      <c r="N8" s="78" t="s">
        <v>12</v>
      </c>
      <c r="O8" s="83"/>
      <c r="P8" s="77" t="s">
        <v>13</v>
      </c>
      <c r="Q8" s="77"/>
      <c r="R8" s="79" t="s">
        <v>14</v>
      </c>
      <c r="S8" s="84"/>
      <c r="T8" s="85"/>
      <c r="U8" s="77" t="s">
        <v>10</v>
      </c>
      <c r="V8" s="77"/>
      <c r="W8" s="77" t="s">
        <v>11</v>
      </c>
      <c r="X8" s="77"/>
      <c r="Y8" s="78" t="s">
        <v>12</v>
      </c>
      <c r="Z8" s="83"/>
      <c r="AA8" s="77" t="s">
        <v>13</v>
      </c>
      <c r="AB8" s="77"/>
      <c r="AC8" s="79" t="s">
        <v>14</v>
      </c>
      <c r="AD8" s="84"/>
      <c r="AE8" s="85"/>
      <c r="AF8" s="77" t="s">
        <v>10</v>
      </c>
      <c r="AG8" s="77"/>
      <c r="AH8" s="77" t="s">
        <v>11</v>
      </c>
      <c r="AI8" s="77"/>
      <c r="AJ8" s="78" t="s">
        <v>12</v>
      </c>
      <c r="AK8" s="83"/>
      <c r="AL8" s="77" t="s">
        <v>13</v>
      </c>
      <c r="AM8" s="77"/>
      <c r="AN8" s="79" t="s">
        <v>14</v>
      </c>
      <c r="AO8" s="84"/>
      <c r="AP8" s="85"/>
      <c r="AQ8" s="77" t="s">
        <v>10</v>
      </c>
      <c r="AR8" s="77"/>
      <c r="AS8" s="77" t="s">
        <v>11</v>
      </c>
      <c r="AT8" s="77"/>
      <c r="AU8" s="78" t="s">
        <v>12</v>
      </c>
      <c r="AV8" s="83"/>
      <c r="AW8" s="77" t="s">
        <v>13</v>
      </c>
      <c r="AX8" s="77"/>
      <c r="AY8" s="79" t="s">
        <v>14</v>
      </c>
      <c r="AZ8" s="84"/>
      <c r="BA8" s="85"/>
      <c r="BB8" s="77" t="s">
        <v>10</v>
      </c>
      <c r="BC8" s="77"/>
      <c r="BD8" s="77" t="s">
        <v>11</v>
      </c>
      <c r="BE8" s="77"/>
      <c r="BF8" s="78" t="s">
        <v>12</v>
      </c>
      <c r="BG8" s="83"/>
      <c r="BH8" s="77" t="s">
        <v>13</v>
      </c>
      <c r="BI8" s="77"/>
      <c r="BJ8" s="79" t="s">
        <v>14</v>
      </c>
      <c r="BK8" s="84"/>
      <c r="BL8" s="85"/>
      <c r="BM8" s="75"/>
      <c r="BN8" s="76"/>
      <c r="BO8" s="76"/>
    </row>
    <row r="9" spans="1:67" ht="31.5" customHeight="1">
      <c r="A9" s="82"/>
      <c r="B9" s="82"/>
      <c r="C9" s="82"/>
      <c r="D9" s="82"/>
      <c r="E9" s="82"/>
      <c r="F9" s="82"/>
      <c r="G9" s="82"/>
      <c r="H9" s="82"/>
      <c r="I9" s="82"/>
      <c r="J9" s="4" t="s">
        <v>15</v>
      </c>
      <c r="K9" s="5" t="s">
        <v>16</v>
      </c>
      <c r="L9" s="4" t="s">
        <v>15</v>
      </c>
      <c r="M9" s="5" t="s">
        <v>16</v>
      </c>
      <c r="N9" s="4" t="s">
        <v>15</v>
      </c>
      <c r="O9" s="5" t="s">
        <v>16</v>
      </c>
      <c r="P9" s="4" t="s">
        <v>15</v>
      </c>
      <c r="Q9" s="5" t="s">
        <v>16</v>
      </c>
      <c r="R9" s="6" t="s">
        <v>15</v>
      </c>
      <c r="S9" s="7" t="s">
        <v>16</v>
      </c>
      <c r="T9" s="7" t="s">
        <v>17</v>
      </c>
      <c r="U9" s="4" t="s">
        <v>15</v>
      </c>
      <c r="V9" s="5" t="s">
        <v>16</v>
      </c>
      <c r="W9" s="4" t="s">
        <v>15</v>
      </c>
      <c r="X9" s="5" t="s">
        <v>16</v>
      </c>
      <c r="Y9" s="4" t="s">
        <v>15</v>
      </c>
      <c r="Z9" s="5" t="s">
        <v>16</v>
      </c>
      <c r="AA9" s="4" t="s">
        <v>15</v>
      </c>
      <c r="AB9" s="5" t="s">
        <v>16</v>
      </c>
      <c r="AC9" s="6" t="s">
        <v>15</v>
      </c>
      <c r="AD9" s="7" t="s">
        <v>16</v>
      </c>
      <c r="AE9" s="7" t="s">
        <v>17</v>
      </c>
      <c r="AF9" s="4" t="s">
        <v>15</v>
      </c>
      <c r="AG9" s="5" t="s">
        <v>16</v>
      </c>
      <c r="AH9" s="4" t="s">
        <v>15</v>
      </c>
      <c r="AI9" s="5" t="s">
        <v>16</v>
      </c>
      <c r="AJ9" s="4" t="s">
        <v>15</v>
      </c>
      <c r="AK9" s="5" t="s">
        <v>16</v>
      </c>
      <c r="AL9" s="4" t="s">
        <v>15</v>
      </c>
      <c r="AM9" s="5" t="s">
        <v>16</v>
      </c>
      <c r="AN9" s="6" t="s">
        <v>15</v>
      </c>
      <c r="AO9" s="7" t="s">
        <v>16</v>
      </c>
      <c r="AP9" s="7" t="s">
        <v>17</v>
      </c>
      <c r="AQ9" s="4" t="s">
        <v>15</v>
      </c>
      <c r="AR9" s="5" t="s">
        <v>16</v>
      </c>
      <c r="AS9" s="4" t="s">
        <v>15</v>
      </c>
      <c r="AT9" s="5" t="s">
        <v>16</v>
      </c>
      <c r="AU9" s="4" t="s">
        <v>15</v>
      </c>
      <c r="AV9" s="5" t="s">
        <v>16</v>
      </c>
      <c r="AW9" s="4" t="s">
        <v>15</v>
      </c>
      <c r="AX9" s="5" t="s">
        <v>16</v>
      </c>
      <c r="AY9" s="6" t="s">
        <v>15</v>
      </c>
      <c r="AZ9" s="7" t="s">
        <v>16</v>
      </c>
      <c r="BA9" s="7" t="s">
        <v>17</v>
      </c>
      <c r="BB9" s="4" t="s">
        <v>15</v>
      </c>
      <c r="BC9" s="5" t="s">
        <v>16</v>
      </c>
      <c r="BD9" s="4" t="s">
        <v>15</v>
      </c>
      <c r="BE9" s="5" t="s">
        <v>16</v>
      </c>
      <c r="BF9" s="4" t="s">
        <v>15</v>
      </c>
      <c r="BG9" s="5" t="s">
        <v>16</v>
      </c>
      <c r="BH9" s="4" t="s">
        <v>15</v>
      </c>
      <c r="BI9" s="5" t="s">
        <v>16</v>
      </c>
      <c r="BJ9" s="6" t="s">
        <v>15</v>
      </c>
      <c r="BK9" s="7" t="s">
        <v>16</v>
      </c>
      <c r="BL9" s="7" t="s">
        <v>17</v>
      </c>
      <c r="BM9" s="75" t="s">
        <v>22</v>
      </c>
      <c r="BN9" s="76" t="s">
        <v>23</v>
      </c>
      <c r="BO9" s="76" t="s">
        <v>24</v>
      </c>
    </row>
    <row r="10" spans="1:67" ht="267.75">
      <c r="A10" s="25" t="s">
        <v>25</v>
      </c>
      <c r="B10" s="12" t="s">
        <v>27</v>
      </c>
      <c r="C10" s="13">
        <v>1</v>
      </c>
      <c r="D10" s="14" t="s">
        <v>28</v>
      </c>
      <c r="E10" s="15" t="s">
        <v>29</v>
      </c>
      <c r="F10" s="16" t="s">
        <v>30</v>
      </c>
      <c r="G10" s="17" t="s">
        <v>31</v>
      </c>
      <c r="H10" s="18" t="s">
        <v>32</v>
      </c>
      <c r="I10" s="18" t="s">
        <v>33</v>
      </c>
      <c r="J10" s="19">
        <v>0</v>
      </c>
      <c r="K10" s="19">
        <v>0</v>
      </c>
      <c r="L10" s="19">
        <v>0</v>
      </c>
      <c r="M10" s="19">
        <v>0</v>
      </c>
      <c r="N10" s="19">
        <v>0</v>
      </c>
      <c r="O10" s="19">
        <v>0</v>
      </c>
      <c r="P10" s="19">
        <v>0</v>
      </c>
      <c r="Q10" s="19">
        <v>0</v>
      </c>
      <c r="R10" s="20">
        <f>J10+L10+N10+P10</f>
        <v>0</v>
      </c>
      <c r="S10" s="20">
        <f>+K10+M10+O10+Q10</f>
        <v>0</v>
      </c>
      <c r="U10" s="21">
        <v>0</v>
      </c>
      <c r="V10" s="21">
        <v>8.3418518518518517E-2</v>
      </c>
      <c r="W10" s="21">
        <v>0</v>
      </c>
      <c r="X10" s="21">
        <v>0.13289259259259259</v>
      </c>
      <c r="Y10" s="21">
        <v>0</v>
      </c>
      <c r="Z10" s="21">
        <v>0</v>
      </c>
      <c r="AA10" s="21">
        <v>0.3</v>
      </c>
      <c r="AB10" s="21">
        <v>0</v>
      </c>
      <c r="AC10" s="22">
        <f>U10+W10+Y10+AA10</f>
        <v>0.3</v>
      </c>
      <c r="AD10" s="22">
        <f>+V10+X10+Z10+AB10</f>
        <v>0.21631111111111112</v>
      </c>
      <c r="AF10" s="19">
        <v>0</v>
      </c>
      <c r="AG10" s="19">
        <v>0</v>
      </c>
      <c r="AH10" s="19">
        <v>0</v>
      </c>
      <c r="AI10" s="19">
        <v>0</v>
      </c>
      <c r="AJ10" s="19">
        <v>0</v>
      </c>
      <c r="AK10" s="19">
        <v>0</v>
      </c>
      <c r="AL10" s="23">
        <v>0.35</v>
      </c>
      <c r="AM10" s="23">
        <v>0</v>
      </c>
      <c r="AN10" s="32">
        <f>AF10+AH10+AJ10+AL10</f>
        <v>0.35</v>
      </c>
      <c r="AO10" s="32">
        <f>+AG10+AI10+AK10+AM10</f>
        <v>0</v>
      </c>
      <c r="AQ10" s="19">
        <v>0</v>
      </c>
      <c r="AR10" s="19">
        <v>0</v>
      </c>
      <c r="AS10" s="19">
        <v>0</v>
      </c>
      <c r="AT10" s="19">
        <v>0</v>
      </c>
      <c r="AU10" s="19">
        <v>0</v>
      </c>
      <c r="AV10" s="19">
        <v>0</v>
      </c>
      <c r="AW10" s="19">
        <v>0.33</v>
      </c>
      <c r="AX10" s="19">
        <v>0</v>
      </c>
      <c r="AY10" s="32">
        <f>AQ10+AS10+AU10+AW10</f>
        <v>0.33</v>
      </c>
      <c r="AZ10" s="32">
        <f>+AR10+AT10+AV10+AX10</f>
        <v>0</v>
      </c>
      <c r="BB10" s="19">
        <v>0.02</v>
      </c>
      <c r="BC10" s="19">
        <v>0</v>
      </c>
      <c r="BD10" s="19">
        <v>0</v>
      </c>
      <c r="BE10" s="19">
        <v>0</v>
      </c>
      <c r="BF10" s="19">
        <v>0</v>
      </c>
      <c r="BG10" s="19">
        <v>0</v>
      </c>
      <c r="BH10" s="19">
        <v>0</v>
      </c>
      <c r="BI10" s="19">
        <v>0</v>
      </c>
      <c r="BJ10" s="32">
        <f>BB10+BD10+BF10+BH10</f>
        <v>0.02</v>
      </c>
      <c r="BK10" s="32">
        <f>+BC10+BE10+BG10+BI10</f>
        <v>0</v>
      </c>
      <c r="BM10" s="20">
        <f>R10+AC10+AN10+AY10+BJ10</f>
        <v>1</v>
      </c>
      <c r="BN10" s="24">
        <f>S10+AD10+AO10+AZ10+BK10</f>
        <v>0.21631111111111112</v>
      </c>
      <c r="BO10" s="22">
        <f t="shared" ref="BO10" si="0">IF(AND(BN10&gt;0,BM10&gt;0),BN10/BM10,0)</f>
        <v>0.21631111111111112</v>
      </c>
    </row>
  </sheetData>
  <mergeCells count="44">
    <mergeCell ref="BJ8:BL8"/>
    <mergeCell ref="AL8:AM8"/>
    <mergeCell ref="AN8:AP8"/>
    <mergeCell ref="AQ8:AR8"/>
    <mergeCell ref="AS8:AT8"/>
    <mergeCell ref="AU8:AV8"/>
    <mergeCell ref="AW8:AX8"/>
    <mergeCell ref="AY8:BA8"/>
    <mergeCell ref="BB8:BC8"/>
    <mergeCell ref="BD8:BE8"/>
    <mergeCell ref="BF8:BG8"/>
    <mergeCell ref="BH8:BI8"/>
    <mergeCell ref="AF7:AP7"/>
    <mergeCell ref="AQ7:BA7"/>
    <mergeCell ref="BB7:BL7"/>
    <mergeCell ref="J8:K8"/>
    <mergeCell ref="AJ8:AK8"/>
    <mergeCell ref="L8:M8"/>
    <mergeCell ref="N8:O8"/>
    <mergeCell ref="P8:Q8"/>
    <mergeCell ref="R8:T8"/>
    <mergeCell ref="U8:V8"/>
    <mergeCell ref="W8:X8"/>
    <mergeCell ref="Y8:Z8"/>
    <mergeCell ref="AA8:AB8"/>
    <mergeCell ref="AC8:AE8"/>
    <mergeCell ref="AF8:AG8"/>
    <mergeCell ref="AH8:AI8"/>
    <mergeCell ref="BM5:BO5"/>
    <mergeCell ref="A6:A9"/>
    <mergeCell ref="B6:B9"/>
    <mergeCell ref="C6:C9"/>
    <mergeCell ref="D6:D9"/>
    <mergeCell ref="E6:E9"/>
    <mergeCell ref="F6:F9"/>
    <mergeCell ref="G6:G9"/>
    <mergeCell ref="H6:H9"/>
    <mergeCell ref="I6:I9"/>
    <mergeCell ref="J6:BL6"/>
    <mergeCell ref="BM6:BM9"/>
    <mergeCell ref="BN6:BN9"/>
    <mergeCell ref="BO6:BO9"/>
    <mergeCell ref="J7:T7"/>
    <mergeCell ref="U7:AE7"/>
  </mergeCells>
  <conditionalFormatting sqref="S10">
    <cfRule type="colorScale" priority="26">
      <colorScale>
        <cfvo type="percent" val="&quot;0-49&quot;"/>
        <cfvo type="percent" val="50"/>
        <cfvo type="max"/>
        <color rgb="FFFF0000"/>
        <color rgb="FFFFFF00"/>
        <color rgb="FF00B050"/>
      </colorScale>
    </cfRule>
  </conditionalFormatting>
  <conditionalFormatting sqref="BO10">
    <cfRule type="cellIs" dxfId="5" priority="23" operator="between">
      <formula>0.7</formula>
      <formula>1</formula>
    </cfRule>
    <cfRule type="cellIs" dxfId="4" priority="24" operator="between">
      <formula>0.51</formula>
      <formula>0.69</formula>
    </cfRule>
    <cfRule type="cellIs" dxfId="3" priority="25" operator="between">
      <formula>0</formula>
      <formula>0.5</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Hoja2!$A$2:$A$10</xm:f>
          </x14:formula1>
          <xm:sqref>A10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5:BO10"/>
  <sheetViews>
    <sheetView topLeftCell="BB1" zoomScale="55" zoomScaleNormal="55" workbookViewId="0">
      <selection activeCell="J10" sqref="J10:BO10"/>
    </sheetView>
  </sheetViews>
  <sheetFormatPr baseColWidth="10" defaultRowHeight="15"/>
  <cols>
    <col min="1" max="2" width="35.7109375" customWidth="1"/>
    <col min="3" max="3" width="20.7109375" customWidth="1"/>
    <col min="4" max="5" width="25.7109375" customWidth="1"/>
    <col min="6" max="6" width="20.7109375" customWidth="1"/>
    <col min="7" max="7" width="35.7109375" customWidth="1"/>
    <col min="8" max="9" width="50.7109375" customWidth="1"/>
    <col min="10" max="15" width="11.42578125" customWidth="1"/>
    <col min="16" max="67" width="18" customWidth="1"/>
  </cols>
  <sheetData>
    <row r="5" spans="1:67">
      <c r="A5" s="1"/>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3"/>
      <c r="BM5" s="73"/>
      <c r="BN5" s="80"/>
      <c r="BO5" s="81"/>
    </row>
    <row r="6" spans="1:67" ht="15.75" customHeight="1">
      <c r="A6" s="72" t="s">
        <v>0</v>
      </c>
      <c r="B6" s="72" t="s">
        <v>1</v>
      </c>
      <c r="C6" s="72" t="s">
        <v>2</v>
      </c>
      <c r="D6" s="72" t="s">
        <v>3</v>
      </c>
      <c r="E6" s="72" t="s">
        <v>4</v>
      </c>
      <c r="F6" s="72" t="s">
        <v>5</v>
      </c>
      <c r="G6" s="72" t="s">
        <v>6</v>
      </c>
      <c r="H6" s="72" t="s">
        <v>7</v>
      </c>
      <c r="I6" s="72" t="s">
        <v>8</v>
      </c>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5" t="s">
        <v>22</v>
      </c>
      <c r="BN6" s="76" t="s">
        <v>23</v>
      </c>
      <c r="BO6" s="76" t="s">
        <v>24</v>
      </c>
    </row>
    <row r="7" spans="1:67" ht="15.75" customHeight="1">
      <c r="A7" s="72"/>
      <c r="B7" s="72"/>
      <c r="C7" s="72"/>
      <c r="D7" s="72"/>
      <c r="E7" s="72"/>
      <c r="F7" s="72"/>
      <c r="G7" s="72"/>
      <c r="H7" s="72"/>
      <c r="I7" s="72"/>
      <c r="J7" s="77" t="s">
        <v>9</v>
      </c>
      <c r="K7" s="77"/>
      <c r="L7" s="77"/>
      <c r="M7" s="77"/>
      <c r="N7" s="77"/>
      <c r="O7" s="77"/>
      <c r="P7" s="77"/>
      <c r="Q7" s="77"/>
      <c r="R7" s="77"/>
      <c r="S7" s="77"/>
      <c r="T7" s="77"/>
      <c r="U7" s="77" t="s">
        <v>18</v>
      </c>
      <c r="V7" s="77"/>
      <c r="W7" s="77"/>
      <c r="X7" s="77"/>
      <c r="Y7" s="77"/>
      <c r="Z7" s="77"/>
      <c r="AA7" s="77"/>
      <c r="AB7" s="77"/>
      <c r="AC7" s="77"/>
      <c r="AD7" s="77"/>
      <c r="AE7" s="77"/>
      <c r="AF7" s="77" t="s">
        <v>19</v>
      </c>
      <c r="AG7" s="77"/>
      <c r="AH7" s="77"/>
      <c r="AI7" s="77"/>
      <c r="AJ7" s="77"/>
      <c r="AK7" s="77"/>
      <c r="AL7" s="77"/>
      <c r="AM7" s="77"/>
      <c r="AN7" s="77"/>
      <c r="AO7" s="77"/>
      <c r="AP7" s="77"/>
      <c r="AQ7" s="77" t="s">
        <v>20</v>
      </c>
      <c r="AR7" s="77"/>
      <c r="AS7" s="77"/>
      <c r="AT7" s="77"/>
      <c r="AU7" s="77"/>
      <c r="AV7" s="77"/>
      <c r="AW7" s="77"/>
      <c r="AX7" s="77"/>
      <c r="AY7" s="77"/>
      <c r="AZ7" s="77"/>
      <c r="BA7" s="77"/>
      <c r="BB7" s="77" t="s">
        <v>21</v>
      </c>
      <c r="BC7" s="77"/>
      <c r="BD7" s="77"/>
      <c r="BE7" s="77"/>
      <c r="BF7" s="77"/>
      <c r="BG7" s="77"/>
      <c r="BH7" s="77"/>
      <c r="BI7" s="77"/>
      <c r="BJ7" s="77"/>
      <c r="BK7" s="77"/>
      <c r="BL7" s="77"/>
      <c r="BM7" s="75"/>
      <c r="BN7" s="76"/>
      <c r="BO7" s="76"/>
    </row>
    <row r="8" spans="1:67" ht="15.75" customHeight="1">
      <c r="A8" s="72"/>
      <c r="B8" s="72"/>
      <c r="C8" s="72"/>
      <c r="D8" s="72"/>
      <c r="E8" s="72"/>
      <c r="F8" s="72"/>
      <c r="G8" s="72"/>
      <c r="H8" s="72"/>
      <c r="I8" s="72"/>
      <c r="J8" s="77" t="s">
        <v>10</v>
      </c>
      <c r="K8" s="77"/>
      <c r="L8" s="77" t="s">
        <v>11</v>
      </c>
      <c r="M8" s="77"/>
      <c r="N8" s="78" t="s">
        <v>12</v>
      </c>
      <c r="O8" s="83"/>
      <c r="P8" s="77" t="s">
        <v>13</v>
      </c>
      <c r="Q8" s="77"/>
      <c r="R8" s="79" t="s">
        <v>14</v>
      </c>
      <c r="S8" s="84"/>
      <c r="T8" s="85"/>
      <c r="U8" s="77" t="s">
        <v>10</v>
      </c>
      <c r="V8" s="77"/>
      <c r="W8" s="77" t="s">
        <v>11</v>
      </c>
      <c r="X8" s="77"/>
      <c r="Y8" s="78" t="s">
        <v>12</v>
      </c>
      <c r="Z8" s="83"/>
      <c r="AA8" s="77" t="s">
        <v>13</v>
      </c>
      <c r="AB8" s="77"/>
      <c r="AC8" s="79" t="s">
        <v>14</v>
      </c>
      <c r="AD8" s="84"/>
      <c r="AE8" s="85"/>
      <c r="AF8" s="77" t="s">
        <v>10</v>
      </c>
      <c r="AG8" s="77"/>
      <c r="AH8" s="77" t="s">
        <v>11</v>
      </c>
      <c r="AI8" s="77"/>
      <c r="AJ8" s="78" t="s">
        <v>12</v>
      </c>
      <c r="AK8" s="83"/>
      <c r="AL8" s="77" t="s">
        <v>13</v>
      </c>
      <c r="AM8" s="77"/>
      <c r="AN8" s="79" t="s">
        <v>14</v>
      </c>
      <c r="AO8" s="84"/>
      <c r="AP8" s="85"/>
      <c r="AQ8" s="77" t="s">
        <v>10</v>
      </c>
      <c r="AR8" s="77"/>
      <c r="AS8" s="77" t="s">
        <v>11</v>
      </c>
      <c r="AT8" s="77"/>
      <c r="AU8" s="78" t="s">
        <v>12</v>
      </c>
      <c r="AV8" s="83"/>
      <c r="AW8" s="77" t="s">
        <v>13</v>
      </c>
      <c r="AX8" s="77"/>
      <c r="AY8" s="79" t="s">
        <v>14</v>
      </c>
      <c r="AZ8" s="84"/>
      <c r="BA8" s="85"/>
      <c r="BB8" s="77" t="s">
        <v>10</v>
      </c>
      <c r="BC8" s="77"/>
      <c r="BD8" s="77" t="s">
        <v>11</v>
      </c>
      <c r="BE8" s="77"/>
      <c r="BF8" s="78" t="s">
        <v>12</v>
      </c>
      <c r="BG8" s="83"/>
      <c r="BH8" s="77" t="s">
        <v>13</v>
      </c>
      <c r="BI8" s="77"/>
      <c r="BJ8" s="79" t="s">
        <v>14</v>
      </c>
      <c r="BK8" s="84"/>
      <c r="BL8" s="85"/>
      <c r="BM8" s="75"/>
      <c r="BN8" s="76"/>
      <c r="BO8" s="76"/>
    </row>
    <row r="9" spans="1:67" ht="31.5" customHeight="1">
      <c r="A9" s="82"/>
      <c r="B9" s="82"/>
      <c r="C9" s="82"/>
      <c r="D9" s="82"/>
      <c r="E9" s="82"/>
      <c r="F9" s="82"/>
      <c r="G9" s="82"/>
      <c r="H9" s="82"/>
      <c r="I9" s="82"/>
      <c r="J9" s="4" t="s">
        <v>15</v>
      </c>
      <c r="K9" s="5" t="s">
        <v>16</v>
      </c>
      <c r="L9" s="4" t="s">
        <v>15</v>
      </c>
      <c r="M9" s="5" t="s">
        <v>16</v>
      </c>
      <c r="N9" s="4" t="s">
        <v>15</v>
      </c>
      <c r="O9" s="5" t="s">
        <v>16</v>
      </c>
      <c r="P9" s="4" t="s">
        <v>15</v>
      </c>
      <c r="Q9" s="5" t="s">
        <v>16</v>
      </c>
      <c r="R9" s="6" t="s">
        <v>15</v>
      </c>
      <c r="S9" s="7" t="s">
        <v>16</v>
      </c>
      <c r="T9" s="7" t="s">
        <v>17</v>
      </c>
      <c r="U9" s="4" t="s">
        <v>15</v>
      </c>
      <c r="V9" s="5" t="s">
        <v>16</v>
      </c>
      <c r="W9" s="4" t="s">
        <v>15</v>
      </c>
      <c r="X9" s="5" t="s">
        <v>16</v>
      </c>
      <c r="Y9" s="4" t="s">
        <v>15</v>
      </c>
      <c r="Z9" s="5" t="s">
        <v>16</v>
      </c>
      <c r="AA9" s="4" t="s">
        <v>15</v>
      </c>
      <c r="AB9" s="5" t="s">
        <v>16</v>
      </c>
      <c r="AC9" s="6" t="s">
        <v>15</v>
      </c>
      <c r="AD9" s="7" t="s">
        <v>16</v>
      </c>
      <c r="AE9" s="7" t="s">
        <v>17</v>
      </c>
      <c r="AF9" s="4" t="s">
        <v>15</v>
      </c>
      <c r="AG9" s="5" t="s">
        <v>16</v>
      </c>
      <c r="AH9" s="4" t="s">
        <v>15</v>
      </c>
      <c r="AI9" s="5" t="s">
        <v>16</v>
      </c>
      <c r="AJ9" s="4" t="s">
        <v>15</v>
      </c>
      <c r="AK9" s="5" t="s">
        <v>16</v>
      </c>
      <c r="AL9" s="4" t="s">
        <v>15</v>
      </c>
      <c r="AM9" s="5" t="s">
        <v>16</v>
      </c>
      <c r="AN9" s="6" t="s">
        <v>15</v>
      </c>
      <c r="AO9" s="7" t="s">
        <v>16</v>
      </c>
      <c r="AP9" s="7" t="s">
        <v>17</v>
      </c>
      <c r="AQ9" s="4" t="s">
        <v>15</v>
      </c>
      <c r="AR9" s="5" t="s">
        <v>16</v>
      </c>
      <c r="AS9" s="4" t="s">
        <v>15</v>
      </c>
      <c r="AT9" s="5" t="s">
        <v>16</v>
      </c>
      <c r="AU9" s="4" t="s">
        <v>15</v>
      </c>
      <c r="AV9" s="5" t="s">
        <v>16</v>
      </c>
      <c r="AW9" s="4" t="s">
        <v>15</v>
      </c>
      <c r="AX9" s="5" t="s">
        <v>16</v>
      </c>
      <c r="AY9" s="6" t="s">
        <v>15</v>
      </c>
      <c r="AZ9" s="7" t="s">
        <v>16</v>
      </c>
      <c r="BA9" s="7" t="s">
        <v>17</v>
      </c>
      <c r="BB9" s="4" t="s">
        <v>15</v>
      </c>
      <c r="BC9" s="5" t="s">
        <v>16</v>
      </c>
      <c r="BD9" s="4" t="s">
        <v>15</v>
      </c>
      <c r="BE9" s="5" t="s">
        <v>16</v>
      </c>
      <c r="BF9" s="4" t="s">
        <v>15</v>
      </c>
      <c r="BG9" s="5" t="s">
        <v>16</v>
      </c>
      <c r="BH9" s="4" t="s">
        <v>15</v>
      </c>
      <c r="BI9" s="5" t="s">
        <v>16</v>
      </c>
      <c r="BJ9" s="6" t="s">
        <v>15</v>
      </c>
      <c r="BK9" s="7" t="s">
        <v>16</v>
      </c>
      <c r="BL9" s="7" t="s">
        <v>17</v>
      </c>
      <c r="BM9" s="75" t="s">
        <v>22</v>
      </c>
      <c r="BN9" s="76" t="s">
        <v>23</v>
      </c>
      <c r="BO9" s="76" t="s">
        <v>24</v>
      </c>
    </row>
    <row r="10" spans="1:67" ht="267.75">
      <c r="A10" s="25" t="s">
        <v>25</v>
      </c>
      <c r="B10" s="12" t="s">
        <v>27</v>
      </c>
      <c r="C10" s="13">
        <v>1</v>
      </c>
      <c r="D10" s="14" t="s">
        <v>28</v>
      </c>
      <c r="E10" s="15" t="s">
        <v>29</v>
      </c>
      <c r="F10" s="16" t="s">
        <v>30</v>
      </c>
      <c r="G10" s="17" t="s">
        <v>31</v>
      </c>
      <c r="H10" s="18" t="s">
        <v>32</v>
      </c>
      <c r="I10" s="18" t="s">
        <v>33</v>
      </c>
      <c r="J10" s="19">
        <v>0</v>
      </c>
      <c r="K10" s="19">
        <v>0</v>
      </c>
      <c r="L10" s="19">
        <v>0</v>
      </c>
      <c r="M10" s="19">
        <v>0</v>
      </c>
      <c r="N10" s="19">
        <v>0</v>
      </c>
      <c r="O10" s="19">
        <v>0</v>
      </c>
      <c r="P10" s="35">
        <v>0</v>
      </c>
      <c r="Q10" s="35">
        <v>0</v>
      </c>
      <c r="R10" s="34">
        <v>0</v>
      </c>
      <c r="S10" s="34">
        <v>0</v>
      </c>
      <c r="T10" s="34">
        <v>0</v>
      </c>
      <c r="U10" s="35">
        <v>0</v>
      </c>
      <c r="V10" s="38">
        <v>636</v>
      </c>
      <c r="W10" s="35">
        <v>0</v>
      </c>
      <c r="X10" s="38">
        <v>79</v>
      </c>
      <c r="Y10" s="35">
        <v>0</v>
      </c>
      <c r="Z10" s="35">
        <v>0</v>
      </c>
      <c r="AA10" s="35">
        <v>0.31</v>
      </c>
      <c r="AB10" s="35">
        <v>0</v>
      </c>
      <c r="AC10" s="34">
        <v>0.31</v>
      </c>
      <c r="AD10" s="34">
        <v>715</v>
      </c>
      <c r="AE10" s="34">
        <v>2306.4516129032259</v>
      </c>
      <c r="AF10" s="35">
        <v>0</v>
      </c>
      <c r="AG10" s="35">
        <v>0</v>
      </c>
      <c r="AH10" s="35">
        <v>0</v>
      </c>
      <c r="AI10" s="35">
        <v>0</v>
      </c>
      <c r="AJ10" s="35">
        <v>0</v>
      </c>
      <c r="AK10" s="35">
        <v>0</v>
      </c>
      <c r="AL10" s="36">
        <v>0.34</v>
      </c>
      <c r="AM10" s="36">
        <v>0</v>
      </c>
      <c r="AN10" s="34">
        <v>0.34</v>
      </c>
      <c r="AO10" s="34">
        <v>0</v>
      </c>
      <c r="AP10" s="34">
        <v>0</v>
      </c>
      <c r="AQ10" s="35">
        <v>0</v>
      </c>
      <c r="AR10" s="35">
        <v>0</v>
      </c>
      <c r="AS10" s="35">
        <v>0</v>
      </c>
      <c r="AT10" s="35">
        <v>0</v>
      </c>
      <c r="AU10" s="35">
        <v>0</v>
      </c>
      <c r="AV10" s="35">
        <v>0</v>
      </c>
      <c r="AW10" s="35">
        <v>0.34</v>
      </c>
      <c r="AX10" s="35">
        <v>0</v>
      </c>
      <c r="AY10" s="34">
        <v>0.34</v>
      </c>
      <c r="AZ10" s="34">
        <v>0</v>
      </c>
      <c r="BA10" s="34">
        <v>0</v>
      </c>
      <c r="BB10" s="35">
        <v>0</v>
      </c>
      <c r="BC10" s="35">
        <v>0</v>
      </c>
      <c r="BD10" s="35">
        <v>0</v>
      </c>
      <c r="BE10" s="35">
        <v>0</v>
      </c>
      <c r="BF10" s="35">
        <v>0</v>
      </c>
      <c r="BG10" s="35">
        <v>0</v>
      </c>
      <c r="BH10" s="35">
        <v>0.01</v>
      </c>
      <c r="BI10" s="35">
        <v>0</v>
      </c>
      <c r="BJ10" s="34">
        <v>0.01</v>
      </c>
      <c r="BK10" s="34">
        <v>0</v>
      </c>
      <c r="BL10" s="34">
        <v>0</v>
      </c>
      <c r="BM10" s="37">
        <v>1</v>
      </c>
      <c r="BN10" s="37">
        <v>715</v>
      </c>
      <c r="BO10" s="34">
        <v>715</v>
      </c>
    </row>
  </sheetData>
  <mergeCells count="44">
    <mergeCell ref="BJ8:BL8"/>
    <mergeCell ref="AL8:AM8"/>
    <mergeCell ref="AN8:AP8"/>
    <mergeCell ref="AQ8:AR8"/>
    <mergeCell ref="AS8:AT8"/>
    <mergeCell ref="AU8:AV8"/>
    <mergeCell ref="AW8:AX8"/>
    <mergeCell ref="AY8:BA8"/>
    <mergeCell ref="BB8:BC8"/>
    <mergeCell ref="BD8:BE8"/>
    <mergeCell ref="BF8:BG8"/>
    <mergeCell ref="BH8:BI8"/>
    <mergeCell ref="AF7:AP7"/>
    <mergeCell ref="AQ7:BA7"/>
    <mergeCell ref="BB7:BL7"/>
    <mergeCell ref="J8:K8"/>
    <mergeCell ref="AJ8:AK8"/>
    <mergeCell ref="L8:M8"/>
    <mergeCell ref="N8:O8"/>
    <mergeCell ref="P8:Q8"/>
    <mergeCell ref="R8:T8"/>
    <mergeCell ref="U8:V8"/>
    <mergeCell ref="W8:X8"/>
    <mergeCell ref="Y8:Z8"/>
    <mergeCell ref="AA8:AB8"/>
    <mergeCell ref="AC8:AE8"/>
    <mergeCell ref="AF8:AG8"/>
    <mergeCell ref="AH8:AI8"/>
    <mergeCell ref="BM5:BO5"/>
    <mergeCell ref="A6:A9"/>
    <mergeCell ref="B6:B9"/>
    <mergeCell ref="C6:C9"/>
    <mergeCell ref="D6:D9"/>
    <mergeCell ref="E6:E9"/>
    <mergeCell ref="F6:F9"/>
    <mergeCell ref="G6:G9"/>
    <mergeCell ref="H6:H9"/>
    <mergeCell ref="I6:I9"/>
    <mergeCell ref="J6:BL6"/>
    <mergeCell ref="BM6:BM9"/>
    <mergeCell ref="BN6:BN9"/>
    <mergeCell ref="BO6:BO9"/>
    <mergeCell ref="J7:T7"/>
    <mergeCell ref="U7:AE7"/>
  </mergeCells>
  <conditionalFormatting sqref="S10">
    <cfRule type="colorScale" priority="4">
      <colorScale>
        <cfvo type="percent" val="&quot;0-49&quot;"/>
        <cfvo type="percent" val="50"/>
        <cfvo type="max"/>
        <color rgb="FFFF0000"/>
        <color rgb="FFFFFF00"/>
        <color rgb="FF00B050"/>
      </colorScale>
    </cfRule>
  </conditionalFormatting>
  <conditionalFormatting sqref="BO10">
    <cfRule type="cellIs" dxfId="2" priority="1" operator="between">
      <formula>0.7</formula>
      <formula>1</formula>
    </cfRule>
    <cfRule type="cellIs" dxfId="1" priority="2" operator="between">
      <formula>0.51</formula>
      <formula>0.69</formula>
    </cfRule>
    <cfRule type="cellIs" dxfId="0" priority="3" operator="between">
      <formula>0</formula>
      <formula>0.5</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Hoja2!$A$2:$A$10</xm:f>
          </x14:formula1>
          <xm:sqref>A10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Hoja1</vt:lpstr>
      <vt:lpstr>Hoja2</vt:lpstr>
      <vt:lpstr>Ind. 1.1 MPDH</vt:lpstr>
      <vt:lpstr>Ind. 1.1 Locales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Cano</dc:creator>
  <cp:lastModifiedBy>David Cano</cp:lastModifiedBy>
  <dcterms:created xsi:type="dcterms:W3CDTF">2017-07-26T22:22:30Z</dcterms:created>
  <dcterms:modified xsi:type="dcterms:W3CDTF">2017-10-25T14:27:01Z</dcterms:modified>
</cp:coreProperties>
</file>