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D:\2025\SEGUIMIENTO PMA AGN 2025\Decimo seguimiento PMA AGN Marzo 2025\INFORME TRIMESTRAL PMA EXCEL ENVIADO A AGN\Decimo  seguimiento PMA AGN Marzo 2025\"/>
    </mc:Choice>
  </mc:AlternateContent>
  <xr:revisionPtr revIDLastSave="0" documentId="13_ncr:1_{7D78987A-CCAD-489D-A8D3-10CAA18133F2}" xr6:coauthVersionLast="47" xr6:coauthVersionMax="47" xr10:uidLastSave="{00000000-0000-0000-0000-000000000000}"/>
  <bookViews>
    <workbookView xWindow="-110" yWindow="-110" windowWidth="19420" windowHeight="10300" xr2:uid="{00000000-000D-0000-FFFF-FFFF00000000}"/>
  </bookViews>
  <sheets>
    <sheet name="PMA " sheetId="8" r:id="rId1"/>
    <sheet name="Instructivo PMA" sheetId="4" r:id="rId2"/>
  </sheets>
  <definedNames>
    <definedName name="_xlnm._FilterDatabase" localSheetId="0" hidden="1">'PMA '!$A$3:$T$18</definedName>
    <definedName name="_xlnm.Print_Titles" localSheetId="0">'PMA '!$8:$10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1" i="8" l="1"/>
  <c r="L14" i="8" l="1"/>
  <c r="I18" i="8"/>
  <c r="I17" i="8"/>
  <c r="L16" i="8"/>
  <c r="I16" i="8"/>
  <c r="I15" i="8"/>
  <c r="I14" i="8"/>
  <c r="I13" i="8"/>
  <c r="I12" i="8"/>
  <c r="I1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Leidy Carolina Rodriguez Zambrano</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 ref="L11" authorId="2" shapeId="0" xr:uid="{00000000-0006-0000-0000-000004000000}">
      <text>
        <r>
          <rPr>
            <sz val="9"/>
            <color indexed="81"/>
            <rFont val="Tahoma"/>
            <family val="2"/>
          </rPr>
          <t xml:space="preserve">Tarea 1: 33,33 %
</t>
        </r>
      </text>
    </comment>
  </commentList>
</comments>
</file>

<file path=xl/sharedStrings.xml><?xml version="1.0" encoding="utf-8"?>
<sst xmlns="http://schemas.openxmlformats.org/spreadsheetml/2006/main" count="135" uniqueCount="120">
  <si>
    <t xml:space="preserve">Entidad: </t>
  </si>
  <si>
    <t>PERSONERIA DE BOGOTA D.C</t>
  </si>
  <si>
    <t xml:space="preserve">NIT: </t>
  </si>
  <si>
    <t>899 999 061-9</t>
  </si>
  <si>
    <t xml:space="preserve">Representante Legal: </t>
  </si>
  <si>
    <t>ANDRÉS CASTRO FRANCO</t>
  </si>
  <si>
    <t xml:space="preserve">Fecha de iniciación: </t>
  </si>
  <si>
    <t>Responsable del proceso:</t>
  </si>
  <si>
    <t>Fecha de finalización:</t>
  </si>
  <si>
    <t xml:space="preserve">Cargo: </t>
  </si>
  <si>
    <t>SUBDIRECTOR DE GESTIÓN DOCUMENTAL Y RECURSOS FISICOS</t>
  </si>
  <si>
    <t>Fecha y número de Acta de aprobación del PMA</t>
  </si>
  <si>
    <t>Plan de Mejoramiento</t>
  </si>
  <si>
    <t>Seguimiento Control Interno</t>
  </si>
  <si>
    <t>Seguimiento AGN</t>
  </si>
  <si>
    <t>ITEM</t>
  </si>
  <si>
    <t>HALLAZGO</t>
  </si>
  <si>
    <t>N°. ACCIÓN</t>
  </si>
  <si>
    <t>OBJETIVOS</t>
  </si>
  <si>
    <t>No. TAREA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</si>
  <si>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</si>
  <si>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</si>
  <si>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</si>
  <si>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</si>
  <si>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</si>
  <si>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</si>
  <si>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</si>
  <si>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</si>
  <si>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</si>
  <si>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OBSERVACIONES OFICINA DE CONTROL INTERNO</t>
  </si>
  <si>
    <t>N° INFORME DE SEGUIMIENTO Y FECHA</t>
  </si>
  <si>
    <t>FECHA CIERRE HALLAZGO</t>
  </si>
  <si>
    <t>No. RADICADO</t>
  </si>
  <si>
    <t>OBSERVACIONES</t>
  </si>
  <si>
    <t>INICIO</t>
  </si>
  <si>
    <t>FINALIZACIÓN</t>
  </si>
  <si>
    <t>2.3.  INVENTARIO UNICO DOCUMENTAL - FUID.
La Entidad no cuenta con Inventarios Documentales de los documentos producidos en los archivos de gestión.</t>
  </si>
  <si>
    <t>ACCION 1</t>
  </si>
  <si>
    <t>Fortalecer el empleo del Formato Único de Inventario Documental - FUID en los archivos de gestión de la Entidad y su actualización permanente.</t>
  </si>
  <si>
    <t>T1</t>
  </si>
  <si>
    <t>Aplicar un cronograma de revisión al estado de organización e inventario documental en las dependencias de sus archivos en etapa de gestión.</t>
  </si>
  <si>
    <t>Circular y piezas comunicacionales, registros de socialización y/o reunión, correos electrónicos y solicitudes a las dependencias, relacionadas con uso y actualización del inventario documental en los archivos de gestión.
Inventarios documentales actualizados en los archivos de gestión.</t>
  </si>
  <si>
    <t xml:space="preserve">
Secretaría General 
(Secretario General)
Subdirección de Gestión Documental y Recursos Físicos 
(Subdirector)</t>
  </si>
  <si>
    <t>T2</t>
  </si>
  <si>
    <t>Requerir a las dependencias los ajustes y actualización permanente del inventario documental de los archivos en etapa de gestión.</t>
  </si>
  <si>
    <t>Subdirección de Gestión Documental y Recursos Físicos 
(Subdirector)</t>
  </si>
  <si>
    <t>T3</t>
  </si>
  <si>
    <t>Solicitar a las dependencias la aplicación de medidas cuando durante la vigencia presenten rezago en el uso y actualización del inventario documental de sus archivos de gestión.</t>
  </si>
  <si>
    <t>Secretaría General 
(Secretario General)
Subdirección de Gestión Documental y Recursos Físicos 
(Subdirector)</t>
  </si>
  <si>
    <t>5.1.  ORGANIZACIÓN DE LOS ARCHIVOS DE LA ENTIDAD.
La Entidad no está aplicando los criterios de organización de los archivos de gestión, según la normatividad relacionada: Ordenación, foliación, hoja de control, control de préstamo de documentos e integridad física de los documentos.</t>
  </si>
  <si>
    <t xml:space="preserve">ACCION 2 </t>
  </si>
  <si>
    <t>Organizar los archivos de gestión de la entidad, de acuerdo con la normatividad archivística vigente y los lineamientos internos en materia de gestión documental.</t>
  </si>
  <si>
    <t>Elaborar, actualizar y difundir en la Entidad lineamientos sobre conformación de expedientes, ordenación, foliación, inventario, control, conservación, préstamo documental, entre otras actividades, acordes con las normas en materia de gestión documental.</t>
  </si>
  <si>
    <t xml:space="preserve">Lineamientos de gestión documental; piezas comunicacionales y correos de difusión; evidencias de reuniones y acompañamientos a dependencias.
</t>
  </si>
  <si>
    <t>Secretaría General 
(Secretario General)
Subdirección de Gestión Documental y Recursos Físicos 
(Subdirector)
Oficina Asesora de Comunicaciones (Jefe)</t>
  </si>
  <si>
    <t>Realizar ajustes en los archivos de gestión y actualizar los FUID, con base en las revisiones a su estado de organización, realizadas según cronograma establecido realizadas por la Subdirección de Gestión Documental y Recursos Físicos u otra instancia.</t>
  </si>
  <si>
    <t>Expedientes debidamente organizados y registrados en el inventario documental.</t>
  </si>
  <si>
    <t>Dependencias (jefes, como responsables de la organización y control de sus archivos de gestión, y personal responsable de adelantar las actuaciones y ejecutar las funciones originadoras de los documentos, a cuyo cargo está crear las carpetas con la documentación de la actuación, y organizarla archivísticamente, según los lineamientos en la materia).</t>
  </si>
  <si>
    <t>5.2.  ORGANIZACIÓN DE HISTORIAS LABORALES. 
La Entidad no ha aplicado los criterios de organización y control de la Serie Documental Historias Laborales</t>
  </si>
  <si>
    <t>ACCION 3</t>
  </si>
  <si>
    <t>Mantener las buenas prácticas de organización de Historias Laborales, de acuerdo con los criterios archivisticos vigentes, con las respectivas Hojas de Control e inventarios documentales.</t>
  </si>
  <si>
    <t xml:space="preserve">Asegurarse de que el personal encargado del archivo de gestión de las historias laborales cuente con información suficiente sobre los procesos de organización y control de este tipo de expedientes.
Asegurarse de que el personal que gestiona los asuntos generadores de documentos de historia laboral, los incorpora de forma oportuna para garantizar el sentido cronológico del expediente y evitar traumatismos en la organización y control. </t>
  </si>
  <si>
    <t>Evidencias de actividades de socialización y difusión de procedimientos sobre organización, actualización y control archivístico de historias laborales.
Comunicaciones o correos oficiales informativos o de solicitud de medidas para la adecuada gestión documental de historias laborales.</t>
  </si>
  <si>
    <t>Subdirección de Gestión Documental y Recursos Físicos 
(Subdirector-a)
Subdirección de Gestión del Talento Humano 
(Subdirector-a)</t>
  </si>
  <si>
    <t>5 marzo de 2024</t>
  </si>
  <si>
    <t>Acta 001 Subdirección de Inspección, Vigilancia y Control, AGN</t>
  </si>
  <si>
    <t>Hallazgo se da por superado en la visita DE control del 4 y 5 de marzo de 2024.</t>
  </si>
  <si>
    <t>Continuar las actividades de ajuste de historias laborales cuya organización archivística lo requieran, entre ellas, la elaboración de hoja de control para expedientes abiertos y el registro de estos en el inventario documental actualizado, con seguimiento de la dependencia responsable operativa de la gestión documental institucional.</t>
  </si>
  <si>
    <t xml:space="preserve">Aplicar desde su etapa inicial a las nuevas carpetas que se constituyan con la vinculación de personal, la hoja de control y lineamientos conformes con las normas y disposiciones vigentes, relacionados con la organización archivística y custodia de historias laborales, con registro en el inventario documental para su control durante su etapa de gestión.
</t>
  </si>
  <si>
    <t>Subdirección de Gestión del Talento Humano 
(Subdirector-a)</t>
  </si>
  <si>
    <t>Fecha de iniciación y finalización del PMA</t>
  </si>
  <si>
    <t>La fecha de inicio cuenta a partir de la aprobación del PMA por parte del Comité Interno de Archivo ó Comité de Desarrollo Adminstraivo según corresponda; esto mediante acto administrativo</t>
  </si>
  <si>
    <t>Diligenciamiento columans A - L</t>
  </si>
  <si>
    <t>Columna "A" ITEM</t>
  </si>
  <si>
    <t>Número consecutivo de los hallazgos segun informe de inspección, control o vigilancia</t>
  </si>
  <si>
    <t>Columna "B" HALLAZGO</t>
  </si>
  <si>
    <t>Descripción del hallazgo según informe de inspección, control o vigilancia</t>
  </si>
  <si>
    <t>Columna "C" NÚMERO DE ACCIÓN"</t>
  </si>
  <si>
    <t>Enumerar la cantidad de acciones necesarias para subsanar el hallazgo. Se pueden agregar la cantidad de acciones que considere la entidad</t>
  </si>
  <si>
    <t>Columna "D" OBJETIVO</t>
  </si>
  <si>
    <t>Establecer  el / los objetivos según el número de acciones que permitan subsanar el hallazgo</t>
  </si>
  <si>
    <t>Columna "E" NÚMERO DE TAREA</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</si>
  <si>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</si>
  <si>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</si>
  <si>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</si>
  <si>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</si>
  <si>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</si>
  <si>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</si>
  <si>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</si>
  <si>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</si>
  <si>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</si>
  <si>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</si>
  <si>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</si>
  <si>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</si>
  <si>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</si>
  <si>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Nota: En el diligenciamiento del formato, se debe tener en cuenta, NO AGREGAR O ELIMINAR COLUMNAS.</t>
  </si>
  <si>
    <t>Halllazgo  No. 3 dado por superado por parte del AGN en marzo de 2024</t>
  </si>
  <si>
    <t>Halllazgo No. 3  dado por superado por parte del AGN en marzo de 2024</t>
  </si>
  <si>
    <t>Halllazgo No. 3 dado por superado por parte del AGN en marzo de 2024</t>
  </si>
  <si>
    <t>INFORME TRIMESTRAL No.4 EN ETAPA DE CONTROL - MARZO DE 2025.
INFORME TRIMESTRAL No.3 EN ETAPA DE CONTROL - DICIEMBRE DE 2024</t>
  </si>
  <si>
    <t>De acuerdo con el cronograma de Visitas de Revisión del Estado de Organización de Archivos de Gestión que expidió el año pasado la Secretaria General de la Entidad y el cual ya se habia remitido en el anterior seguimiento. Se estableció la realización de dos visitas iniciales para cada una de las 66 dependencias que conforman la estructura organica de la entidad.
Se evidencia el avance en actas de visitas.</t>
  </si>
  <si>
    <t>INFORME TRIMESTRAL No 4 EN ETAPA DE CONTROL - MARZO DE 2025
INFORME TRIMESTRAL No.3 EN ETAPA DE CONTROL - DICIEMBRE DE 2024</t>
  </si>
  <si>
    <t xml:space="preserve">Se actualizo el Formato Único de Inventario Versión 4, formato 12-FR-06, el cual se encuentra publicado y se socializo en la entidad el 06-09-2024 y Realizaron capacitación a los funcionarios de la entidad sobre la actualización del formato FUID en cumplimiento de requisitos del Acuerdo 001 de 2024
 </t>
  </si>
  <si>
    <t>* Visitas Archivo de Gestión
* Se han remitido 34 memorandos requiriendo ajustes posterior a la visita.
Para este seguimiento no se reportan avances</t>
  </si>
  <si>
    <t xml:space="preserve">INFORME TRIMESTRAL No 4 EN ETAPA DE CONTROL - MARZO DE 2025
</t>
  </si>
  <si>
    <t>INFORME TRIMESTRAL No.4 EN ETAPA DE CONTROL - MARZO DE 2025
INFORME TRIMESTRAL No. 3 EN ETAPA DE CONTROL (SE ENVIO EVIDENCIA DE LA ACTUALIZACION  DEL FORMATO 12-FR-06</t>
  </si>
  <si>
    <t xml:space="preserve">Esta Tarea 2 se divide en dos actividades:
Se remiten inventarios documentales-FUID que una vez revisados cumplen con los criterios conforme a los Cuadros de Clasificación  Documental. En total 13 que cumplen con el 100% y 8 que cumplen sobre el 70%.
Se reporta avances organización Archivos de Gestión
</t>
  </si>
  <si>
    <t xml:space="preserve">
E el anterior seguimiento (diciembre 2024)
Se remitió la carpeta denominada "H1T2H2T1H2T3 MemorandosRequiriendoAjustes" la cual contiene una carpeta por dependencia y en ellas el correspondiente memorando  debidamente firmado.  34 Memorandos</t>
  </si>
  <si>
    <t>CARLOS JULIO VELANDIA SEPULVEDA</t>
  </si>
  <si>
    <t xml:space="preserve">* El Formato actualizado en Isolution se habia remitido la evidencia adjunto en el informe trimestral No 3  sin embargo volvemos a remitir el documento en la carpeta denominada " H2T2FormatoFUID12FR06ActualizadoV4 inlcuyendo el formato actualizado en archivo excel.
* Planilla de asistencia capacitacion actualizacion formato FUID
Se remite archivo denominado "H2T1PlanillaCapacitacionFUID2025" 
</t>
  </si>
  <si>
    <t xml:space="preserve">* Inventarios documentales revisados y que cumplen los criterios mínimos  carpeta denominada
 "H1T3H2T2InventariosDocumentalesFUID100PorcientoMarzo" en su interior se observan carpetas por dependencias que contienen los archivos FUID por vigencias.
En carpeta denominada "H1T3H2T2 InventariosDocumentalesFUIDSobre70PorcientoMarzo" en su interior se observan carpetas por dependencias que contienen los archivos FUID por vigencias. 
En cuanto a la Organización de Archivos de Gestión se remiten en carpeta denominada "H2T2OrganizacionArchivosGestionMarzo2025" las carpetas "ActasOrganizacionAG100porcientoMarzo" y "ActasOrganizacionAGsobre70porcientoMarzo"
Carpeta "H1H2CuadroVolumetriaDependenciaMarzo2025" con un archivo excel
De acuerdo con lo solicitado por el AGN se remite:
Registro Audiovisual en carpeta deniminada "H2RegistrosAudiovisualesMarzo2025" en las que se encuentra en su interior archivos de registros de 10 dependencias y una carpeta deniminada DireccionConciliacion en su interior dos archivos audiovisuales
Registros fotográficos en carpeta denominada "H2RegistrosFotograficosMarzo2025" en donde se encuentran capetas de 28 dependencias que incluyen las diferentes imagenes 
Muestra de hojas de control en carpeta denominada "H2MuestraHojaControlMarzo2025" donde se observan archivos en pdf por serie que incluyen los expedientes escaneados  correspondiente a 4 series documentales
 </t>
  </si>
  <si>
    <t>INFORME TRIMESTRAL No.4 EN ETAPA DE CONTROL - MARZO DE 2025</t>
  </si>
  <si>
    <r>
      <t xml:space="preserve">De acuerdo con el plan de trabajo, la Subdirección de Gestión Documental y Recursos Fisicos- SGDYRF- allegó evidencias de avance de cumplimiento de dos actividades que corresponden a la Tarea 3: 
Actividad 3.1.  Seguimiento ajustes y actualización del inventario documental.  
Evidenciado a corte del 28 de febrero 2025, avance al efectuar el seguimiento correspondiente mediante Circular 003 de 2025, en la que se  expone responsabilidades sobre la documentación institucional y la atención de los jefes de las dependencias en los temas de gestión documental, así como la remisión de los 34 memorandos a las dependencias requiriéndolos para realizar ajustes y actualización del inventario documental y las actas de reunión en las que verificaron la aplicación de los compromisos y observaciones.
* Memorandos dirigidos a las dependencias requiriéndolas para realizar ajustes y actualización del inventario documental que salen de la primera visita dirigidos a las dependencias que no han cumplido, se reportaron 34 dependencias, faltando 16. Se remite como evidencia en carpeta denominada "H1T3MemorandosRequiriendoAjustes" en los que se encuentran 34 memorandos a las dependenias que se les solicito ajustes. 
* Actas de segunda visita que revisaron los compromisos y observaciones que emitieron de los memorandos. En total son 51 dependencias que se les debe revisar los compromisos y observaciones que emitieron de los memorandos, a la fecha se han verificado en 34 dependencias."H1T3ActasSegundaVisitaRevisionAjustes"
* Emisión de lineamientos que hacen parte de la gestión documental. Se evidencia que la Secretaria General emitió la circular No. 003 del 14 de febrero de 2025 en atención a la gestión documental, dirigida todos los (las) servidores (as), contratistas, judicantes, practicantes y demás colaboradores de la entidad, en esta expone responsabilidades sobre la documentación institucional y la atención de los jefes de las dependencias en los temas de gestión documental. En carpeta denominada "H1T3Circular0032025" se observa en su interior la citada circular en 1 archivo Pdf. 
Actividad 3.2.. * Inventarios que cumplen criterios de identificación
Informa la SGDYRF que resultado de la visitas presenciales,establecieron que de los inventarios documentales- FUID de las 20 dependencias reportadas como cumplidas al 100% en el seguimiento del mes de diciembre de 2024,  se observaron inconsistencias y que por tanto disminuyó el numero de dependencias que cumplen al 100% a 13 y que producto de estas visitas evidenciaron que 8 dependencias  presentaron avances superiores al 70% en la elaboración de sus inventarios, obedeciendo en ocasiones al volumen documental que manejan, en algunos casos se encuentran trabajando en la última vigencia (2024), actualizando registros electrónicos o recomendaciones que se dieron en la visita 2025 y la entidad pretende que se reporte estos porcentajes para que el AGN se entere del estado de la evolución en el trabajo de los inventarios documentales.  Por este motivo disminuye el porcentaje total de avance de esta actividad y Tarea 3. 
Por tanto se remiten los siguientes inventarios documentales FUID que cumplen el 100% correspondiente a las siguientes vigencias: vigencia 2022: 12; vigencia 2023: 13; vigencia 2024: 11; vigencia 2025: 3
En carpeta denominada "H1T3H2T2InventariosDocumentalesFUID100PorcientoMarzo" en su interior se observan carpetas por vigencias y en su interior carpetas por dependencias con archivo excel correspondiente a la vigencia:  vigencia 2022: 12; vigencia 2023: 13; vigencia 2024: 11; vigencia 2025: 3 en total de 13 dependencias reportadas.
Se remiten los siguientes inventarios documentales FUID que cumplen sobre  el 70 % correspondiente a las siguientes vigencias: vigencia 2022: 8; vigencia 2023: 8; vigencia 2024: 7; vigencia 2025: 0
En carpeta denominada "H1T3H2T2InventariosDocumentalesFUIDSobre70PorcientoMarzo" en su interior se observan carpetas por dependencias reportando la correspondiete  vigencia con archivo en excel. El toal de 8 dependencias reportadas.
</t>
    </r>
    <r>
      <rPr>
        <b/>
        <sz val="10"/>
        <color theme="1"/>
        <rFont val="Arial"/>
        <family val="2"/>
      </rPr>
      <t>Una vez verificadas las evidencias allegadas por la SGDYRF la OCI determina que la Tarea 3 tiene un cumplimiento al corte del 28 de febrero de 2025  del  26% disminiyendo por la anterios razon expuesta en los inventarios documentales.</t>
    </r>
    <r>
      <rPr>
        <sz val="10"/>
        <color theme="1"/>
        <rFont val="Arial"/>
        <family val="2"/>
      </rPr>
      <t xml:space="preserve"> 
Adicionalmente  se reporta lo solcitado por el AGN en respuesta con radicado No. 2-2025-01041 de fecha 05 de febrero de 2025, en el que dan respuesta al 3° informe de seguimiento del Plan de Mejoramiento Archivístico - PMA, se remite lo siguiente:
Cuadro de volumetria por dependencia
Cuadro de volumetria Archivo Central 
Carpeta "H1H2T2CuadroVolumetriaDependenciaMarzo2025" con un archivo excel y carpeta denominada "H1CuadroVolumetriaArchivoCentralMarzo2025" con un archivo central.(Incluyeron lo fisico y electronico en los cuadros) </t>
    </r>
  </si>
  <si>
    <r>
      <t xml:space="preserve">La Subdirección de Gestión Documental y Recursos Fisicos- SGDYRF- no allegó evidencias de avance de cumplimiento de la actividad 2.1 que corresponde a la Tarea 2. * Remitir memorando requiriendo a las dependencias ajustes y actualización del inventario documental, por tal motivo  permanece el porcentaje reportado en el anterior seguimiento. Avance de cumplimiento de la actividad 2.1. del 65%.
Se remitieron las respectivas evidencias adjuntas al informe trimestral No. 3 presentado en diciembre de 2024. en su momento se remitió carpeta denominada "H1T2H2T1H2T3 MemorandosRequiriendoAjustes" la cual contiene una carpeta por dependencia y en ellas el correspondiente memorando  debidamente firmado. En total 34 memorandos.
</t>
    </r>
    <r>
      <rPr>
        <b/>
        <sz val="10"/>
        <color theme="1"/>
        <rFont val="Arial"/>
        <family val="2"/>
      </rPr>
      <t xml:space="preserve">De acuerdo con las evidencias reportadas por la SGDYRF la OCI determina que la Tarea 2 permanece con un cumplimiento al corte del 28 de febrero de 2025 en un 65% </t>
    </r>
  </si>
  <si>
    <r>
      <t xml:space="preserve">De acuerdo con el plan de trabajo, la Subdirección de Gestión Documental y Recursos Fisicos- SGDYRF- allegó evidencias de avance de cumplimiento de las tres actividades que corresponden a la Tarea 1: 
Actividad 1.1. * Remitir cronograma de Visitas de Revisión del Estado de Organización de Archivos de Gestión. Cumplieron en el 100% la actividad 1.1. Se evidencia que emitieron memorando en el que relacionan cronograma de visitas a las dependencias para verificacion de cumplimiento de requisitos de archivos de gestión.  Se remitió adjunto al informe trimestral No. 3 en etapa de control presentado en diciembre 2024 con los archivos denominados "H1T1Memorando visitas revisión AG" y "H1T1Correo remisión memo visitas AG"
Actividad 1.2. * Ejecutar Visitas de Revisión del Estado de Organización de Archivos de Gestión. Avance de cumplimiento de la actividad 1.2. del 88%. Ejecutaron las visitas y diligenciaron actas en las dependencias, expresando las acciones que deben realizar para la mejora.  Allegaron de primera visita 15 actas de 15 dependencias y de segunda visita allegaron 51 actas correspondientes a 51 dependencias visitadas. Quedando por realizar y allegar de la primera visita 01 acta  y de la segunda visita 15 actas para completar el seguimiento programado a las 66 dependencias que conforman la estructura organica de la entidad.  Se remite carpeta denominada "H1T1ActasPrimeraVisitaFebrero2025" En esta carpeta contiene 15 archivos pdf por dependencia.  Asi mismo, remite carpeta denominada "H1T1ActasSegundaVisitaFebrero2025". En esta carpeta contiene 51 archivos pdf por dependencia.
Actividad 1.3. * Generar Actas de cumplimiento Estado de Organización Archivos de Gestión. Avance de cumplimiento de la actividad 1.3. del 26% evidenciado en las 3 actas de visitas a las dependencias por parte de la SGDYRF que cumplieron con la verificación de  los requisitos de archivos de gestión. Se remite la evidencia en carpeta denominada "H1T1ActasCumplimientoDependenciasMarzo2025" en la que contiene 3 archivos pdf por dependencia correspondiente al acta de cumplimiento debidamente firmada.
</t>
    </r>
    <r>
      <rPr>
        <b/>
        <sz val="10"/>
        <color theme="1"/>
        <rFont val="Arial"/>
        <family val="2"/>
      </rPr>
      <t>Una vez verificadas las evidencias allegadas por la SGDYRF la OCI determina que atraves de las tres actividades que desarollaron para la Tarea 1, esta tiene un cumplimiento al corte del 28 de febrero 2025 del 61%</t>
    </r>
    <r>
      <rPr>
        <sz val="10"/>
        <color theme="1"/>
        <rFont val="Arial"/>
        <family val="2"/>
      </rPr>
      <t xml:space="preserve">
 </t>
    </r>
  </si>
  <si>
    <r>
      <t xml:space="preserve">
Se remite Documento en la carpeta denominada " H2T2FormatoFUID12FR06ActualizadoV4 incluyendo el formato actualizado en archivo excel.
La SGDYRF allegó planilla de asistencia a la capacitación a funcionarios de la entidad, sobre la actualizacion del formato FUID conforme al Acuerdo 001 de 2024. se remite carpeta denominada "H2T1 PlanillaCapacitacionFUID2025" la cual incluye la planilla de asistencia a la capacitacion del formato FUID actualizado en un archivo en Pdf. Asistieron 45 personas. 
</t>
    </r>
    <r>
      <rPr>
        <b/>
        <sz val="10"/>
        <color theme="1"/>
        <rFont val="Arial"/>
        <family val="2"/>
      </rPr>
      <t xml:space="preserve">Reportaron avance de la actividad del 58%. 
</t>
    </r>
  </si>
  <si>
    <r>
      <t xml:space="preserve">De acuerdo  con el plan de trabajo, la SGDYRF informó que están  las dependencias realizando los respectivos ajustes en los archivos de gestión y actualización de los inventarios documentales-FUID, con base en las revisiones a su estado de organización, realizadas según cronograma establecido.
Se ha avanzado en esta actividad en un 33%, Esta Tarea 2 se divide segun el plan de trabajo en dos actvidades relacionadas:
Actividad inventarios documentales, Actividad 3.2.. * Inventarios que cumplen criterios de identificación
Informa la SGDYRF que resultado de la visitas presenciales,establecieron que de los inventarios documentales- FUID de las 20 dependencias reportadas como cumplidas al 100% en el seguimiento del mes de diciembre de 2024,  se observaron inconsistencias y que por tanto disminuyó el numero de dependencias que cumplen al 100% a 13 y que producto de estas visitas evidenciaron que 8 dependencias  presentaron avances superiores al 70% en la elaboración de sus inventarios, obedeciendo en ocasiones al volumen documental que manejan, en algunos casos se encuentran trabajando en la última vigencia (2024), actualizando registros electrónicos o recomendaciones que se dieron en la visita 2025 y la entidad pretende que se reporte estos porcentajes para que el AGN se entere del estado de la evolución en el trabajo de los inventarios documentales.  Por este motivo disminuye el porcentaje total de avance de esta actividad y Tarea 3. 
Por tanto se remiten los siguientes inventarios documentales FUID que cumplen el 100% correspondiente a las siguientes vigencias: vigencia 2022: 12; vigencia 2023: 13; vigencia 2024: 11; vigencia 2025: 3
En carpeta denominada "H1T3H2T2InventariosDocumentalesFUID100PorcientoMarzo" en su interior se observan carpetas por vigencias y en su interior carpetas por dependencias con archivo excel correspondiente a la vigencia:  vigencia 2022: 12; vigencia 2023: 13; vigencia 2024: 11; vigencia 2025: 3 en total de 13 dependencias reportadas.
Se remiten los siguientes inventarios documentales FUID que cumplen sobre  el 70 % correspondiente a las siguientes vigencias: vigencia 2022: 8; vigencia 2023: 8; vigencia 2024: 7; vigencia 2025: 0
En carpeta denominada "H1T3H2T2InventariosDocumentalesFUIDSobre70PorcientoMarzo" en su interior se observan carpetas por dependencias reportando la correspondiete  vigencia con archivo en excel. El toal de 8 dependencias reportadas.
</t>
    </r>
    <r>
      <rPr>
        <b/>
        <sz val="10"/>
        <color theme="1"/>
        <rFont val="Arial"/>
        <family val="2"/>
      </rPr>
      <t xml:space="preserve">Una vez verificadas las evidencias allegadas por la SGDYRF la OCI determina que la Tarea 3 tiene un cumplimiento al corte del 28 de febrero de 2025  del  26% disminuyendo por la anterior razon expuesta en los inventarios documentales. </t>
    </r>
    <r>
      <rPr>
        <sz val="10"/>
        <color theme="1"/>
        <rFont val="Arial"/>
        <family val="2"/>
      </rPr>
      <t xml:space="preserve">
De otro lado,  se estable avance en la organización de Archivos de gestión, reportados por la SGDYRF, se revisó el cuadro de volumetría por dependencias y al filtrar la columna “%intervenido”, se observan 19 dependencias con 100% intervención y 10 con porcentaje sobre el 70%. Se revisaron contra las actas de visita allegadas y se determinó de acuerdo con el cuadro de volumetría presentado por la SGDYRF, siendo este una información oficial el cual se reporta al Archivo General de la Nación.
En cuanto a la Organización de Archivos de Gestión se remiten evidencias en carpeta denominada "H2T2OrganizacionArchivosGestionMarzo2025" estas incluyen dos subcarpetas  "ActasOrganizacionAG100porcientoMarzo" y "ActasOrganizacionAGsobre70porcientoMarzo" y en el interior de cada una, las carpetas con las actas por dependencias en archivo pdf 
Se informa que el reporte proviene del cuadro de volumetria por dependencias remitido por la SGDYRF denominada carpeta "H1H2CuadroVolumetriaDependenciaMarzo2025".
De otra parte se acuerdo con el requerimiento del AGN en respuesta radicado No. 2-2025-01041 de fecha 05 de febrero de 2025, en el que dan respuesta al 3° informe de seguimiento del Plan de Mejoramiento Archivístico - PMA, se remite lo siguiente:
11 registros audiovisuales en carpeta denominada "H2Registrosaudiovisualesmarzo2025" en las que se encuentra en su interior los archivos de 10 dependencias y una carpeta denominada DireccionConciliacion en su interior dos archivos audiovisuales.
Registros fotográficos en carpeta denominada "H2RegistrosFotograficosMarzo2025" en donde se encuentran carpetas de 28 dependencias que incluyen las diferentes imagenes.
Muestra de hojas de control en carpeta denominada "H2MuestraHojaControlMarzo2025" donde se observan carpetas por serie que incluyen los expedientes escaneados  correspondiente a 4 series documentales en archivo pdf.
</t>
    </r>
  </si>
  <si>
    <t xml:space="preserve">
En este informe se reporta las multiples actividades de seguimiento que la SGDYRF ha adelantado, por medio escrito a traves de memorandos en los que se solicita ajustes y mejoras de la gestión; visitas a las dependencias para verificación de la aplicación y correcciones segun observaciones dejadas en memorando, evidenciado en actas de visita debidamente firmadas
Se remite cuadro de seguimiento visitas archivo denominado "H1T3CuadroseguimientoVisitasMarzo2025"
De otra parte, la verificacion de  los inventarios documentales - FUID actualizados para las vigencias 2022, 2023, 2023 y 2025.
En total se remiten FUID con el 100% de cumplimiento y 8 con cumplimiento sobre el 70%. 
Se elaboró el cuadro de volumetría por dependencias y el que corresponde al Archivo Central, *Carpeta "H1Cuadro de volumetria por dependencia" con un archivo excel y carpeta denominada "H1Cuadro de volumetria Archivo Central" con un archivo central.
</t>
  </si>
  <si>
    <t xml:space="preserve">carpeta denominada "H1T3MemorandosRequiriendoAjustes" en los que se encuentran 34 memorandos a las dependencias que se les solicito ajustes. 
Se remite carpeta denominada "H1T3ActasSegunda VisitaRevisionAjustes" la constituye archivos en pdf con 34 actas de reunion  debidamente firmadas en las que revisaron la aplicacion de las observaciones y compromisos. 
Se remite  En carpeta denominada "H1T3Circular 0032025" la citada circular en la que emiten lineamientos que hacen parte de la gestión documental. 
* Remision Carpeta denominada
 "H1T3H2T2InventariosDocumentalesFUID100PorcientoMarzo" en su interior se observan carpetas por vigencias FUID "Vigencia 2022" incluye carpetas por dependencias con 1 archivo excel correspondiente a la vigencia, "Vigencia 2023" incluye carpetas por dependencias con 1 archivo excel correspondiente a la vigencia; "Vigencia 2024" incluye carpetas por dependencias con 1 archivo excel correspondiente a la vigencia y "Vigencia 2025" incluye carpetas por dependencias con 1 archivo excel correspondiente a la vigencia
En carpeta denominada "H1T3H2T2 InventariosDocumentalesFUIDSobre70PorcientoMarzo" en su interior se observan carpetas por vigencias FUID "Vigencia 2022" incluye carpetas por dependencias con 1 archivo excel correspondiente a la vigencia, "Vigencia 2023" incluye carpetas por dependencias con 1 archivo excel correspondiente a la vigencia; "Vigencia 2024" incluye carpetas por dependencias con 1 archivo excel correspondiente a la vigencia y "Vigencia 2025" incluye carpetas por dependencias con 1 archivo excel correspondiente a la vigencia
Se remite cuadro de seguimiento visitas archivo denominado  "H1T3CuadroseguimientoVisitasMarzo2025" inlcuye archivo en excel.
*Carpeta "H1H2T2CuadroVolumetriaDependenciaMarzo2025" con un archivo excel y carpeta denominada "H1CuadroVolumetriaArchivoCentralMarzo2025" con un archivo central.
</t>
  </si>
  <si>
    <t xml:space="preserve">* Remitieron 15 Actas de primera visita a 15 dependencias.  Se remite carpeta denominada "H1T1ActasPrimeraVisitaFebrero2025". En esta carpeta contiene 15 archivos pdf por dependencia, que contiene el acta debidamente firmada
Remitieron 51 actas de segunda visita a 51 dependencias de 66. Se remite carpeta denominada "H1T1ActasSegundaVisitaFebrero2025".
En esta carpeta contiene 51 archivos pdf por dependencia que contiene el acta debidamente firmada. 
*Remitieron 3 actas de visita de dependencias en las que emitieron luego de la verificación el cumplimiento del Estado de Organización Archivos de Gestión. Se remite la evidencia en carpeta denominada "H1T1ActasCumplimientoDependenciasMarzo2025" en la que contiene una carpeta por dependencia el acta correspondiente.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</si>
</sst>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name val="Arial"/>
      <family val="2"/>
    </font>
    <font>
      <b/>
      <sz val="11"/>
      <color indexed="30"/>
      <name val="Arial"/>
      <family val="2"/>
    </font>
    <font>
      <sz val="10"/>
      <color indexed="8"/>
      <name val="Arial"/>
      <family val="2"/>
    </font>
    <font>
      <b/>
      <sz val="9"/>
      <name val="Arial"/>
      <family val="2"/>
    </font>
    <font>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name val="Calibri"/>
      <family val="2"/>
    </font>
    <font>
      <sz val="10"/>
      <color rgb="FF000000"/>
      <name val="Arial"/>
      <family val="2"/>
    </font>
    <font>
      <b/>
      <sz val="10"/>
      <color theme="1"/>
      <name val="Arial"/>
      <family val="2"/>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92D050"/>
        <bgColor indexed="64"/>
      </patternFill>
    </fill>
    <fill>
      <patternFill patternType="solid">
        <fgColor theme="4" tint="0.59999389629810485"/>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1">
    <xf numFmtId="0" fontId="0" fillId="0" borderId="0" xfId="0"/>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6" fillId="2" borderId="4" xfId="0" applyFont="1" applyFill="1" applyBorder="1" applyAlignment="1">
      <alignment horizontal="center" vertical="center" wrapText="1"/>
    </xf>
    <xf numFmtId="9" fontId="5"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0" fillId="0" borderId="0" xfId="0" applyAlignment="1">
      <alignment horizontal="center"/>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8" xfId="0" applyFill="1" applyBorder="1" applyAlignment="1">
      <alignment horizontal="center" vertical="center" wrapText="1"/>
    </xf>
    <xf numFmtId="0" fontId="0" fillId="3" borderId="4" xfId="0" applyFill="1" applyBorder="1" applyAlignment="1">
      <alignment horizontal="center" vertical="center"/>
    </xf>
    <xf numFmtId="0" fontId="1" fillId="0" borderId="6" xfId="0" applyFont="1" applyBorder="1" applyAlignment="1">
      <alignment horizontal="center" vertical="center"/>
    </xf>
    <xf numFmtId="0" fontId="6" fillId="0" borderId="4" xfId="0" applyFont="1" applyBorder="1" applyAlignment="1">
      <alignment vertical="top" wrapText="1"/>
    </xf>
    <xf numFmtId="0" fontId="3" fillId="0" borderId="4" xfId="0" applyFont="1" applyBorder="1" applyAlignment="1">
      <alignment vertical="top" wrapText="1"/>
    </xf>
    <xf numFmtId="10" fontId="5" fillId="0" borderId="4" xfId="0" applyNumberFormat="1" applyFont="1" applyBorder="1" applyAlignment="1">
      <alignment vertical="center" wrapText="1"/>
    </xf>
    <xf numFmtId="0" fontId="5" fillId="3" borderId="4" xfId="0" applyFont="1" applyFill="1" applyBorder="1" applyAlignment="1">
      <alignment vertical="top" wrapText="1"/>
    </xf>
    <xf numFmtId="0" fontId="13"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6" fillId="0" borderId="4" xfId="0" applyFont="1" applyBorder="1" applyAlignment="1">
      <alignment horizontal="center" vertical="center" wrapText="1"/>
    </xf>
    <xf numFmtId="0" fontId="12" fillId="2" borderId="4"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vertical="top" wrapText="1"/>
    </xf>
    <xf numFmtId="14" fontId="5" fillId="0" borderId="4" xfId="0" applyNumberFormat="1" applyFont="1" applyBorder="1" applyAlignment="1">
      <alignment horizontal="center" vertical="center" wrapText="1"/>
    </xf>
    <xf numFmtId="1" fontId="5" fillId="3" borderId="4" xfId="0" applyNumberFormat="1"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3" borderId="4" xfId="0" applyFont="1" applyFill="1" applyBorder="1" applyAlignment="1">
      <alignment horizontal="justify" vertical="top" wrapText="1"/>
    </xf>
    <xf numFmtId="0" fontId="5" fillId="3" borderId="4" xfId="0" applyFont="1" applyFill="1" applyBorder="1" applyAlignment="1">
      <alignment horizontal="left" vertical="center" wrapText="1"/>
    </xf>
    <xf numFmtId="0" fontId="6" fillId="0" borderId="4" xfId="0" applyFont="1" applyBorder="1" applyAlignment="1">
      <alignment horizontal="left" vertical="center" wrapText="1"/>
    </xf>
    <xf numFmtId="0" fontId="14" fillId="0" borderId="4" xfId="0" applyFont="1" applyBorder="1" applyAlignment="1">
      <alignment horizontal="left" vertical="top" wrapText="1"/>
    </xf>
    <xf numFmtId="0" fontId="5" fillId="0" borderId="4" xfId="0" applyFont="1" applyBorder="1" applyAlignment="1">
      <alignment horizontal="center" vertical="center" wrapText="1"/>
    </xf>
    <xf numFmtId="0" fontId="4" fillId="2" borderId="4" xfId="0" applyFont="1" applyFill="1" applyBorder="1" applyAlignment="1">
      <alignment horizontal="center" vertical="center" textRotation="89" wrapText="1"/>
    </xf>
    <xf numFmtId="0" fontId="5" fillId="0" borderId="4" xfId="0" applyFont="1" applyBorder="1" applyAlignment="1">
      <alignment horizontal="center" vertical="top" wrapText="1"/>
    </xf>
    <xf numFmtId="10" fontId="5" fillId="8" borderId="11" xfId="0" applyNumberFormat="1" applyFont="1" applyFill="1" applyBorder="1" applyAlignment="1">
      <alignment horizontal="center" vertical="center" wrapText="1"/>
    </xf>
    <xf numFmtId="10" fontId="5" fillId="8" borderId="12" xfId="0" applyNumberFormat="1" applyFont="1" applyFill="1" applyBorder="1" applyAlignment="1">
      <alignment horizontal="center" vertical="center" wrapText="1"/>
    </xf>
    <xf numFmtId="10" fontId="5" fillId="3" borderId="4" xfId="0" applyNumberFormat="1" applyFont="1" applyFill="1" applyBorder="1" applyAlignment="1">
      <alignment horizontal="center" vertical="center" wrapText="1"/>
    </xf>
    <xf numFmtId="0" fontId="4" fillId="5" borderId="4" xfId="0" applyFont="1" applyFill="1" applyBorder="1" applyAlignment="1" applyProtection="1">
      <alignment horizontal="center" vertical="center" wrapText="1"/>
      <protection locked="0"/>
    </xf>
    <xf numFmtId="0" fontId="12" fillId="4" borderId="4"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10" fontId="5" fillId="7" borderId="11" xfId="0" applyNumberFormat="1" applyFont="1" applyFill="1" applyBorder="1" applyAlignment="1">
      <alignment horizontal="center" vertical="center" wrapText="1"/>
    </xf>
    <xf numFmtId="10" fontId="5" fillId="7" borderId="13" xfId="0" applyNumberFormat="1" applyFont="1" applyFill="1" applyBorder="1" applyAlignment="1">
      <alignment horizontal="center" vertical="center" wrapText="1"/>
    </xf>
    <xf numFmtId="10" fontId="5" fillId="7" borderId="12" xfId="0" applyNumberFormat="1"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4" fillId="2" borderId="12" xfId="0" applyFont="1" applyFill="1" applyBorder="1" applyAlignment="1" applyProtection="1">
      <alignment horizontal="center" vertical="center" textRotation="90" wrapText="1"/>
      <protection locked="0"/>
    </xf>
    <xf numFmtId="0" fontId="4" fillId="2" borderId="4" xfId="0" applyFont="1" applyFill="1" applyBorder="1" applyAlignment="1" applyProtection="1">
      <alignment horizontal="center" vertical="center" textRotation="90" wrapText="1"/>
      <protection locked="0"/>
    </xf>
    <xf numFmtId="0" fontId="4"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12" fillId="2" borderId="12" xfId="0" applyFont="1" applyFill="1" applyBorder="1" applyAlignment="1" applyProtection="1">
      <alignment horizontal="center" vertical="center" wrapText="1"/>
      <protection locked="0"/>
    </xf>
    <xf numFmtId="0" fontId="12" fillId="2" borderId="4" xfId="0" applyFont="1" applyFill="1" applyBorder="1" applyAlignment="1" applyProtection="1">
      <alignment horizontal="center" vertical="center" wrapText="1"/>
      <protection locked="0"/>
    </xf>
    <xf numFmtId="0" fontId="11" fillId="0" borderId="11" xfId="0" applyFont="1" applyBorder="1" applyAlignment="1">
      <alignment horizontal="left" vertical="top"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1" fillId="0" borderId="1" xfId="0" applyFont="1" applyBorder="1" applyAlignment="1">
      <alignment horizontal="left" vertical="center"/>
    </xf>
    <xf numFmtId="0" fontId="1" fillId="0" borderId="3" xfId="0" applyFont="1" applyBorder="1" applyAlignment="1">
      <alignment horizontal="left" vertical="center"/>
    </xf>
    <xf numFmtId="0" fontId="1" fillId="0" borderId="2" xfId="0" applyFont="1" applyBorder="1" applyAlignment="1">
      <alignment horizontal="left" vertical="center"/>
    </xf>
    <xf numFmtId="0" fontId="4" fillId="0" borderId="4" xfId="0" applyFont="1" applyBorder="1" applyAlignment="1">
      <alignment horizontal="left"/>
    </xf>
    <xf numFmtId="14" fontId="2" fillId="0" borderId="1"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8" xfId="0" applyFont="1" applyFill="1" applyBorder="1" applyAlignment="1">
      <alignment horizontal="center" vertical="center" wrapText="1"/>
    </xf>
  </cellXfs>
  <cellStyles count="1">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18"/>
  <sheetViews>
    <sheetView showGridLines="0" tabSelected="1" topLeftCell="B1" zoomScale="53" zoomScaleNormal="53" zoomScalePageLayoutView="55" workbookViewId="0">
      <pane ySplit="10" topLeftCell="A11" activePane="bottomLeft" state="frozen"/>
      <selection pane="bottomLeft" activeCell="O11" sqref="O11"/>
    </sheetView>
  </sheetViews>
  <sheetFormatPr baseColWidth="10" defaultColWidth="11.453125" defaultRowHeight="14.5" x14ac:dyDescent="0.35"/>
  <cols>
    <col min="1" max="1" width="7" customWidth="1"/>
    <col min="2" max="2" width="25.81640625" customWidth="1"/>
    <col min="3" max="3" width="6.1796875" customWidth="1"/>
    <col min="4" max="4" width="20.7265625" customWidth="1"/>
    <col min="5" max="5" width="7.453125" style="22" customWidth="1"/>
    <col min="6" max="6" width="30.1796875" customWidth="1"/>
    <col min="7" max="7" width="13.81640625" style="7" customWidth="1"/>
    <col min="8" max="8" width="17.1796875" style="7" customWidth="1"/>
    <col min="9" max="9" width="11.1796875" style="7" customWidth="1"/>
    <col min="10" max="10" width="13.81640625" style="7" customWidth="1"/>
    <col min="11" max="11" width="20.7265625" customWidth="1"/>
    <col min="12" max="12" width="13" customWidth="1"/>
    <col min="13" max="13" width="33.453125" customWidth="1"/>
    <col min="14" max="14" width="25.1796875" customWidth="1"/>
    <col min="15" max="15" width="81.26953125" customWidth="1"/>
    <col min="16" max="16" width="255.54296875" customWidth="1"/>
    <col min="17" max="17" width="26" customWidth="1"/>
    <col min="20" max="20" width="20.1796875" customWidth="1"/>
  </cols>
  <sheetData>
    <row r="3" spans="1:20" x14ac:dyDescent="0.35">
      <c r="A3" s="64" t="s">
        <v>0</v>
      </c>
      <c r="B3" s="65"/>
      <c r="C3" s="66" t="s">
        <v>1</v>
      </c>
      <c r="D3" s="67"/>
      <c r="E3" s="67"/>
      <c r="F3" s="67"/>
      <c r="G3" s="67"/>
      <c r="H3" s="67"/>
      <c r="I3" s="68"/>
      <c r="J3" s="6" t="s">
        <v>2</v>
      </c>
      <c r="K3" s="69" t="s">
        <v>3</v>
      </c>
      <c r="L3" s="70"/>
      <c r="M3" s="70"/>
      <c r="N3" s="70"/>
      <c r="O3" s="70"/>
      <c r="P3" s="70"/>
      <c r="Q3" s="70"/>
      <c r="R3" s="70"/>
      <c r="S3" s="70"/>
      <c r="T3" s="71"/>
    </row>
    <row r="4" spans="1:20" x14ac:dyDescent="0.35">
      <c r="A4" s="72" t="s">
        <v>4</v>
      </c>
      <c r="B4" s="72"/>
      <c r="C4" s="66" t="s">
        <v>5</v>
      </c>
      <c r="D4" s="67"/>
      <c r="E4" s="67"/>
      <c r="F4" s="67"/>
      <c r="G4" s="67"/>
      <c r="H4" s="67"/>
      <c r="I4" s="68"/>
      <c r="J4" s="69" t="s">
        <v>6</v>
      </c>
      <c r="K4" s="71"/>
      <c r="L4" s="73">
        <v>42646</v>
      </c>
      <c r="M4" s="74"/>
      <c r="N4" s="74"/>
      <c r="O4" s="74"/>
      <c r="P4" s="74"/>
      <c r="Q4" s="74"/>
      <c r="R4" s="74"/>
      <c r="S4" s="74"/>
      <c r="T4" s="75"/>
    </row>
    <row r="5" spans="1:20" x14ac:dyDescent="0.35">
      <c r="A5" s="72" t="s">
        <v>7</v>
      </c>
      <c r="B5" s="72"/>
      <c r="C5" s="66" t="s">
        <v>108</v>
      </c>
      <c r="D5" s="67"/>
      <c r="E5" s="67"/>
      <c r="F5" s="67"/>
      <c r="G5" s="67"/>
      <c r="H5" s="67"/>
      <c r="I5" s="68"/>
      <c r="J5" s="61" t="s">
        <v>8</v>
      </c>
      <c r="K5" s="63"/>
      <c r="L5" s="73">
        <v>45914</v>
      </c>
      <c r="M5" s="74"/>
      <c r="N5" s="74"/>
      <c r="O5" s="74"/>
      <c r="P5" s="74"/>
      <c r="Q5" s="74"/>
      <c r="R5" s="74"/>
      <c r="S5" s="74"/>
      <c r="T5" s="75"/>
    </row>
    <row r="6" spans="1:20" x14ac:dyDescent="0.35">
      <c r="A6" s="72" t="s">
        <v>9</v>
      </c>
      <c r="B6" s="72"/>
      <c r="C6" s="19" t="s">
        <v>10</v>
      </c>
      <c r="D6" s="20"/>
      <c r="E6" s="21"/>
      <c r="F6" s="20"/>
      <c r="G6" s="21"/>
      <c r="H6" s="21"/>
      <c r="I6" s="21"/>
      <c r="J6" s="14"/>
      <c r="K6" s="1"/>
      <c r="L6" s="2"/>
      <c r="M6" s="2"/>
      <c r="N6" s="2"/>
      <c r="O6" s="2"/>
      <c r="P6" s="2"/>
      <c r="Q6" s="2"/>
      <c r="R6" s="2"/>
      <c r="S6" s="2"/>
      <c r="T6" s="3"/>
    </row>
    <row r="7" spans="1:20" ht="26.25" customHeight="1" x14ac:dyDescent="0.35">
      <c r="A7" s="60" t="s">
        <v>11</v>
      </c>
      <c r="B7" s="60"/>
      <c r="C7" s="61"/>
      <c r="D7" s="62"/>
      <c r="E7" s="62"/>
      <c r="F7" s="62"/>
      <c r="G7" s="62"/>
      <c r="H7" s="62"/>
      <c r="I7" s="62"/>
      <c r="J7" s="62"/>
      <c r="K7" s="62"/>
      <c r="L7" s="62"/>
      <c r="M7" s="62"/>
      <c r="N7" s="62"/>
      <c r="O7" s="62"/>
      <c r="P7" s="62"/>
      <c r="Q7" s="62"/>
      <c r="R7" s="62"/>
      <c r="S7" s="62"/>
      <c r="T7" s="63"/>
    </row>
    <row r="8" spans="1:20" ht="15.5" x14ac:dyDescent="0.35">
      <c r="A8" s="50" t="s">
        <v>12</v>
      </c>
      <c r="B8" s="50"/>
      <c r="C8" s="50"/>
      <c r="D8" s="50"/>
      <c r="E8" s="50"/>
      <c r="F8" s="50"/>
      <c r="G8" s="50"/>
      <c r="H8" s="50"/>
      <c r="I8" s="50"/>
      <c r="J8" s="50"/>
      <c r="K8" s="50"/>
      <c r="L8" s="50"/>
      <c r="M8" s="50"/>
      <c r="N8" s="50"/>
      <c r="O8" s="50"/>
      <c r="P8" s="51" t="s">
        <v>13</v>
      </c>
      <c r="Q8" s="52"/>
      <c r="R8" s="53" t="s">
        <v>14</v>
      </c>
      <c r="S8" s="53"/>
      <c r="T8" s="53"/>
    </row>
    <row r="9" spans="1:20" ht="28.5" customHeight="1" x14ac:dyDescent="0.35">
      <c r="A9" s="43" t="s">
        <v>15</v>
      </c>
      <c r="B9" s="43" t="s">
        <v>16</v>
      </c>
      <c r="C9" s="54" t="s">
        <v>17</v>
      </c>
      <c r="D9" s="43" t="s">
        <v>18</v>
      </c>
      <c r="E9" s="43" t="s">
        <v>19</v>
      </c>
      <c r="F9" s="43" t="s">
        <v>20</v>
      </c>
      <c r="G9" s="43" t="s">
        <v>21</v>
      </c>
      <c r="H9" s="43"/>
      <c r="I9" s="43" t="s">
        <v>22</v>
      </c>
      <c r="J9" s="43" t="s">
        <v>23</v>
      </c>
      <c r="K9" s="58" t="s">
        <v>24</v>
      </c>
      <c r="L9" s="43" t="s">
        <v>25</v>
      </c>
      <c r="M9" s="43" t="s">
        <v>26</v>
      </c>
      <c r="N9" s="43" t="s">
        <v>27</v>
      </c>
      <c r="O9" s="48" t="s">
        <v>28</v>
      </c>
      <c r="P9" s="40" t="s">
        <v>29</v>
      </c>
      <c r="Q9" s="40" t="s">
        <v>30</v>
      </c>
      <c r="R9" s="41" t="s">
        <v>31</v>
      </c>
      <c r="S9" s="56" t="s">
        <v>32</v>
      </c>
      <c r="T9" s="57" t="s">
        <v>33</v>
      </c>
    </row>
    <row r="10" spans="1:20" ht="31.5" customHeight="1" x14ac:dyDescent="0.35">
      <c r="A10" s="44"/>
      <c r="B10" s="44"/>
      <c r="C10" s="55"/>
      <c r="D10" s="44"/>
      <c r="E10" s="44"/>
      <c r="F10" s="44"/>
      <c r="G10" s="24" t="s">
        <v>34</v>
      </c>
      <c r="H10" s="24" t="s">
        <v>35</v>
      </c>
      <c r="I10" s="44"/>
      <c r="J10" s="44"/>
      <c r="K10" s="59"/>
      <c r="L10" s="44"/>
      <c r="M10" s="44"/>
      <c r="N10" s="44"/>
      <c r="O10" s="49"/>
      <c r="P10" s="40"/>
      <c r="Q10" s="40"/>
      <c r="R10" s="41"/>
      <c r="S10" s="56"/>
      <c r="T10" s="57"/>
    </row>
    <row r="11" spans="1:20" ht="409" customHeight="1" x14ac:dyDescent="0.35">
      <c r="A11" s="34">
        <v>1</v>
      </c>
      <c r="B11" s="34" t="s">
        <v>36</v>
      </c>
      <c r="C11" s="35" t="s">
        <v>37</v>
      </c>
      <c r="D11" s="34" t="s">
        <v>38</v>
      </c>
      <c r="E11" s="25" t="s">
        <v>39</v>
      </c>
      <c r="F11" s="18" t="s">
        <v>40</v>
      </c>
      <c r="G11" s="27">
        <v>42646</v>
      </c>
      <c r="H11" s="27">
        <v>45914</v>
      </c>
      <c r="I11" s="28">
        <f>(H11-G11)/7</f>
        <v>466.85714285714283</v>
      </c>
      <c r="J11" s="17">
        <v>0.61</v>
      </c>
      <c r="K11" s="42" t="s">
        <v>41</v>
      </c>
      <c r="L11" s="45">
        <f>J11*40%+J12*17%+J13*43%</f>
        <v>0.46630000000000005</v>
      </c>
      <c r="M11" s="30" t="s">
        <v>100</v>
      </c>
      <c r="N11" s="23" t="s">
        <v>42</v>
      </c>
      <c r="O11" s="15" t="s">
        <v>119</v>
      </c>
      <c r="P11" s="15" t="s">
        <v>114</v>
      </c>
      <c r="Q11" s="15" t="s">
        <v>99</v>
      </c>
      <c r="R11" s="15"/>
      <c r="S11" s="15"/>
      <c r="T11" s="15"/>
    </row>
    <row r="12" spans="1:20" ht="236.5" customHeight="1" x14ac:dyDescent="0.35">
      <c r="A12" s="34"/>
      <c r="B12" s="34"/>
      <c r="C12" s="35"/>
      <c r="D12" s="34"/>
      <c r="E12" s="4" t="s">
        <v>43</v>
      </c>
      <c r="F12" s="16" t="s">
        <v>44</v>
      </c>
      <c r="G12" s="27">
        <v>42646</v>
      </c>
      <c r="H12" s="27">
        <v>45914</v>
      </c>
      <c r="I12" s="28">
        <f t="shared" ref="I12:I18" si="0">(H12-G12)/7</f>
        <v>466.85714285714283</v>
      </c>
      <c r="J12" s="17">
        <v>0.65</v>
      </c>
      <c r="K12" s="42"/>
      <c r="L12" s="46"/>
      <c r="M12" s="18" t="s">
        <v>103</v>
      </c>
      <c r="N12" s="23" t="s">
        <v>45</v>
      </c>
      <c r="O12" s="15" t="s">
        <v>107</v>
      </c>
      <c r="P12" s="15" t="s">
        <v>113</v>
      </c>
      <c r="Q12" s="15" t="s">
        <v>101</v>
      </c>
      <c r="R12" s="15"/>
      <c r="S12" s="15"/>
      <c r="T12" s="15"/>
    </row>
    <row r="13" spans="1:20" ht="409" customHeight="1" x14ac:dyDescent="0.35">
      <c r="A13" s="34"/>
      <c r="B13" s="34"/>
      <c r="C13" s="35"/>
      <c r="D13" s="34"/>
      <c r="E13" s="4" t="s">
        <v>46</v>
      </c>
      <c r="F13" s="16" t="s">
        <v>47</v>
      </c>
      <c r="G13" s="27">
        <v>42646</v>
      </c>
      <c r="H13" s="27">
        <v>45914</v>
      </c>
      <c r="I13" s="28">
        <f t="shared" si="0"/>
        <v>466.85714285714283</v>
      </c>
      <c r="J13" s="17">
        <v>0.26</v>
      </c>
      <c r="K13" s="42"/>
      <c r="L13" s="47"/>
      <c r="M13" s="18" t="s">
        <v>117</v>
      </c>
      <c r="N13" s="23" t="s">
        <v>48</v>
      </c>
      <c r="O13" s="15" t="s">
        <v>118</v>
      </c>
      <c r="P13" s="15" t="s">
        <v>112</v>
      </c>
      <c r="Q13" s="15" t="s">
        <v>104</v>
      </c>
      <c r="R13" s="15"/>
      <c r="S13" s="15"/>
      <c r="T13" s="15"/>
    </row>
    <row r="14" spans="1:20" ht="409" customHeight="1" x14ac:dyDescent="0.35">
      <c r="A14" s="34">
        <v>2</v>
      </c>
      <c r="B14" s="34" t="s">
        <v>49</v>
      </c>
      <c r="C14" s="35" t="s">
        <v>50</v>
      </c>
      <c r="D14" s="36" t="s">
        <v>51</v>
      </c>
      <c r="E14" s="25" t="s">
        <v>39</v>
      </c>
      <c r="F14" s="26" t="s">
        <v>52</v>
      </c>
      <c r="G14" s="27">
        <v>42646</v>
      </c>
      <c r="H14" s="27">
        <v>45914</v>
      </c>
      <c r="I14" s="28">
        <f t="shared" si="0"/>
        <v>466.85714285714283</v>
      </c>
      <c r="J14" s="17">
        <v>0.57999999999999996</v>
      </c>
      <c r="K14" s="29" t="s">
        <v>53</v>
      </c>
      <c r="L14" s="37">
        <f>J14*40%+J15*60%</f>
        <v>0.43</v>
      </c>
      <c r="M14" s="18" t="s">
        <v>102</v>
      </c>
      <c r="N14" s="23" t="s">
        <v>54</v>
      </c>
      <c r="O14" s="33" t="s">
        <v>109</v>
      </c>
      <c r="P14" s="15" t="s">
        <v>115</v>
      </c>
      <c r="Q14" s="15" t="s">
        <v>105</v>
      </c>
      <c r="R14" s="15"/>
      <c r="S14" s="15"/>
      <c r="T14" s="15"/>
    </row>
    <row r="15" spans="1:20" ht="409.5" customHeight="1" x14ac:dyDescent="0.35">
      <c r="A15" s="34"/>
      <c r="B15" s="34"/>
      <c r="C15" s="35"/>
      <c r="D15" s="36"/>
      <c r="E15" s="4" t="s">
        <v>43</v>
      </c>
      <c r="F15" s="16" t="s">
        <v>55</v>
      </c>
      <c r="G15" s="27">
        <v>42646</v>
      </c>
      <c r="H15" s="27">
        <v>45914</v>
      </c>
      <c r="I15" s="28">
        <f t="shared" si="0"/>
        <v>466.85714285714283</v>
      </c>
      <c r="J15" s="17">
        <v>0.33</v>
      </c>
      <c r="K15" s="5" t="s">
        <v>56</v>
      </c>
      <c r="L15" s="38"/>
      <c r="M15" s="31" t="s">
        <v>106</v>
      </c>
      <c r="N15" s="23" t="s">
        <v>57</v>
      </c>
      <c r="O15" s="23" t="s">
        <v>110</v>
      </c>
      <c r="P15" s="15" t="s">
        <v>116</v>
      </c>
      <c r="Q15" s="15" t="s">
        <v>111</v>
      </c>
      <c r="R15" s="15"/>
      <c r="S15" s="15"/>
      <c r="T15" s="15"/>
    </row>
    <row r="16" spans="1:20" ht="239.25" customHeight="1" x14ac:dyDescent="0.35">
      <c r="A16" s="34">
        <v>3</v>
      </c>
      <c r="B16" s="34" t="s">
        <v>58</v>
      </c>
      <c r="C16" s="35" t="s">
        <v>59</v>
      </c>
      <c r="D16" s="36" t="s">
        <v>60</v>
      </c>
      <c r="E16" s="25" t="s">
        <v>39</v>
      </c>
      <c r="F16" s="26" t="s">
        <v>61</v>
      </c>
      <c r="G16" s="27">
        <v>42646</v>
      </c>
      <c r="H16" s="27">
        <v>45914</v>
      </c>
      <c r="I16" s="28">
        <f t="shared" si="0"/>
        <v>466.85714285714283</v>
      </c>
      <c r="J16" s="17">
        <v>1</v>
      </c>
      <c r="K16" s="29" t="s">
        <v>62</v>
      </c>
      <c r="L16" s="39">
        <f>AVERAGE(J16:J18)</f>
        <v>1</v>
      </c>
      <c r="M16" s="18"/>
      <c r="N16" s="23" t="s">
        <v>63</v>
      </c>
      <c r="O16" s="15"/>
      <c r="P16" s="32" t="s">
        <v>96</v>
      </c>
      <c r="Q16" s="15"/>
      <c r="R16" s="15" t="s">
        <v>64</v>
      </c>
      <c r="S16" s="15" t="s">
        <v>65</v>
      </c>
      <c r="T16" s="15" t="s">
        <v>66</v>
      </c>
    </row>
    <row r="17" spans="1:20" ht="115" customHeight="1" x14ac:dyDescent="0.35">
      <c r="A17" s="34"/>
      <c r="B17" s="34"/>
      <c r="C17" s="35"/>
      <c r="D17" s="36"/>
      <c r="E17" s="4" t="s">
        <v>43</v>
      </c>
      <c r="F17" s="16" t="s">
        <v>67</v>
      </c>
      <c r="G17" s="27">
        <v>42646</v>
      </c>
      <c r="H17" s="27">
        <v>45914</v>
      </c>
      <c r="I17" s="28">
        <f t="shared" si="0"/>
        <v>466.85714285714283</v>
      </c>
      <c r="J17" s="17">
        <v>1</v>
      </c>
      <c r="K17" s="5" t="s">
        <v>56</v>
      </c>
      <c r="L17" s="39"/>
      <c r="M17" s="18"/>
      <c r="N17" s="23" t="s">
        <v>63</v>
      </c>
      <c r="O17" s="15"/>
      <c r="P17" s="32" t="s">
        <v>97</v>
      </c>
      <c r="Q17" s="15"/>
      <c r="R17" s="15" t="s">
        <v>64</v>
      </c>
      <c r="S17" s="15" t="s">
        <v>65</v>
      </c>
      <c r="T17" s="15" t="s">
        <v>66</v>
      </c>
    </row>
    <row r="18" spans="1:20" ht="126" customHeight="1" x14ac:dyDescent="0.35">
      <c r="A18" s="34"/>
      <c r="B18" s="34"/>
      <c r="C18" s="35"/>
      <c r="D18" s="36"/>
      <c r="E18" s="4" t="s">
        <v>46</v>
      </c>
      <c r="F18" s="16" t="s">
        <v>68</v>
      </c>
      <c r="G18" s="27">
        <v>42646</v>
      </c>
      <c r="H18" s="27">
        <v>45914</v>
      </c>
      <c r="I18" s="28">
        <f t="shared" si="0"/>
        <v>466.85714285714283</v>
      </c>
      <c r="J18" s="17">
        <v>1</v>
      </c>
      <c r="K18" s="5" t="s">
        <v>56</v>
      </c>
      <c r="L18" s="39"/>
      <c r="M18" s="18"/>
      <c r="N18" s="23" t="s">
        <v>69</v>
      </c>
      <c r="O18" s="15"/>
      <c r="P18" s="32" t="s">
        <v>98</v>
      </c>
      <c r="Q18" s="15"/>
      <c r="R18" s="15" t="s">
        <v>64</v>
      </c>
      <c r="S18" s="15" t="s">
        <v>65</v>
      </c>
      <c r="T18" s="15" t="s">
        <v>66</v>
      </c>
    </row>
  </sheetData>
  <autoFilter ref="A3:T18" xr:uid="{00000000-0009-0000-0000-000000000000}">
    <filterColumn colId="0" showButton="0"/>
    <filterColumn colId="2" showButton="0"/>
    <filterColumn colId="3" showButton="0"/>
    <filterColumn colId="4" showButton="0"/>
    <filterColumn colId="5" showButton="0"/>
    <filterColumn colId="6" showButton="0"/>
    <filterColumn colId="7"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autoFilter>
  <mergeCells count="52">
    <mergeCell ref="A7:B7"/>
    <mergeCell ref="C7:T7"/>
    <mergeCell ref="A3:B3"/>
    <mergeCell ref="C3:I3"/>
    <mergeCell ref="K3:T3"/>
    <mergeCell ref="A4:B4"/>
    <mergeCell ref="C4:I4"/>
    <mergeCell ref="J4:K4"/>
    <mergeCell ref="L4:T4"/>
    <mergeCell ref="A5:B5"/>
    <mergeCell ref="C5:I5"/>
    <mergeCell ref="J5:K5"/>
    <mergeCell ref="L5:T5"/>
    <mergeCell ref="A6:B6"/>
    <mergeCell ref="A8:O8"/>
    <mergeCell ref="P8:Q8"/>
    <mergeCell ref="R8:T8"/>
    <mergeCell ref="A9:A10"/>
    <mergeCell ref="B9:B10"/>
    <mergeCell ref="C9:C10"/>
    <mergeCell ref="D9:D10"/>
    <mergeCell ref="E9:E10"/>
    <mergeCell ref="F9:F10"/>
    <mergeCell ref="G9:H9"/>
    <mergeCell ref="S9:S10"/>
    <mergeCell ref="T9:T10"/>
    <mergeCell ref="I9:I10"/>
    <mergeCell ref="J9:J10"/>
    <mergeCell ref="K9:K10"/>
    <mergeCell ref="L9:L10"/>
    <mergeCell ref="Q9:Q10"/>
    <mergeCell ref="R9:R10"/>
    <mergeCell ref="A11:A13"/>
    <mergeCell ref="B11:B13"/>
    <mergeCell ref="C11:C13"/>
    <mergeCell ref="D11:D13"/>
    <mergeCell ref="K11:K13"/>
    <mergeCell ref="M9:M10"/>
    <mergeCell ref="N9:N10"/>
    <mergeCell ref="L11:L13"/>
    <mergeCell ref="O9:O10"/>
    <mergeCell ref="P9:P10"/>
    <mergeCell ref="A16:A18"/>
    <mergeCell ref="B16:B18"/>
    <mergeCell ref="C16:C18"/>
    <mergeCell ref="D16:D18"/>
    <mergeCell ref="L16:L18"/>
    <mergeCell ref="A14:A15"/>
    <mergeCell ref="B14:B15"/>
    <mergeCell ref="C14:C15"/>
    <mergeCell ref="D14:D15"/>
    <mergeCell ref="L14:L15"/>
  </mergeCells>
  <conditionalFormatting sqref="L11 L14 L16">
    <cfRule type="cellIs" dxfId="1" priority="1" operator="greaterThan">
      <formula>1</formula>
    </cfRule>
  </conditionalFormatting>
  <conditionalFormatting sqref="L16">
    <cfRule type="cellIs" dxfId="0" priority="2" operator="greaterThan">
      <formula>100</formula>
    </cfRule>
  </conditionalFormatting>
  <dataValidations count="2">
    <dataValidation operator="greaterThanOrEqual" allowBlank="1" showInputMessage="1" showErrorMessage="1" sqref="E11:E18" xr:uid="{00000000-0002-0000-0000-000000000000}"/>
    <dataValidation allowBlank="1" showInputMessage="1" showErrorMessage="1" promptTitle="Validación" prompt="El porcentaje no debe exceder el 100%" sqref="L11 L14 L16" xr:uid="{00000000-0002-0000-0000-000001000000}"/>
  </dataValidations>
  <pageMargins left="0.70866141732283472" right="0.70866141732283472" top="0.74803149606299213" bottom="0.74803149606299213"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8"/>
  <sheetViews>
    <sheetView workbookViewId="0">
      <selection activeCell="C14" sqref="C14"/>
    </sheetView>
  </sheetViews>
  <sheetFormatPr baseColWidth="10" defaultColWidth="11.453125" defaultRowHeight="14.5" x14ac:dyDescent="0.35"/>
  <cols>
    <col min="1" max="1" width="11.453125" style="9"/>
    <col min="2" max="2" width="25.26953125" style="8" bestFit="1" customWidth="1"/>
    <col min="3" max="3" width="58.453125" style="9" bestFit="1" customWidth="1"/>
    <col min="4" max="16384" width="11.453125" style="9"/>
  </cols>
  <sheetData>
    <row r="1" spans="2:3" ht="15.75" customHeight="1" x14ac:dyDescent="0.35"/>
    <row r="2" spans="2:3" ht="43.5" x14ac:dyDescent="0.35">
      <c r="B2" s="10" t="s">
        <v>70</v>
      </c>
      <c r="C2" s="11" t="s">
        <v>71</v>
      </c>
    </row>
    <row r="3" spans="2:3" x14ac:dyDescent="0.35">
      <c r="B3" s="12"/>
      <c r="C3" s="12"/>
    </row>
    <row r="4" spans="2:3" x14ac:dyDescent="0.35">
      <c r="B4" s="80" t="s">
        <v>72</v>
      </c>
      <c r="C4" s="80"/>
    </row>
    <row r="5" spans="2:3" ht="29" x14ac:dyDescent="0.35">
      <c r="B5" s="10" t="s">
        <v>73</v>
      </c>
      <c r="C5" s="11" t="s">
        <v>74</v>
      </c>
    </row>
    <row r="6" spans="2:3" ht="29" x14ac:dyDescent="0.35">
      <c r="B6" s="10" t="s">
        <v>75</v>
      </c>
      <c r="C6" s="11" t="s">
        <v>76</v>
      </c>
    </row>
    <row r="7" spans="2:3" ht="43.5" x14ac:dyDescent="0.35">
      <c r="B7" s="10" t="s">
        <v>77</v>
      </c>
      <c r="C7" s="11" t="s">
        <v>78</v>
      </c>
    </row>
    <row r="8" spans="2:3" ht="29" x14ac:dyDescent="0.35">
      <c r="B8" s="10" t="s">
        <v>79</v>
      </c>
      <c r="C8" s="11" t="s">
        <v>80</v>
      </c>
    </row>
    <row r="9" spans="2:3" ht="87" x14ac:dyDescent="0.35">
      <c r="B9" s="10" t="s">
        <v>81</v>
      </c>
      <c r="C9" s="11" t="s">
        <v>82</v>
      </c>
    </row>
    <row r="10" spans="2:3" ht="29" x14ac:dyDescent="0.35">
      <c r="B10" s="10" t="s">
        <v>83</v>
      </c>
      <c r="C10" s="11" t="s">
        <v>84</v>
      </c>
    </row>
    <row r="11" spans="2:3" ht="29" x14ac:dyDescent="0.35">
      <c r="B11" s="10" t="s">
        <v>85</v>
      </c>
      <c r="C11" s="11" t="s">
        <v>86</v>
      </c>
    </row>
    <row r="12" spans="2:3" ht="29" x14ac:dyDescent="0.35">
      <c r="B12" s="10" t="s">
        <v>87</v>
      </c>
      <c r="C12" s="13" t="s">
        <v>88</v>
      </c>
    </row>
    <row r="13" spans="2:3" ht="43.5" x14ac:dyDescent="0.35">
      <c r="B13" s="10" t="s">
        <v>89</v>
      </c>
      <c r="C13" s="11" t="s">
        <v>90</v>
      </c>
    </row>
    <row r="14" spans="2:3" x14ac:dyDescent="0.35">
      <c r="B14" s="10" t="s">
        <v>91</v>
      </c>
      <c r="C14" s="13" t="s">
        <v>92</v>
      </c>
    </row>
    <row r="15" spans="2:3" ht="43.5" x14ac:dyDescent="0.35">
      <c r="B15" s="10" t="s">
        <v>93</v>
      </c>
      <c r="C15" s="11" t="s">
        <v>94</v>
      </c>
    </row>
    <row r="16" spans="2:3" ht="43.5" x14ac:dyDescent="0.35">
      <c r="B16" s="10" t="s">
        <v>93</v>
      </c>
      <c r="C16" s="13"/>
    </row>
    <row r="17" spans="2:3" x14ac:dyDescent="0.35">
      <c r="B17" s="76" t="s">
        <v>95</v>
      </c>
      <c r="C17" s="77"/>
    </row>
    <row r="18" spans="2:3" x14ac:dyDescent="0.35">
      <c r="B18" s="78"/>
      <c r="C18" s="79"/>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68B1765720AA604A9D3FE265C1AB5F73" ma:contentTypeVersion="17" ma:contentTypeDescription="Crear nuevo documento." ma:contentTypeScope="" ma:versionID="31a6e88aca8d124afbab34695c3b733e">
  <xsd:schema xmlns:xsd="http://www.w3.org/2001/XMLSchema" xmlns:xs="http://www.w3.org/2001/XMLSchema" xmlns:p="http://schemas.microsoft.com/office/2006/metadata/properties" xmlns:ns2="05da0607-9eb5-428a-8929-5862667e3c9f" xmlns:ns3="ccdfc36a-d368-4e8e-86a9-56e0362985b7" targetNamespace="http://schemas.microsoft.com/office/2006/metadata/properties" ma:root="true" ma:fieldsID="6332ec9a0fa73fd94101b6c7e2f16f23" ns2:_="" ns3:_="">
    <xsd:import namespace="05da0607-9eb5-428a-8929-5862667e3c9f"/>
    <xsd:import namespace="ccdfc36a-d368-4e8e-86a9-56e0362985b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da0607-9eb5-428a-8929-5862667e3c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dfc36a-d368-4e8e-86a9-56e0362985b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716be3c5-e77f-4b01-81cc-daebf15727eb}" ma:internalName="TaxCatchAll" ma:showField="CatchAllData" ma:web="ccdfc36a-d368-4e8e-86a9-56e0362985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5da0607-9eb5-428a-8929-5862667e3c9f">
      <Terms xmlns="http://schemas.microsoft.com/office/infopath/2007/PartnerControls"/>
    </lcf76f155ced4ddcb4097134ff3c332f>
    <TaxCatchAll xmlns="ccdfc36a-d368-4e8e-86a9-56e0362985b7" xsi:nil="true"/>
  </documentManagement>
</p:properties>
</file>

<file path=customXml/itemProps1.xml><?xml version="1.0" encoding="utf-8"?>
<ds:datastoreItem xmlns:ds="http://schemas.openxmlformats.org/officeDocument/2006/customXml" ds:itemID="{7E5FA2EA-5DE7-4174-A537-3022EFA5BAC4}">
  <ds:schemaRefs>
    <ds:schemaRef ds:uri="http://schemas.microsoft.com/sharepoint/v3/contenttype/forms"/>
  </ds:schemaRefs>
</ds:datastoreItem>
</file>

<file path=customXml/itemProps2.xml><?xml version="1.0" encoding="utf-8"?>
<ds:datastoreItem xmlns:ds="http://schemas.openxmlformats.org/officeDocument/2006/customXml" ds:itemID="{40AFFDAF-3828-4E2B-B7B1-B91594F518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da0607-9eb5-428a-8929-5862667e3c9f"/>
    <ds:schemaRef ds:uri="ccdfc36a-d368-4e8e-86a9-56e0362985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5D7FE8-E1C1-464F-AA40-065B2B14E769}">
  <ds:schemaRefs>
    <ds:schemaRef ds:uri="http://schemas.microsoft.com/office/2006/metadata/properties"/>
    <ds:schemaRef ds:uri="http://schemas.microsoft.com/office/infopath/2007/PartnerControls"/>
    <ds:schemaRef ds:uri="05da0607-9eb5-428a-8929-5862667e3c9f"/>
    <ds:schemaRef ds:uri="ccdfc36a-d368-4e8e-86a9-56e0362985b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PMA </vt:lpstr>
      <vt:lpstr>Instructivo PMA</vt:lpstr>
      <vt:lpstr>'PMA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YENNI MARCELA GASCA MUETE</dc:creator>
  <cp:keywords/>
  <dc:description/>
  <cp:lastModifiedBy>DAVID SANTIAGO MENDEZ CACERES</cp:lastModifiedBy>
  <cp:revision/>
  <dcterms:created xsi:type="dcterms:W3CDTF">2016-07-06T19:37:36Z</dcterms:created>
  <dcterms:modified xsi:type="dcterms:W3CDTF">2025-03-26T16:29:18Z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0x01010068B1765720AA604A9D3FE265C1AB5F73</vt:lpwstr>
  </property>
  <property fmtid="{D5CDD505-2E9C-101B-9397-08002B2CF9AE}" pid="3" name="MediaServiceImageTags">
    <vt:lpwstr/>
  </property>
</Properties>
</file>