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DireccionPlaneacion\7-PlanMejoramiento\2019\Seguimiento Plan Mejoramiento por procesos Trimestre 4-2019\"/>
    </mc:Choice>
  </mc:AlternateContent>
  <xr:revisionPtr revIDLastSave="0" documentId="13_ncr:1_{127C0521-546B-4A1D-AB04-94762978ACC1}" xr6:coauthVersionLast="41" xr6:coauthVersionMax="41"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7" l="1"/>
  <c r="E15" i="7"/>
  <c r="F15" i="7"/>
  <c r="G15" i="7"/>
  <c r="H15" i="7"/>
  <c r="I15" i="7"/>
  <c r="E16" i="7"/>
  <c r="F16" i="7"/>
  <c r="G16" i="7"/>
  <c r="H16" i="7"/>
  <c r="I16" i="7"/>
  <c r="E17" i="7"/>
  <c r="F17" i="7"/>
  <c r="G17" i="7"/>
  <c r="H17" i="7"/>
  <c r="I17" i="7"/>
  <c r="E18" i="7"/>
  <c r="F18" i="7"/>
  <c r="G18" i="7"/>
  <c r="H18" i="7"/>
  <c r="I18" i="7"/>
  <c r="E19" i="7"/>
  <c r="F19" i="7"/>
  <c r="G19" i="7"/>
  <c r="H19" i="7"/>
  <c r="I19" i="7"/>
  <c r="E20" i="7"/>
  <c r="F20" i="7"/>
  <c r="G20" i="7"/>
  <c r="H20" i="7"/>
  <c r="I20" i="7"/>
  <c r="E21" i="7"/>
  <c r="F21" i="7"/>
  <c r="G21" i="7"/>
  <c r="H21" i="7"/>
  <c r="I21" i="7"/>
  <c r="E22" i="7"/>
  <c r="F22" i="7"/>
  <c r="G22" i="7"/>
  <c r="H22" i="7"/>
  <c r="I22" i="7"/>
  <c r="E23" i="7"/>
  <c r="G23" i="7"/>
  <c r="H23" i="7"/>
  <c r="I23" i="7"/>
  <c r="E24" i="7"/>
  <c r="F24" i="7"/>
  <c r="G24" i="7"/>
  <c r="H24" i="7"/>
  <c r="I24" i="7"/>
  <c r="E25" i="7"/>
  <c r="F25" i="7"/>
  <c r="G25" i="7"/>
  <c r="H25" i="7"/>
  <c r="I25" i="7"/>
  <c r="E26" i="7"/>
  <c r="F26" i="7"/>
  <c r="G26" i="7"/>
  <c r="H26" i="7"/>
  <c r="I26" i="7"/>
  <c r="E27" i="7"/>
  <c r="F27" i="7"/>
  <c r="G27" i="7"/>
  <c r="H27" i="7"/>
  <c r="I27" i="7"/>
  <c r="E28" i="7"/>
  <c r="F28" i="7"/>
  <c r="G28" i="7"/>
  <c r="H28" i="7"/>
  <c r="I28" i="7"/>
  <c r="E29" i="7"/>
  <c r="F29" i="7"/>
  <c r="G29" i="7"/>
  <c r="H29" i="7"/>
  <c r="I29" i="7"/>
  <c r="E30" i="7"/>
  <c r="F30" i="7"/>
  <c r="G30" i="7"/>
  <c r="H30" i="7"/>
  <c r="I30" i="7"/>
  <c r="E31" i="7"/>
  <c r="F31" i="7"/>
  <c r="G31" i="7"/>
  <c r="H31" i="7"/>
  <c r="I31" i="7"/>
  <c r="E32" i="7"/>
  <c r="F32" i="7"/>
  <c r="G32" i="7"/>
  <c r="H32" i="7"/>
  <c r="I32" i="7"/>
  <c r="E33" i="7"/>
  <c r="F33" i="7"/>
  <c r="G33" i="7"/>
  <c r="H33" i="7"/>
  <c r="I33" i="7"/>
  <c r="E34" i="7"/>
  <c r="F34" i="7"/>
  <c r="G34" i="7"/>
  <c r="H34" i="7"/>
  <c r="I34" i="7"/>
  <c r="E35" i="7"/>
  <c r="F35" i="7"/>
  <c r="G35" i="7"/>
  <c r="H35" i="7"/>
  <c r="I35" i="7"/>
  <c r="E36" i="7"/>
  <c r="F36" i="7"/>
  <c r="G36" i="7"/>
  <c r="H36" i="7"/>
  <c r="I36" i="7"/>
  <c r="E37" i="7"/>
  <c r="F37" i="7"/>
  <c r="G37" i="7"/>
  <c r="H37" i="7"/>
  <c r="I37" i="7"/>
  <c r="E38" i="7"/>
  <c r="F38" i="7"/>
  <c r="G38" i="7"/>
  <c r="H38" i="7"/>
  <c r="I38" i="7"/>
  <c r="E39" i="7"/>
  <c r="F39" i="7"/>
  <c r="G39" i="7"/>
  <c r="H39" i="7"/>
  <c r="I39" i="7"/>
  <c r="E40" i="7"/>
  <c r="F40" i="7"/>
  <c r="G40" i="7"/>
  <c r="H40" i="7"/>
  <c r="I40" i="7"/>
  <c r="E41" i="7"/>
  <c r="F41" i="7"/>
  <c r="G41" i="7"/>
  <c r="H41" i="7"/>
  <c r="I41" i="7"/>
  <c r="E42" i="7"/>
  <c r="F42" i="7"/>
  <c r="G42" i="7"/>
  <c r="H42" i="7"/>
  <c r="I42" i="7"/>
  <c r="I14" i="7"/>
  <c r="H14" i="7"/>
  <c r="G14" i="7"/>
  <c r="F14" i="7"/>
  <c r="E14" i="7"/>
  <c r="C14" i="7"/>
  <c r="D14" i="7"/>
  <c r="C15" i="7"/>
  <c r="D15" i="7"/>
  <c r="C16" i="7"/>
  <c r="D16" i="7"/>
  <c r="C17" i="7"/>
  <c r="D17" i="7"/>
  <c r="C18" i="7"/>
  <c r="D18" i="7"/>
  <c r="X42" i="7"/>
  <c r="T42" i="7"/>
  <c r="P42" i="7"/>
  <c r="L42" i="7"/>
  <c r="D42" i="7"/>
  <c r="C42" i="7"/>
  <c r="B42" i="7"/>
  <c r="X41" i="7"/>
  <c r="T41" i="7"/>
  <c r="P41" i="7"/>
  <c r="L41" i="7"/>
  <c r="D41" i="7"/>
  <c r="C41" i="7"/>
  <c r="B41" i="7"/>
  <c r="X40" i="7"/>
  <c r="T40" i="7"/>
  <c r="P40" i="7"/>
  <c r="L40" i="7"/>
  <c r="D40" i="7"/>
  <c r="C40" i="7"/>
  <c r="B40" i="7"/>
  <c r="X39" i="7"/>
  <c r="T39" i="7"/>
  <c r="P39" i="7"/>
  <c r="L39" i="7"/>
  <c r="D39" i="7"/>
  <c r="C39" i="7"/>
  <c r="B39" i="7"/>
  <c r="X38" i="7"/>
  <c r="T38" i="7"/>
  <c r="P38" i="7"/>
  <c r="L38" i="7"/>
  <c r="D38" i="7"/>
  <c r="C38" i="7"/>
  <c r="B38" i="7"/>
  <c r="X37" i="7"/>
  <c r="T37" i="7"/>
  <c r="P37" i="7"/>
  <c r="L37" i="7"/>
  <c r="D37" i="7"/>
  <c r="C37" i="7"/>
  <c r="B37" i="7"/>
  <c r="X36" i="7"/>
  <c r="T36" i="7"/>
  <c r="P36" i="7"/>
  <c r="L36" i="7"/>
  <c r="D36" i="7"/>
  <c r="C36" i="7"/>
  <c r="B36" i="7"/>
  <c r="X35" i="7"/>
  <c r="T35" i="7"/>
  <c r="P35" i="7"/>
  <c r="L35" i="7"/>
  <c r="D35" i="7"/>
  <c r="C35" i="7"/>
  <c r="B35" i="7"/>
  <c r="X34" i="7"/>
  <c r="T34" i="7"/>
  <c r="P34" i="7"/>
  <c r="L34" i="7"/>
  <c r="D34" i="7"/>
  <c r="C34" i="7"/>
  <c r="B34" i="7"/>
  <c r="X33" i="7"/>
  <c r="T33" i="7"/>
  <c r="P33" i="7"/>
  <c r="L33" i="7"/>
  <c r="D33" i="7"/>
  <c r="C33" i="7"/>
  <c r="B33" i="7"/>
  <c r="X32" i="7"/>
  <c r="T32" i="7"/>
  <c r="P32" i="7"/>
  <c r="L32" i="7"/>
  <c r="D32" i="7"/>
  <c r="C32" i="7"/>
  <c r="B32" i="7"/>
  <c r="X31" i="7"/>
  <c r="T31" i="7"/>
  <c r="P31" i="7"/>
  <c r="L31" i="7"/>
  <c r="D31" i="7"/>
  <c r="C31" i="7"/>
  <c r="B31" i="7"/>
  <c r="X30" i="7"/>
  <c r="T30" i="7"/>
  <c r="P30" i="7"/>
  <c r="L30" i="7"/>
  <c r="D30" i="7"/>
  <c r="C30" i="7"/>
  <c r="B30" i="7"/>
  <c r="X29" i="7"/>
  <c r="T29" i="7"/>
  <c r="P29" i="7"/>
  <c r="L29" i="7"/>
  <c r="D29" i="7"/>
  <c r="C29" i="7"/>
  <c r="B29" i="7"/>
  <c r="X28" i="7"/>
  <c r="T28" i="7"/>
  <c r="P28" i="7"/>
  <c r="L28" i="7"/>
  <c r="D28" i="7"/>
  <c r="C28" i="7"/>
  <c r="B28" i="7"/>
  <c r="X27" i="7"/>
  <c r="T27" i="7"/>
  <c r="P27" i="7"/>
  <c r="L27" i="7"/>
  <c r="D27" i="7"/>
  <c r="C27" i="7"/>
  <c r="B27" i="7"/>
  <c r="X26" i="7"/>
  <c r="T26" i="7"/>
  <c r="P26" i="7"/>
  <c r="L26" i="7"/>
  <c r="D26" i="7"/>
  <c r="C26" i="7"/>
  <c r="B26" i="7"/>
  <c r="X25" i="7"/>
  <c r="T25" i="7"/>
  <c r="P25" i="7"/>
  <c r="L25" i="7"/>
  <c r="D25" i="7"/>
  <c r="C25" i="7"/>
  <c r="B25" i="7"/>
  <c r="X24" i="7"/>
  <c r="T24" i="7"/>
  <c r="P24" i="7"/>
  <c r="L24" i="7"/>
  <c r="D24" i="7"/>
  <c r="C24" i="7"/>
  <c r="B24" i="7"/>
  <c r="X23" i="7"/>
  <c r="T23" i="7"/>
  <c r="P23" i="7"/>
  <c r="L23" i="7"/>
  <c r="D23" i="7"/>
  <c r="C23" i="7"/>
  <c r="B23" i="7"/>
  <c r="X22" i="7"/>
  <c r="T22" i="7"/>
  <c r="P22" i="7"/>
  <c r="L22" i="7"/>
  <c r="D22" i="7"/>
  <c r="C22" i="7"/>
  <c r="B22" i="7"/>
  <c r="X21" i="7"/>
  <c r="T21" i="7"/>
  <c r="P21" i="7"/>
  <c r="L21" i="7"/>
  <c r="D21" i="7"/>
  <c r="C21" i="7"/>
  <c r="B21" i="7"/>
  <c r="X20" i="7"/>
  <c r="T20" i="7"/>
  <c r="P20" i="7"/>
  <c r="L20" i="7"/>
  <c r="D20" i="7"/>
  <c r="C20" i="7"/>
  <c r="B20" i="7"/>
  <c r="X19" i="7"/>
  <c r="T19" i="7"/>
  <c r="P19" i="7"/>
  <c r="L19" i="7"/>
  <c r="D19" i="7"/>
  <c r="C19" i="7"/>
  <c r="B19" i="7"/>
  <c r="X18" i="7"/>
  <c r="T18" i="7"/>
  <c r="P18" i="7"/>
  <c r="L18" i="7"/>
  <c r="B18" i="7"/>
  <c r="X17" i="7"/>
  <c r="T17" i="7"/>
  <c r="P17" i="7"/>
  <c r="L17" i="7"/>
  <c r="B17" i="7"/>
  <c r="X16" i="7"/>
  <c r="T16" i="7"/>
  <c r="P16" i="7"/>
  <c r="L16" i="7"/>
  <c r="B16" i="7"/>
  <c r="X15" i="7"/>
  <c r="T15" i="7"/>
  <c r="P15" i="7"/>
  <c r="L15" i="7"/>
  <c r="B15" i="7"/>
  <c r="X14" i="7"/>
  <c r="T14" i="7"/>
  <c r="P14" i="7"/>
  <c r="L14" i="7"/>
  <c r="B14" i="7"/>
  <c r="X13" i="7"/>
  <c r="T13" i="7"/>
  <c r="P13" i="7"/>
  <c r="B13" i="7"/>
  <c r="H13" i="7"/>
  <c r="I13" i="7"/>
  <c r="L13" i="7"/>
  <c r="G13" i="7"/>
  <c r="F13" i="7"/>
  <c r="E13" i="7"/>
  <c r="D13" i="7"/>
  <c r="C13" i="7"/>
</calcChain>
</file>

<file path=xl/sharedStrings.xml><?xml version="1.0" encoding="utf-8"?>
<sst xmlns="http://schemas.openxmlformats.org/spreadsheetml/2006/main" count="370" uniqueCount="185">
  <si>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</si>
  <si>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</si>
  <si>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</si>
  <si>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</si>
  <si>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</si>
  <si>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</si>
  <si>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</si>
  <si>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</si>
  <si>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</si>
  <si>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</si>
  <si>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</si>
  <si>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</si>
  <si>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</si>
  <si>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</si>
  <si>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</si>
  <si>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</si>
  <si>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</si>
  <si>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</si>
  <si>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</si>
  <si>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</si>
  <si>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</si>
  <si>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</si>
  <si>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</si>
  <si>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</si>
  <si>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</si>
  <si>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</si>
  <si>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</si>
  <si>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</si>
  <si>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</si>
  <si>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</si>
  <si>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</si>
  <si>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</si>
  <si>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</si>
  <si>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</si>
  <si>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</si>
  <si>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</si>
  <si>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</si>
  <si>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</si>
  <si>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</si>
  <si>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</si>
  <si>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</si>
  <si>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</si>
  <si>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</si>
  <si>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</si>
  <si>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</si>
  <si>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</si>
  <si>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</si>
  <si>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</si>
  <si>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</si>
  <si>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</si>
  <si>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</si>
  <si>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</si>
  <si>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</si>
  <si>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</si>
  <si>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</si>
  <si>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</si>
  <si>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</si>
  <si>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</si>
  <si>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</si>
  <si>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</si>
  <si>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</si>
  <si>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</si>
  <si>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</si>
  <si>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</si>
  <si>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</si>
  <si>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</si>
  <si>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</si>
  <si>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</si>
  <si>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</si>
  <si>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</si>
  <si>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</si>
  <si>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</si>
  <si>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</si>
  <si>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</si>
  <si>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</si>
  <si>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</si>
  <si>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Revisar la disposición del archivo ubicado en la sala de juntas, así como de las instalaciones eléctricas de los equipos de cómputo que se encuentran allí, a la luz de la normatividad de Seguridad y Salud en el Trabajo. </t>
  </si>
  <si>
    <t>Revisar el flujograma del procedimiento 11-PT-04, por cuanto en los puntos de decisión solo pueden tener como respuesta SI o No y este presenta un punto de control con una pregunta que no cumple con este parámetro</t>
  </si>
  <si>
    <t>Revisar en la intranet el enlace del formato 11-FR-13, porque el documento publicado tiene el código 11-FR-38</t>
  </si>
  <si>
    <t xml:space="preserve">Realizar el ajuste del procedimiento 
Solicitar a la Dirección de Planeación su respectiva publicación 
Socializar documento publicado </t>
  </si>
  <si>
    <t xml:space="preserve">Gestionar con la Dirección de Planeación el ajuste del documento en la Intranet </t>
  </si>
  <si>
    <t xml:space="preserve">Documento ajustado </t>
  </si>
  <si>
    <t xml:space="preserve">Documento ajustado (si/no) </t>
  </si>
  <si>
    <t>Subdirector(a) de Contratación</t>
  </si>
  <si>
    <t xml:space="preserve">Humanos y tecnológicos </t>
  </si>
  <si>
    <t>Realizar las socializaciones correspondientes a fin de que todos los miembros del equipo conozcan e identifiquen los riesgos, las salidas no conformes y su tratamiento, los indicadores y sus avances, el tratamiento a las PQRDSF, y en general, la normatividad vigente que aplica para el proceso.</t>
  </si>
  <si>
    <t xml:space="preserve">Revisar a la luz de la normativa legal vigente, la procedencia de la implementación de un mecanismo que permita realizar la evaluacion del desempeño a los proveedores externos. Se sugiere adelantar la respectiva valoracion dentro del proceso y con los demas procesos involucrados , asi como con el equipo tecnico contratado por la entidad para la puesta en marcha del sistema de gestión de calidad. </t>
  </si>
  <si>
    <t>Decisión de adopción e implementación (si/no)</t>
  </si>
  <si>
    <t>Decidir si se adopta o no,  un instrumento de evaluación de proveedores, tanto de bienes y servicios, como a los de prestación de servicios.</t>
  </si>
  <si>
    <t xml:space="preserve">Mejorar la disposición de los recursos físicos, que no afecten las condiciones de seguridad y salud en el trabajo </t>
  </si>
  <si>
    <t xml:space="preserve">NO CONFORMIDAD   </t>
  </si>
  <si>
    <t xml:space="preserve">"Durante la revisión de la documentación en el proceso de gestión contractual, se identificó en el expediente del contrato C-079 de 2019, se utilizó el formato 11-FR-03 versión 1 el día 2 de enero de 2019 y desde el 18 de octubre de 2018 existe la versión 2 de este documento, la cual se encuentra publicada y vigente en la intranet". incumpliendo "La Norma ISO 9001:2015, numeral 7.5.3 "Control de la información documentada"". </t>
  </si>
  <si>
    <t xml:space="preserve">Cambios constantes de la documentación
No consulta por parte de los funcionarios y contratistas de los documentos actualizados en Intranet 
Reutilización de formatos descargados en los equipos de cómputo </t>
  </si>
  <si>
    <t xml:space="preserve">Socialización documentación del proceso  </t>
  </si>
  <si>
    <t>(Socialización realizada / socialización programada) *100</t>
  </si>
  <si>
    <t xml:space="preserve">Referente del proceso </t>
  </si>
  <si>
    <t xml:space="preserve">Revisar la clase de riesgos en las que se encuentran identificados o valorados los servidores públicos o contratistas que realizan actividades operativas </t>
  </si>
  <si>
    <t xml:space="preserve">Mejoramiento del SGSST </t>
  </si>
  <si>
    <t xml:space="preserve"> Fortalecer con todo el equipo de trabajo el conocimiento de las salidas no conformes identificadas por el proceso, asi como los tratamientos definidos de manera que sean reportadas cuando se presenten</t>
  </si>
  <si>
    <t xml:space="preserve">Continuar dando a conocer a cada uno de los miembros del equipo los indicadores del proceso asi como sus avances </t>
  </si>
  <si>
    <t xml:space="preserve">Fortalecer los soportes de los seguimientos que se realizan a los riesgos y comunicar a todo el equipo de trabajo las fechas de seguimiento. Ejemplo de soporte Actas de reuniones 
</t>
  </si>
  <si>
    <t>Fortalecer el seguimiento de las PQRSF asi como socializar la forma de gestión de las mismas con todo el equipo de trabajo.</t>
  </si>
  <si>
    <t xml:space="preserve">Cuando se utilicen documentos no controlados no utilizar el encabezado para los documentos contralados sin código, versión y fecha de vigencia, ya que esto genera confusión </t>
  </si>
  <si>
    <t xml:space="preserve">Contratista - profesional de la Subdirección de Contratación
</t>
  </si>
  <si>
    <t xml:space="preserve">Realizar las socializaciones correspondientes a fin de que todos los miembros del equipo conozcan e identifiquen los riesgos, así mismo crear y publicar en carpeta compartida los soportes del seguimiento a los riesgos del proceso </t>
  </si>
  <si>
    <t xml:space="preserve">Socializaciones, carpeta compartida con información de los riesgos del proceso </t>
  </si>
  <si>
    <t xml:space="preserve">Involucrar a todo el equipo de trabajo en los elementos del MIPG, planeación estratégica, riesgos, seguimiento, medición y mejora continua del proceso </t>
  </si>
  <si>
    <t>Organizar la sala de juntas como archivo provisional, mientras se realiza la transferencia documental 
Gestionar con la Dirección de TIC la organización y recolección de cables, computadores y demás instalaciones eléctricas que no se requieren para el funcionamiento de la sala de juntas</t>
  </si>
  <si>
    <t xml:space="preserve">Organizar la sala de juntas como archivo provisional, mientras se realiza la transferencia documental  y la organización del archivo e instalaciones eléctricas en la sala de juntas </t>
  </si>
  <si>
    <t xml:space="preserve"> Organización de archivo provisional e instalaciones eléctricas en la sala de juntas realizado (si/no) </t>
  </si>
  <si>
    <t xml:space="preserve">Mantener la estructura de la documentación del proceso de acuerdo con los lineamientos establecidos.  </t>
  </si>
  <si>
    <t xml:space="preserve">Mantener actualizada la documentación del proceso de acuerdo con los lineamientos establecidos  </t>
  </si>
  <si>
    <t xml:space="preserve">Evitar utilizar versiones de documentos obsoletas o en formatos diferentes </t>
  </si>
  <si>
    <t xml:space="preserve">Reforzar la socialización de los documentos actualizados del proceso a los colaboradores del mismo </t>
  </si>
  <si>
    <t xml:space="preserve">Realizar las socializaciones correspondientes a fin de que todos los miembros del equipo conozcan e identifiquen las salidas no conformes del proceso, así mismo crear y publicar en carpeta compartida la identificación y el seguimiento de las mismas. </t>
  </si>
  <si>
    <t xml:space="preserve">Verificar la pertinencia y oportunidad en la aplicación de un instrumento de evaluación que contribuya a la mejora continua del proceso </t>
  </si>
  <si>
    <t>Decisión sobre si se adopta e implementa o no, el instrumento de evaluación de proveedores.</t>
  </si>
  <si>
    <t>Realizar las socializaciones correspondientes a fin de que todos los miembros del equipo conozcan y gestionen de forma correcta las PQRSF</t>
  </si>
  <si>
    <t xml:space="preserve">Socializaciones, carpeta compartida con información de las salidas no conformes </t>
  </si>
  <si>
    <t xml:space="preserve">Socialización sobre la gestión de PQRSF </t>
  </si>
  <si>
    <t xml:space="preserve">Gestionar junto con la Subdirección de Desarrollo del Talento Humano, la implementación de la reclasificación de actividades y centros de trabajo, recomendada por la Aseguradora de Riesgos Laborales </t>
  </si>
  <si>
    <t xml:space="preserve">Gestión de reclasificación de actividades y centros de trabajo ante la ARL </t>
  </si>
  <si>
    <t xml:space="preserve">Estudio técnico de relcasificación de la actividad económica y separación de centros de trabajo  (si/no) </t>
  </si>
  <si>
    <t xml:space="preserve">No se ha actualizado el Manual de Contratación 
- No se ha dado cumplimiento al artÍculo 2,4 Junta de compras, específicamente la función No 7 "Dictar su propio Reglamento" 
- Incumplimiento a los artÍculos 2,3,4 2,3,4,1 y 2,3,4,2 al no tener bajo su dirección los Gurpos de estructuración de estudios y documentos precios y el Grupo de estructuración de procesos de selección y celebraci{on de contratos (De acuerdo con respuesta por correo electr{onico del 12/10/2018 responsable del proceso informa que a la fecha la Subdirección de Contratación no cuenta con los grupos mencionados). 
- No se tiene definida la Junta de Supervisión en el proceso contractual establecida en el manual de contratación en el artículo 2,3,2,2 como Órgano colegiado encargado de vigilar en ejercicio de los SErvidores Públicos designados de la supervisión e interventoría de los contratos administrativos de la Personería de Bogotá, D.C.
- En los contratos No 671 (folio 139) y 673 (Folio 236), se observó que la persona que adelantó el proceso contractual fue designada mediante acto administrativo para ser parte del comité evaluador jurídico. Lo anterior contraviniendo lo estipulado en el artículo 2,3,5 del Manual de Contratación. </t>
  </si>
  <si>
    <t xml:space="preserve">Cambios relativos a la implementación de los diferentes sistemas de contratación de carácter interno y externo </t>
  </si>
  <si>
    <t xml:space="preserve">Actualizar el Manual de Contratación de acuerdo con la normatividad vigente </t>
  </si>
  <si>
    <t xml:space="preserve">1 Manual de Contratación actualizado </t>
  </si>
  <si>
    <t xml:space="preserve">Manual de Contratación actualizado (si/no) </t>
  </si>
  <si>
    <t xml:space="preserve">Subdirector(a) de Contratación </t>
  </si>
  <si>
    <t xml:space="preserve">4.6.2 El documento de aviso de convocatoria de los contratos 821 (folio 93-94), 831 (folio 48-50), 817 (folio 41-43), 671 (39-41, 832 (folio 43-45), 673 (46-48) no se elaboró en el formato correspondiente (folio 93 carpeta 1 de 4) 
- Se evidenció en el contrato 821 que se dio respuesta a las observaciones presentadas al proyecto de pliego de condiciones, de acuerdo con el contenido del formato establecido, sin embargo, el encabezado del formato no es el del formato adoptado (Folio 199 caroeta 2 de 4) 
- En el contrato 821 se estableció que se elaboró el acta de audiencia pública de asingación de riesgos y aclaración de pliegos, la cual contiente los ítems de acuerdo con el formato establecido del proceso Gestión Contractual 11-RE-11 V1 vigente 28/09/2015, sin embargo, el encabezado del formato no corresponde (Folio 220  de la carpeta 2 de 4). Adicionalmente los comités de evaluación financiera y jurídica realizaron la verificación y evaluación de los requisitos de acuerdo con el pliego de condiciones y formatos establecidos. Sin embargo, el comité de evaluación técnica no utilizó el formato adoptado para tal fin. (folio 284 a 296 de la carpeta 2 de 4). 
- De igual forma en el contrato No 821 la evaluación técnica se realizó en otro formato diferente al 11-RE-23 (folios 145-149). Igualmente, en los contratos 671 se evidenció el formato de Requerimiento sin código. 
- En el contrato 673 se dio respuesta a las observaciones, sin embaro, el formato utilizado no corresponde al establecido en los documentos MIPER del proceso Gestión Contractual (folio 140 al 161). 
- En el contrato 821 se evidenció al consultar por la Intranet el formato de la RESOLUCIÓN DE APERTURA DEL PROCESO Código 11-RE-29, u al efectual el descargue del formato, este trae el formato de RESOLUCIÓN DESIGNACIÓN COMITÉ EVALUADOR Código 11-RE-29m y no el de la RESOLUCIÓN DE APERTURA, constantado que el formato de resolución designación del comité evaluador se encuentra también en el link que corresponde. </t>
  </si>
  <si>
    <t xml:space="preserve">La adaptación de los formatos respondiendo a los cambios de los diferentes sistemas de información implementados </t>
  </si>
  <si>
    <t xml:space="preserve">Actualizar la documentación del Proceso Gestión Contractual </t>
  </si>
  <si>
    <t xml:space="preserve">90% documentación actualizada </t>
  </si>
  <si>
    <t xml:space="preserve">Documentación actualizada (si/no) </t>
  </si>
  <si>
    <t>Se verificó la publicación en página web del Plan Anual de Adquisiciones Vigencia 2019, observándose que se publicó hasta el 18 de febrero de 2019</t>
  </si>
  <si>
    <t>Duplicidad de normas sobre publicidad de los procesos</t>
  </si>
  <si>
    <t xml:space="preserve">Implementar acciones de control semestral sobre la publicación del PAA </t>
  </si>
  <si>
    <t>2 revisiones a la publicación del PAA en los términos de la normatividad vigente</t>
  </si>
  <si>
    <t>(Revisión semestral, al 31 de enero y 30 de junio, a la publicación del PAA/ 2)*100%</t>
  </si>
  <si>
    <t>Profesional especializado(a) y Auxiliar Administrativo(a) de la Dirección Administrativa y Financiera</t>
  </si>
  <si>
    <t>Verificados los documentos publicados en la plataforma SECOP II, se evidenció que, en algunos procesos de la muestra seleccionada, en la sección "Documentos del contrato" no se encuentran publicados los ESTUDIOS PREVIOS, RESPUESTA A OBSERVACIONES A LOS PROYECTOS DE PLIEGO Y/O PLIEGOS DEFINITOS, RESOLUCIÓN DE ADJUDICACIÓN DEL CONTRATO, ACTA DE INICIO, INFORMES DE EJECUCIÓN, OTRO SÍ Y TERMINACIÓN ANTICIPADA POR MUTUO ACUERDO</t>
  </si>
  <si>
    <t xml:space="preserve">Diversa interpretación de la norma. </t>
  </si>
  <si>
    <t xml:space="preserve">Reforzar los puntos de control por medio de la revisión de otro profesional diferente al que estructura el proceso de contratación, verificando la publicación de los documentos definidos a publicar  </t>
  </si>
  <si>
    <t xml:space="preserve">100% de la documentación definida publicada de la muestra aleatoria revisada </t>
  </si>
  <si>
    <t>Documentos definidos para publicar en SECOP (si/no)
Documentos publicados de la muestra aleatoria revisada / Procesos de la muestra aleatoria seleccionada *100%</t>
  </si>
  <si>
    <t xml:space="preserve">Profesional y/o Auxiliar Administrativo(a) de la Subdirección de Contratación 
Contratista de la Dirección Administrativa y Financiera </t>
  </si>
  <si>
    <t>Verificada la plataforma SECOP II, en lo relacionado con la publicación de la comunicación de designación de supervisor, así como el registro de la información en la sección "Asignaciones para el seguimiento", se observó que, en algunos procesos de la muestra seleccionada, no se publicó el oficio de designación y/o el oficio de cambio de este, dándose un cumplimiento parcial a las funciones establecidas en la citada comunicación.</t>
  </si>
  <si>
    <t>Desconocimiento de las funciones del supervisor señaladas en el respectivo oficio de designación y en la Guía de Supervisión e Interventoría de Contratos</t>
  </si>
  <si>
    <t xml:space="preserve">Reforzar el conocimiento de las obligaciones que tienen los supervisores en el proceso contractual </t>
  </si>
  <si>
    <t xml:space="preserve">100% de la documentación faltante publicada 
2 capacitaciones a los supervisores realizadas </t>
  </si>
  <si>
    <t xml:space="preserve">Publicación de los documentos faltantes correspondiente a los contratos de prestación de servicios No 002, 088, 268, 359, 763, 329, 328, 138, 331, 352, 157, 114 de 2019
2 capacitaciones realizadas a los supervisores sobre obligaciones de supervisión en el proceso contractual </t>
  </si>
  <si>
    <t>Verificada la plataforma SECOP II en lo relacionado con las funciones establecidas en la Guía de Supervisión e interventoría de Contratos, se evidenció que en algunos procesos de la muestra seleccionada, específicamente en la obligación de registrar la totalidad de los documentos correspondientes a la ejecución del contrato como son actas de inicio, comunicación de designación de supervisión y/o cambio de este, informes de ejecución y soportes de pago.</t>
  </si>
  <si>
    <t xml:space="preserve">100% de la documentación publicada 
2 capacitaciones a los supervisores realizadas </t>
  </si>
  <si>
    <t xml:space="preserve">Publicación de los documentos  correspondientes a los contratos de prestación de servicios No 002, 088, 268, 359, 763, 329, 328, 138, 331, 352, 157, 114 de 2019
2 capacitaciones realizadas a los supervisores sobre obligaciones de supervisión en el proceso contractual </t>
  </si>
  <si>
    <t>Verificada la plataforma SECOP II, se evidenció que, en algunos procesos de la muestra seleccionada, no se publicaron las garantías de los contratos y tampoco registra información en la sección "configuración financiera - garantías"</t>
  </si>
  <si>
    <t xml:space="preserve">Desconocimiento de las funciones del supervisor señaladas en el respectivo oficio de designación y en la Guía de Supervisión e Interventoría de Contratos. Puntos de control débiles </t>
  </si>
  <si>
    <t xml:space="preserve">Implementar la revisión sobre el acta de inicio como punto de control a la publicación, y/o modificación de garantías </t>
  </si>
  <si>
    <t xml:space="preserve">100% de la documentación  publicada 
100% de las actas de inicio revisadas </t>
  </si>
  <si>
    <t xml:space="preserve">Publicación de los documentos  correspondiente a los contratos : AO 33 de 2018, 763 de 2018, 093, 138, 192, 207, 224, 331, 352, 176, 178, 158, 359, 196, 268, 329, 344, 345, 275, 187, 157, 282 y 151 de 2019
Puntos de control establecidos e implementados  </t>
  </si>
  <si>
    <t>Secretario(a) General, Director(a) Administrativo(a) y Financiero(a) y Subdirector(a) de Contratación</t>
  </si>
  <si>
    <r>
      <t xml:space="preserve">Se adelantó la primera versión del nuevo Manual de Contratación actualizado con la normatividad vigente.
</t>
    </r>
    <r>
      <rPr>
        <b/>
        <sz val="10"/>
        <rFont val="Arial"/>
        <family val="2"/>
      </rPr>
      <t>Evidencia: Manual de Contratación enero 2019</t>
    </r>
  </si>
  <si>
    <r>
      <t xml:space="preserve">Se actualizó el Manual de Contratación versión 2 con fecha junio de 2019, fue enviado a la Dirección de Planeación para su respectiva normalización 
</t>
    </r>
    <r>
      <rPr>
        <b/>
        <sz val="10"/>
        <rFont val="Arial"/>
        <family val="2"/>
      </rPr>
      <t xml:space="preserve">
Evidencia: Manual de Contratación 2019</t>
    </r>
  </si>
  <si>
    <r>
      <t xml:space="preserve">El día 17 de septiembre se publicó el Manual de Contratación versión 2. 
Así mismo, se realizó la socialización del mismo a los supervisores de contratos y gestores de contratación el día 25 de septiembre 2019, contando con la participación de 70 funcionarios. 
</t>
    </r>
    <r>
      <rPr>
        <b/>
        <sz val="10"/>
        <rFont val="Arial"/>
        <family val="2"/>
      </rPr>
      <t>Evidencia: Evidencia 1 Manual de Contratación 
Evidencia 2 Asistencia Reunión Supervisores 25092019
Evidencia 3 reunion 25 sep 2019</t>
    </r>
  </si>
  <si>
    <r>
      <t xml:space="preserve">De acuerdo con el inventario documental del proceso y la identificación de la documentación a ajustar se reallizaron las siguientes actividades: 
Documentos actualizados: 
11-GU-01 Guía de supervisión e interventoría de contratos 
11-FR-04 Formato verificación del estado del(la) contratista en los reportes de autoridades públicas 
11-FR-40 Solicitud de CDP 
11-FR-41 - Acta de Aprobación de póliza  
11-MN-01 Manual de contratación
Documentos creados:
11-FR-39 Estudios previos licitación pública - Concurso de méritos - Selección Abreviada - Mínima Cuantía 
11-FR-13 Acta cierre del expediente contractual V1 
11-PT-02 Procedimiento Planeación de la contratación V1 
Documentos eliminados: 
11-FR-06 Asistencia a Sesión de Información Institucional para Contratistas (Prestación Servicios Personales) 
11-RE-28 Resolución apertura de proceso 
11-RE-15 Acta de liquidación 
</t>
    </r>
    <r>
      <rPr>
        <b/>
        <sz val="10"/>
        <rFont val="Arial"/>
        <family val="2"/>
      </rPr>
      <t>Evidencia: Inventario documental</t>
    </r>
  </si>
  <si>
    <r>
      <t xml:space="preserve">Durante este período se culminó la actualización de la documentación del proceso, de la siguiente forma: 
Documentos creados:
11-PT-02 Procedimiento planeación de la contratación 
11-PT-03 Procedimiento para la modificación contractual 
11-PT-04 Procedimiento Para Adelantar Declaratoria de Incumplimiento e Imposición de Sanciones 
11-FR-39 Estudios previos para procesos de contratación por licitación pública, concurso de méritos, selección abreviada y mínima cuantía
11-FR-07 Estudios previos contratación directa 
Documentos actualizados: 
Caracterización Proceso Gestión Contractual
Manual de Contratación
11-FR-01 Solicitud Disponibilidad Presupuestal
11-FR-25 Respuesta Observaciones
11-FR-17 Acta de Reinicio
11-FR-19 Acta Terminación Anticipada Mutuo Acuerdo
</t>
    </r>
    <r>
      <rPr>
        <b/>
        <sz val="10"/>
        <rFont val="Arial"/>
        <family val="2"/>
      </rPr>
      <t>Evidencia: Inventario documental</t>
    </r>
  </si>
  <si>
    <r>
      <t xml:space="preserve">
Se realizó la revisión de la publicación del PAA  en la página web y en SECOP II 
</t>
    </r>
    <r>
      <rPr>
        <b/>
        <sz val="10"/>
        <rFont val="Arial"/>
        <family val="2"/>
      </rPr>
      <t xml:space="preserve">Evidencia Publicaciones 1712 ACTUALIZADO DICIEMBRE </t>
    </r>
  </si>
  <si>
    <t>De los contratos celebrados por el Sistema de Contratación Electrónico SECOP II se realizó una muestra aleatoria de 7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MUESTRA BIENES Y SERVICIOS)</t>
  </si>
  <si>
    <t>Se realizó seguimiento a las actas de inicio vs pólizas allegadas de 24 contratos para confirmar el cubrimiento de las mismas 
Evidencia: CUADRO VALIDACION POLIZAS</t>
  </si>
  <si>
    <r>
      <t xml:space="preserve">
Se realizó la revisión de la publicación del PAA  en la página web y en SECOP II 
</t>
    </r>
    <r>
      <rPr>
        <b/>
        <sz val="10"/>
        <rFont val="Arial"/>
        <family val="2"/>
      </rPr>
      <t xml:space="preserve">Evidencia 4 Publicaciones 1712 </t>
    </r>
  </si>
  <si>
    <r>
      <t xml:space="preserve">Se realizó la muestra aleatoria con la revisión de otro profesional diferente al estructurador del proceso.  100% de los procesos de la muestra aleatoria revisados por otro profesional diferente al que estructura 
</t>
    </r>
    <r>
      <rPr>
        <b/>
        <sz val="10"/>
        <rFont val="Arial"/>
        <family val="2"/>
      </rPr>
      <t>Evidencia 5 revision documentacion BYS</t>
    </r>
  </si>
  <si>
    <r>
      <t xml:space="preserve">El 25 de septiembre se llevó a cabo la reunión con la participación de 70 funcionarios que realizan las funciones de supervisión y gestión de la contratación. En la misma, se socializó la Guía de Supervisión e Interventoría, el Manual de contratación, SISCO, SGSST y lineamientos sobre garantías y pagos. 
</t>
    </r>
    <r>
      <rPr>
        <b/>
        <sz val="10"/>
        <rFont val="Arial"/>
        <family val="2"/>
      </rPr>
      <t>Evidencia 6 reunion 25 sep 2019
Evidencia 7 Asistencia Reunión Supervisores 25092019
Evidencia 8 MEMORANDO INVITACION SUPERVISORES</t>
    </r>
  </si>
  <si>
    <r>
      <t xml:space="preserve">Se estableció como punto de control la revisión de las actas de inicio luego que el supervisor las envíe a la Dirección Administrativa y Financiera para verificar el cubrimiento de las mismas. 
</t>
    </r>
    <r>
      <rPr>
        <b/>
        <sz val="10"/>
        <rFont val="Arial"/>
        <family val="2"/>
      </rPr>
      <t>Evidencia 9 Seguimiento garantias</t>
    </r>
  </si>
  <si>
    <r>
      <t xml:space="preserve">
Se realizó la revisión de la publicación del PAA  en la página web y en SECOP II 
</t>
    </r>
    <r>
      <rPr>
        <b/>
        <sz val="10"/>
        <rFont val="Arial"/>
        <family val="2"/>
      </rPr>
      <t>Evidencia: Seguimiento publicación Ley 1712</t>
    </r>
  </si>
  <si>
    <r>
      <t xml:space="preserve">
Se realizó una reunión en la Dirección Administrativa y Financiera el día 06 de mayo, con la participación de los abogados de la misma dependencia y la Subdirectora de Contratación con el fin de identificar los documentos para publicar.
</t>
    </r>
    <r>
      <rPr>
        <b/>
        <sz val="10"/>
        <rFont val="Arial"/>
        <family val="2"/>
      </rPr>
      <t xml:space="preserve">Evidencia: Acta reunión documentos
</t>
    </r>
    <r>
      <rPr>
        <sz val="10"/>
        <rFont val="Arial"/>
        <family val="2"/>
      </rPr>
      <t>Se realizó la muestra aleatoria con la revisión de otro profesional diferente al estructurador del proceso</t>
    </r>
    <r>
      <rPr>
        <b/>
        <sz val="10"/>
        <rFont val="Arial"/>
        <family val="2"/>
      </rPr>
      <t xml:space="preserve">
Evidencia: revision documentos</t>
    </r>
  </si>
  <si>
    <r>
      <t xml:space="preserve">El 28 de junio se llevó acabo la reunión con la participación de 37 supervisores y gestores de contratos, en la cual se reforzó las obligaciones de la función designada, así como se socializó la actualización de la Guía de Supervisión e Interventoría y el Manual de Contratación.
Así mismo, se requirió a los supervisores la publicación de la información faltante en SECOP, mediante correo electrónico del día 20 de mayo de 2019, y se verificó la publicación de los mismos. 
</t>
    </r>
    <r>
      <rPr>
        <b/>
        <sz val="10"/>
        <rFont val="Arial"/>
        <family val="2"/>
      </rPr>
      <t>Evidencia: Memorando invitacion supervisores
Evidencia: Asistencia supervisores
Evidencia Foto 1 supervisores 
Evidencia Foto 2 supervisores
Evidencia Foto 3 supervisores
Evidencia 6 publicacion documentacion
Evidencia 6 1 correo requerimiento supervisores</t>
    </r>
  </si>
  <si>
    <t xml:space="preserve">
Con el fin de generar control sobre la cobertura de las garantías luego de firmada el acta de inicio, se creó el procedimiento selección de contratistas, en el cual se indica el punto de control para que una vez esté suscrito dicho documentos por las partes, un profesional valide la cobertura de las garantías y de no cumplirse con los requisitos, se solicite al supervisor los respectivos ajustes. 
Durante el mes de junio las actas de inicio suscritas fueron revisadas por un profesional verificando la cobertura de las garantías. 
Así mismo, se requirió a los supervisores la publicación de la información faltante en SECOP, mediante correo electrónico del día 20 de mayo de 2019, y se verificó la publicación de los mismos. 
Evidencia 6 publicacion documentacion
Evidencia 6 1 correo requerimiento supervisores</t>
  </si>
  <si>
    <t xml:space="preserve">Actividad cumplida en septiembre </t>
  </si>
  <si>
    <t>Se organizó la sala de juntas como archivo provisional, se ocultó el letrero de sala de juntas. 
Se solicitó a la Dirección de TIC el retiro de computadores y cables en desuso y la organización de los necesarios para el funcionamiento de la sala y dicha Dirección procedió conforme el requerimiento. 
Evidencia: Sala de juntas I 
Sala de juntas II
Sala de juntas III</t>
  </si>
  <si>
    <t xml:space="preserve">El formato 11-FR-38 Acta de Cierre del Expediente Contractual, se ajustó de acuerdo con las indicaciones de la Dirección de Planeación y se publicó respectivamente el día 1 de octubre de 2019. 
Evidencia: https://intranet.personeriabogota.gov.co/mipg/mapa-de-procesos/gestion-contractual/protocolo-pc-3/download/73-formato-fr/729-11-fr-38-acta-de-cierre-del-expediente-contractual
</t>
  </si>
  <si>
    <t xml:space="preserve">El procedimiento 11-PT-04 Procedimiento Para Adelantar Declaratoria de Incumplimiento e Imposición de Sanciones V2 se ajustó y el 2 de octubre se solicitó su respectiva publicación en Intranet, quedando publicado el día 10 de octubre de 2019. 
Evidencia: CORREO PUBLICACION PROCEDIMIENTO
https://intranet.personeriabogota.gov.co/mipg/mapa-de-procesos/gestion-contractual/caracterizacion-del-proceso/download/68-procedimiento-pt/865-11-pt-04-procedimiento-para-adelantar-declaratoria-de-incumplimiento-e-imposicion-de-sanciones
</t>
  </si>
  <si>
    <t>Con el fin de socializar la documentación actualizada del proceso, se realizaron las siguientes actividades: 
-Socialización de actualización por correo electrónico el 15 y 22 de octubre y 14 de noviembre.
- Reunión con los colaboradores de la Dirección Administrativa y Financiera y la Subdirección de Contratación los días 19 de noviembre y 19 de diciembre 2019
- Se cargó en la carpeta compartida de las dos dependencias el inventario documental del proceso y se realizó la respectiva socialización por correo electrónico
Evidencia: 
Planilla asistencia diciembre 19 2019 2
Planilla asistencia diciembre 19 2019
CORREO SOCIALIZACION DOCUMENTOS 14 nov
CORREO SOCIALIZACION DOCUMENTOS 22 OCTUBRE
CORREO SOCIALIZACION DOCUMENTOS 15 OCTUBRE
Planilla asistencia noviembre 19 2019 (1)
Planilla asistencia noviembre 19 2019 (2)
Planilla asistencia noviembre 19 2019 (3)</t>
  </si>
  <si>
    <t>Con el fin de socializar la documentación actualizada del proceso, se realizaron las siguientes actividades: 
- Socialización de actualización por correo electrónico el 15 y 22 de octubre y 14 de noviembre.
- Reunión con los colaboradores de la Dirección Administrativa y Financiera y la Subdirección de Contratación los días 19 de noviembre y 19 de diciembre 2019
- Se cargó en la carpeta compartida de las dos dependencias el inventario documental del proceso y se realizó la respectiva socialización por correo electrónico
Evidencia: 
Planilla asistencia diciembre 19 2019 2
Planilla asistencia diciembre 19 2019
CORREO SOCIALIZACION DOCUMENTOS 14 nov
CORREO SOCIALIZACION DOCUMENTOS 22 OCTUBRE
CORREO SOCIALIZACION DOCUMENTOS 15 OCTUBRE
Planilla asistencia noviembre 19 2019 (1)
Planilla asistencia noviembre 19 2019 (2)
Planilla asistencia noviembre 19 2019 (3)</t>
  </si>
  <si>
    <t xml:space="preserve">
Con el fin de reforzar la socialización de los componentes de MIPG y la documentación se realizó una reunión con los colaboradores de la Dirección Administrativa y Financiera y la Subdirección de Contratación (19 de noviembre y 19 de diciembre 2019), así mismo, se publicó en la carpeta compartida de las mismas dependencias el Mapa de Riesgos para su respectiva consulta. 
Evidencia: https://personeriabogota-my.sharepoint.com/personal/darodriguez_personeriabogota_gov_co/_layouts/15/onedrive.aspx?id=%2Fpersonal%2Fdarodriguez%5Fpersoneriabogota%5Fgov%5Fco%2FDocuments%2FAUDITORIA%20INTERNA%202019
Planilla asistencia noviembre 19 2019 (1)
Planilla asistencia noviembre 19 2019 (2)
Planilla asistencia noviembre 19 2019 (3)</t>
  </si>
  <si>
    <t xml:space="preserve">Se gestionó con la Subdirección de Desarrollo del Talento Humano la reclasificación de actividades y centros de trabajo por parte de la ARL. Dicho diagnóstico se realizó en agosto y en septiembre la Aseguradora generó el documento con la mencionada reclasificación. 
Evidencia: Reclasificación ARL </t>
  </si>
  <si>
    <t xml:space="preserve">En octubre la Directora Administrativa y Financiera y la Subdirectora de Contratación se reunieron para definir que no se diseñará un instrumento para la evaluación de proveedores, toda vez que, hace parte de las actividades de supervisión y la misma se genera en los informes presentados para pago. 
Evidencia: Acta de reunión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</si>
</sst>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thin">
        <color indexed="8"/>
      </right>
      <top style="thin">
        <color indexed="8"/>
      </top>
      <bottom style="thin">
        <color indexed="64"/>
      </bottom>
      <diagonal/>
    </border>
    <border>
      <left/>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20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4" fontId="0"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5" fillId="3" borderId="16" xfId="0" applyNumberFormat="1" applyFont="1" applyFill="1" applyBorder="1" applyAlignment="1" applyProtection="1">
      <alignment horizontal="center" vertical="center" wrapText="1"/>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11" xfId="0" applyNumberFormat="1" applyFont="1" applyBorder="1" applyAlignment="1" applyProtection="1">
      <alignment horizontal="center" vertical="center"/>
      <protection locked="0"/>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4" xfId="0" applyNumberFormat="1" applyFont="1" applyBorder="1" applyAlignment="1" applyProtection="1">
      <alignment horizontal="center" vertical="center"/>
      <protection locked="0"/>
    </xf>
    <xf numFmtId="9" fontId="0" fillId="0" borderId="34" xfId="1" applyFont="1" applyBorder="1" applyAlignment="1" applyProtection="1">
      <alignment horizontal="center" vertical="center"/>
    </xf>
    <xf numFmtId="49" fontId="0" fillId="0" borderId="34"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5" xfId="0" applyNumberFormat="1" applyFont="1" applyBorder="1" applyAlignment="1" applyProtection="1">
      <alignment horizontal="center" vertical="center"/>
      <protection locked="0"/>
    </xf>
    <xf numFmtId="1" fontId="0" fillId="0" borderId="32" xfId="0" applyNumberFormat="1" applyFont="1" applyBorder="1" applyAlignment="1" applyProtection="1">
      <alignment horizontal="center" vertical="center" wrapText="1"/>
      <protection locked="0"/>
    </xf>
    <xf numFmtId="1" fontId="0" fillId="0" borderId="32" xfId="0" applyNumberFormat="1" applyFont="1" applyBorder="1" applyAlignment="1" applyProtection="1">
      <alignment horizontal="left" vertical="center"/>
      <protection locked="0"/>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36"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4" xfId="0" applyNumberFormat="1" applyFont="1" applyBorder="1" applyAlignment="1" applyProtection="1">
      <alignment horizontal="center" vertical="center" wrapText="1"/>
      <protection locked="0"/>
    </xf>
    <xf numFmtId="1" fontId="0" fillId="0" borderId="34" xfId="0" applyNumberFormat="1" applyFont="1" applyBorder="1" applyAlignment="1" applyProtection="1">
      <alignment horizontal="left" vertical="center"/>
      <protection locked="0"/>
    </xf>
    <xf numFmtId="1" fontId="0" fillId="0" borderId="37"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left" vertical="center"/>
      <protection locked="0"/>
    </xf>
    <xf numFmtId="1" fontId="0" fillId="0" borderId="39" xfId="0" applyNumberFormat="1" applyFont="1" applyBorder="1" applyAlignment="1" applyProtection="1">
      <alignment horizontal="left" vertical="center" wrapText="1"/>
      <protection locked="0"/>
    </xf>
    <xf numFmtId="1" fontId="0" fillId="0" borderId="40" xfId="0" applyNumberFormat="1" applyFont="1" applyBorder="1" applyAlignment="1" applyProtection="1">
      <alignment horizontal="justify" vertical="center"/>
      <protection locked="0"/>
    </xf>
    <xf numFmtId="14" fontId="0" fillId="0" borderId="40" xfId="0" applyNumberFormat="1" applyFont="1" applyBorder="1" applyAlignment="1" applyProtection="1">
      <alignment horizontal="center" vertical="center"/>
      <protection locked="0"/>
    </xf>
    <xf numFmtId="1" fontId="0" fillId="0" borderId="40" xfId="0" applyNumberFormat="1" applyFont="1" applyBorder="1" applyAlignment="1" applyProtection="1">
      <alignment horizontal="center" vertical="center"/>
      <protection locked="0"/>
    </xf>
    <xf numFmtId="9" fontId="0" fillId="0" borderId="40" xfId="1" applyFont="1" applyBorder="1" applyAlignment="1" applyProtection="1">
      <alignment horizontal="center" vertical="center"/>
    </xf>
    <xf numFmtId="49" fontId="0" fillId="0" borderId="40" xfId="0" applyNumberFormat="1" applyFont="1" applyBorder="1" applyAlignment="1" applyProtection="1">
      <alignment horizontal="justify" vertical="center"/>
      <protection locked="0"/>
    </xf>
    <xf numFmtId="49" fontId="0" fillId="0" borderId="41"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2" xfId="0" applyNumberFormat="1" applyFont="1" applyBorder="1" applyAlignment="1" applyProtection="1">
      <alignment horizontal="left" vertical="center"/>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2"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6"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wrapText="1"/>
      <protection locked="0"/>
    </xf>
    <xf numFmtId="49" fontId="0" fillId="0" borderId="28" xfId="0" applyNumberFormat="1" applyFont="1" applyBorder="1" applyAlignment="1" applyProtection="1">
      <alignment horizontal="center" vertical="center" wrapText="1"/>
      <protection locked="0"/>
    </xf>
    <xf numFmtId="14" fontId="0" fillId="0" borderId="54" xfId="0" applyNumberFormat="1" applyFont="1" applyBorder="1" applyAlignment="1" applyProtection="1">
      <alignment horizontal="center" vertical="center"/>
      <protection locked="0"/>
    </xf>
    <xf numFmtId="49" fontId="0" fillId="0" borderId="55" xfId="0" applyNumberFormat="1" applyFont="1" applyBorder="1" applyAlignment="1" applyProtection="1">
      <alignment horizontal="left" vertical="center" wrapText="1"/>
      <protection locked="0"/>
    </xf>
    <xf numFmtId="49" fontId="0" fillId="0" borderId="56" xfId="0" applyNumberFormat="1" applyFont="1" applyBorder="1" applyAlignment="1" applyProtection="1">
      <alignment horizontal="left" vertical="center" wrapText="1"/>
      <protection locked="0"/>
    </xf>
    <xf numFmtId="49" fontId="0" fillId="0" borderId="58" xfId="0" applyNumberFormat="1" applyFont="1" applyBorder="1" applyAlignment="1" applyProtection="1">
      <alignment horizontal="justify"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59" xfId="0" applyNumberFormat="1" applyFont="1" applyBorder="1" applyAlignment="1" applyProtection="1">
      <alignment horizontal="justify" vertical="center" wrapText="1"/>
      <protection locked="0"/>
    </xf>
    <xf numFmtId="49" fontId="0" fillId="0" borderId="42" xfId="0" applyNumberFormat="1" applyFont="1" applyBorder="1" applyAlignment="1" applyProtection="1">
      <alignment horizontal="center" vertical="center" wrapText="1"/>
      <protection locked="0"/>
    </xf>
    <xf numFmtId="49" fontId="0" fillId="0" borderId="60" xfId="0" applyNumberFormat="1" applyFont="1" applyBorder="1" applyAlignment="1" applyProtection="1">
      <alignment horizontal="left" vertical="center" wrapText="1"/>
      <protection locked="0"/>
    </xf>
    <xf numFmtId="49" fontId="0" fillId="0" borderId="61" xfId="0" applyNumberFormat="1" applyFont="1" applyBorder="1" applyAlignment="1" applyProtection="1">
      <alignment horizontal="left" vertical="center"/>
      <protection locked="0"/>
    </xf>
    <xf numFmtId="1" fontId="3" fillId="2" borderId="14" xfId="0" applyNumberFormat="1" applyFont="1" applyFill="1" applyBorder="1" applyAlignment="1" applyProtection="1">
      <alignment horizontal="center" vertical="center"/>
      <protection locked="0"/>
    </xf>
    <xf numFmtId="1" fontId="3" fillId="2" borderId="12" xfId="0" applyNumberFormat="1" applyFont="1" applyFill="1" applyBorder="1" applyAlignment="1" applyProtection="1">
      <alignment horizontal="center" vertical="center"/>
      <protection locked="0"/>
    </xf>
    <xf numFmtId="1" fontId="3" fillId="2" borderId="57" xfId="0" applyNumberFormat="1" applyFont="1" applyFill="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49" fontId="0" fillId="2" borderId="63" xfId="0" applyNumberFormat="1" applyFont="1" applyFill="1" applyBorder="1" applyAlignment="1" applyProtection="1">
      <alignment horizontal="justify" vertical="center"/>
      <protection locked="0"/>
    </xf>
    <xf numFmtId="49" fontId="0" fillId="0" borderId="54" xfId="0" applyNumberFormat="1" applyFont="1" applyBorder="1" applyAlignment="1" applyProtection="1">
      <alignment horizontal="justify" vertical="center"/>
      <protection locked="0"/>
    </xf>
    <xf numFmtId="49" fontId="0" fillId="0" borderId="2" xfId="0" applyNumberFormat="1" applyFont="1" applyBorder="1" applyAlignment="1" applyProtection="1">
      <alignment horizontal="justify" vertical="center"/>
      <protection locked="0"/>
    </xf>
    <xf numFmtId="49" fontId="0" fillId="2" borderId="28" xfId="0" applyNumberFormat="1" applyFont="1" applyFill="1" applyBorder="1" applyAlignment="1" applyProtection="1">
      <alignment horizontal="justify" vertical="center"/>
      <protection locked="0"/>
    </xf>
    <xf numFmtId="49" fontId="0" fillId="0" borderId="15"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2" xfId="0" applyNumberFormat="1" applyFont="1" applyBorder="1" applyAlignment="1" applyProtection="1">
      <alignment horizontal="justify" vertical="center" wrapText="1"/>
      <protection locked="0"/>
    </xf>
    <xf numFmtId="49" fontId="0" fillId="0" borderId="6" xfId="0" applyNumberFormat="1" applyFont="1" applyBorder="1" applyAlignment="1" applyProtection="1">
      <alignment horizontal="justify" vertical="center"/>
      <protection locked="0"/>
    </xf>
    <xf numFmtId="49" fontId="3" fillId="0" borderId="59" xfId="0" applyNumberFormat="1" applyFont="1" applyBorder="1" applyAlignment="1" applyProtection="1">
      <alignment horizontal="center" vertical="center"/>
      <protection locked="0"/>
    </xf>
    <xf numFmtId="49" fontId="0" fillId="0" borderId="64" xfId="0" applyNumberFormat="1" applyFont="1" applyBorder="1" applyAlignment="1" applyProtection="1">
      <alignment horizontal="justify" vertical="center"/>
      <protection locked="0"/>
    </xf>
    <xf numFmtId="49" fontId="0" fillId="0" borderId="65" xfId="0" applyNumberFormat="1" applyFont="1" applyBorder="1" applyAlignment="1" applyProtection="1">
      <alignment horizontal="justify" vertical="center"/>
      <protection locked="0"/>
    </xf>
    <xf numFmtId="49" fontId="0" fillId="0" borderId="65" xfId="0" applyNumberFormat="1" applyFont="1" applyBorder="1" applyAlignment="1" applyProtection="1">
      <alignment horizontal="justify" vertical="center" wrapText="1"/>
      <protection locked="0"/>
    </xf>
    <xf numFmtId="49" fontId="0" fillId="0" borderId="1" xfId="0" applyNumberFormat="1" applyFont="1" applyBorder="1" applyAlignment="1" applyProtection="1">
      <alignment horizontal="justify" vertical="center" wrapText="1"/>
      <protection locked="0"/>
    </xf>
    <xf numFmtId="49" fontId="0" fillId="0" borderId="1"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wrapText="1"/>
      <protection locked="0"/>
    </xf>
    <xf numFmtId="49" fontId="0" fillId="0" borderId="34" xfId="0" applyNumberFormat="1" applyFont="1" applyBorder="1" applyAlignment="1" applyProtection="1">
      <alignment horizontal="justify" vertical="center" wrapText="1"/>
      <protection locked="0"/>
    </xf>
    <xf numFmtId="49" fontId="0" fillId="0" borderId="32" xfId="0" applyNumberFormat="1" applyFont="1" applyBorder="1" applyAlignment="1" applyProtection="1">
      <alignment horizontal="justify" vertical="center" wrapText="1"/>
      <protection locked="0"/>
    </xf>
    <xf numFmtId="49" fontId="0" fillId="2" borderId="32" xfId="0" applyNumberFormat="1" applyFont="1" applyFill="1" applyBorder="1" applyAlignment="1" applyProtection="1">
      <alignment horizontal="justify" vertical="center" wrapText="1"/>
      <protection locked="0"/>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23"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7" xfId="0" applyFont="1" applyFill="1" applyBorder="1" applyAlignment="1" applyProtection="1">
      <alignment horizontal="left" vertical="center"/>
    </xf>
    <xf numFmtId="0" fontId="14" fillId="2" borderId="48"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0" fillId="0" borderId="43"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0" fontId="14" fillId="2" borderId="47" xfId="0" applyFont="1" applyFill="1" applyBorder="1" applyAlignment="1">
      <alignment horizontal="left"/>
    </xf>
    <xf numFmtId="0" fontId="14" fillId="2" borderId="48"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4"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showGridLines="0" topLeftCell="F10" zoomScale="93" zoomScaleNormal="66" workbookViewId="0">
      <selection activeCell="F12" sqref="F12"/>
    </sheetView>
  </sheetViews>
  <sheetFormatPr baseColWidth="10" defaultColWidth="0" defaultRowHeight="12.75" x14ac:dyDescent="0.2"/>
  <cols>
    <col min="1" max="1" width="2.42578125" style="61" customWidth="1"/>
    <col min="2" max="2" width="7.28515625" style="61" customWidth="1"/>
    <col min="3" max="3" width="34.28515625" style="61" customWidth="1"/>
    <col min="4" max="4" width="24.7109375" style="38" customWidth="1"/>
    <col min="5" max="5" width="36.85546875" style="38" bestFit="1" customWidth="1"/>
    <col min="6" max="6" width="34.5703125" style="38" customWidth="1"/>
    <col min="7" max="7" width="47.5703125" style="61" customWidth="1"/>
    <col min="8" max="8" width="46" style="61" customWidth="1"/>
    <col min="9" max="9" width="43.85546875" style="61" customWidth="1"/>
    <col min="10" max="10" width="24.7109375" style="38" customWidth="1"/>
    <col min="11" max="13" width="28.7109375" style="38" customWidth="1"/>
    <col min="14" max="15" width="17.42578125" style="38" customWidth="1"/>
    <col min="16" max="16" width="2.28515625" style="61" customWidth="1"/>
    <col min="17" max="17" width="0" style="61" hidden="1" customWidth="1"/>
    <col min="18" max="16384" width="11.7109375" style="61" hidden="1"/>
  </cols>
  <sheetData>
    <row r="1" spans="2:15" ht="13.5" thickBot="1" x14ac:dyDescent="0.25"/>
    <row r="2" spans="2:15" ht="15.75" customHeight="1" x14ac:dyDescent="0.2">
      <c r="B2" s="150"/>
      <c r="C2" s="151"/>
      <c r="D2" s="150" t="s">
        <v>32</v>
      </c>
      <c r="E2" s="170"/>
      <c r="F2" s="170"/>
      <c r="G2" s="170"/>
      <c r="H2" s="170"/>
      <c r="I2" s="170"/>
      <c r="J2" s="170"/>
      <c r="K2" s="170"/>
      <c r="L2" s="170"/>
      <c r="M2" s="151"/>
      <c r="N2" s="161" t="s">
        <v>71</v>
      </c>
      <c r="O2" s="162"/>
    </row>
    <row r="3" spans="2:15" ht="15.75" customHeight="1" x14ac:dyDescent="0.2">
      <c r="B3" s="152"/>
      <c r="C3" s="153"/>
      <c r="D3" s="152"/>
      <c r="E3" s="171"/>
      <c r="F3" s="171"/>
      <c r="G3" s="171"/>
      <c r="H3" s="171"/>
      <c r="I3" s="171"/>
      <c r="J3" s="171"/>
      <c r="K3" s="171"/>
      <c r="L3" s="171"/>
      <c r="M3" s="153"/>
      <c r="N3" s="57" t="s">
        <v>28</v>
      </c>
      <c r="O3" s="58" t="s">
        <v>29</v>
      </c>
    </row>
    <row r="4" spans="2:15" ht="15.75" customHeight="1" x14ac:dyDescent="0.2">
      <c r="B4" s="152"/>
      <c r="C4" s="153"/>
      <c r="D4" s="152"/>
      <c r="E4" s="171"/>
      <c r="F4" s="171"/>
      <c r="G4" s="171"/>
      <c r="H4" s="171"/>
      <c r="I4" s="171"/>
      <c r="J4" s="171"/>
      <c r="K4" s="171"/>
      <c r="L4" s="171"/>
      <c r="M4" s="153"/>
      <c r="N4" s="59">
        <v>4</v>
      </c>
      <c r="O4" s="71" t="s">
        <v>47</v>
      </c>
    </row>
    <row r="5" spans="2:15" ht="15.75" customHeight="1" x14ac:dyDescent="0.2">
      <c r="B5" s="152"/>
      <c r="C5" s="153"/>
      <c r="D5" s="152"/>
      <c r="E5" s="171"/>
      <c r="F5" s="171"/>
      <c r="G5" s="171"/>
      <c r="H5" s="171"/>
      <c r="I5" s="171"/>
      <c r="J5" s="171"/>
      <c r="K5" s="171"/>
      <c r="L5" s="171"/>
      <c r="M5" s="153"/>
      <c r="N5" s="163" t="s">
        <v>30</v>
      </c>
      <c r="O5" s="164"/>
    </row>
    <row r="6" spans="2:15" ht="15.75" customHeight="1" thickBot="1" x14ac:dyDescent="0.25">
      <c r="B6" s="154"/>
      <c r="C6" s="155"/>
      <c r="D6" s="154"/>
      <c r="E6" s="172"/>
      <c r="F6" s="172"/>
      <c r="G6" s="172"/>
      <c r="H6" s="172"/>
      <c r="I6" s="172"/>
      <c r="J6" s="172"/>
      <c r="K6" s="172"/>
      <c r="L6" s="172"/>
      <c r="M6" s="155"/>
      <c r="N6" s="165">
        <v>43740</v>
      </c>
      <c r="O6" s="166"/>
    </row>
    <row r="7" spans="2:15" ht="7.5" customHeight="1" thickBot="1" x14ac:dyDescent="0.25">
      <c r="B7" s="60"/>
      <c r="C7" s="60"/>
      <c r="D7" s="10"/>
      <c r="E7" s="10"/>
      <c r="F7" s="10"/>
      <c r="G7" s="10"/>
      <c r="H7" s="10"/>
      <c r="I7" s="10"/>
      <c r="J7" s="10"/>
      <c r="K7" s="10"/>
      <c r="L7" s="10"/>
      <c r="M7" s="10"/>
      <c r="N7" s="10"/>
      <c r="O7" s="10"/>
    </row>
    <row r="8" spans="2:15" ht="48.75" customHeight="1" thickBot="1" x14ac:dyDescent="0.25">
      <c r="B8" s="167" t="s">
        <v>57</v>
      </c>
      <c r="C8" s="168"/>
      <c r="D8" s="168"/>
      <c r="E8" s="168"/>
      <c r="F8" s="168"/>
      <c r="G8" s="168"/>
      <c r="H8" s="168"/>
      <c r="I8" s="168"/>
      <c r="J8" s="168"/>
      <c r="K8" s="168"/>
      <c r="L8" s="168"/>
      <c r="M8" s="168"/>
      <c r="N8" s="168"/>
      <c r="O8" s="169"/>
    </row>
    <row r="9" spans="2:15" ht="48.75" customHeight="1" thickBot="1" x14ac:dyDescent="0.25">
      <c r="B9" s="173" t="s">
        <v>56</v>
      </c>
      <c r="C9" s="174"/>
      <c r="D9" s="174"/>
      <c r="E9" s="174"/>
      <c r="F9" s="174"/>
      <c r="G9" s="174"/>
      <c r="H9" s="174"/>
      <c r="I9" s="174"/>
      <c r="J9" s="174"/>
      <c r="K9" s="174"/>
      <c r="L9" s="174"/>
      <c r="M9" s="174"/>
      <c r="N9" s="174"/>
      <c r="O9" s="175"/>
    </row>
    <row r="10" spans="2:15" ht="30.75" customHeight="1" thickBot="1" x14ac:dyDescent="0.25">
      <c r="B10" s="157" t="s">
        <v>5</v>
      </c>
      <c r="C10" s="145" t="s">
        <v>31</v>
      </c>
      <c r="D10" s="145" t="s">
        <v>38</v>
      </c>
      <c r="E10" s="145" t="s">
        <v>4</v>
      </c>
      <c r="F10" s="149" t="s">
        <v>53</v>
      </c>
      <c r="G10" s="149"/>
      <c r="H10" s="145" t="s">
        <v>75</v>
      </c>
      <c r="I10" s="145" t="s">
        <v>73</v>
      </c>
      <c r="J10" s="147" t="s">
        <v>45</v>
      </c>
      <c r="K10" s="147" t="s">
        <v>52</v>
      </c>
      <c r="L10" s="176" t="s">
        <v>11</v>
      </c>
      <c r="M10" s="180" t="s">
        <v>1</v>
      </c>
      <c r="N10" s="178" t="s">
        <v>3</v>
      </c>
      <c r="O10" s="179"/>
    </row>
    <row r="11" spans="2:15" ht="30.75" customHeight="1" thickBot="1" x14ac:dyDescent="0.25">
      <c r="B11" s="158"/>
      <c r="C11" s="146"/>
      <c r="D11" s="156"/>
      <c r="E11" s="156"/>
      <c r="F11" s="51" t="s">
        <v>39</v>
      </c>
      <c r="G11" s="52" t="s">
        <v>54</v>
      </c>
      <c r="H11" s="146"/>
      <c r="I11" s="146"/>
      <c r="J11" s="148"/>
      <c r="K11" s="148"/>
      <c r="L11" s="177"/>
      <c r="M11" s="181"/>
      <c r="N11" s="24" t="s">
        <v>2</v>
      </c>
      <c r="O11" s="55" t="s">
        <v>46</v>
      </c>
    </row>
    <row r="12" spans="2:15" ht="161.25" customHeight="1" x14ac:dyDescent="0.2">
      <c r="B12" s="122">
        <v>1</v>
      </c>
      <c r="C12" s="72" t="s">
        <v>22</v>
      </c>
      <c r="D12" s="74" t="s">
        <v>36</v>
      </c>
      <c r="E12" s="74" t="s">
        <v>41</v>
      </c>
      <c r="F12" s="13" t="s">
        <v>90</v>
      </c>
      <c r="G12" s="110" t="s">
        <v>91</v>
      </c>
      <c r="H12" s="108" t="s">
        <v>92</v>
      </c>
      <c r="I12" s="111" t="s">
        <v>113</v>
      </c>
      <c r="J12" s="112" t="s">
        <v>93</v>
      </c>
      <c r="K12" s="112" t="s">
        <v>94</v>
      </c>
      <c r="L12" s="63" t="s">
        <v>95</v>
      </c>
      <c r="M12" s="69" t="s">
        <v>84</v>
      </c>
      <c r="N12" s="21">
        <v>43745</v>
      </c>
      <c r="O12" s="21">
        <v>43759</v>
      </c>
    </row>
    <row r="13" spans="2:15" ht="174" customHeight="1" x14ac:dyDescent="0.2">
      <c r="B13" s="123">
        <v>2</v>
      </c>
      <c r="C13" s="72" t="s">
        <v>22</v>
      </c>
      <c r="D13" s="74" t="s">
        <v>36</v>
      </c>
      <c r="E13" s="74" t="s">
        <v>41</v>
      </c>
      <c r="F13" s="13" t="s">
        <v>51</v>
      </c>
      <c r="G13" s="115" t="s">
        <v>100</v>
      </c>
      <c r="H13" s="108" t="s">
        <v>106</v>
      </c>
      <c r="I13" s="118" t="s">
        <v>104</v>
      </c>
      <c r="J13" s="112" t="s">
        <v>105</v>
      </c>
      <c r="K13" s="112" t="s">
        <v>94</v>
      </c>
      <c r="L13" s="117" t="s">
        <v>103</v>
      </c>
      <c r="M13" s="117" t="s">
        <v>84</v>
      </c>
      <c r="N13" s="21">
        <v>43745</v>
      </c>
      <c r="O13" s="21">
        <v>43755</v>
      </c>
    </row>
    <row r="14" spans="2:15" ht="141.75" customHeight="1" x14ac:dyDescent="0.2">
      <c r="B14" s="124">
        <v>3</v>
      </c>
      <c r="C14" s="72" t="s">
        <v>22</v>
      </c>
      <c r="D14" s="74" t="s">
        <v>36</v>
      </c>
      <c r="E14" s="74" t="s">
        <v>41</v>
      </c>
      <c r="F14" s="13" t="s">
        <v>51</v>
      </c>
      <c r="G14" s="110" t="s">
        <v>76</v>
      </c>
      <c r="H14" s="108" t="s">
        <v>89</v>
      </c>
      <c r="I14" s="111" t="s">
        <v>107</v>
      </c>
      <c r="J14" s="112" t="s">
        <v>108</v>
      </c>
      <c r="K14" s="112" t="s">
        <v>109</v>
      </c>
      <c r="L14" s="63" t="s">
        <v>83</v>
      </c>
      <c r="M14" s="117" t="s">
        <v>84</v>
      </c>
      <c r="N14" s="21">
        <v>43745</v>
      </c>
      <c r="O14" s="21">
        <v>43739</v>
      </c>
    </row>
    <row r="15" spans="2:15" ht="138.75" customHeight="1" x14ac:dyDescent="0.2">
      <c r="B15" s="122">
        <v>4</v>
      </c>
      <c r="C15" s="72" t="s">
        <v>22</v>
      </c>
      <c r="D15" s="74" t="s">
        <v>36</v>
      </c>
      <c r="E15" s="74" t="s">
        <v>41</v>
      </c>
      <c r="F15" s="13" t="s">
        <v>51</v>
      </c>
      <c r="G15" s="110" t="s">
        <v>77</v>
      </c>
      <c r="H15" s="108" t="s">
        <v>110</v>
      </c>
      <c r="I15" s="111" t="s">
        <v>79</v>
      </c>
      <c r="J15" s="112" t="s">
        <v>81</v>
      </c>
      <c r="K15" s="68" t="s">
        <v>82</v>
      </c>
      <c r="L15" s="63" t="s">
        <v>83</v>
      </c>
      <c r="M15" s="117" t="s">
        <v>84</v>
      </c>
      <c r="N15" s="21">
        <v>43740</v>
      </c>
      <c r="O15" s="4">
        <v>43755</v>
      </c>
    </row>
    <row r="16" spans="2:15" ht="216" customHeight="1" x14ac:dyDescent="0.2">
      <c r="B16" s="123">
        <v>5</v>
      </c>
      <c r="C16" s="72" t="s">
        <v>22</v>
      </c>
      <c r="D16" s="74" t="s">
        <v>36</v>
      </c>
      <c r="E16" s="74" t="s">
        <v>41</v>
      </c>
      <c r="F16" s="13" t="s">
        <v>51</v>
      </c>
      <c r="G16" s="114" t="s">
        <v>78</v>
      </c>
      <c r="H16" s="108" t="s">
        <v>111</v>
      </c>
      <c r="I16" s="111" t="s">
        <v>80</v>
      </c>
      <c r="J16" s="112" t="s">
        <v>81</v>
      </c>
      <c r="K16" s="68" t="s">
        <v>82</v>
      </c>
      <c r="L16" s="63" t="s">
        <v>83</v>
      </c>
      <c r="M16" s="117" t="s">
        <v>84</v>
      </c>
      <c r="N16" s="113">
        <v>43739</v>
      </c>
      <c r="O16" s="113">
        <v>43739</v>
      </c>
    </row>
    <row r="17" spans="2:15" ht="62.25" customHeight="1" x14ac:dyDescent="0.2">
      <c r="B17" s="123">
        <v>6</v>
      </c>
      <c r="C17" s="72" t="s">
        <v>22</v>
      </c>
      <c r="D17" s="74" t="s">
        <v>36</v>
      </c>
      <c r="E17" s="74" t="s">
        <v>41</v>
      </c>
      <c r="F17" s="13" t="s">
        <v>51</v>
      </c>
      <c r="G17" s="114" t="s">
        <v>102</v>
      </c>
      <c r="H17" s="108" t="s">
        <v>112</v>
      </c>
      <c r="I17" s="118" t="s">
        <v>113</v>
      </c>
      <c r="J17" s="112" t="s">
        <v>93</v>
      </c>
      <c r="K17" s="112" t="s">
        <v>94</v>
      </c>
      <c r="L17" s="63" t="s">
        <v>95</v>
      </c>
      <c r="M17" s="117" t="s">
        <v>84</v>
      </c>
      <c r="N17" s="21">
        <v>43745</v>
      </c>
      <c r="O17" s="21">
        <v>43759</v>
      </c>
    </row>
    <row r="18" spans="2:15" ht="128.25" customHeight="1" x14ac:dyDescent="0.2">
      <c r="B18" s="123">
        <v>7</v>
      </c>
      <c r="C18" s="72" t="s">
        <v>22</v>
      </c>
      <c r="D18" s="74" t="s">
        <v>36</v>
      </c>
      <c r="E18" s="74" t="s">
        <v>41</v>
      </c>
      <c r="F18" s="13" t="s">
        <v>51</v>
      </c>
      <c r="G18" s="105" t="s">
        <v>98</v>
      </c>
      <c r="H18" s="108" t="s">
        <v>106</v>
      </c>
      <c r="I18" s="118" t="s">
        <v>114</v>
      </c>
      <c r="J18" s="112" t="s">
        <v>118</v>
      </c>
      <c r="K18" s="112" t="s">
        <v>94</v>
      </c>
      <c r="L18" s="117" t="s">
        <v>103</v>
      </c>
      <c r="M18" s="117" t="s">
        <v>84</v>
      </c>
      <c r="N18" s="21">
        <v>43745</v>
      </c>
      <c r="O18" s="21">
        <v>43755</v>
      </c>
    </row>
    <row r="19" spans="2:15" ht="76.5" customHeight="1" x14ac:dyDescent="0.2">
      <c r="B19" s="123">
        <v>8</v>
      </c>
      <c r="C19" s="72" t="s">
        <v>22</v>
      </c>
      <c r="D19" s="74" t="s">
        <v>36</v>
      </c>
      <c r="E19" s="74" t="s">
        <v>41</v>
      </c>
      <c r="F19" s="13" t="s">
        <v>51</v>
      </c>
      <c r="G19" s="105" t="s">
        <v>99</v>
      </c>
      <c r="H19" s="108" t="s">
        <v>106</v>
      </c>
      <c r="I19" s="118" t="s">
        <v>85</v>
      </c>
      <c r="J19" s="112" t="s">
        <v>93</v>
      </c>
      <c r="K19" s="112" t="s">
        <v>94</v>
      </c>
      <c r="L19" s="63" t="s">
        <v>95</v>
      </c>
      <c r="M19" s="117" t="s">
        <v>84</v>
      </c>
      <c r="N19" s="21">
        <v>43745</v>
      </c>
      <c r="O19" s="21">
        <v>43759</v>
      </c>
    </row>
    <row r="20" spans="2:15" ht="125.25" customHeight="1" x14ac:dyDescent="0.2">
      <c r="B20" s="123">
        <v>9</v>
      </c>
      <c r="C20" s="72" t="s">
        <v>22</v>
      </c>
      <c r="D20" s="74" t="s">
        <v>36</v>
      </c>
      <c r="E20" s="74" t="s">
        <v>41</v>
      </c>
      <c r="F20" s="13" t="s">
        <v>51</v>
      </c>
      <c r="G20" s="115" t="s">
        <v>86</v>
      </c>
      <c r="H20" s="108" t="s">
        <v>115</v>
      </c>
      <c r="I20" s="116" t="s">
        <v>88</v>
      </c>
      <c r="J20" s="112" t="s">
        <v>116</v>
      </c>
      <c r="K20" s="68" t="s">
        <v>87</v>
      </c>
      <c r="L20" s="63" t="s">
        <v>83</v>
      </c>
      <c r="M20" s="117" t="s">
        <v>84</v>
      </c>
      <c r="N20" s="21">
        <v>43745</v>
      </c>
      <c r="O20" s="21">
        <v>43759</v>
      </c>
    </row>
    <row r="21" spans="2:15" ht="62.25" customHeight="1" x14ac:dyDescent="0.2">
      <c r="B21" s="123">
        <v>10</v>
      </c>
      <c r="C21" s="72" t="s">
        <v>22</v>
      </c>
      <c r="D21" s="74" t="s">
        <v>36</v>
      </c>
      <c r="E21" s="74" t="s">
        <v>41</v>
      </c>
      <c r="F21" s="13" t="s">
        <v>51</v>
      </c>
      <c r="G21" s="125" t="s">
        <v>101</v>
      </c>
      <c r="H21" s="121" t="s">
        <v>106</v>
      </c>
      <c r="I21" s="118" t="s">
        <v>117</v>
      </c>
      <c r="J21" s="112" t="s">
        <v>119</v>
      </c>
      <c r="K21" s="112" t="s">
        <v>94</v>
      </c>
      <c r="L21" s="63" t="s">
        <v>95</v>
      </c>
      <c r="M21" s="117" t="s">
        <v>84</v>
      </c>
      <c r="N21" s="21">
        <v>43745</v>
      </c>
      <c r="O21" s="21">
        <v>43759</v>
      </c>
    </row>
    <row r="22" spans="2:15" ht="74.25" customHeight="1" x14ac:dyDescent="0.2">
      <c r="B22" s="22">
        <v>11</v>
      </c>
      <c r="C22" s="72" t="s">
        <v>22</v>
      </c>
      <c r="D22" s="74" t="s">
        <v>36</v>
      </c>
      <c r="E22" s="74" t="s">
        <v>41</v>
      </c>
      <c r="F22" s="13" t="s">
        <v>51</v>
      </c>
      <c r="G22" s="105" t="s">
        <v>96</v>
      </c>
      <c r="H22" s="120" t="s">
        <v>97</v>
      </c>
      <c r="I22" s="106" t="s">
        <v>120</v>
      </c>
      <c r="J22" s="112" t="s">
        <v>121</v>
      </c>
      <c r="K22" s="65" t="s">
        <v>122</v>
      </c>
      <c r="L22" s="119" t="s">
        <v>83</v>
      </c>
      <c r="M22" s="119" t="s">
        <v>84</v>
      </c>
      <c r="N22" s="4">
        <v>43731</v>
      </c>
      <c r="O22" s="4">
        <v>43748</v>
      </c>
    </row>
    <row r="23" spans="2:15" ht="62.25" customHeight="1" x14ac:dyDescent="0.2">
      <c r="B23" s="123">
        <v>12</v>
      </c>
      <c r="C23" s="72" t="s">
        <v>22</v>
      </c>
      <c r="D23" s="74" t="s">
        <v>36</v>
      </c>
      <c r="E23" s="74" t="s">
        <v>40</v>
      </c>
      <c r="F23" s="13" t="s">
        <v>55</v>
      </c>
      <c r="G23" s="126" t="s">
        <v>123</v>
      </c>
      <c r="H23" s="126" t="s">
        <v>124</v>
      </c>
      <c r="I23" s="127" t="s">
        <v>125</v>
      </c>
      <c r="J23" s="128" t="s">
        <v>126</v>
      </c>
      <c r="K23" s="128" t="s">
        <v>127</v>
      </c>
      <c r="L23" s="128" t="s">
        <v>128</v>
      </c>
      <c r="M23" s="117" t="s">
        <v>84</v>
      </c>
      <c r="N23" s="21">
        <v>43452</v>
      </c>
      <c r="O23" s="21">
        <v>43646</v>
      </c>
    </row>
    <row r="24" spans="2:15" ht="62.25" customHeight="1" x14ac:dyDescent="0.2">
      <c r="B24" s="22">
        <v>13</v>
      </c>
      <c r="C24" s="72" t="s">
        <v>22</v>
      </c>
      <c r="D24" s="74" t="s">
        <v>36</v>
      </c>
      <c r="E24" s="74" t="s">
        <v>40</v>
      </c>
      <c r="F24" s="13" t="s">
        <v>55</v>
      </c>
      <c r="G24" s="126" t="s">
        <v>129</v>
      </c>
      <c r="H24" s="129" t="s">
        <v>130</v>
      </c>
      <c r="I24" s="130" t="s">
        <v>131</v>
      </c>
      <c r="J24" s="129" t="s">
        <v>132</v>
      </c>
      <c r="K24" s="129" t="s">
        <v>133</v>
      </c>
      <c r="L24" s="128" t="s">
        <v>128</v>
      </c>
      <c r="M24" s="117" t="s">
        <v>84</v>
      </c>
      <c r="N24" s="21">
        <v>43452</v>
      </c>
      <c r="O24" s="4">
        <v>43830</v>
      </c>
    </row>
    <row r="25" spans="2:15" ht="62.25" customHeight="1" x14ac:dyDescent="0.2">
      <c r="B25" s="123">
        <v>14</v>
      </c>
      <c r="C25" s="72" t="s">
        <v>22</v>
      </c>
      <c r="D25" s="74" t="s">
        <v>36</v>
      </c>
      <c r="E25" s="74" t="s">
        <v>40</v>
      </c>
      <c r="F25" s="13" t="s">
        <v>55</v>
      </c>
      <c r="G25" s="108" t="s">
        <v>134</v>
      </c>
      <c r="H25" s="126" t="s">
        <v>135</v>
      </c>
      <c r="I25" s="127" t="s">
        <v>136</v>
      </c>
      <c r="J25" s="128" t="s">
        <v>137</v>
      </c>
      <c r="K25" s="128" t="s">
        <v>138</v>
      </c>
      <c r="L25" s="128" t="s">
        <v>139</v>
      </c>
      <c r="M25" s="117" t="s">
        <v>84</v>
      </c>
      <c r="N25" s="21">
        <v>43452</v>
      </c>
      <c r="O25" s="4">
        <v>43830</v>
      </c>
    </row>
    <row r="26" spans="2:15" ht="62.25" customHeight="1" x14ac:dyDescent="0.2">
      <c r="B26" s="22">
        <v>15</v>
      </c>
      <c r="C26" s="72" t="s">
        <v>22</v>
      </c>
      <c r="D26" s="74" t="s">
        <v>36</v>
      </c>
      <c r="E26" s="74" t="s">
        <v>40</v>
      </c>
      <c r="F26" s="13" t="s">
        <v>55</v>
      </c>
      <c r="G26" s="131" t="s">
        <v>140</v>
      </c>
      <c r="H26" s="129" t="s">
        <v>141</v>
      </c>
      <c r="I26" s="132" t="s">
        <v>142</v>
      </c>
      <c r="J26" s="129" t="s">
        <v>143</v>
      </c>
      <c r="K26" s="133" t="s">
        <v>144</v>
      </c>
      <c r="L26" s="133" t="s">
        <v>145</v>
      </c>
      <c r="M26" s="117" t="s">
        <v>84</v>
      </c>
      <c r="N26" s="113">
        <v>43617</v>
      </c>
      <c r="O26" s="113">
        <v>43861</v>
      </c>
    </row>
    <row r="27" spans="2:15" ht="62.25" customHeight="1" x14ac:dyDescent="0.2">
      <c r="B27" s="123">
        <v>16</v>
      </c>
      <c r="C27" s="72" t="s">
        <v>22</v>
      </c>
      <c r="D27" s="74" t="s">
        <v>36</v>
      </c>
      <c r="E27" s="74" t="s">
        <v>40</v>
      </c>
      <c r="F27" s="13" t="s">
        <v>55</v>
      </c>
      <c r="G27" s="134" t="s">
        <v>146</v>
      </c>
      <c r="H27" s="129" t="s">
        <v>147</v>
      </c>
      <c r="I27" s="132" t="s">
        <v>148</v>
      </c>
      <c r="J27" s="133" t="s">
        <v>149</v>
      </c>
      <c r="K27" s="133" t="s">
        <v>150</v>
      </c>
      <c r="L27" s="133" t="s">
        <v>145</v>
      </c>
      <c r="M27" s="117" t="s">
        <v>84</v>
      </c>
      <c r="N27" s="113">
        <v>43617</v>
      </c>
      <c r="O27" s="4">
        <v>43830</v>
      </c>
    </row>
    <row r="28" spans="2:15" ht="62.25" customHeight="1" x14ac:dyDescent="0.2">
      <c r="B28" s="22">
        <v>17</v>
      </c>
      <c r="C28" s="72" t="s">
        <v>22</v>
      </c>
      <c r="D28" s="74" t="s">
        <v>36</v>
      </c>
      <c r="E28" s="74" t="s">
        <v>40</v>
      </c>
      <c r="F28" s="13" t="s">
        <v>55</v>
      </c>
      <c r="G28" s="134" t="s">
        <v>151</v>
      </c>
      <c r="H28" s="129" t="s">
        <v>147</v>
      </c>
      <c r="I28" s="132" t="s">
        <v>148</v>
      </c>
      <c r="J28" s="133" t="s">
        <v>152</v>
      </c>
      <c r="K28" s="133" t="s">
        <v>153</v>
      </c>
      <c r="L28" s="133" t="s">
        <v>145</v>
      </c>
      <c r="M28" s="117" t="s">
        <v>84</v>
      </c>
      <c r="N28" s="113">
        <v>43617</v>
      </c>
      <c r="O28" s="4">
        <v>43830</v>
      </c>
    </row>
    <row r="29" spans="2:15" ht="62.25" customHeight="1" thickBot="1" x14ac:dyDescent="0.25">
      <c r="B29" s="123">
        <v>18</v>
      </c>
      <c r="C29" s="72" t="s">
        <v>22</v>
      </c>
      <c r="D29" s="74" t="s">
        <v>36</v>
      </c>
      <c r="E29" s="74" t="s">
        <v>40</v>
      </c>
      <c r="F29" s="135" t="s">
        <v>55</v>
      </c>
      <c r="G29" s="136" t="s">
        <v>154</v>
      </c>
      <c r="H29" s="137" t="s">
        <v>155</v>
      </c>
      <c r="I29" s="138" t="s">
        <v>156</v>
      </c>
      <c r="J29" s="139" t="s">
        <v>157</v>
      </c>
      <c r="K29" s="139" t="s">
        <v>158</v>
      </c>
      <c r="L29" s="140" t="s">
        <v>159</v>
      </c>
      <c r="M29" s="117" t="s">
        <v>84</v>
      </c>
      <c r="N29" s="113">
        <v>43617</v>
      </c>
      <c r="O29" s="4">
        <v>43830</v>
      </c>
    </row>
    <row r="30" spans="2:15" ht="62.25" customHeight="1" x14ac:dyDescent="0.2">
      <c r="B30" s="22"/>
      <c r="C30" s="72"/>
      <c r="D30" s="74"/>
      <c r="E30" s="74"/>
      <c r="F30" s="13"/>
      <c r="G30" s="105"/>
      <c r="H30" s="108"/>
      <c r="I30" s="106"/>
      <c r="J30" s="64"/>
      <c r="K30" s="65"/>
      <c r="L30" s="65"/>
      <c r="M30" s="68"/>
      <c r="N30" s="4"/>
      <c r="O30" s="4"/>
    </row>
    <row r="31" spans="2:15" ht="62.25" customHeight="1" x14ac:dyDescent="0.2">
      <c r="B31" s="22"/>
      <c r="C31" s="72"/>
      <c r="D31" s="74"/>
      <c r="E31" s="74"/>
      <c r="F31" s="13"/>
      <c r="G31" s="105"/>
      <c r="H31" s="108"/>
      <c r="I31" s="106"/>
      <c r="J31" s="64"/>
      <c r="K31" s="65"/>
      <c r="L31" s="65"/>
      <c r="M31" s="68"/>
      <c r="N31" s="4"/>
      <c r="O31" s="4"/>
    </row>
    <row r="32" spans="2:15" ht="62.25" customHeight="1" x14ac:dyDescent="0.2">
      <c r="B32" s="22"/>
      <c r="C32" s="72"/>
      <c r="D32" s="74"/>
      <c r="E32" s="74"/>
      <c r="F32" s="13"/>
      <c r="G32" s="105"/>
      <c r="H32" s="108"/>
      <c r="I32" s="106"/>
      <c r="J32" s="64"/>
      <c r="K32" s="65"/>
      <c r="L32" s="65"/>
      <c r="M32" s="68"/>
      <c r="N32" s="4"/>
      <c r="O32" s="4"/>
    </row>
    <row r="33" spans="2:15" ht="62.25" customHeight="1" x14ac:dyDescent="0.2">
      <c r="B33" s="22"/>
      <c r="C33" s="72"/>
      <c r="D33" s="74"/>
      <c r="E33" s="74"/>
      <c r="F33" s="13"/>
      <c r="G33" s="105"/>
      <c r="H33" s="108"/>
      <c r="I33" s="106"/>
      <c r="J33" s="64"/>
      <c r="K33" s="65"/>
      <c r="L33" s="65"/>
      <c r="M33" s="68"/>
      <c r="N33" s="4"/>
      <c r="O33" s="4"/>
    </row>
    <row r="34" spans="2:15" ht="62.25" customHeight="1" x14ac:dyDescent="0.2">
      <c r="B34" s="22"/>
      <c r="C34" s="72"/>
      <c r="D34" s="74"/>
      <c r="E34" s="74"/>
      <c r="F34" s="13"/>
      <c r="G34" s="105"/>
      <c r="H34" s="108"/>
      <c r="I34" s="106"/>
      <c r="J34" s="64"/>
      <c r="K34" s="65"/>
      <c r="L34" s="65"/>
      <c r="M34" s="68"/>
      <c r="N34" s="4"/>
      <c r="O34" s="4"/>
    </row>
    <row r="35" spans="2:15" ht="62.25" customHeight="1" x14ac:dyDescent="0.2">
      <c r="B35" s="22"/>
      <c r="C35" s="72"/>
      <c r="D35" s="74"/>
      <c r="E35" s="74"/>
      <c r="F35" s="13"/>
      <c r="G35" s="105"/>
      <c r="H35" s="108"/>
      <c r="I35" s="106"/>
      <c r="J35" s="64"/>
      <c r="K35" s="65"/>
      <c r="L35" s="65"/>
      <c r="M35" s="68"/>
      <c r="N35" s="4"/>
      <c r="O35" s="4"/>
    </row>
    <row r="36" spans="2:15" ht="62.25" customHeight="1" x14ac:dyDescent="0.2">
      <c r="B36" s="22"/>
      <c r="C36" s="72"/>
      <c r="D36" s="74"/>
      <c r="E36" s="74"/>
      <c r="F36" s="13"/>
      <c r="G36" s="105"/>
      <c r="H36" s="108"/>
      <c r="I36" s="106"/>
      <c r="J36" s="64"/>
      <c r="K36" s="65"/>
      <c r="L36" s="65"/>
      <c r="M36" s="68"/>
      <c r="N36" s="4"/>
      <c r="O36" s="4"/>
    </row>
    <row r="37" spans="2:15" ht="62.25" customHeight="1" x14ac:dyDescent="0.2">
      <c r="B37" s="22"/>
      <c r="C37" s="72"/>
      <c r="D37" s="74"/>
      <c r="E37" s="74"/>
      <c r="F37" s="13"/>
      <c r="G37" s="105"/>
      <c r="H37" s="108"/>
      <c r="I37" s="106"/>
      <c r="J37" s="64"/>
      <c r="K37" s="65"/>
      <c r="L37" s="65"/>
      <c r="M37" s="68"/>
      <c r="N37" s="4"/>
      <c r="O37" s="4"/>
    </row>
    <row r="38" spans="2:15" ht="62.25" customHeight="1" x14ac:dyDescent="0.2">
      <c r="B38" s="22"/>
      <c r="C38" s="72"/>
      <c r="D38" s="74"/>
      <c r="E38" s="74"/>
      <c r="F38" s="13"/>
      <c r="G38" s="105"/>
      <c r="H38" s="108"/>
      <c r="I38" s="106"/>
      <c r="J38" s="64"/>
      <c r="K38" s="65"/>
      <c r="L38" s="65"/>
      <c r="M38" s="68"/>
      <c r="N38" s="4"/>
      <c r="O38" s="4"/>
    </row>
    <row r="39" spans="2:15" ht="62.25" customHeight="1" x14ac:dyDescent="0.2">
      <c r="B39" s="22"/>
      <c r="C39" s="72"/>
      <c r="D39" s="74"/>
      <c r="E39" s="74"/>
      <c r="F39" s="13"/>
      <c r="G39" s="105"/>
      <c r="H39" s="108"/>
      <c r="I39" s="106"/>
      <c r="J39" s="64"/>
      <c r="K39" s="65"/>
      <c r="L39" s="65"/>
      <c r="M39" s="68"/>
      <c r="N39" s="4"/>
      <c r="O39" s="4"/>
    </row>
    <row r="40" spans="2:15" ht="62.25" customHeight="1" x14ac:dyDescent="0.2">
      <c r="B40" s="22"/>
      <c r="C40" s="72"/>
      <c r="D40" s="74"/>
      <c r="E40" s="74"/>
      <c r="F40" s="13"/>
      <c r="G40" s="106"/>
      <c r="H40" s="108"/>
      <c r="I40" s="106"/>
      <c r="J40" s="64"/>
      <c r="K40" s="65"/>
      <c r="L40" s="68"/>
      <c r="M40" s="68"/>
      <c r="N40" s="4"/>
      <c r="O40" s="4"/>
    </row>
    <row r="41" spans="2:15" ht="62.25" customHeight="1" thickBot="1" x14ac:dyDescent="0.25">
      <c r="B41" s="23"/>
      <c r="C41" s="73"/>
      <c r="D41" s="75"/>
      <c r="E41" s="75"/>
      <c r="F41" s="14"/>
      <c r="G41" s="107"/>
      <c r="H41" s="109"/>
      <c r="I41" s="107"/>
      <c r="J41" s="66"/>
      <c r="K41" s="67"/>
      <c r="L41" s="67"/>
      <c r="M41" s="70"/>
      <c r="N41" s="3"/>
      <c r="O41" s="3"/>
    </row>
    <row r="42" spans="2:15" ht="39" customHeight="1" x14ac:dyDescent="0.2">
      <c r="B42" s="159" t="s">
        <v>7</v>
      </c>
      <c r="C42" s="159"/>
      <c r="D42" s="160"/>
      <c r="E42" s="160"/>
      <c r="F42" s="159"/>
      <c r="G42" s="159"/>
      <c r="H42" s="160"/>
      <c r="I42" s="159"/>
      <c r="J42" s="159"/>
      <c r="K42" s="159"/>
      <c r="L42" s="159"/>
      <c r="M42" s="159"/>
      <c r="N42" s="159"/>
      <c r="O42" s="159"/>
    </row>
    <row r="49" spans="4:17" ht="69.75" customHeight="1" x14ac:dyDescent="0.2"/>
    <row r="50" spans="4:17" s="62" customFormat="1" ht="42" customHeight="1" x14ac:dyDescent="0.2">
      <c r="D50" s="39"/>
      <c r="E50" s="39"/>
      <c r="F50" s="39"/>
      <c r="J50" s="39"/>
      <c r="K50" s="39"/>
      <c r="L50" s="39"/>
      <c r="M50" s="39"/>
      <c r="N50" s="39"/>
      <c r="O50" s="39"/>
    </row>
    <row r="51" spans="4:17" s="62" customFormat="1" ht="28.5" customHeight="1" x14ac:dyDescent="0.2">
      <c r="D51" s="39"/>
      <c r="E51" s="39"/>
      <c r="F51" s="39"/>
      <c r="J51" s="39"/>
      <c r="K51" s="39"/>
      <c r="L51" s="39"/>
      <c r="M51" s="39"/>
      <c r="N51" s="39"/>
      <c r="O51" s="39"/>
    </row>
    <row r="52" spans="4:17" s="62" customFormat="1" ht="38.25" customHeight="1" x14ac:dyDescent="0.2">
      <c r="D52" s="39"/>
      <c r="E52" s="39"/>
      <c r="F52" s="39"/>
      <c r="J52" s="39"/>
      <c r="K52" s="39"/>
      <c r="L52" s="39"/>
      <c r="M52" s="39"/>
      <c r="N52" s="39"/>
      <c r="O52" s="39"/>
    </row>
    <row r="53" spans="4:17" s="62" customFormat="1" ht="53.25" customHeight="1" x14ac:dyDescent="0.2">
      <c r="D53" s="39"/>
      <c r="E53" s="39"/>
      <c r="F53" s="39"/>
      <c r="J53" s="39"/>
      <c r="K53" s="39"/>
      <c r="L53" s="39"/>
      <c r="M53" s="39"/>
      <c r="N53" s="39"/>
      <c r="O53" s="39"/>
    </row>
    <row r="54" spans="4:17" s="62" customFormat="1" ht="30.75" customHeight="1" x14ac:dyDescent="0.2">
      <c r="D54" s="39"/>
      <c r="E54" s="39"/>
      <c r="F54" s="39"/>
      <c r="J54" s="39"/>
      <c r="K54" s="39"/>
      <c r="L54" s="39"/>
      <c r="M54" s="39"/>
      <c r="N54" s="39"/>
      <c r="O54" s="39"/>
    </row>
    <row r="55" spans="4:17" s="62" customFormat="1" ht="36" customHeight="1" x14ac:dyDescent="0.2">
      <c r="D55" s="39"/>
      <c r="E55" s="39"/>
      <c r="F55" s="39"/>
      <c r="J55" s="39"/>
      <c r="K55" s="39"/>
      <c r="L55" s="39"/>
      <c r="M55" s="39"/>
      <c r="N55" s="39"/>
      <c r="O55" s="39"/>
    </row>
    <row r="56" spans="4:17" s="62" customFormat="1" ht="38.25" customHeight="1" x14ac:dyDescent="0.2">
      <c r="D56" s="39"/>
      <c r="E56" s="39"/>
      <c r="F56" s="39"/>
      <c r="J56" s="39"/>
      <c r="K56" s="39"/>
      <c r="L56" s="39"/>
      <c r="M56" s="39"/>
      <c r="N56" s="39"/>
      <c r="O56" s="39"/>
    </row>
    <row r="57" spans="4:17" s="62" customFormat="1" ht="43.5" customHeight="1" x14ac:dyDescent="0.2">
      <c r="D57" s="39"/>
      <c r="E57" s="39"/>
      <c r="F57" s="39"/>
      <c r="J57" s="39"/>
      <c r="K57" s="39"/>
      <c r="L57" s="39"/>
      <c r="M57" s="39"/>
      <c r="N57" s="39"/>
      <c r="O57" s="39"/>
    </row>
    <row r="58" spans="4:17" s="62" customFormat="1" ht="37.5" customHeight="1" x14ac:dyDescent="0.2">
      <c r="D58" s="39"/>
      <c r="E58" s="39"/>
      <c r="F58" s="39"/>
      <c r="J58" s="39"/>
      <c r="K58" s="39"/>
      <c r="L58" s="39"/>
      <c r="M58" s="39"/>
      <c r="N58" s="39"/>
      <c r="O58" s="39"/>
    </row>
    <row r="59" spans="4:17" s="62" customFormat="1" ht="52.5" customHeight="1" x14ac:dyDescent="0.2">
      <c r="D59" s="39"/>
      <c r="E59" s="39"/>
      <c r="F59" s="39"/>
      <c r="J59" s="39"/>
      <c r="K59" s="39"/>
      <c r="L59" s="39"/>
      <c r="M59" s="39"/>
      <c r="N59" s="39"/>
      <c r="O59" s="39"/>
    </row>
    <row r="60" spans="4:17" s="62" customFormat="1" ht="43.5" customHeight="1" x14ac:dyDescent="0.2">
      <c r="D60" s="39"/>
      <c r="E60" s="39"/>
      <c r="F60" s="39"/>
      <c r="J60" s="39"/>
      <c r="K60" s="39"/>
      <c r="L60" s="39"/>
      <c r="M60" s="39"/>
      <c r="N60" s="39"/>
      <c r="O60" s="39"/>
    </row>
    <row r="61" spans="4:17" s="62" customFormat="1" ht="33.75" customHeight="1" x14ac:dyDescent="0.2">
      <c r="D61" s="39"/>
      <c r="E61" s="39"/>
      <c r="F61" s="39"/>
      <c r="J61" s="39"/>
      <c r="K61" s="39"/>
      <c r="L61" s="39"/>
      <c r="M61" s="39"/>
      <c r="N61" s="39"/>
      <c r="O61" s="39"/>
      <c r="Q61" s="76" t="s">
        <v>12</v>
      </c>
    </row>
    <row r="62" spans="4:17" s="62" customFormat="1" ht="21" customHeight="1" x14ac:dyDescent="0.2">
      <c r="D62" s="39"/>
      <c r="E62" s="39"/>
      <c r="F62" s="39"/>
      <c r="J62" s="39"/>
      <c r="K62" s="39"/>
      <c r="L62" s="39"/>
      <c r="M62" s="39"/>
      <c r="N62" s="39"/>
      <c r="O62" s="39"/>
      <c r="Q62" s="76" t="s">
        <v>13</v>
      </c>
    </row>
    <row r="63" spans="4:17" s="62" customFormat="1" ht="19.5" customHeight="1" x14ac:dyDescent="0.2">
      <c r="D63" s="39"/>
      <c r="E63" s="39"/>
      <c r="F63" s="39"/>
      <c r="J63" s="39"/>
      <c r="K63" s="39"/>
      <c r="L63" s="39"/>
      <c r="M63" s="39"/>
      <c r="N63" s="39"/>
      <c r="O63" s="39"/>
      <c r="Q63" s="76" t="s">
        <v>14</v>
      </c>
    </row>
    <row r="64" spans="4:17" s="62" customFormat="1" ht="37.5" customHeight="1" x14ac:dyDescent="0.2">
      <c r="D64" s="39"/>
      <c r="E64" s="39"/>
      <c r="F64" s="39"/>
      <c r="J64" s="39"/>
      <c r="K64" s="39"/>
      <c r="L64" s="39"/>
      <c r="M64" s="39"/>
      <c r="N64" s="39"/>
      <c r="O64" s="39"/>
      <c r="Q64" s="76" t="s">
        <v>15</v>
      </c>
    </row>
    <row r="65" spans="4:17" s="62" customFormat="1" ht="70.5" customHeight="1" x14ac:dyDescent="0.2">
      <c r="D65" s="39"/>
      <c r="E65" s="39"/>
      <c r="F65" s="39"/>
      <c r="J65" s="39"/>
      <c r="K65" s="39"/>
      <c r="L65" s="39"/>
      <c r="M65" s="39"/>
      <c r="N65" s="39"/>
      <c r="O65" s="39"/>
      <c r="Q65" s="76" t="s">
        <v>16</v>
      </c>
    </row>
    <row r="66" spans="4:17" ht="44.25" x14ac:dyDescent="0.2">
      <c r="Q66" s="76" t="s">
        <v>17</v>
      </c>
    </row>
    <row r="67" spans="4:17" ht="44.25" x14ac:dyDescent="0.2">
      <c r="Q67" s="76" t="s">
        <v>18</v>
      </c>
    </row>
    <row r="68" spans="4:17" ht="44.25" x14ac:dyDescent="0.2">
      <c r="Q68" s="76" t="s">
        <v>19</v>
      </c>
    </row>
    <row r="69" spans="4:17" ht="44.25" x14ac:dyDescent="0.2">
      <c r="Q69" s="76" t="s">
        <v>20</v>
      </c>
    </row>
    <row r="70" spans="4:17" ht="44.25" x14ac:dyDescent="0.2">
      <c r="Q70" s="76" t="s">
        <v>21</v>
      </c>
    </row>
    <row r="71" spans="4:17" ht="44.25" x14ac:dyDescent="0.2">
      <c r="Q71" s="76" t="s">
        <v>22</v>
      </c>
    </row>
    <row r="72" spans="4:17" ht="44.25" x14ac:dyDescent="0.2">
      <c r="Q72" s="76" t="s">
        <v>23</v>
      </c>
    </row>
    <row r="73" spans="4:17" ht="44.25" x14ac:dyDescent="0.2">
      <c r="Q73" s="76" t="s">
        <v>24</v>
      </c>
    </row>
    <row r="74" spans="4:17" ht="44.25" x14ac:dyDescent="0.2">
      <c r="Q74" s="76" t="s">
        <v>25</v>
      </c>
    </row>
    <row r="75" spans="4:17" ht="44.25" x14ac:dyDescent="0.2">
      <c r="Q75" s="76" t="s">
        <v>26</v>
      </c>
    </row>
    <row r="76" spans="4:17" ht="44.25" x14ac:dyDescent="0.2">
      <c r="Q76" s="77"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20">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alice la descripción de la No Conformidad, Hallazgo u Oportunidad de Mejora. " sqref="G12:G16 G28:G41 G21 G20 G22:G23" xr:uid="{00000000-0002-0000-0000-000000000000}"/>
    <dataValidation allowBlank="1" showInputMessage="1" showErrorMessage="1" prompt="El indicador definido debe medir el avance en el cumplimiento de la acción  de mejora" sqref="K12:K16 K26 K28:K41 K19:K20 K22:K24"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6 J26 J28:J41 J19:J20 J22:J24" xr:uid="{00000000-0002-0000-0000-000002000000}"/>
    <dataValidation allowBlank="1" showInputMessage="1" showErrorMessage="1" prompt="Registre los recursos Humanos, tecnológicos, físicos y financieros que se requieren para ejecutar la acción de mejora." sqref="M12:M16 M26 M28:M41 M19:M20 M22:M24" xr:uid="{00000000-0002-0000-0000-000003000000}"/>
    <dataValidation allowBlank="1" showInputMessage="1" showErrorMessage="1" prompt="Regitre en este campo la(s) causa(s) y/o beneficios identificados despues de haber efectuado el análisis correspondiente." sqref="H12:H16 H26 H28:H41 H19:H20 H22:H24" xr:uid="{00000000-0002-0000-0000-000006000000}"/>
  </dataValidations>
  <printOptions horizontalCentered="1"/>
  <pageMargins left="0.23622047244094491" right="0.23622047244094491" top="0.74803149606299213" bottom="0.74803149606299213" header="0.31496062992125984" footer="0.31496062992125984"/>
  <pageSetup paperSize="505" scale="35"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77"/>
  <sheetViews>
    <sheetView showGridLines="0" tabSelected="1" topLeftCell="N1" zoomScale="85" zoomScaleNormal="85" workbookViewId="0">
      <selection activeCell="Y22" sqref="Y22"/>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2" customWidth="1"/>
    <col min="12" max="12" width="13.85546875" style="36" bestFit="1" customWidth="1"/>
    <col min="13" max="13" width="29.140625" style="1" customWidth="1"/>
    <col min="14" max="14" width="7" style="32" customWidth="1"/>
    <col min="15" max="15" width="5" style="32" customWidth="1"/>
    <col min="16" max="16" width="9.140625" style="36" customWidth="1"/>
    <col min="17" max="17" width="41.85546875" style="1" customWidth="1"/>
    <col min="18" max="19" width="9" style="32" customWidth="1"/>
    <col min="20" max="20" width="13.85546875" style="36" bestFit="1" customWidth="1"/>
    <col min="21" max="21" width="37.5703125" style="1" customWidth="1"/>
    <col min="22" max="23" width="9" style="32" customWidth="1"/>
    <col min="24" max="24" width="13.85546875" style="36" bestFit="1" customWidth="1"/>
    <col min="25" max="25" width="40" style="1" customWidth="1"/>
    <col min="26"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98"/>
      <c r="C2" s="199"/>
      <c r="D2" s="150" t="s">
        <v>32</v>
      </c>
      <c r="E2" s="170"/>
      <c r="F2" s="170"/>
      <c r="G2" s="170"/>
      <c r="H2" s="170"/>
      <c r="I2" s="170"/>
      <c r="J2" s="170"/>
      <c r="K2" s="170"/>
      <c r="L2" s="170"/>
      <c r="M2" s="170"/>
      <c r="N2" s="170"/>
      <c r="O2" s="170"/>
      <c r="P2" s="170"/>
      <c r="Q2" s="170"/>
      <c r="R2" s="170"/>
      <c r="S2" s="170"/>
      <c r="T2" s="170"/>
      <c r="U2" s="170"/>
      <c r="V2" s="170"/>
      <c r="W2" s="170"/>
      <c r="X2" s="170"/>
      <c r="Y2" s="190" t="s">
        <v>72</v>
      </c>
      <c r="Z2" s="191"/>
    </row>
    <row r="3" spans="2:26" ht="15.75" customHeight="1" x14ac:dyDescent="0.25">
      <c r="B3" s="200"/>
      <c r="C3" s="201"/>
      <c r="D3" s="152"/>
      <c r="E3" s="171"/>
      <c r="F3" s="171"/>
      <c r="G3" s="171"/>
      <c r="H3" s="171"/>
      <c r="I3" s="171"/>
      <c r="J3" s="171"/>
      <c r="K3" s="171"/>
      <c r="L3" s="171"/>
      <c r="M3" s="171"/>
      <c r="N3" s="171"/>
      <c r="O3" s="171"/>
      <c r="P3" s="171"/>
      <c r="Q3" s="171"/>
      <c r="R3" s="171"/>
      <c r="S3" s="171"/>
      <c r="T3" s="171"/>
      <c r="U3" s="171"/>
      <c r="V3" s="171"/>
      <c r="W3" s="171"/>
      <c r="X3" s="171"/>
      <c r="Y3" s="19" t="s">
        <v>28</v>
      </c>
      <c r="Z3" s="11" t="s">
        <v>29</v>
      </c>
    </row>
    <row r="4" spans="2:26" ht="15.75" customHeight="1" x14ac:dyDescent="0.2">
      <c r="B4" s="200"/>
      <c r="C4" s="201"/>
      <c r="D4" s="152"/>
      <c r="E4" s="171"/>
      <c r="F4" s="171"/>
      <c r="G4" s="171"/>
      <c r="H4" s="171"/>
      <c r="I4" s="171"/>
      <c r="J4" s="171"/>
      <c r="K4" s="171"/>
      <c r="L4" s="171"/>
      <c r="M4" s="171"/>
      <c r="N4" s="171"/>
      <c r="O4" s="171"/>
      <c r="P4" s="171"/>
      <c r="Q4" s="171"/>
      <c r="R4" s="171"/>
      <c r="S4" s="171"/>
      <c r="T4" s="171"/>
      <c r="U4" s="171"/>
      <c r="V4" s="171"/>
      <c r="W4" s="171"/>
      <c r="X4" s="171"/>
      <c r="Y4" s="20">
        <v>4</v>
      </c>
      <c r="Z4" s="12" t="s">
        <v>48</v>
      </c>
    </row>
    <row r="5" spans="2:26" ht="15.75" customHeight="1" x14ac:dyDescent="0.25">
      <c r="B5" s="200"/>
      <c r="C5" s="201"/>
      <c r="D5" s="152"/>
      <c r="E5" s="171"/>
      <c r="F5" s="171"/>
      <c r="G5" s="171"/>
      <c r="H5" s="171"/>
      <c r="I5" s="171"/>
      <c r="J5" s="171"/>
      <c r="K5" s="171"/>
      <c r="L5" s="171"/>
      <c r="M5" s="171"/>
      <c r="N5" s="171"/>
      <c r="O5" s="171"/>
      <c r="P5" s="171"/>
      <c r="Q5" s="171"/>
      <c r="R5" s="171"/>
      <c r="S5" s="171"/>
      <c r="T5" s="171"/>
      <c r="U5" s="171"/>
      <c r="V5" s="171"/>
      <c r="W5" s="171"/>
      <c r="X5" s="171"/>
      <c r="Y5" s="27" t="s">
        <v>30</v>
      </c>
      <c r="Z5" s="28"/>
    </row>
    <row r="6" spans="2:26" ht="15.75" customHeight="1" thickBot="1" x14ac:dyDescent="0.25">
      <c r="B6" s="202"/>
      <c r="C6" s="203"/>
      <c r="D6" s="154"/>
      <c r="E6" s="172"/>
      <c r="F6" s="172"/>
      <c r="G6" s="172"/>
      <c r="H6" s="172"/>
      <c r="I6" s="172"/>
      <c r="J6" s="172"/>
      <c r="K6" s="172"/>
      <c r="L6" s="172"/>
      <c r="M6" s="172"/>
      <c r="N6" s="172"/>
      <c r="O6" s="172"/>
      <c r="P6" s="172"/>
      <c r="Q6" s="172"/>
      <c r="R6" s="172"/>
      <c r="S6" s="172"/>
      <c r="T6" s="172"/>
      <c r="U6" s="172"/>
      <c r="V6" s="172"/>
      <c r="W6" s="172"/>
      <c r="X6" s="172"/>
      <c r="Y6" s="29">
        <v>43740</v>
      </c>
      <c r="Z6" s="30"/>
    </row>
    <row r="7" spans="2:26" ht="7.5" customHeight="1" thickBot="1" x14ac:dyDescent="0.45">
      <c r="B7" s="53"/>
      <c r="C7" s="9"/>
      <c r="D7" s="9"/>
      <c r="E7" s="10"/>
      <c r="F7" s="10"/>
      <c r="G7" s="10"/>
      <c r="H7" s="10"/>
      <c r="I7" s="10"/>
      <c r="J7" s="10"/>
      <c r="K7" s="10"/>
      <c r="L7" s="10"/>
      <c r="M7" s="10"/>
      <c r="N7" s="10"/>
      <c r="O7" s="10"/>
      <c r="P7" s="10"/>
      <c r="Q7" s="10"/>
      <c r="R7" s="10"/>
      <c r="S7" s="10"/>
      <c r="T7" s="10"/>
      <c r="U7" s="10"/>
      <c r="V7" s="10"/>
      <c r="W7" s="10"/>
      <c r="X7" s="10"/>
      <c r="Y7" s="10"/>
      <c r="Z7" s="54"/>
    </row>
    <row r="8" spans="2:26" ht="48.75" customHeight="1" thickBot="1" x14ac:dyDescent="0.25">
      <c r="B8" s="192" t="s">
        <v>57</v>
      </c>
      <c r="C8" s="193"/>
      <c r="D8" s="193"/>
      <c r="E8" s="193"/>
      <c r="F8" s="193"/>
      <c r="G8" s="193"/>
      <c r="H8" s="193"/>
      <c r="I8" s="193"/>
      <c r="J8" s="193"/>
      <c r="K8" s="193"/>
      <c r="L8" s="193"/>
      <c r="M8" s="193"/>
      <c r="N8" s="193"/>
      <c r="O8" s="193"/>
      <c r="P8" s="193"/>
      <c r="Q8" s="193"/>
      <c r="R8" s="193"/>
      <c r="S8" s="193"/>
      <c r="T8" s="193"/>
      <c r="U8" s="193"/>
      <c r="V8" s="193"/>
      <c r="W8" s="193"/>
      <c r="X8" s="193"/>
      <c r="Y8" s="193"/>
      <c r="Z8" s="194"/>
    </row>
    <row r="9" spans="2:26" ht="48.75" customHeight="1" thickBot="1" x14ac:dyDescent="0.25">
      <c r="B9" s="195" t="s">
        <v>56</v>
      </c>
      <c r="C9" s="196"/>
      <c r="D9" s="196"/>
      <c r="E9" s="196"/>
      <c r="F9" s="196"/>
      <c r="G9" s="196"/>
      <c r="H9" s="196"/>
      <c r="I9" s="196"/>
      <c r="J9" s="196"/>
      <c r="K9" s="196"/>
      <c r="L9" s="196"/>
      <c r="M9" s="196"/>
      <c r="N9" s="196"/>
      <c r="O9" s="196"/>
      <c r="P9" s="196"/>
      <c r="Q9" s="196"/>
      <c r="R9" s="196"/>
      <c r="S9" s="196"/>
      <c r="T9" s="196"/>
      <c r="U9" s="196"/>
      <c r="V9" s="196"/>
      <c r="W9" s="196"/>
      <c r="X9" s="196"/>
      <c r="Y9" s="196"/>
      <c r="Z9" s="197"/>
    </row>
    <row r="10" spans="2:26" ht="20.25" customHeight="1" thickBot="1" x14ac:dyDescent="0.25">
      <c r="B10" s="145" t="s">
        <v>5</v>
      </c>
      <c r="C10" s="25"/>
      <c r="D10" s="186" t="s">
        <v>53</v>
      </c>
      <c r="E10" s="187"/>
      <c r="F10" s="25"/>
      <c r="G10" s="25"/>
      <c r="H10" s="185" t="s">
        <v>3</v>
      </c>
      <c r="I10" s="185"/>
      <c r="J10" s="183" t="s">
        <v>6</v>
      </c>
      <c r="K10" s="183"/>
      <c r="L10" s="183"/>
      <c r="M10" s="183"/>
      <c r="N10" s="183" t="s">
        <v>8</v>
      </c>
      <c r="O10" s="183"/>
      <c r="P10" s="183"/>
      <c r="Q10" s="183"/>
      <c r="R10" s="183" t="s">
        <v>9</v>
      </c>
      <c r="S10" s="183"/>
      <c r="T10" s="183"/>
      <c r="U10" s="183"/>
      <c r="V10" s="41"/>
      <c r="W10" s="41"/>
      <c r="X10" s="183" t="s">
        <v>10</v>
      </c>
      <c r="Y10" s="183"/>
      <c r="Z10" s="44"/>
    </row>
    <row r="11" spans="2:26" ht="37.5" customHeight="1" thickBot="1" x14ac:dyDescent="0.25">
      <c r="B11" s="156"/>
      <c r="C11" s="31"/>
      <c r="D11" s="188"/>
      <c r="E11" s="189"/>
      <c r="F11" s="31"/>
      <c r="G11" s="31"/>
      <c r="H11" s="185"/>
      <c r="I11" s="185"/>
      <c r="J11" s="184" t="s">
        <v>74</v>
      </c>
      <c r="K11" s="184"/>
      <c r="L11" s="184"/>
      <c r="M11" s="42"/>
      <c r="N11" s="184" t="s">
        <v>74</v>
      </c>
      <c r="O11" s="184"/>
      <c r="P11" s="184"/>
      <c r="Q11" s="42"/>
      <c r="R11" s="184" t="s">
        <v>74</v>
      </c>
      <c r="S11" s="184"/>
      <c r="T11" s="184"/>
      <c r="U11" s="42"/>
      <c r="V11" s="184" t="s">
        <v>74</v>
      </c>
      <c r="W11" s="184"/>
      <c r="X11" s="184"/>
      <c r="Y11" s="42"/>
      <c r="Z11" s="45"/>
    </row>
    <row r="12" spans="2:26" ht="40.5" customHeight="1" thickBot="1" x14ac:dyDescent="0.25">
      <c r="B12" s="146"/>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270.75" customHeight="1" thickBot="1" x14ac:dyDescent="0.25">
      <c r="B13" s="92">
        <f>'08-FR-25 (Pág. 1)'!B12</f>
        <v>1</v>
      </c>
      <c r="C13" s="93" t="str">
        <f>'08-FR-25 (Pág. 1)'!C12</f>
        <v>11- GESTIÓN CONTRACTUAL</v>
      </c>
      <c r="D13" s="94" t="str">
        <f>'08-FR-25 (Pág. 1)'!F12</f>
        <v xml:space="preserve">NO CONFORMIDAD   </v>
      </c>
      <c r="E13" s="95" t="str">
        <f>'08-FR-25 (Pág. 1)'!G12</f>
        <v xml:space="preserve">"Durante la revisión de la documentación en el proceso de gestión contractual, se identificó en el expediente del contrato C-079 de 2019, se utilizó el formato 11-FR-03 versión 1 el día 2 de enero de 2019 y desde el 18 de octubre de 2018 existe la versión 2 de este documento, la cual se encuentra publicada y vigente en la intranet". incumpliendo "La Norma ISO 9001:2015, numeral 7.5.3 "Control de la información documentada"". </v>
      </c>
      <c r="F13" s="96" t="str">
        <f>'08-FR-25 (Pág. 1)'!I12</f>
        <v xml:space="preserve">Reforzar la socialización de los documentos actualizados del proceso a los colaboradores del mismo </v>
      </c>
      <c r="G13" s="96" t="str">
        <f>'08-FR-25 (Pág. 1)'!J12</f>
        <v xml:space="preserve">Socialización documentación del proceso  </v>
      </c>
      <c r="H13" s="97">
        <f>'08-FR-25 (Pág. 1)'!N12</f>
        <v>43745</v>
      </c>
      <c r="I13" s="97">
        <f>'08-FR-25 (Pág. 1)'!O12</f>
        <v>43759</v>
      </c>
      <c r="J13" s="98"/>
      <c r="K13" s="98"/>
      <c r="L13" s="99" t="str">
        <f>IF(J13="","",K13/J13)</f>
        <v/>
      </c>
      <c r="M13" s="100"/>
      <c r="N13" s="98"/>
      <c r="O13" s="98"/>
      <c r="P13" s="99" t="str">
        <f>IF(N13="","",O13/N13)</f>
        <v/>
      </c>
      <c r="Q13" s="100"/>
      <c r="R13" s="98"/>
      <c r="S13" s="98"/>
      <c r="T13" s="99" t="str">
        <f>IF(R13="","",S13/R13)</f>
        <v/>
      </c>
      <c r="U13" s="100"/>
      <c r="V13" s="98">
        <v>100</v>
      </c>
      <c r="W13" s="98">
        <v>100</v>
      </c>
      <c r="X13" s="99">
        <f>IF(V13="","",W13/V13)</f>
        <v>1</v>
      </c>
      <c r="Y13" s="141" t="s">
        <v>180</v>
      </c>
      <c r="Z13" s="101"/>
    </row>
    <row r="14" spans="2:26" ht="249" customHeight="1" thickBot="1" x14ac:dyDescent="0.25">
      <c r="B14" s="89">
        <f>'08-FR-25 (Pág. 1)'!B13</f>
        <v>2</v>
      </c>
      <c r="C14" s="93" t="str">
        <f>'08-FR-25 (Pág. 1)'!C13</f>
        <v>11- GESTIÓN CONTRACTUAL</v>
      </c>
      <c r="D14" s="94" t="str">
        <f>'08-FR-25 (Pág. 1)'!F13</f>
        <v>OPORTUNIDAD DE MEJORA</v>
      </c>
      <c r="E14" s="95" t="str">
        <f>'08-FR-25 (Pág. 1)'!G13</f>
        <v xml:space="preserve">Fortalecer los soportes de los seguimientos que se realizan a los riesgos y comunicar a todo el equipo de trabajo las fechas de seguimiento. Ejemplo de soporte Actas de reuniones 
</v>
      </c>
      <c r="F14" s="96" t="str">
        <f>'08-FR-25 (Pág. 1)'!I13</f>
        <v xml:space="preserve">Realizar las socializaciones correspondientes a fin de que todos los miembros del equipo conozcan e identifiquen los riesgos, así mismo crear y publicar en carpeta compartida los soportes del seguimiento a los riesgos del proceso </v>
      </c>
      <c r="G14" s="96" t="str">
        <f>'08-FR-25 (Pág. 1)'!J13</f>
        <v xml:space="preserve">Socializaciones, carpeta compartida con información de los riesgos del proceso </v>
      </c>
      <c r="H14" s="97">
        <f>'08-FR-25 (Pág. 1)'!N13</f>
        <v>43745</v>
      </c>
      <c r="I14" s="97">
        <f>'08-FR-25 (Pág. 1)'!O13</f>
        <v>43755</v>
      </c>
      <c r="J14" s="78"/>
      <c r="K14" s="78"/>
      <c r="L14" s="79" t="str">
        <f t="shared" ref="L14:L42" si="0">IF(J14="","",K14/J14)</f>
        <v/>
      </c>
      <c r="M14" s="80"/>
      <c r="N14" s="78"/>
      <c r="O14" s="78"/>
      <c r="P14" s="79" t="str">
        <f t="shared" ref="P14:P42" si="1">IF(N14="","",O14/N14)</f>
        <v/>
      </c>
      <c r="Q14" s="80"/>
      <c r="R14" s="78"/>
      <c r="S14" s="78"/>
      <c r="T14" s="79" t="str">
        <f t="shared" ref="T14:T42" si="2">IF(R14="","",S14/R14)</f>
        <v/>
      </c>
      <c r="U14" s="80"/>
      <c r="V14" s="78">
        <v>100</v>
      </c>
      <c r="W14" s="78">
        <v>100</v>
      </c>
      <c r="X14" s="79">
        <f t="shared" ref="X14:X42" si="3">IF(V14="","",W14/V14)</f>
        <v>1</v>
      </c>
      <c r="Y14" s="142" t="s">
        <v>182</v>
      </c>
      <c r="Z14" s="81"/>
    </row>
    <row r="15" spans="2:26" ht="176.25" customHeight="1" thickBot="1" x14ac:dyDescent="0.25">
      <c r="B15" s="82">
        <f>'08-FR-25 (Pág. 1)'!B14</f>
        <v>3</v>
      </c>
      <c r="C15" s="90" t="str">
        <f>'08-FR-25 (Pág. 1)'!C14</f>
        <v>11- GESTIÓN CONTRACTUAL</v>
      </c>
      <c r="D15" s="91" t="str">
        <f>'08-FR-25 (Pág. 1)'!F14</f>
        <v>OPORTUNIDAD DE MEJORA</v>
      </c>
      <c r="E15" s="95" t="str">
        <f>'08-FR-25 (Pág. 1)'!G14</f>
        <v xml:space="preserve">Revisar la disposición del archivo ubicado en la sala de juntas, así como de las instalaciones eléctricas de los equipos de cómputo que se encuentran allí, a la luz de la normatividad de Seguridad y Salud en el Trabajo. </v>
      </c>
      <c r="F15" s="96" t="str">
        <f>'08-FR-25 (Pág. 1)'!I14</f>
        <v>Organizar la sala de juntas como archivo provisional, mientras se realiza la transferencia documental 
Gestionar con la Dirección de TIC la organización y recolección de cables, computadores y demás instalaciones eléctricas que no se requieren para el funcionamiento de la sala de juntas</v>
      </c>
      <c r="G15" s="96" t="str">
        <f>'08-FR-25 (Pág. 1)'!J14</f>
        <v xml:space="preserve">Organizar la sala de juntas como archivo provisional, mientras se realiza la transferencia documental  y la organización del archivo e instalaciones eléctricas en la sala de juntas </v>
      </c>
      <c r="H15" s="97">
        <f>'08-FR-25 (Pág. 1)'!N14</f>
        <v>43745</v>
      </c>
      <c r="I15" s="97">
        <f>'08-FR-25 (Pág. 1)'!O14</f>
        <v>43739</v>
      </c>
      <c r="J15" s="85"/>
      <c r="K15" s="85"/>
      <c r="L15" s="86" t="str">
        <f t="shared" si="0"/>
        <v/>
      </c>
      <c r="M15" s="87"/>
      <c r="N15" s="85"/>
      <c r="O15" s="85"/>
      <c r="P15" s="86" t="str">
        <f t="shared" si="1"/>
        <v/>
      </c>
      <c r="Q15" s="87"/>
      <c r="R15" s="85"/>
      <c r="S15" s="85"/>
      <c r="T15" s="86" t="str">
        <f t="shared" si="2"/>
        <v/>
      </c>
      <c r="U15" s="87"/>
      <c r="V15" s="85">
        <v>100</v>
      </c>
      <c r="W15" s="85">
        <v>100</v>
      </c>
      <c r="X15" s="86">
        <f t="shared" si="3"/>
        <v>1</v>
      </c>
      <c r="Y15" s="143" t="s">
        <v>177</v>
      </c>
      <c r="Z15" s="88"/>
    </row>
    <row r="16" spans="2:26" ht="203.25" customHeight="1" thickBot="1" x14ac:dyDescent="0.25">
      <c r="B16" s="82">
        <f>'08-FR-25 (Pág. 1)'!B15</f>
        <v>4</v>
      </c>
      <c r="C16" s="83" t="str">
        <f>'08-FR-25 (Pág. 1)'!C15</f>
        <v>11- GESTIÓN CONTRACTUAL</v>
      </c>
      <c r="D16" s="84" t="str">
        <f>'08-FR-25 (Pág. 1)'!F15</f>
        <v>OPORTUNIDAD DE MEJORA</v>
      </c>
      <c r="E16" s="95" t="str">
        <f>'08-FR-25 (Pág. 1)'!G15</f>
        <v>Revisar el flujograma del procedimiento 11-PT-04, por cuanto en los puntos de decisión solo pueden tener como respuesta SI o No y este presenta un punto de control con una pregunta que no cumple con este parámetro</v>
      </c>
      <c r="F16" s="96" t="str">
        <f>'08-FR-25 (Pág. 1)'!I15</f>
        <v xml:space="preserve">Realizar el ajuste del procedimiento 
Solicitar a la Dirección de Planeación su respectiva publicación 
Socializar documento publicado </v>
      </c>
      <c r="G16" s="96" t="str">
        <f>'08-FR-25 (Pág. 1)'!J15</f>
        <v xml:space="preserve">Documento ajustado </v>
      </c>
      <c r="H16" s="97">
        <f>'08-FR-25 (Pág. 1)'!N15</f>
        <v>43740</v>
      </c>
      <c r="I16" s="97">
        <f>'08-FR-25 (Pág. 1)'!O15</f>
        <v>43755</v>
      </c>
      <c r="J16" s="85"/>
      <c r="K16" s="85"/>
      <c r="L16" s="86" t="str">
        <f t="shared" si="0"/>
        <v/>
      </c>
      <c r="M16" s="87"/>
      <c r="N16" s="85"/>
      <c r="O16" s="85"/>
      <c r="P16" s="86" t="str">
        <f t="shared" si="1"/>
        <v/>
      </c>
      <c r="Q16" s="87"/>
      <c r="R16" s="85"/>
      <c r="S16" s="85"/>
      <c r="T16" s="86" t="str">
        <f t="shared" si="2"/>
        <v/>
      </c>
      <c r="U16" s="87"/>
      <c r="V16" s="85">
        <v>100</v>
      </c>
      <c r="W16" s="85">
        <v>100</v>
      </c>
      <c r="X16" s="86">
        <f t="shared" si="3"/>
        <v>1</v>
      </c>
      <c r="Y16" s="143" t="s">
        <v>179</v>
      </c>
      <c r="Z16" s="88"/>
    </row>
    <row r="17" spans="2:26" ht="156" customHeight="1" thickBot="1" x14ac:dyDescent="0.25">
      <c r="B17" s="82">
        <f>'08-FR-25 (Pág. 1)'!B16</f>
        <v>5</v>
      </c>
      <c r="C17" s="83" t="str">
        <f>'08-FR-25 (Pág. 1)'!C16</f>
        <v>11- GESTIÓN CONTRACTUAL</v>
      </c>
      <c r="D17" s="84" t="str">
        <f>'08-FR-25 (Pág. 1)'!F16</f>
        <v>OPORTUNIDAD DE MEJORA</v>
      </c>
      <c r="E17" s="95" t="str">
        <f>'08-FR-25 (Pág. 1)'!G16</f>
        <v>Revisar en la intranet el enlace del formato 11-FR-13, porque el documento publicado tiene el código 11-FR-38</v>
      </c>
      <c r="F17" s="96" t="str">
        <f>'08-FR-25 (Pág. 1)'!I16</f>
        <v xml:space="preserve">Gestionar con la Dirección de Planeación el ajuste del documento en la Intranet </v>
      </c>
      <c r="G17" s="96" t="str">
        <f>'08-FR-25 (Pág. 1)'!J16</f>
        <v xml:space="preserve">Documento ajustado </v>
      </c>
      <c r="H17" s="97">
        <f>'08-FR-25 (Pág. 1)'!N16</f>
        <v>43739</v>
      </c>
      <c r="I17" s="97">
        <f>'08-FR-25 (Pág. 1)'!O16</f>
        <v>43739</v>
      </c>
      <c r="J17" s="85"/>
      <c r="K17" s="85"/>
      <c r="L17" s="86" t="str">
        <f t="shared" si="0"/>
        <v/>
      </c>
      <c r="M17" s="87"/>
      <c r="N17" s="85"/>
      <c r="O17" s="85"/>
      <c r="P17" s="86" t="str">
        <f t="shared" si="1"/>
        <v/>
      </c>
      <c r="Q17" s="87"/>
      <c r="R17" s="85"/>
      <c r="S17" s="85"/>
      <c r="T17" s="86" t="str">
        <f t="shared" si="2"/>
        <v/>
      </c>
      <c r="U17" s="87"/>
      <c r="V17" s="85">
        <v>100</v>
      </c>
      <c r="W17" s="85">
        <v>100</v>
      </c>
      <c r="X17" s="86">
        <f t="shared" si="3"/>
        <v>1</v>
      </c>
      <c r="Y17" s="143" t="s">
        <v>178</v>
      </c>
      <c r="Z17" s="88"/>
    </row>
    <row r="18" spans="2:26" ht="257.25" customHeight="1" thickBot="1" x14ac:dyDescent="0.25">
      <c r="B18" s="82">
        <f>'08-FR-25 (Pág. 1)'!B17</f>
        <v>6</v>
      </c>
      <c r="C18" s="83" t="str">
        <f>'08-FR-25 (Pág. 1)'!C17</f>
        <v>11- GESTIÓN CONTRACTUAL</v>
      </c>
      <c r="D18" s="84" t="str">
        <f>'08-FR-25 (Pág. 1)'!F17</f>
        <v>OPORTUNIDAD DE MEJORA</v>
      </c>
      <c r="E18" s="95" t="str">
        <f>'08-FR-25 (Pág. 1)'!G17</f>
        <v xml:space="preserve">Cuando se utilicen documentos no controlados no utilizar el encabezado para los documentos contralados sin código, versión y fecha de vigencia, ya que esto genera confusión </v>
      </c>
      <c r="F18" s="96" t="str">
        <f>'08-FR-25 (Pág. 1)'!I17</f>
        <v xml:space="preserve">Reforzar la socialización de los documentos actualizados del proceso a los colaboradores del mismo </v>
      </c>
      <c r="G18" s="96" t="str">
        <f>'08-FR-25 (Pág. 1)'!J17</f>
        <v xml:space="preserve">Socialización documentación del proceso  </v>
      </c>
      <c r="H18" s="97">
        <f>'08-FR-25 (Pág. 1)'!N17</f>
        <v>43745</v>
      </c>
      <c r="I18" s="97">
        <f>'08-FR-25 (Pág. 1)'!O17</f>
        <v>43759</v>
      </c>
      <c r="J18" s="85"/>
      <c r="K18" s="85"/>
      <c r="L18" s="86" t="str">
        <f t="shared" si="0"/>
        <v/>
      </c>
      <c r="M18" s="87"/>
      <c r="N18" s="85"/>
      <c r="O18" s="85"/>
      <c r="P18" s="86" t="str">
        <f t="shared" si="1"/>
        <v/>
      </c>
      <c r="Q18" s="87"/>
      <c r="R18" s="85"/>
      <c r="S18" s="85"/>
      <c r="T18" s="86" t="str">
        <f t="shared" si="2"/>
        <v/>
      </c>
      <c r="U18" s="87"/>
      <c r="V18" s="85">
        <v>100</v>
      </c>
      <c r="W18" s="85">
        <v>100</v>
      </c>
      <c r="X18" s="86">
        <f t="shared" si="3"/>
        <v>1</v>
      </c>
      <c r="Y18" s="141" t="s">
        <v>181</v>
      </c>
      <c r="Z18" s="88"/>
    </row>
    <row r="19" spans="2:26" ht="84" customHeight="1" thickBot="1" x14ac:dyDescent="0.25">
      <c r="B19" s="82">
        <f>'08-FR-25 (Pág. 1)'!B18</f>
        <v>7</v>
      </c>
      <c r="C19" s="83" t="str">
        <f>'08-FR-25 (Pág. 1)'!C18</f>
        <v>11- GESTIÓN CONTRACTUAL</v>
      </c>
      <c r="D19" s="84" t="str">
        <f>'08-FR-25 (Pág. 1)'!F18</f>
        <v>OPORTUNIDAD DE MEJORA</v>
      </c>
      <c r="E19" s="95" t="str">
        <f>'08-FR-25 (Pág. 1)'!G18</f>
        <v xml:space="preserve"> Fortalecer con todo el equipo de trabajo el conocimiento de las salidas no conformes identificadas por el proceso, asi como los tratamientos definidos de manera que sean reportadas cuando se presenten</v>
      </c>
      <c r="F19" s="96" t="str">
        <f>'08-FR-25 (Pág. 1)'!I18</f>
        <v xml:space="preserve">Realizar las socializaciones correspondientes a fin de que todos los miembros del equipo conozcan e identifiquen las salidas no conformes del proceso, así mismo crear y publicar en carpeta compartida la identificación y el seguimiento de las mismas. </v>
      </c>
      <c r="G19" s="96" t="str">
        <f>'08-FR-25 (Pág. 1)'!J18</f>
        <v xml:space="preserve">Socializaciones, carpeta compartida con información de las salidas no conformes </v>
      </c>
      <c r="H19" s="97">
        <f>'08-FR-25 (Pág. 1)'!N18</f>
        <v>43745</v>
      </c>
      <c r="I19" s="97">
        <f>'08-FR-25 (Pág. 1)'!O18</f>
        <v>43755</v>
      </c>
      <c r="J19" s="85"/>
      <c r="K19" s="85"/>
      <c r="L19" s="86" t="str">
        <f t="shared" si="0"/>
        <v/>
      </c>
      <c r="M19" s="87"/>
      <c r="N19" s="85"/>
      <c r="O19" s="85"/>
      <c r="P19" s="86" t="str">
        <f t="shared" si="1"/>
        <v/>
      </c>
      <c r="Q19" s="87"/>
      <c r="R19" s="85"/>
      <c r="S19" s="85"/>
      <c r="T19" s="86" t="str">
        <f t="shared" si="2"/>
        <v/>
      </c>
      <c r="U19" s="87"/>
      <c r="V19" s="85">
        <v>100</v>
      </c>
      <c r="W19" s="85">
        <v>100</v>
      </c>
      <c r="X19" s="86">
        <f t="shared" si="3"/>
        <v>1</v>
      </c>
      <c r="Y19" s="142" t="s">
        <v>182</v>
      </c>
      <c r="Z19" s="88"/>
    </row>
    <row r="20" spans="2:26" ht="117" customHeight="1" thickBot="1" x14ac:dyDescent="0.25">
      <c r="B20" s="82">
        <f>'08-FR-25 (Pág. 1)'!B19</f>
        <v>8</v>
      </c>
      <c r="C20" s="83" t="str">
        <f>'08-FR-25 (Pág. 1)'!C19</f>
        <v>11- GESTIÓN CONTRACTUAL</v>
      </c>
      <c r="D20" s="84" t="str">
        <f>'08-FR-25 (Pág. 1)'!F19</f>
        <v>OPORTUNIDAD DE MEJORA</v>
      </c>
      <c r="E20" s="95" t="str">
        <f>'08-FR-25 (Pág. 1)'!G19</f>
        <v xml:space="preserve">Continuar dando a conocer a cada uno de los miembros del equipo los indicadores del proceso asi como sus avances </v>
      </c>
      <c r="F20" s="96" t="str">
        <f>'08-FR-25 (Pág. 1)'!I19</f>
        <v>Realizar las socializaciones correspondientes a fin de que todos los miembros del equipo conozcan e identifiquen los riesgos, las salidas no conformes y su tratamiento, los indicadores y sus avances, el tratamiento a las PQRDSF, y en general, la normatividad vigente que aplica para el proceso.</v>
      </c>
      <c r="G20" s="96" t="str">
        <f>'08-FR-25 (Pág. 1)'!J19</f>
        <v xml:space="preserve">Socialización documentación del proceso  </v>
      </c>
      <c r="H20" s="97">
        <f>'08-FR-25 (Pág. 1)'!N19</f>
        <v>43745</v>
      </c>
      <c r="I20" s="97">
        <f>'08-FR-25 (Pág. 1)'!O19</f>
        <v>43759</v>
      </c>
      <c r="J20" s="85"/>
      <c r="K20" s="85"/>
      <c r="L20" s="86" t="str">
        <f t="shared" si="0"/>
        <v/>
      </c>
      <c r="M20" s="87"/>
      <c r="N20" s="85"/>
      <c r="O20" s="85"/>
      <c r="P20" s="86" t="str">
        <f t="shared" si="1"/>
        <v/>
      </c>
      <c r="Q20" s="87"/>
      <c r="R20" s="85"/>
      <c r="S20" s="85"/>
      <c r="T20" s="86" t="str">
        <f t="shared" si="2"/>
        <v/>
      </c>
      <c r="U20" s="87"/>
      <c r="V20" s="85">
        <v>100</v>
      </c>
      <c r="W20" s="85">
        <v>100</v>
      </c>
      <c r="X20" s="86">
        <f t="shared" si="3"/>
        <v>1</v>
      </c>
      <c r="Y20" s="142" t="s">
        <v>182</v>
      </c>
      <c r="Z20" s="88"/>
    </row>
    <row r="21" spans="2:26" ht="115.5" customHeight="1" thickBot="1" x14ac:dyDescent="0.25">
      <c r="B21" s="82">
        <f>'08-FR-25 (Pág. 1)'!B20</f>
        <v>9</v>
      </c>
      <c r="C21" s="83" t="str">
        <f>'08-FR-25 (Pág. 1)'!C20</f>
        <v>11- GESTIÓN CONTRACTUAL</v>
      </c>
      <c r="D21" s="84" t="str">
        <f>'08-FR-25 (Pág. 1)'!F20</f>
        <v>OPORTUNIDAD DE MEJORA</v>
      </c>
      <c r="E21" s="95" t="str">
        <f>'08-FR-25 (Pág. 1)'!G20</f>
        <v xml:space="preserve">Revisar a la luz de la normativa legal vigente, la procedencia de la implementación de un mecanismo que permita realizar la evaluacion del desempeño a los proveedores externos. Se sugiere adelantar la respectiva valoracion dentro del proceso y con los demas procesos involucrados , asi como con el equipo tecnico contratado por la entidad para la puesta en marcha del sistema de gestión de calidad. </v>
      </c>
      <c r="F21" s="96" t="str">
        <f>'08-FR-25 (Pág. 1)'!I20</f>
        <v>Decidir si se adopta o no,  un instrumento de evaluación de proveedores, tanto de bienes y servicios, como a los de prestación de servicios.</v>
      </c>
      <c r="G21" s="96" t="str">
        <f>'08-FR-25 (Pág. 1)'!J20</f>
        <v>Decisión sobre si se adopta e implementa o no, el instrumento de evaluación de proveedores.</v>
      </c>
      <c r="H21" s="97">
        <f>'08-FR-25 (Pág. 1)'!N20</f>
        <v>43745</v>
      </c>
      <c r="I21" s="97">
        <f>'08-FR-25 (Pág. 1)'!O20</f>
        <v>43759</v>
      </c>
      <c r="J21" s="85"/>
      <c r="K21" s="85"/>
      <c r="L21" s="86" t="str">
        <f t="shared" si="0"/>
        <v/>
      </c>
      <c r="M21" s="87"/>
      <c r="N21" s="85"/>
      <c r="O21" s="85"/>
      <c r="P21" s="86" t="str">
        <f t="shared" si="1"/>
        <v/>
      </c>
      <c r="Q21" s="87"/>
      <c r="R21" s="85"/>
      <c r="S21" s="85"/>
      <c r="T21" s="86" t="str">
        <f t="shared" si="2"/>
        <v/>
      </c>
      <c r="U21" s="87"/>
      <c r="V21" s="85">
        <v>100</v>
      </c>
      <c r="W21" s="85">
        <v>100</v>
      </c>
      <c r="X21" s="86">
        <f t="shared" si="3"/>
        <v>1</v>
      </c>
      <c r="Y21" s="144" t="s">
        <v>184</v>
      </c>
      <c r="Z21" s="88"/>
    </row>
    <row r="22" spans="2:26" ht="199.5" customHeight="1" thickBot="1" x14ac:dyDescent="0.25">
      <c r="B22" s="82">
        <f>'08-FR-25 (Pág. 1)'!B21</f>
        <v>10</v>
      </c>
      <c r="C22" s="83" t="str">
        <f>'08-FR-25 (Pág. 1)'!C21</f>
        <v>11- GESTIÓN CONTRACTUAL</v>
      </c>
      <c r="D22" s="84" t="str">
        <f>'08-FR-25 (Pág. 1)'!F21</f>
        <v>OPORTUNIDAD DE MEJORA</v>
      </c>
      <c r="E22" s="95" t="str">
        <f>'08-FR-25 (Pág. 1)'!G21</f>
        <v>Fortalecer el seguimiento de las PQRSF asi como socializar la forma de gestión de las mismas con todo el equipo de trabajo.</v>
      </c>
      <c r="F22" s="96" t="str">
        <f>'08-FR-25 (Pág. 1)'!I21</f>
        <v>Realizar las socializaciones correspondientes a fin de que todos los miembros del equipo conozcan y gestionen de forma correcta las PQRSF</v>
      </c>
      <c r="G22" s="96" t="str">
        <f>'08-FR-25 (Pág. 1)'!J21</f>
        <v xml:space="preserve">Socialización sobre la gestión de PQRSF </v>
      </c>
      <c r="H22" s="97">
        <f>'08-FR-25 (Pág. 1)'!N21</f>
        <v>43745</v>
      </c>
      <c r="I22" s="97">
        <f>'08-FR-25 (Pág. 1)'!O21</f>
        <v>43759</v>
      </c>
      <c r="J22" s="85"/>
      <c r="K22" s="85"/>
      <c r="L22" s="86" t="str">
        <f t="shared" si="0"/>
        <v/>
      </c>
      <c r="M22" s="87"/>
      <c r="N22" s="85"/>
      <c r="O22" s="85"/>
      <c r="P22" s="86" t="str">
        <f t="shared" si="1"/>
        <v/>
      </c>
      <c r="Q22" s="87"/>
      <c r="R22" s="85"/>
      <c r="S22" s="85"/>
      <c r="T22" s="86" t="str">
        <f t="shared" si="2"/>
        <v/>
      </c>
      <c r="U22" s="87"/>
      <c r="V22" s="85">
        <v>100</v>
      </c>
      <c r="W22" s="85">
        <v>100</v>
      </c>
      <c r="X22" s="86">
        <f t="shared" si="3"/>
        <v>1</v>
      </c>
      <c r="Y22" s="142" t="s">
        <v>182</v>
      </c>
      <c r="Z22" s="88"/>
    </row>
    <row r="23" spans="2:26" ht="132" customHeight="1" thickBot="1" x14ac:dyDescent="0.25">
      <c r="B23" s="82">
        <f>'08-FR-25 (Pág. 1)'!B22</f>
        <v>11</v>
      </c>
      <c r="C23" s="83" t="str">
        <f>'08-FR-25 (Pág. 1)'!C22</f>
        <v>11- GESTIÓN CONTRACTUAL</v>
      </c>
      <c r="D23" s="84" t="str">
        <f>'08-FR-25 (Pág. 1)'!F22</f>
        <v>OPORTUNIDAD DE MEJORA</v>
      </c>
      <c r="E23" s="95" t="str">
        <f>'08-FR-25 (Pág. 1)'!G22</f>
        <v xml:space="preserve">Revisar la clase de riesgos en las que se encuentran identificados o valorados los servidores públicos o contratistas que realizan actividades operativas </v>
      </c>
      <c r="F23" s="96" t="str">
        <f>'08-FR-25 (Pág. 1)'!I22</f>
        <v xml:space="preserve">Gestionar junto con la Subdirección de Desarrollo del Talento Humano, la implementación de la reclasificación de actividades y centros de trabajo, recomendada por la Aseguradora de Riesgos Laborales </v>
      </c>
      <c r="G23" s="96" t="str">
        <f>'08-FR-25 (Pág. 1)'!J22</f>
        <v xml:space="preserve">Gestión de reclasificación de actividades y centros de trabajo ante la ARL </v>
      </c>
      <c r="H23" s="97">
        <f>'08-FR-25 (Pág. 1)'!N22</f>
        <v>43731</v>
      </c>
      <c r="I23" s="97">
        <f>'08-FR-25 (Pág. 1)'!O22</f>
        <v>43748</v>
      </c>
      <c r="J23" s="85"/>
      <c r="K23" s="85"/>
      <c r="L23" s="86" t="str">
        <f t="shared" si="0"/>
        <v/>
      </c>
      <c r="M23" s="87"/>
      <c r="N23" s="85"/>
      <c r="O23" s="85"/>
      <c r="P23" s="86" t="str">
        <f t="shared" si="1"/>
        <v/>
      </c>
      <c r="Q23" s="87"/>
      <c r="R23" s="85"/>
      <c r="S23" s="85"/>
      <c r="T23" s="86" t="str">
        <f t="shared" si="2"/>
        <v/>
      </c>
      <c r="U23" s="87"/>
      <c r="V23" s="85">
        <v>100</v>
      </c>
      <c r="W23" s="85">
        <v>100</v>
      </c>
      <c r="X23" s="86">
        <f t="shared" si="3"/>
        <v>1</v>
      </c>
      <c r="Y23" s="143" t="s">
        <v>183</v>
      </c>
      <c r="Z23" s="88"/>
    </row>
    <row r="24" spans="2:26" ht="84.75" customHeight="1" thickBot="1" x14ac:dyDescent="0.25">
      <c r="B24" s="82">
        <f>'08-FR-25 (Pág. 1)'!B23</f>
        <v>12</v>
      </c>
      <c r="C24" s="83" t="str">
        <f>'08-FR-25 (Pág. 1)'!C23</f>
        <v>11- GESTIÓN CONTRACTUAL</v>
      </c>
      <c r="D24" s="84" t="str">
        <f>'08-FR-25 (Pág. 1)'!F23</f>
        <v>HALLAZGO</v>
      </c>
      <c r="E24" s="95" t="str">
        <f>'08-FR-25 (Pág. 1)'!G23</f>
        <v xml:space="preserve">No se ha actualizado el Manual de Contratación 
- No se ha dado cumplimiento al artÍculo 2,4 Junta de compras, específicamente la función No 7 "Dictar su propio Reglamento" 
- Incumplimiento a los artÍculos 2,3,4 2,3,4,1 y 2,3,4,2 al no tener bajo su dirección los Gurpos de estructuración de estudios y documentos precios y el Grupo de estructuración de procesos de selección y celebraci{on de contratos (De acuerdo con respuesta por correo electr{onico del 12/10/2018 responsable del proceso informa que a la fecha la Subdirección de Contratación no cuenta con los grupos mencionados). 
- No se tiene definida la Junta de Supervisión en el proceso contractual establecida en el manual de contratación en el artículo 2,3,2,2 como Órgano colegiado encargado de vigilar en ejercicio de los SErvidores Públicos designados de la supervisión e interventoría de los contratos administrativos de la Personería de Bogotá, D.C.
- En los contratos No 671 (folio 139) y 673 (Folio 236), se observó que la persona que adelantó el proceso contractual fue designada mediante acto administrativo para ser parte del comité evaluador jurídico. Lo anterior contraviniendo lo estipulado en el artículo 2,3,5 del Manual de Contratación. </v>
      </c>
      <c r="F24" s="96" t="str">
        <f>'08-FR-25 (Pág. 1)'!I23</f>
        <v xml:space="preserve">Actualizar el Manual de Contratación de acuerdo con la normatividad vigente </v>
      </c>
      <c r="G24" s="96" t="str">
        <f>'08-FR-25 (Pág. 1)'!J23</f>
        <v xml:space="preserve">1 Manual de Contratación actualizado </v>
      </c>
      <c r="H24" s="97">
        <f>'08-FR-25 (Pág. 1)'!N23</f>
        <v>43452</v>
      </c>
      <c r="I24" s="97">
        <f>'08-FR-25 (Pág. 1)'!O23</f>
        <v>43646</v>
      </c>
      <c r="J24" s="85">
        <v>20</v>
      </c>
      <c r="K24" s="85">
        <v>20</v>
      </c>
      <c r="L24" s="86">
        <f t="shared" si="0"/>
        <v>1</v>
      </c>
      <c r="M24" s="141" t="s">
        <v>160</v>
      </c>
      <c r="N24" s="85">
        <v>100</v>
      </c>
      <c r="O24" s="85">
        <v>50</v>
      </c>
      <c r="P24" s="86">
        <f t="shared" si="1"/>
        <v>0.5</v>
      </c>
      <c r="Q24" s="141" t="s">
        <v>161</v>
      </c>
      <c r="R24" s="85">
        <v>100</v>
      </c>
      <c r="S24" s="85">
        <v>100</v>
      </c>
      <c r="T24" s="86">
        <f t="shared" si="2"/>
        <v>1</v>
      </c>
      <c r="U24" s="141" t="s">
        <v>162</v>
      </c>
      <c r="V24" s="85"/>
      <c r="W24" s="85"/>
      <c r="X24" s="86" t="str">
        <f t="shared" si="3"/>
        <v/>
      </c>
      <c r="Y24" s="87" t="s">
        <v>176</v>
      </c>
      <c r="Z24" s="88"/>
    </row>
    <row r="25" spans="2:26" ht="134.25" customHeight="1" thickBot="1" x14ac:dyDescent="0.25">
      <c r="B25" s="82">
        <f>'08-FR-25 (Pág. 1)'!B24</f>
        <v>13</v>
      </c>
      <c r="C25" s="83" t="str">
        <f>'08-FR-25 (Pág. 1)'!C24</f>
        <v>11- GESTIÓN CONTRACTUAL</v>
      </c>
      <c r="D25" s="84" t="str">
        <f>'08-FR-25 (Pág. 1)'!F24</f>
        <v>HALLAZGO</v>
      </c>
      <c r="E25" s="95" t="str">
        <f>'08-FR-25 (Pág. 1)'!G24</f>
        <v xml:space="preserve">4.6.2 El documento de aviso de convocatoria de los contratos 821 (folio 93-94), 831 (folio 48-50), 817 (folio 41-43), 671 (39-41, 832 (folio 43-45), 673 (46-48) no se elaboró en el formato correspondiente (folio 93 carpeta 1 de 4) 
- Se evidenció en el contrato 821 que se dio respuesta a las observaciones presentadas al proyecto de pliego de condiciones, de acuerdo con el contenido del formato establecido, sin embargo, el encabezado del formato no es el del formato adoptado (Folio 199 caroeta 2 de 4) 
- En el contrato 821 se estableció que se elaboró el acta de audiencia pública de asingación de riesgos y aclaración de pliegos, la cual contiente los ítems de acuerdo con el formato establecido del proceso Gestión Contractual 11-RE-11 V1 vigente 28/09/2015, sin embargo, el encabezado del formato no corresponde (Folio 220  de la carpeta 2 de 4). Adicionalmente los comités de evaluación financiera y jurídica realizaron la verificación y evaluación de los requisitos de acuerdo con el pliego de condiciones y formatos establecidos. Sin embargo, el comité de evaluación técnica no utilizó el formato adoptado para tal fin. (folio 284 a 296 de la carpeta 2 de 4). 
- De igual forma en el contrato No 821 la evaluación técnica se realizó en otro formato diferente al 11-RE-23 (folios 145-149). Igualmente, en los contratos 671 se evidenció el formato de Requerimiento sin código. 
- En el contrato 673 se dio respuesta a las observaciones, sin embaro, el formato utilizado no corresponde al establecido en los documentos MIPER del proceso Gestión Contractual (folio 140 al 161). 
- En el contrato 821 se evidenció al consultar por la Intranet el formato de la RESOLUCIÓN DE APERTURA DEL PROCESO Código 11-RE-29, u al efectual el descargue del formato, este trae el formato de RESOLUCIÓN DESIGNACIÓN COMITÉ EVALUADOR Código 11-RE-29m y no el de la RESOLUCIÓN DE APERTURA, constantado que el formato de resolución designación del comité evaluador se encuentra también en el link que corresponde. </v>
      </c>
      <c r="F25" s="96" t="str">
        <f>'08-FR-25 (Pág. 1)'!I24</f>
        <v xml:space="preserve">Actualizar la documentación del Proceso Gestión Contractual </v>
      </c>
      <c r="G25" s="96" t="str">
        <f>'08-FR-25 (Pág. 1)'!J24</f>
        <v xml:space="preserve">90% documentación actualizada </v>
      </c>
      <c r="H25" s="97">
        <f>'08-FR-25 (Pág. 1)'!N24</f>
        <v>43452</v>
      </c>
      <c r="I25" s="97">
        <f>'08-FR-25 (Pág. 1)'!O24</f>
        <v>43830</v>
      </c>
      <c r="J25" s="85"/>
      <c r="K25" s="85"/>
      <c r="L25" s="86" t="str">
        <f t="shared" si="0"/>
        <v/>
      </c>
      <c r="M25" s="87"/>
      <c r="N25" s="78">
        <v>50</v>
      </c>
      <c r="O25" s="78">
        <v>60.25</v>
      </c>
      <c r="P25" s="86">
        <f t="shared" si="1"/>
        <v>1.2050000000000001</v>
      </c>
      <c r="Q25" s="142" t="s">
        <v>163</v>
      </c>
      <c r="R25" s="78">
        <v>80</v>
      </c>
      <c r="S25" s="78">
        <v>100</v>
      </c>
      <c r="T25" s="86">
        <f t="shared" si="2"/>
        <v>1.25</v>
      </c>
      <c r="U25" s="142" t="s">
        <v>164</v>
      </c>
      <c r="V25" s="78">
        <v>100</v>
      </c>
      <c r="W25" s="78">
        <v>100</v>
      </c>
      <c r="X25" s="86">
        <f t="shared" si="3"/>
        <v>1</v>
      </c>
      <c r="Y25" s="143" t="s">
        <v>165</v>
      </c>
      <c r="Z25" s="88"/>
    </row>
    <row r="26" spans="2:26" ht="120.75" customHeight="1" thickBot="1" x14ac:dyDescent="0.25">
      <c r="B26" s="82">
        <f>'08-FR-25 (Pág. 1)'!B25</f>
        <v>14</v>
      </c>
      <c r="C26" s="83" t="str">
        <f>'08-FR-25 (Pág. 1)'!C25</f>
        <v>11- GESTIÓN CONTRACTUAL</v>
      </c>
      <c r="D26" s="84" t="str">
        <f>'08-FR-25 (Pág. 1)'!F25</f>
        <v>HALLAZGO</v>
      </c>
      <c r="E26" s="95" t="str">
        <f>'08-FR-25 (Pág. 1)'!G25</f>
        <v>Se verificó la publicación en página web del Plan Anual de Adquisiciones Vigencia 2019, observándose que se publicó hasta el 18 de febrero de 2019</v>
      </c>
      <c r="F26" s="96" t="str">
        <f>'08-FR-25 (Pág. 1)'!I25</f>
        <v xml:space="preserve">Implementar acciones de control semestral sobre la publicación del PAA </v>
      </c>
      <c r="G26" s="96" t="str">
        <f>'08-FR-25 (Pág. 1)'!J25</f>
        <v>2 revisiones a la publicación del PAA en los términos de la normatividad vigente</v>
      </c>
      <c r="H26" s="97">
        <f>'08-FR-25 (Pág. 1)'!N25</f>
        <v>43452</v>
      </c>
      <c r="I26" s="97">
        <f>'08-FR-25 (Pág. 1)'!O25</f>
        <v>43830</v>
      </c>
      <c r="J26" s="85"/>
      <c r="K26" s="85"/>
      <c r="L26" s="86" t="str">
        <f t="shared" si="0"/>
        <v/>
      </c>
      <c r="M26" s="87"/>
      <c r="N26" s="78">
        <v>1</v>
      </c>
      <c r="O26" s="78">
        <v>1</v>
      </c>
      <c r="P26" s="86">
        <f>IF(N26="","",O26/N26)</f>
        <v>1</v>
      </c>
      <c r="Q26" s="143" t="s">
        <v>172</v>
      </c>
      <c r="R26" s="78">
        <v>1</v>
      </c>
      <c r="S26" s="78">
        <v>1</v>
      </c>
      <c r="T26" s="86">
        <f t="shared" si="2"/>
        <v>1</v>
      </c>
      <c r="U26" s="143" t="s">
        <v>168</v>
      </c>
      <c r="V26" s="78">
        <v>2</v>
      </c>
      <c r="W26" s="78">
        <v>2</v>
      </c>
      <c r="X26" s="86">
        <f t="shared" si="3"/>
        <v>1</v>
      </c>
      <c r="Y26" s="143" t="s">
        <v>165</v>
      </c>
      <c r="Z26" s="88"/>
    </row>
    <row r="27" spans="2:26" ht="152.25" customHeight="1" thickBot="1" x14ac:dyDescent="0.25">
      <c r="B27" s="82">
        <f>'08-FR-25 (Pág. 1)'!B26</f>
        <v>15</v>
      </c>
      <c r="C27" s="83" t="str">
        <f>'08-FR-25 (Pág. 1)'!C26</f>
        <v>11- GESTIÓN CONTRACTUAL</v>
      </c>
      <c r="D27" s="84" t="str">
        <f>'08-FR-25 (Pág. 1)'!F26</f>
        <v>HALLAZGO</v>
      </c>
      <c r="E27" s="95" t="str">
        <f>'08-FR-25 (Pág. 1)'!G26</f>
        <v>Verificados los documentos publicados en la plataforma SECOP II, se evidenció que, en algunos procesos de la muestra seleccionada, en la sección "Documentos del contrato" no se encuentran publicados los ESTUDIOS PREVIOS, RESPUESTA A OBSERVACIONES A LOS PROYECTOS DE PLIEGO Y/O PLIEGOS DEFINITOS, RESOLUCIÓN DE ADJUDICACIÓN DEL CONTRATO, ACTA DE INICIO, INFORMES DE EJECUCIÓN, OTRO SÍ Y TERMINACIÓN ANTICIPADA POR MUTUO ACUERDO</v>
      </c>
      <c r="F27" s="96" t="str">
        <f>'08-FR-25 (Pág. 1)'!I26</f>
        <v xml:space="preserve">Reforzar los puntos de control por medio de la revisión de otro profesional diferente al que estructura el proceso de contratación, verificando la publicación de los documentos definidos a publicar  </v>
      </c>
      <c r="G27" s="96" t="str">
        <f>'08-FR-25 (Pág. 1)'!J26</f>
        <v xml:space="preserve">100% de la documentación definida publicada de la muestra aleatoria revisada </v>
      </c>
      <c r="H27" s="97">
        <f>'08-FR-25 (Pág. 1)'!N26</f>
        <v>43617</v>
      </c>
      <c r="I27" s="97">
        <f>'08-FR-25 (Pág. 1)'!O26</f>
        <v>43861</v>
      </c>
      <c r="J27" s="85"/>
      <c r="K27" s="85"/>
      <c r="L27" s="86" t="str">
        <f t="shared" si="0"/>
        <v/>
      </c>
      <c r="M27" s="87"/>
      <c r="N27" s="85">
        <v>100</v>
      </c>
      <c r="O27" s="85">
        <v>100</v>
      </c>
      <c r="P27" s="86">
        <f>IF(N27="","",O27/N27)</f>
        <v>1</v>
      </c>
      <c r="Q27" s="143" t="s">
        <v>173</v>
      </c>
      <c r="R27" s="85">
        <v>100</v>
      </c>
      <c r="S27" s="85">
        <v>100</v>
      </c>
      <c r="T27" s="86">
        <f t="shared" si="2"/>
        <v>1</v>
      </c>
      <c r="U27" s="143" t="s">
        <v>169</v>
      </c>
      <c r="V27" s="85">
        <v>100</v>
      </c>
      <c r="W27" s="85">
        <v>100</v>
      </c>
      <c r="X27" s="86">
        <f t="shared" si="3"/>
        <v>1</v>
      </c>
      <c r="Y27" s="143" t="s">
        <v>166</v>
      </c>
      <c r="Z27" s="88"/>
    </row>
    <row r="28" spans="2:26" ht="199.5" customHeight="1" thickBot="1" x14ac:dyDescent="0.25">
      <c r="B28" s="82">
        <f>'08-FR-25 (Pág. 1)'!B27</f>
        <v>16</v>
      </c>
      <c r="C28" s="83" t="str">
        <f>'08-FR-25 (Pág. 1)'!C27</f>
        <v>11- GESTIÓN CONTRACTUAL</v>
      </c>
      <c r="D28" s="84" t="str">
        <f>'08-FR-25 (Pág. 1)'!F27</f>
        <v>HALLAZGO</v>
      </c>
      <c r="E28" s="95" t="str">
        <f>'08-FR-25 (Pág. 1)'!G27</f>
        <v>Verificada la plataforma SECOP II, en lo relacionado con la publicación de la comunicación de designación de supervisor, así como el registro de la información en la sección "Asignaciones para el seguimiento", se observó que, en algunos procesos de la muestra seleccionada, no se publicó el oficio de designación y/o el oficio de cambio de este, dándose un cumplimiento parcial a las funciones establecidas en la citada comunicación.</v>
      </c>
      <c r="F28" s="96" t="str">
        <f>'08-FR-25 (Pág. 1)'!I27</f>
        <v xml:space="preserve">Reforzar el conocimiento de las obligaciones que tienen los supervisores en el proceso contractual </v>
      </c>
      <c r="G28" s="96" t="str">
        <f>'08-FR-25 (Pág. 1)'!J27</f>
        <v xml:space="preserve">100% de la documentación faltante publicada 
2 capacitaciones a los supervisores realizadas </v>
      </c>
      <c r="H28" s="97">
        <f>'08-FR-25 (Pág. 1)'!N27</f>
        <v>43617</v>
      </c>
      <c r="I28" s="97">
        <f>'08-FR-25 (Pág. 1)'!O27</f>
        <v>43830</v>
      </c>
      <c r="J28" s="85"/>
      <c r="K28" s="85"/>
      <c r="L28" s="86" t="str">
        <f t="shared" si="0"/>
        <v/>
      </c>
      <c r="M28" s="87"/>
      <c r="N28" s="85">
        <v>1</v>
      </c>
      <c r="O28" s="85">
        <v>1</v>
      </c>
      <c r="P28" s="86">
        <f>IF(N28="","",O28/N28)</f>
        <v>1</v>
      </c>
      <c r="Q28" s="143" t="s">
        <v>174</v>
      </c>
      <c r="R28" s="85">
        <v>1</v>
      </c>
      <c r="S28" s="85">
        <v>1</v>
      </c>
      <c r="T28" s="86">
        <f t="shared" si="2"/>
        <v>1</v>
      </c>
      <c r="U28" s="143" t="s">
        <v>170</v>
      </c>
      <c r="V28" s="85"/>
      <c r="W28" s="85"/>
      <c r="X28" s="86" t="str">
        <f t="shared" si="3"/>
        <v/>
      </c>
      <c r="Y28" s="87" t="s">
        <v>176</v>
      </c>
      <c r="Z28" s="88"/>
    </row>
    <row r="29" spans="2:26" ht="139.5" customHeight="1" thickBot="1" x14ac:dyDescent="0.25">
      <c r="B29" s="82">
        <f>'08-FR-25 (Pág. 1)'!B28</f>
        <v>17</v>
      </c>
      <c r="C29" s="83" t="str">
        <f>'08-FR-25 (Pág. 1)'!C28</f>
        <v>11- GESTIÓN CONTRACTUAL</v>
      </c>
      <c r="D29" s="84" t="str">
        <f>'08-FR-25 (Pág. 1)'!F28</f>
        <v>HALLAZGO</v>
      </c>
      <c r="E29" s="95" t="str">
        <f>'08-FR-25 (Pág. 1)'!G28</f>
        <v>Verificada la plataforma SECOP II en lo relacionado con las funciones establecidas en la Guía de Supervisión e interventoría de Contratos, se evidenció que en algunos procesos de la muestra seleccionada, específicamente en la obligación de registrar la totalidad de los documentos correspondientes a la ejecución del contrato como son actas de inicio, comunicación de designación de supervisión y/o cambio de este, informes de ejecución y soportes de pago.</v>
      </c>
      <c r="F29" s="96" t="str">
        <f>'08-FR-25 (Pág. 1)'!I28</f>
        <v xml:space="preserve">Reforzar el conocimiento de las obligaciones que tienen los supervisores en el proceso contractual </v>
      </c>
      <c r="G29" s="96" t="str">
        <f>'08-FR-25 (Pág. 1)'!J28</f>
        <v xml:space="preserve">100% de la documentación publicada 
2 capacitaciones a los supervisores realizadas </v>
      </c>
      <c r="H29" s="97">
        <f>'08-FR-25 (Pág. 1)'!N28</f>
        <v>43617</v>
      </c>
      <c r="I29" s="97">
        <f>'08-FR-25 (Pág. 1)'!O28</f>
        <v>43830</v>
      </c>
      <c r="J29" s="85"/>
      <c r="K29" s="85"/>
      <c r="L29" s="86" t="str">
        <f t="shared" si="0"/>
        <v/>
      </c>
      <c r="M29" s="87"/>
      <c r="N29" s="85">
        <v>1</v>
      </c>
      <c r="O29" s="85">
        <v>1</v>
      </c>
      <c r="P29" s="86">
        <f>IF(N29="","",O29/N29)</f>
        <v>1</v>
      </c>
      <c r="Q29" s="143" t="s">
        <v>174</v>
      </c>
      <c r="R29" s="85">
        <v>1</v>
      </c>
      <c r="S29" s="85">
        <v>1</v>
      </c>
      <c r="T29" s="86">
        <f t="shared" si="2"/>
        <v>1</v>
      </c>
      <c r="U29" s="143" t="s">
        <v>170</v>
      </c>
      <c r="V29" s="85"/>
      <c r="W29" s="85"/>
      <c r="X29" s="86" t="str">
        <f t="shared" si="3"/>
        <v/>
      </c>
      <c r="Y29" s="87" t="s">
        <v>176</v>
      </c>
      <c r="Z29" s="88"/>
    </row>
    <row r="30" spans="2:26" ht="291.75" customHeight="1" thickBot="1" x14ac:dyDescent="0.25">
      <c r="B30" s="82">
        <f>'08-FR-25 (Pág. 1)'!B29</f>
        <v>18</v>
      </c>
      <c r="C30" s="83" t="str">
        <f>'08-FR-25 (Pág. 1)'!C29</f>
        <v>11- GESTIÓN CONTRACTUAL</v>
      </c>
      <c r="D30" s="84" t="str">
        <f>'08-FR-25 (Pág. 1)'!F29</f>
        <v>HALLAZGO</v>
      </c>
      <c r="E30" s="95" t="str">
        <f>'08-FR-25 (Pág. 1)'!G29</f>
        <v>Verificada la plataforma SECOP II, se evidenció que, en algunos procesos de la muestra seleccionada, no se publicaron las garantías de los contratos y tampoco registra información en la sección "configuración financiera - garantías"</v>
      </c>
      <c r="F30" s="96" t="str">
        <f>'08-FR-25 (Pág. 1)'!I29</f>
        <v xml:space="preserve">Implementar la revisión sobre el acta de inicio como punto de control a la publicación, y/o modificación de garantías </v>
      </c>
      <c r="G30" s="96" t="str">
        <f>'08-FR-25 (Pág. 1)'!J29</f>
        <v xml:space="preserve">100% de la documentación  publicada 
100% de las actas de inicio revisadas </v>
      </c>
      <c r="H30" s="97">
        <f>'08-FR-25 (Pág. 1)'!N29</f>
        <v>43617</v>
      </c>
      <c r="I30" s="97">
        <f>'08-FR-25 (Pág. 1)'!O29</f>
        <v>43830</v>
      </c>
      <c r="J30" s="85"/>
      <c r="K30" s="85"/>
      <c r="L30" s="86" t="str">
        <f t="shared" si="0"/>
        <v/>
      </c>
      <c r="M30" s="87"/>
      <c r="N30" s="85">
        <v>100</v>
      </c>
      <c r="O30" s="85">
        <v>100</v>
      </c>
      <c r="P30" s="86">
        <f t="shared" si="1"/>
        <v>1</v>
      </c>
      <c r="Q30" s="143" t="s">
        <v>175</v>
      </c>
      <c r="R30" s="85">
        <v>100</v>
      </c>
      <c r="S30" s="85">
        <v>100</v>
      </c>
      <c r="T30" s="86">
        <f t="shared" si="2"/>
        <v>1</v>
      </c>
      <c r="U30" s="143" t="s">
        <v>171</v>
      </c>
      <c r="V30" s="85">
        <v>100</v>
      </c>
      <c r="W30" s="85">
        <v>100</v>
      </c>
      <c r="X30" s="86">
        <f t="shared" si="3"/>
        <v>1</v>
      </c>
      <c r="Y30" s="143" t="s">
        <v>167</v>
      </c>
      <c r="Z30" s="88"/>
    </row>
    <row r="31" spans="2:26" ht="39" customHeight="1" thickBot="1" x14ac:dyDescent="0.25">
      <c r="B31" s="82">
        <f>'08-FR-25 (Pág. 1)'!B30</f>
        <v>0</v>
      </c>
      <c r="C31" s="83">
        <f>'08-FR-25 (Pág. 1)'!C30</f>
        <v>0</v>
      </c>
      <c r="D31" s="84">
        <f>'08-FR-25 (Pág. 1)'!F30</f>
        <v>0</v>
      </c>
      <c r="E31" s="95">
        <f>'08-FR-25 (Pág. 1)'!G30</f>
        <v>0</v>
      </c>
      <c r="F31" s="96">
        <f>'08-FR-25 (Pág. 1)'!I30</f>
        <v>0</v>
      </c>
      <c r="G31" s="96">
        <f>'08-FR-25 (Pág. 1)'!J30</f>
        <v>0</v>
      </c>
      <c r="H31" s="97">
        <f>'08-FR-25 (Pág. 1)'!N30</f>
        <v>0</v>
      </c>
      <c r="I31" s="97">
        <f>'08-FR-25 (Pág. 1)'!O30</f>
        <v>0</v>
      </c>
      <c r="J31" s="85"/>
      <c r="K31" s="85"/>
      <c r="L31" s="86" t="str">
        <f t="shared" si="0"/>
        <v/>
      </c>
      <c r="M31" s="87"/>
      <c r="N31" s="85"/>
      <c r="O31" s="85"/>
      <c r="P31" s="86" t="str">
        <f t="shared" si="1"/>
        <v/>
      </c>
      <c r="Q31" s="5"/>
      <c r="R31" s="85"/>
      <c r="S31" s="85"/>
      <c r="T31" s="86" t="str">
        <f t="shared" si="2"/>
        <v/>
      </c>
      <c r="U31" s="5"/>
      <c r="V31" s="85"/>
      <c r="W31" s="85"/>
      <c r="X31" s="86" t="str">
        <f t="shared" si="3"/>
        <v/>
      </c>
      <c r="Y31" s="87"/>
      <c r="Z31" s="88"/>
    </row>
    <row r="32" spans="2:26" ht="39" customHeight="1" thickBot="1" x14ac:dyDescent="0.25">
      <c r="B32" s="82">
        <f>'08-FR-25 (Pág. 1)'!B31</f>
        <v>0</v>
      </c>
      <c r="C32" s="83">
        <f>'08-FR-25 (Pág. 1)'!C31</f>
        <v>0</v>
      </c>
      <c r="D32" s="84">
        <f>'08-FR-25 (Pág. 1)'!F31</f>
        <v>0</v>
      </c>
      <c r="E32" s="95">
        <f>'08-FR-25 (Pág. 1)'!G31</f>
        <v>0</v>
      </c>
      <c r="F32" s="96">
        <f>'08-FR-25 (Pág. 1)'!I31</f>
        <v>0</v>
      </c>
      <c r="G32" s="96">
        <f>'08-FR-25 (Pág. 1)'!J31</f>
        <v>0</v>
      </c>
      <c r="H32" s="97">
        <f>'08-FR-25 (Pág. 1)'!N31</f>
        <v>0</v>
      </c>
      <c r="I32" s="97">
        <f>'08-FR-25 (Pág. 1)'!O31</f>
        <v>0</v>
      </c>
      <c r="J32" s="85"/>
      <c r="K32" s="85"/>
      <c r="L32" s="86" t="str">
        <f t="shared" si="0"/>
        <v/>
      </c>
      <c r="M32" s="87"/>
      <c r="N32" s="85"/>
      <c r="O32" s="85"/>
      <c r="P32" s="86" t="str">
        <f t="shared" si="1"/>
        <v/>
      </c>
      <c r="Q32" s="87"/>
      <c r="R32" s="85"/>
      <c r="S32" s="85"/>
      <c r="T32" s="86" t="str">
        <f t="shared" si="2"/>
        <v/>
      </c>
      <c r="U32" s="87"/>
      <c r="V32" s="85"/>
      <c r="W32" s="85"/>
      <c r="X32" s="86" t="str">
        <f t="shared" si="3"/>
        <v/>
      </c>
      <c r="Y32" s="87"/>
      <c r="Z32" s="88"/>
    </row>
    <row r="33" spans="2:26" ht="39" customHeight="1" thickBot="1" x14ac:dyDescent="0.25">
      <c r="B33" s="82">
        <f>'08-FR-25 (Pág. 1)'!B32</f>
        <v>0</v>
      </c>
      <c r="C33" s="83">
        <f>'08-FR-25 (Pág. 1)'!C32</f>
        <v>0</v>
      </c>
      <c r="D33" s="84">
        <f>'08-FR-25 (Pág. 1)'!F32</f>
        <v>0</v>
      </c>
      <c r="E33" s="95">
        <f>'08-FR-25 (Pág. 1)'!G32</f>
        <v>0</v>
      </c>
      <c r="F33" s="96">
        <f>'08-FR-25 (Pág. 1)'!I32</f>
        <v>0</v>
      </c>
      <c r="G33" s="96">
        <f>'08-FR-25 (Pág. 1)'!J32</f>
        <v>0</v>
      </c>
      <c r="H33" s="97">
        <f>'08-FR-25 (Pág. 1)'!N32</f>
        <v>0</v>
      </c>
      <c r="I33" s="97">
        <f>'08-FR-25 (Pág. 1)'!O32</f>
        <v>0</v>
      </c>
      <c r="J33" s="85"/>
      <c r="K33" s="85"/>
      <c r="L33" s="86" t="str">
        <f t="shared" si="0"/>
        <v/>
      </c>
      <c r="M33" s="87"/>
      <c r="N33" s="85"/>
      <c r="O33" s="85"/>
      <c r="P33" s="86" t="str">
        <f t="shared" si="1"/>
        <v/>
      </c>
      <c r="Q33" s="87"/>
      <c r="R33" s="85"/>
      <c r="S33" s="85"/>
      <c r="T33" s="86" t="str">
        <f t="shared" si="2"/>
        <v/>
      </c>
      <c r="U33" s="87"/>
      <c r="V33" s="85"/>
      <c r="W33" s="85"/>
      <c r="X33" s="86" t="str">
        <f t="shared" si="3"/>
        <v/>
      </c>
      <c r="Y33" s="87"/>
      <c r="Z33" s="88"/>
    </row>
    <row r="34" spans="2:26" ht="39" customHeight="1" thickBot="1" x14ac:dyDescent="0.25">
      <c r="B34" s="82">
        <f>'08-FR-25 (Pág. 1)'!B33</f>
        <v>0</v>
      </c>
      <c r="C34" s="83">
        <f>'08-FR-25 (Pág. 1)'!C33</f>
        <v>0</v>
      </c>
      <c r="D34" s="84">
        <f>'08-FR-25 (Pág. 1)'!F33</f>
        <v>0</v>
      </c>
      <c r="E34" s="95">
        <f>'08-FR-25 (Pág. 1)'!G33</f>
        <v>0</v>
      </c>
      <c r="F34" s="96">
        <f>'08-FR-25 (Pág. 1)'!I33</f>
        <v>0</v>
      </c>
      <c r="G34" s="96">
        <f>'08-FR-25 (Pág. 1)'!J33</f>
        <v>0</v>
      </c>
      <c r="H34" s="97">
        <f>'08-FR-25 (Pág. 1)'!N33</f>
        <v>0</v>
      </c>
      <c r="I34" s="97">
        <f>'08-FR-25 (Pág. 1)'!O33</f>
        <v>0</v>
      </c>
      <c r="J34" s="85"/>
      <c r="K34" s="85"/>
      <c r="L34" s="86" t="str">
        <f t="shared" si="0"/>
        <v/>
      </c>
      <c r="M34" s="87"/>
      <c r="N34" s="85"/>
      <c r="O34" s="85"/>
      <c r="P34" s="86" t="str">
        <f t="shared" si="1"/>
        <v/>
      </c>
      <c r="Q34" s="87"/>
      <c r="R34" s="85"/>
      <c r="S34" s="85"/>
      <c r="T34" s="86" t="str">
        <f t="shared" si="2"/>
        <v/>
      </c>
      <c r="U34" s="87"/>
      <c r="V34" s="85"/>
      <c r="W34" s="85"/>
      <c r="X34" s="86" t="str">
        <f t="shared" si="3"/>
        <v/>
      </c>
      <c r="Y34" s="87"/>
      <c r="Z34" s="88"/>
    </row>
    <row r="35" spans="2:26" ht="39" customHeight="1" thickBot="1" x14ac:dyDescent="0.25">
      <c r="B35" s="82">
        <f>'08-FR-25 (Pág. 1)'!B34</f>
        <v>0</v>
      </c>
      <c r="C35" s="83">
        <f>'08-FR-25 (Pág. 1)'!C34</f>
        <v>0</v>
      </c>
      <c r="D35" s="84">
        <f>'08-FR-25 (Pág. 1)'!F34</f>
        <v>0</v>
      </c>
      <c r="E35" s="95">
        <f>'08-FR-25 (Pág. 1)'!G34</f>
        <v>0</v>
      </c>
      <c r="F35" s="96">
        <f>'08-FR-25 (Pág. 1)'!I34</f>
        <v>0</v>
      </c>
      <c r="G35" s="96">
        <f>'08-FR-25 (Pág. 1)'!J34</f>
        <v>0</v>
      </c>
      <c r="H35" s="97">
        <f>'08-FR-25 (Pág. 1)'!N34</f>
        <v>0</v>
      </c>
      <c r="I35" s="97">
        <f>'08-FR-25 (Pág. 1)'!O34</f>
        <v>0</v>
      </c>
      <c r="J35" s="85"/>
      <c r="K35" s="85"/>
      <c r="L35" s="86" t="str">
        <f t="shared" si="0"/>
        <v/>
      </c>
      <c r="M35" s="87"/>
      <c r="N35" s="85"/>
      <c r="O35" s="85"/>
      <c r="P35" s="86" t="str">
        <f t="shared" si="1"/>
        <v/>
      </c>
      <c r="Q35" s="87"/>
      <c r="R35" s="85"/>
      <c r="S35" s="85"/>
      <c r="T35" s="86" t="str">
        <f t="shared" si="2"/>
        <v/>
      </c>
      <c r="U35" s="87"/>
      <c r="V35" s="85"/>
      <c r="W35" s="85"/>
      <c r="X35" s="86" t="str">
        <f t="shared" si="3"/>
        <v/>
      </c>
      <c r="Y35" s="87"/>
      <c r="Z35" s="88"/>
    </row>
    <row r="36" spans="2:26" ht="39" customHeight="1" thickBot="1" x14ac:dyDescent="0.25">
      <c r="B36" s="82">
        <f>'08-FR-25 (Pág. 1)'!B35</f>
        <v>0</v>
      </c>
      <c r="C36" s="83">
        <f>'08-FR-25 (Pág. 1)'!C35</f>
        <v>0</v>
      </c>
      <c r="D36" s="84">
        <f>'08-FR-25 (Pág. 1)'!F35</f>
        <v>0</v>
      </c>
      <c r="E36" s="95">
        <f>'08-FR-25 (Pág. 1)'!G35</f>
        <v>0</v>
      </c>
      <c r="F36" s="96">
        <f>'08-FR-25 (Pág. 1)'!I35</f>
        <v>0</v>
      </c>
      <c r="G36" s="96">
        <f>'08-FR-25 (Pág. 1)'!J35</f>
        <v>0</v>
      </c>
      <c r="H36" s="97">
        <f>'08-FR-25 (Pág. 1)'!N35</f>
        <v>0</v>
      </c>
      <c r="I36" s="97">
        <f>'08-FR-25 (Pág. 1)'!O35</f>
        <v>0</v>
      </c>
      <c r="J36" s="85"/>
      <c r="K36" s="85"/>
      <c r="L36" s="86" t="str">
        <f t="shared" si="0"/>
        <v/>
      </c>
      <c r="M36" s="87"/>
      <c r="N36" s="85"/>
      <c r="O36" s="85"/>
      <c r="P36" s="86" t="str">
        <f t="shared" si="1"/>
        <v/>
      </c>
      <c r="Q36" s="87"/>
      <c r="R36" s="85"/>
      <c r="S36" s="85"/>
      <c r="T36" s="86" t="str">
        <f t="shared" si="2"/>
        <v/>
      </c>
      <c r="U36" s="87"/>
      <c r="V36" s="85"/>
      <c r="W36" s="85"/>
      <c r="X36" s="86" t="str">
        <f t="shared" si="3"/>
        <v/>
      </c>
      <c r="Y36" s="87"/>
      <c r="Z36" s="88"/>
    </row>
    <row r="37" spans="2:26" ht="39" customHeight="1" thickBot="1" x14ac:dyDescent="0.25">
      <c r="B37" s="82">
        <f>'08-FR-25 (Pág. 1)'!B36</f>
        <v>0</v>
      </c>
      <c r="C37" s="83">
        <f>'08-FR-25 (Pág. 1)'!C36</f>
        <v>0</v>
      </c>
      <c r="D37" s="84">
        <f>'08-FR-25 (Pág. 1)'!F36</f>
        <v>0</v>
      </c>
      <c r="E37" s="95">
        <f>'08-FR-25 (Pág. 1)'!G36</f>
        <v>0</v>
      </c>
      <c r="F37" s="96">
        <f>'08-FR-25 (Pág. 1)'!I36</f>
        <v>0</v>
      </c>
      <c r="G37" s="96">
        <f>'08-FR-25 (Pág. 1)'!J36</f>
        <v>0</v>
      </c>
      <c r="H37" s="97">
        <f>'08-FR-25 (Pág. 1)'!N36</f>
        <v>0</v>
      </c>
      <c r="I37" s="97">
        <f>'08-FR-25 (Pág. 1)'!O36</f>
        <v>0</v>
      </c>
      <c r="J37" s="85"/>
      <c r="K37" s="85"/>
      <c r="L37" s="86" t="str">
        <f t="shared" si="0"/>
        <v/>
      </c>
      <c r="M37" s="87"/>
      <c r="N37" s="85"/>
      <c r="O37" s="85"/>
      <c r="P37" s="86" t="str">
        <f t="shared" si="1"/>
        <v/>
      </c>
      <c r="Q37" s="87"/>
      <c r="R37" s="85"/>
      <c r="S37" s="85"/>
      <c r="T37" s="86" t="str">
        <f t="shared" si="2"/>
        <v/>
      </c>
      <c r="U37" s="87"/>
      <c r="V37" s="85"/>
      <c r="W37" s="85"/>
      <c r="X37" s="86" t="str">
        <f t="shared" si="3"/>
        <v/>
      </c>
      <c r="Y37" s="87"/>
      <c r="Z37" s="88"/>
    </row>
    <row r="38" spans="2:26" ht="39" customHeight="1" thickBot="1" x14ac:dyDescent="0.25">
      <c r="B38" s="82">
        <f>'08-FR-25 (Pág. 1)'!B37</f>
        <v>0</v>
      </c>
      <c r="C38" s="83">
        <f>'08-FR-25 (Pág. 1)'!C37</f>
        <v>0</v>
      </c>
      <c r="D38" s="84">
        <f>'08-FR-25 (Pág. 1)'!F37</f>
        <v>0</v>
      </c>
      <c r="E38" s="95">
        <f>'08-FR-25 (Pág. 1)'!G37</f>
        <v>0</v>
      </c>
      <c r="F38" s="96">
        <f>'08-FR-25 (Pág. 1)'!I37</f>
        <v>0</v>
      </c>
      <c r="G38" s="96">
        <f>'08-FR-25 (Pág. 1)'!J37</f>
        <v>0</v>
      </c>
      <c r="H38" s="97">
        <f>'08-FR-25 (Pág. 1)'!N37</f>
        <v>0</v>
      </c>
      <c r="I38" s="97">
        <f>'08-FR-25 (Pág. 1)'!O37</f>
        <v>0</v>
      </c>
      <c r="J38" s="85"/>
      <c r="K38" s="85"/>
      <c r="L38" s="86" t="str">
        <f t="shared" si="0"/>
        <v/>
      </c>
      <c r="M38" s="87"/>
      <c r="N38" s="85"/>
      <c r="O38" s="85"/>
      <c r="P38" s="86" t="str">
        <f t="shared" si="1"/>
        <v/>
      </c>
      <c r="Q38" s="87"/>
      <c r="R38" s="85"/>
      <c r="S38" s="85"/>
      <c r="T38" s="86" t="str">
        <f t="shared" si="2"/>
        <v/>
      </c>
      <c r="U38" s="87"/>
      <c r="V38" s="85"/>
      <c r="W38" s="85"/>
      <c r="X38" s="86" t="str">
        <f t="shared" si="3"/>
        <v/>
      </c>
      <c r="Y38" s="87"/>
      <c r="Z38" s="88"/>
    </row>
    <row r="39" spans="2:26" ht="39" customHeight="1" thickBot="1" x14ac:dyDescent="0.25">
      <c r="B39" s="82">
        <f>'08-FR-25 (Pág. 1)'!B38</f>
        <v>0</v>
      </c>
      <c r="C39" s="83">
        <f>'08-FR-25 (Pág. 1)'!C38</f>
        <v>0</v>
      </c>
      <c r="D39" s="84">
        <f>'08-FR-25 (Pág. 1)'!F38</f>
        <v>0</v>
      </c>
      <c r="E39" s="95">
        <f>'08-FR-25 (Pág. 1)'!G38</f>
        <v>0</v>
      </c>
      <c r="F39" s="96">
        <f>'08-FR-25 (Pág. 1)'!I38</f>
        <v>0</v>
      </c>
      <c r="G39" s="96">
        <f>'08-FR-25 (Pág. 1)'!J38</f>
        <v>0</v>
      </c>
      <c r="H39" s="97">
        <f>'08-FR-25 (Pág. 1)'!N38</f>
        <v>0</v>
      </c>
      <c r="I39" s="97">
        <f>'08-FR-25 (Pág. 1)'!O38</f>
        <v>0</v>
      </c>
      <c r="J39" s="85"/>
      <c r="K39" s="85"/>
      <c r="L39" s="86" t="str">
        <f t="shared" si="0"/>
        <v/>
      </c>
      <c r="M39" s="87"/>
      <c r="N39" s="85"/>
      <c r="O39" s="85"/>
      <c r="P39" s="86" t="str">
        <f t="shared" si="1"/>
        <v/>
      </c>
      <c r="Q39" s="87"/>
      <c r="R39" s="85"/>
      <c r="S39" s="85"/>
      <c r="T39" s="86" t="str">
        <f t="shared" si="2"/>
        <v/>
      </c>
      <c r="U39" s="87"/>
      <c r="V39" s="85"/>
      <c r="W39" s="85"/>
      <c r="X39" s="86" t="str">
        <f t="shared" si="3"/>
        <v/>
      </c>
      <c r="Y39" s="87"/>
      <c r="Z39" s="88"/>
    </row>
    <row r="40" spans="2:26" ht="39" customHeight="1" thickBot="1" x14ac:dyDescent="0.25">
      <c r="B40" s="82">
        <f>'08-FR-25 (Pág. 1)'!B39</f>
        <v>0</v>
      </c>
      <c r="C40" s="83">
        <f>'08-FR-25 (Pág. 1)'!C39</f>
        <v>0</v>
      </c>
      <c r="D40" s="84">
        <f>'08-FR-25 (Pág. 1)'!F39</f>
        <v>0</v>
      </c>
      <c r="E40" s="95">
        <f>'08-FR-25 (Pág. 1)'!G39</f>
        <v>0</v>
      </c>
      <c r="F40" s="96">
        <f>'08-FR-25 (Pág. 1)'!I39</f>
        <v>0</v>
      </c>
      <c r="G40" s="96">
        <f>'08-FR-25 (Pág. 1)'!J39</f>
        <v>0</v>
      </c>
      <c r="H40" s="97">
        <f>'08-FR-25 (Pág. 1)'!N39</f>
        <v>0</v>
      </c>
      <c r="I40" s="97">
        <f>'08-FR-25 (Pág. 1)'!O39</f>
        <v>0</v>
      </c>
      <c r="J40" s="85"/>
      <c r="K40" s="85"/>
      <c r="L40" s="86" t="str">
        <f t="shared" si="0"/>
        <v/>
      </c>
      <c r="M40" s="87"/>
      <c r="N40" s="85"/>
      <c r="O40" s="85"/>
      <c r="P40" s="86" t="str">
        <f t="shared" si="1"/>
        <v/>
      </c>
      <c r="Q40" s="87"/>
      <c r="R40" s="85"/>
      <c r="S40" s="85"/>
      <c r="T40" s="86" t="str">
        <f t="shared" si="2"/>
        <v/>
      </c>
      <c r="U40" s="87"/>
      <c r="V40" s="85"/>
      <c r="W40" s="85"/>
      <c r="X40" s="86" t="str">
        <f t="shared" si="3"/>
        <v/>
      </c>
      <c r="Y40" s="87"/>
      <c r="Z40" s="88"/>
    </row>
    <row r="41" spans="2:26" ht="39" customHeight="1" thickBot="1" x14ac:dyDescent="0.25">
      <c r="B41" s="82">
        <f>'08-FR-25 (Pág. 1)'!B40</f>
        <v>0</v>
      </c>
      <c r="C41" s="83">
        <f>'08-FR-25 (Pág. 1)'!C40</f>
        <v>0</v>
      </c>
      <c r="D41" s="84">
        <f>'08-FR-25 (Pág. 1)'!F40</f>
        <v>0</v>
      </c>
      <c r="E41" s="95">
        <f>'08-FR-25 (Pág. 1)'!G40</f>
        <v>0</v>
      </c>
      <c r="F41" s="96">
        <f>'08-FR-25 (Pág. 1)'!I40</f>
        <v>0</v>
      </c>
      <c r="G41" s="96">
        <f>'08-FR-25 (Pág. 1)'!J40</f>
        <v>0</v>
      </c>
      <c r="H41" s="97">
        <f>'08-FR-25 (Pág. 1)'!N40</f>
        <v>0</v>
      </c>
      <c r="I41" s="97">
        <f>'08-FR-25 (Pág. 1)'!O40</f>
        <v>0</v>
      </c>
      <c r="J41" s="85"/>
      <c r="K41" s="85"/>
      <c r="L41" s="86" t="str">
        <f t="shared" si="0"/>
        <v/>
      </c>
      <c r="M41" s="87"/>
      <c r="N41" s="85"/>
      <c r="O41" s="85"/>
      <c r="P41" s="86" t="str">
        <f t="shared" si="1"/>
        <v/>
      </c>
      <c r="Q41" s="87"/>
      <c r="R41" s="85"/>
      <c r="S41" s="85"/>
      <c r="T41" s="86" t="str">
        <f t="shared" si="2"/>
        <v/>
      </c>
      <c r="U41" s="87"/>
      <c r="V41" s="85"/>
      <c r="W41" s="85"/>
      <c r="X41" s="86" t="str">
        <f t="shared" si="3"/>
        <v/>
      </c>
      <c r="Y41" s="87"/>
      <c r="Z41" s="88"/>
    </row>
    <row r="42" spans="2:26" ht="39" customHeight="1" thickBot="1" x14ac:dyDescent="0.25">
      <c r="B42" s="102">
        <f>'08-FR-25 (Pág. 1)'!B41</f>
        <v>0</v>
      </c>
      <c r="C42" s="103">
        <f>'08-FR-25 (Pág. 1)'!C41</f>
        <v>0</v>
      </c>
      <c r="D42" s="104">
        <f>'08-FR-25 (Pág. 1)'!F41</f>
        <v>0</v>
      </c>
      <c r="E42" s="95">
        <f>'08-FR-25 (Pág. 1)'!G41</f>
        <v>0</v>
      </c>
      <c r="F42" s="96">
        <f>'08-FR-25 (Pág. 1)'!I41</f>
        <v>0</v>
      </c>
      <c r="G42" s="96">
        <f>'08-FR-25 (Pág. 1)'!J41</f>
        <v>0</v>
      </c>
      <c r="H42" s="97">
        <f>'08-FR-25 (Pág. 1)'!N41</f>
        <v>0</v>
      </c>
      <c r="I42" s="97">
        <f>'08-FR-25 (Pág. 1)'!O41</f>
        <v>0</v>
      </c>
      <c r="J42" s="50"/>
      <c r="K42" s="50"/>
      <c r="L42" s="56" t="str">
        <f t="shared" si="0"/>
        <v/>
      </c>
      <c r="M42" s="18"/>
      <c r="N42" s="50"/>
      <c r="O42" s="50"/>
      <c r="P42" s="56" t="str">
        <f t="shared" si="1"/>
        <v/>
      </c>
      <c r="Q42" s="18"/>
      <c r="R42" s="50"/>
      <c r="S42" s="50"/>
      <c r="T42" s="56" t="str">
        <f t="shared" si="2"/>
        <v/>
      </c>
      <c r="U42" s="18"/>
      <c r="V42" s="50"/>
      <c r="W42" s="50"/>
      <c r="X42" s="56" t="str">
        <f t="shared" si="3"/>
        <v/>
      </c>
      <c r="Y42" s="18"/>
      <c r="Z42" s="40"/>
    </row>
    <row r="43" spans="2:26" ht="39" customHeight="1" x14ac:dyDescent="0.2">
      <c r="B43" s="182" t="s">
        <v>7</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row>
    <row r="44" spans="2:26" x14ac:dyDescent="0.2">
      <c r="B44" s="5"/>
      <c r="C44" s="5"/>
      <c r="D44" s="5"/>
      <c r="E44" s="5"/>
      <c r="F44" s="5"/>
      <c r="G44" s="5"/>
      <c r="H44" s="5"/>
      <c r="I44" s="5"/>
      <c r="J44" s="33"/>
      <c r="K44" s="33"/>
      <c r="L44" s="37"/>
      <c r="M44" s="5"/>
      <c r="N44" s="33"/>
      <c r="O44" s="33"/>
      <c r="P44" s="37"/>
      <c r="Q44" s="5"/>
      <c r="R44" s="33"/>
      <c r="S44" s="33"/>
      <c r="T44" s="37"/>
      <c r="U44" s="5"/>
      <c r="V44" s="33"/>
      <c r="W44" s="33"/>
      <c r="X44" s="37"/>
      <c r="Y44" s="5"/>
      <c r="Z44" s="5"/>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s="6" customFormat="1" ht="69.75" customHeight="1" x14ac:dyDescent="0.2">
      <c r="J50" s="34"/>
      <c r="K50" s="34"/>
      <c r="L50" s="38"/>
      <c r="N50" s="34"/>
      <c r="O50" s="34"/>
      <c r="P50" s="38"/>
      <c r="R50" s="34"/>
      <c r="S50" s="34"/>
      <c r="T50" s="38"/>
      <c r="V50" s="34"/>
      <c r="W50" s="34"/>
      <c r="X50" s="38"/>
    </row>
    <row r="51" spans="2:28" s="2" customFormat="1" ht="42" customHeight="1" x14ac:dyDescent="0.2">
      <c r="J51" s="35"/>
      <c r="K51" s="35"/>
      <c r="L51" s="39"/>
      <c r="N51" s="35"/>
      <c r="O51" s="35"/>
      <c r="P51" s="39"/>
      <c r="R51" s="35"/>
      <c r="S51" s="35"/>
      <c r="T51" s="39"/>
      <c r="V51" s="35"/>
      <c r="W51" s="35"/>
      <c r="X51" s="39"/>
    </row>
    <row r="52" spans="2:28" s="2" customFormat="1" ht="28.5" customHeight="1" x14ac:dyDescent="0.2">
      <c r="J52" s="35"/>
      <c r="K52" s="35"/>
      <c r="L52" s="39"/>
      <c r="N52" s="35"/>
      <c r="O52" s="35"/>
      <c r="P52" s="39"/>
      <c r="R52" s="35"/>
      <c r="S52" s="35"/>
      <c r="T52" s="39"/>
      <c r="V52" s="35"/>
      <c r="W52" s="35"/>
      <c r="X52" s="39"/>
    </row>
    <row r="53" spans="2:28" s="2" customFormat="1" ht="38.25" customHeight="1" x14ac:dyDescent="0.2">
      <c r="J53" s="35"/>
      <c r="K53" s="35"/>
      <c r="L53" s="39"/>
      <c r="N53" s="35"/>
      <c r="O53" s="35"/>
      <c r="P53" s="39"/>
      <c r="R53" s="35"/>
      <c r="S53" s="35"/>
      <c r="T53" s="39"/>
      <c r="V53" s="35"/>
      <c r="W53" s="35"/>
      <c r="X53" s="39"/>
    </row>
    <row r="54" spans="2:28" s="2" customFormat="1" ht="53.25" customHeight="1" x14ac:dyDescent="0.2">
      <c r="J54" s="35"/>
      <c r="K54" s="35"/>
      <c r="L54" s="39"/>
      <c r="N54" s="35"/>
      <c r="O54" s="35"/>
      <c r="P54" s="39"/>
      <c r="R54" s="35"/>
      <c r="S54" s="35"/>
      <c r="T54" s="39"/>
      <c r="V54" s="35"/>
      <c r="W54" s="35"/>
      <c r="X54" s="39"/>
    </row>
    <row r="55" spans="2:28" s="2" customFormat="1" ht="30.75" customHeight="1" x14ac:dyDescent="0.2">
      <c r="J55" s="35"/>
      <c r="K55" s="35"/>
      <c r="L55" s="39"/>
      <c r="N55" s="35"/>
      <c r="O55" s="35"/>
      <c r="P55" s="39"/>
      <c r="R55" s="35"/>
      <c r="S55" s="35"/>
      <c r="T55" s="39"/>
      <c r="V55" s="35"/>
      <c r="W55" s="35"/>
      <c r="X55" s="39"/>
    </row>
    <row r="56" spans="2:28" s="2" customFormat="1" ht="36" customHeight="1" x14ac:dyDescent="0.2">
      <c r="J56" s="35"/>
      <c r="K56" s="35"/>
      <c r="L56" s="39"/>
      <c r="N56" s="35"/>
      <c r="O56" s="35"/>
      <c r="P56" s="39"/>
      <c r="R56" s="35"/>
      <c r="S56" s="35"/>
      <c r="T56" s="39"/>
      <c r="V56" s="35"/>
      <c r="W56" s="35"/>
      <c r="X56" s="39"/>
    </row>
    <row r="57" spans="2:28" s="2" customFormat="1" ht="38.25" customHeight="1" x14ac:dyDescent="0.2">
      <c r="J57" s="35"/>
      <c r="K57" s="35"/>
      <c r="L57" s="39"/>
      <c r="N57" s="35"/>
      <c r="O57" s="35"/>
      <c r="P57" s="39"/>
      <c r="R57" s="35"/>
      <c r="S57" s="35"/>
      <c r="T57" s="39"/>
      <c r="V57" s="35"/>
      <c r="W57" s="35"/>
      <c r="X57" s="39"/>
    </row>
    <row r="58" spans="2:28" s="2" customFormat="1" ht="43.5" customHeight="1" x14ac:dyDescent="0.2">
      <c r="J58" s="35"/>
      <c r="K58" s="35"/>
      <c r="L58" s="39"/>
      <c r="N58" s="35"/>
      <c r="O58" s="35"/>
      <c r="P58" s="39"/>
      <c r="R58" s="35"/>
      <c r="S58" s="35"/>
      <c r="T58" s="39"/>
      <c r="V58" s="35"/>
      <c r="W58" s="35"/>
      <c r="X58" s="39"/>
    </row>
    <row r="59" spans="2:28" s="2" customFormat="1" ht="37.5" customHeight="1" x14ac:dyDescent="0.2">
      <c r="J59" s="35"/>
      <c r="K59" s="35"/>
      <c r="L59" s="39"/>
      <c r="N59" s="35"/>
      <c r="O59" s="35"/>
      <c r="P59" s="39"/>
      <c r="R59" s="35"/>
      <c r="S59" s="35"/>
      <c r="T59" s="39"/>
      <c r="V59" s="35"/>
      <c r="W59" s="35"/>
      <c r="X59" s="39"/>
    </row>
    <row r="60" spans="2:28" s="2" customFormat="1" ht="52.5" customHeight="1" x14ac:dyDescent="0.2">
      <c r="J60" s="35"/>
      <c r="K60" s="35"/>
      <c r="L60" s="39"/>
      <c r="N60" s="35"/>
      <c r="O60" s="35"/>
      <c r="P60" s="39"/>
      <c r="R60" s="35"/>
      <c r="S60" s="35"/>
      <c r="T60" s="39"/>
      <c r="V60" s="35"/>
      <c r="W60" s="35"/>
      <c r="X60" s="39"/>
    </row>
    <row r="61" spans="2:28" s="2" customFormat="1" ht="43.5" customHeight="1" x14ac:dyDescent="0.2">
      <c r="J61" s="35"/>
      <c r="K61" s="35"/>
      <c r="L61" s="39"/>
      <c r="N61" s="35"/>
      <c r="O61" s="35"/>
      <c r="P61" s="39"/>
      <c r="R61" s="35"/>
      <c r="S61" s="35"/>
      <c r="T61" s="39"/>
      <c r="V61" s="35"/>
      <c r="W61" s="35"/>
      <c r="X61" s="39"/>
    </row>
    <row r="62" spans="2:28" s="2" customFormat="1" ht="33.75" customHeight="1" x14ac:dyDescent="0.55000000000000004">
      <c r="J62" s="35"/>
      <c r="K62" s="35"/>
      <c r="L62" s="39"/>
      <c r="N62" s="35"/>
      <c r="O62" s="35"/>
      <c r="P62" s="39"/>
      <c r="R62" s="35"/>
      <c r="S62" s="35"/>
      <c r="T62" s="39"/>
      <c r="V62" s="35"/>
      <c r="W62" s="35"/>
      <c r="X62" s="39"/>
      <c r="AB62" s="7" t="s">
        <v>12</v>
      </c>
    </row>
    <row r="63" spans="2:28" s="2" customFormat="1" ht="21" customHeight="1" x14ac:dyDescent="0.55000000000000004">
      <c r="J63" s="35"/>
      <c r="K63" s="35"/>
      <c r="L63" s="39"/>
      <c r="N63" s="35"/>
      <c r="O63" s="35"/>
      <c r="P63" s="39"/>
      <c r="R63" s="35"/>
      <c r="S63" s="35"/>
      <c r="T63" s="39"/>
      <c r="V63" s="35"/>
      <c r="W63" s="35"/>
      <c r="X63" s="39"/>
      <c r="AB63" s="7" t="s">
        <v>13</v>
      </c>
    </row>
    <row r="64" spans="2:28" s="2" customFormat="1" ht="19.5" customHeight="1" x14ac:dyDescent="0.55000000000000004">
      <c r="J64" s="35"/>
      <c r="K64" s="35"/>
      <c r="L64" s="39"/>
      <c r="N64" s="35"/>
      <c r="O64" s="35"/>
      <c r="P64" s="39"/>
      <c r="R64" s="35"/>
      <c r="S64" s="35"/>
      <c r="T64" s="39"/>
      <c r="V64" s="35"/>
      <c r="W64" s="35"/>
      <c r="X64" s="39"/>
      <c r="AB64" s="7" t="s">
        <v>14</v>
      </c>
    </row>
    <row r="65" spans="10:28" s="2" customFormat="1" ht="37.5" customHeight="1" x14ac:dyDescent="0.55000000000000004">
      <c r="J65" s="35"/>
      <c r="K65" s="35"/>
      <c r="L65" s="39"/>
      <c r="N65" s="35"/>
      <c r="O65" s="35"/>
      <c r="P65" s="39"/>
      <c r="R65" s="35"/>
      <c r="S65" s="35"/>
      <c r="T65" s="39"/>
      <c r="V65" s="35"/>
      <c r="W65" s="35"/>
      <c r="X65" s="39"/>
      <c r="AB65" s="7" t="s">
        <v>15</v>
      </c>
    </row>
    <row r="66" spans="10:28" s="2" customFormat="1" ht="70.5" customHeight="1" x14ac:dyDescent="0.55000000000000004">
      <c r="J66" s="35"/>
      <c r="K66" s="35"/>
      <c r="L66" s="39"/>
      <c r="N66" s="35"/>
      <c r="O66" s="35"/>
      <c r="P66" s="39"/>
      <c r="R66" s="35"/>
      <c r="S66" s="35"/>
      <c r="T66" s="39"/>
      <c r="V66" s="35"/>
      <c r="W66" s="35"/>
      <c r="X66" s="39"/>
      <c r="AB66" s="7" t="s">
        <v>16</v>
      </c>
    </row>
    <row r="67" spans="10:28" s="6" customFormat="1" ht="44.25" x14ac:dyDescent="0.55000000000000004">
      <c r="J67" s="34"/>
      <c r="K67" s="34"/>
      <c r="L67" s="38"/>
      <c r="N67" s="34"/>
      <c r="O67" s="34"/>
      <c r="P67" s="38"/>
      <c r="R67" s="34"/>
      <c r="S67" s="34"/>
      <c r="T67" s="38"/>
      <c r="V67" s="34"/>
      <c r="W67" s="34"/>
      <c r="X67" s="38"/>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401" yWindow="485"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M13:M42 Q13:Q25 U13:U25 Y13:Y25 Q27:Q30 Q32:Q42 U27:U30 U32:U42 Y30:Y42 Y27:Y28" xr:uid="{00000000-0002-0000-0100-000003000000}"/>
  </dataValidations>
  <printOptions horizontalCentered="1" verticalCentered="1"/>
  <pageMargins left="0.70866141732283472" right="0.70866141732283472" top="0.74803149606299213" bottom="0.74803149606299213" header="0.31496062992125984" footer="0.31496062992125984"/>
  <pageSetup paperSize="41" scale="24" fitToWidth="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2019-10-22T15:14:21Z</cp:lastPrinted>
  <dcterms:created xsi:type="dcterms:W3CDTF">2013-09-26T15:36:28Z</dcterms:created>
  <dcterms:modified xsi:type="dcterms:W3CDTF">2020-01-31T20:33:18Z</dcterms:modified>
</cp:coreProperties>
</file>