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E:\PAO SDTH\PERSONERIA 2021\PERSONERIA 2021\RIESGOS 2022\"/>
    </mc:Choice>
  </mc:AlternateContent>
  <xr:revisionPtr revIDLastSave="0" documentId="13_ncr:1_{D8571F0A-327C-4649-B268-0C15DC0D439F}" xr6:coauthVersionLast="47" xr6:coauthVersionMax="47" xr10:uidLastSave="{00000000-0000-0000-0000-000000000000}"/>
  <bookViews>
    <workbookView xWindow="-120" yWindow="-120" windowWidth="20730" windowHeight="11160" xr2:uid="{00000000-000D-0000-FFFF-FFFF00000000}"/>
  </bookViews>
  <sheets>
    <sheet name="R. Gestión- Estratégicos..2022" sheetId="6" r:id="rId1"/>
    <sheet name="R. Corrupción 2022" sheetId="5" r:id="rId2"/>
  </sheets>
  <definedNames>
    <definedName name="_xlnm._FilterDatabase" localSheetId="0" hidden="1">'R. Gestión- Estratégicos..2022'!$A$6:$BR$208</definedName>
  </definedNames>
  <calcPr calcId="191028"/>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11" i="6" l="1"/>
  <c r="Z27" i="6" l="1"/>
  <c r="Z26" i="6"/>
  <c r="Z25" i="6"/>
  <c r="Z157" i="6" l="1"/>
  <c r="Z142" i="6" l="1"/>
  <c r="Z136" i="6" l="1"/>
  <c r="Z40" i="6" l="1"/>
  <c r="Z41" i="6"/>
  <c r="Z42" i="6"/>
  <c r="Z175" i="6" l="1"/>
  <c r="Z174" i="6"/>
  <c r="Z173" i="6"/>
  <c r="Z208" i="6"/>
  <c r="Z207" i="6"/>
  <c r="Z206" i="6"/>
  <c r="Z205" i="6"/>
  <c r="Z204" i="6"/>
  <c r="Z203" i="6"/>
  <c r="Z202" i="6" l="1"/>
  <c r="Z201" i="6"/>
  <c r="Z200" i="6"/>
  <c r="Z199" i="6"/>
  <c r="Z198" i="6"/>
  <c r="Z197" i="6"/>
  <c r="Z196" i="6"/>
  <c r="Z195" i="6"/>
  <c r="Z194" i="6"/>
  <c r="Z193" i="6"/>
  <c r="Z192" i="6"/>
  <c r="Z191" i="6"/>
  <c r="Z190" i="6" l="1"/>
  <c r="Z189" i="6"/>
  <c r="Z188" i="6"/>
  <c r="Z187" i="6"/>
  <c r="Z186" i="6"/>
  <c r="Z185" i="6"/>
  <c r="Z184" i="6"/>
  <c r="Z183" i="6"/>
  <c r="Z182" i="6"/>
  <c r="Z181" i="6" l="1"/>
  <c r="Z180" i="6"/>
  <c r="Z179" i="6"/>
  <c r="Z178" i="6"/>
  <c r="Z177" i="6"/>
  <c r="Z176" i="6"/>
  <c r="Z172" i="6"/>
  <c r="Z171" i="6"/>
  <c r="Z170" i="6"/>
  <c r="Z168" i="6"/>
  <c r="Z167" i="6"/>
  <c r="Z166" i="6"/>
  <c r="Z165" i="6"/>
  <c r="Z164" i="6"/>
  <c r="Z163" i="6"/>
  <c r="Z162" i="6"/>
  <c r="Z161" i="6"/>
  <c r="Z160" i="6" l="1"/>
  <c r="Z159" i="6"/>
  <c r="Z158" i="6"/>
  <c r="Z156" i="6" l="1"/>
  <c r="Z155" i="6"/>
  <c r="Z154" i="6"/>
  <c r="Z153" i="6"/>
  <c r="Z152" i="6"/>
  <c r="Z151" i="6"/>
  <c r="Z150" i="6"/>
  <c r="Z149" i="6"/>
  <c r="Z148" i="6"/>
  <c r="Z147" i="6" l="1"/>
  <c r="Z146" i="6"/>
  <c r="Z145" i="6"/>
  <c r="Z141" i="6"/>
  <c r="Z140" i="6"/>
  <c r="Z139" i="6"/>
  <c r="Z138" i="6"/>
  <c r="Z137" i="6"/>
  <c r="Z135" i="6"/>
  <c r="Z134" i="6"/>
  <c r="Z133" i="6"/>
  <c r="Z132" i="6"/>
  <c r="Z131" i="6"/>
  <c r="Z130" i="6"/>
  <c r="Z129" i="6"/>
  <c r="Z128" i="6"/>
  <c r="Z127" i="6"/>
  <c r="Z126" i="6"/>
  <c r="Z125" i="6"/>
  <c r="Z124" i="6"/>
  <c r="Z123" i="6"/>
  <c r="Z122" i="6"/>
  <c r="Z121" i="6"/>
  <c r="Z120" i="6"/>
  <c r="Z119" i="6"/>
  <c r="Z118" i="6"/>
  <c r="Z117" i="6"/>
  <c r="Z116" i="6"/>
  <c r="Z115" i="6"/>
  <c r="Z114" i="6" l="1"/>
  <c r="Z113" i="6"/>
  <c r="Z112" i="6"/>
  <c r="Z111" i="6"/>
  <c r="Z110" i="6"/>
  <c r="Z109" i="6"/>
  <c r="Z108" i="6"/>
  <c r="Z107" i="6"/>
  <c r="AL106" i="6"/>
  <c r="AK106" i="6"/>
  <c r="Z106" i="6"/>
  <c r="Z105" i="6"/>
  <c r="Z104" i="6"/>
  <c r="Z103" i="6"/>
  <c r="Z102" i="6" l="1"/>
  <c r="Z101" i="6"/>
  <c r="Z100" i="6"/>
  <c r="Z99" i="6"/>
  <c r="Z98" i="6"/>
  <c r="Z97" i="6"/>
  <c r="Z96" i="6" l="1"/>
  <c r="Z95" i="6"/>
  <c r="Z94" i="6"/>
  <c r="Z93" i="6"/>
  <c r="Z92" i="6"/>
  <c r="Z91" i="6"/>
  <c r="Z90" i="6"/>
  <c r="Z89" i="6"/>
  <c r="Z88" i="6"/>
  <c r="Z87" i="6"/>
  <c r="Z86" i="6"/>
  <c r="Z85" i="6"/>
  <c r="Z84" i="6"/>
  <c r="Z83" i="6"/>
  <c r="Z82" i="6"/>
  <c r="Z81" i="6"/>
  <c r="Z80" i="6"/>
  <c r="Z79" i="6"/>
  <c r="Z78" i="6"/>
  <c r="Z77" i="6"/>
  <c r="Z76" i="6"/>
  <c r="Z75" i="6"/>
  <c r="Z74" i="6"/>
  <c r="Z73" i="6"/>
  <c r="Z72" i="6" l="1"/>
  <c r="Z71" i="6"/>
  <c r="Z70" i="6"/>
  <c r="Z69" i="6"/>
  <c r="Z68" i="6"/>
  <c r="Z67" i="6"/>
  <c r="Z66" i="6"/>
  <c r="Z65" i="6"/>
  <c r="Z64" i="6"/>
  <c r="Z63" i="6"/>
  <c r="Z62" i="6"/>
  <c r="Z61" i="6"/>
  <c r="Z60" i="6"/>
  <c r="Z59" i="6"/>
  <c r="Z58" i="6"/>
  <c r="Z57" i="6" l="1"/>
  <c r="Z56" i="6"/>
  <c r="Z55" i="6"/>
  <c r="Z54" i="6"/>
  <c r="Z53" i="6"/>
  <c r="Z52" i="6"/>
  <c r="Z51" i="6"/>
  <c r="Z50" i="6"/>
  <c r="Z49" i="6"/>
  <c r="Z48" i="6"/>
  <c r="Z47" i="6"/>
  <c r="Z46" i="6"/>
  <c r="Z45" i="6"/>
  <c r="Z44" i="6"/>
  <c r="Z43" i="6"/>
  <c r="Z39" i="6"/>
  <c r="Z38" i="6"/>
  <c r="Z37" i="6"/>
  <c r="Z36" i="6"/>
  <c r="Z35" i="6"/>
  <c r="Z34" i="6"/>
  <c r="Z33" i="6"/>
  <c r="Z32" i="6"/>
  <c r="Z31" i="6"/>
  <c r="Z30" i="6"/>
  <c r="Z29" i="6"/>
  <c r="Z28" i="6"/>
  <c r="Z24" i="6" l="1"/>
  <c r="Z23" i="6"/>
  <c r="Z22" i="6"/>
  <c r="Z21" i="6"/>
  <c r="Z20" i="6"/>
  <c r="Z19" i="6"/>
  <c r="Z18" i="6"/>
  <c r="Z17" i="6"/>
  <c r="Z16" i="6"/>
  <c r="Z15" i="6" l="1"/>
  <c r="Z14" i="6"/>
  <c r="Z13" i="6"/>
  <c r="Z12" i="6"/>
  <c r="Z10" i="6"/>
  <c r="Z9" i="6"/>
  <c r="Z8" i="6"/>
  <c r="Z7" i="6"/>
  <c r="I7" i="6"/>
</calcChain>
</file>

<file path=xl/sharedStrings.xml><?xml version="1.0" encoding="utf-8"?>
<sst xmlns="http://schemas.openxmlformats.org/spreadsheetml/2006/main" count="3668" uniqueCount="873">
  <si>
    <t>Identificación del riesgo</t>
  </si>
  <si>
    <t>Análisis del riesgo inherente</t>
  </si>
  <si>
    <t>Evaluación del riesgo - Valoración de los controles</t>
  </si>
  <si>
    <t>Evaluación del riesgo - Nivel del riesgo residual</t>
  </si>
  <si>
    <t>Plan de Acción</t>
  </si>
  <si>
    <t>Monitoreo y revisión</t>
  </si>
  <si>
    <t>Proceso</t>
  </si>
  <si>
    <t>Impacto</t>
  </si>
  <si>
    <t>Causa Inmediata</t>
  </si>
  <si>
    <t>Causa Raíz</t>
  </si>
  <si>
    <t>Clase de Riesgo</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</si>
  <si>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</si>
  <si>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</si>
  <si>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</si>
  <si>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</si>
  <si>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</si>
  <si>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</si>
  <si>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</si>
  <si>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</si>
  <si>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</si>
  <si>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</si>
  <si>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</si>
  <si>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</si>
  <si>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</si>
  <si>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</si>
  <si>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</si>
  <si>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</si>
  <si>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</si>
  <si>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Opción de Tratamiento</t>
  </si>
  <si>
    <t>Acciones</t>
  </si>
  <si>
    <t>Fecha Implementación o periodicidad</t>
  </si>
  <si>
    <t>Indicador</t>
  </si>
  <si>
    <t>Fórmula del Indicador</t>
  </si>
  <si>
    <t>Recursos</t>
  </si>
  <si>
    <t>Responsable de la Ejeución</t>
  </si>
  <si>
    <t>Seguimiento primer cuatrimestre</t>
  </si>
  <si>
    <t>Seguimiento segundo cuatrimestre</t>
  </si>
  <si>
    <t>Seguimiento tercer cuatrimestre</t>
  </si>
  <si>
    <t>Tipo</t>
  </si>
  <si>
    <t>Implementación</t>
  </si>
  <si>
    <t>Calificación</t>
  </si>
  <si>
    <t>Documentación</t>
  </si>
  <si>
    <t>Frecuencia</t>
  </si>
  <si>
    <t>Evidencia</t>
  </si>
  <si>
    <t>01 -  DIRECCIONAMIENTO ESTRATÉGICO</t>
  </si>
  <si>
    <t>Reputacional</t>
  </si>
  <si>
    <t>• Incompleta o inexacta información necesaria para establecer Planes, Programas y Proyectos.
• Inapropiada definición de los lineamientos de direccionamiento estratégico.
• Bajo interés y/o desconocimiento de los temas de planeación estratégica y operativa.
• No sostenibilidad del modelo de gestión.
• Carencia de  sistemas de información institucional.</t>
  </si>
  <si>
    <t>• No atender criterios técnicos en la planeación y seguimiento.
• Estrategias inadecuadas frente a las metas propuestas.
• Toma de decisiones inoportunas o inadecuadas.
• Los cambios en la ejecución de los proyectos no se ven reflejados en tiempo real en el presupuesto.
• No cumplimiento de la planeación presupuestal, deficiencias en su seguimiento.</t>
  </si>
  <si>
    <t>Estratégico</t>
  </si>
  <si>
    <t>Ejecucion y Administracion de procesos</t>
  </si>
  <si>
    <t>Media</t>
  </si>
  <si>
    <t xml:space="preserve">     El riesgo afecta la imagen de la entidad internamente, de conocimiento general, nivel interno, de junta dircetiva y accionistas y/o de provedores</t>
  </si>
  <si>
    <t>Menor</t>
  </si>
  <si>
    <t>Moderado</t>
  </si>
  <si>
    <t xml:space="preserve">Realizar seguimiento a los indicadores y metas institucionales en los términos establecidos, y desarrollar el Comité Institucional de Gestión y Desempeño, orientado al cumplimiento de la misión de la Entidad. </t>
  </si>
  <si>
    <t>Probabilidad</t>
  </si>
  <si>
    <t>Preventivo</t>
  </si>
  <si>
    <t>Manual</t>
  </si>
  <si>
    <t>40%</t>
  </si>
  <si>
    <t>Documentado</t>
  </si>
  <si>
    <t>Continua</t>
  </si>
  <si>
    <t>Con Registro</t>
  </si>
  <si>
    <t>Baja</t>
  </si>
  <si>
    <t>Aceptar</t>
  </si>
  <si>
    <t>• Socialización de los temas de planeación con los equipos de trabajo de la Entidad.
• Actualizar documento de   planeación, modificación a la planeación y control a la gestión institucional.
• Generar reporte de acuerdo con el seguimiento a la ejecución presupuestal y a las metas de los proyectos inversión.</t>
  </si>
  <si>
    <t>Permanente</t>
  </si>
  <si>
    <t>Incumplimiento de metas estratégicas.
Incumplimiento de metas  operativas.</t>
  </si>
  <si>
    <t>% cumplimiento de metas estratégicas/ % programado
% cumplimiento  de metas operativas/ % programado</t>
  </si>
  <si>
    <t>Tecnológicos
Humanos</t>
  </si>
  <si>
    <t xml:space="preserve">Equipo de la Dirección de Planeación </t>
  </si>
  <si>
    <t>Realizar visitas de control a los procesos para conocer los avances en el cumplimiento de las actividades propias de cada proceso.</t>
  </si>
  <si>
    <t>Aleatoria</t>
  </si>
  <si>
    <t/>
  </si>
  <si>
    <t>Seguridad de la Información</t>
  </si>
  <si>
    <t>Fallas Tecnologicas</t>
  </si>
  <si>
    <t xml:space="preserve">     El riesgo afecta la imagen de alguna área de la organización</t>
  </si>
  <si>
    <t>Leve</t>
  </si>
  <si>
    <t xml:space="preserve">Salvaguardar los documentos recibidos y generados en el proceso, en una carpeta compartida y en el One Drive </t>
  </si>
  <si>
    <t>Sin Documentar</t>
  </si>
  <si>
    <t>Bajo</t>
  </si>
  <si>
    <t>Solicitar la gestión de los permisos y  acceso a la carpeta de red compartida en red</t>
  </si>
  <si>
    <t>Actividades realizadas dentro del proceso</t>
  </si>
  <si>
    <t>Acciones ejecutadas / acciones planeadas</t>
  </si>
  <si>
    <t xml:space="preserve">• La Tablas de retención documental TRD actualizadas no son consecuentes con la gestión del proceso
• Demora en la convalidación   por el Consejo Distrital  de Archivos.
•  Procedimiento  dispendioso para la actualización de la TRD
• No cumplimiento a la TRD Vigente </t>
  </si>
  <si>
    <t>• Error humano
•  Acceso no autorizado de terceros a la información
• Control inadecuado de los documentos físicos del proceso</t>
  </si>
  <si>
    <t>Daños Activos Fisicos</t>
  </si>
  <si>
    <t>El gestor documental administra el archivo de gestión del proceso en procura de su organización y en cumplimiento de lo dispuesto en el Manual de Gestión Documental y directrices existentes al respecto en la Entidad</t>
  </si>
  <si>
    <t>Revisión y organización del archivo físico del proceso de acuerdo con los criterios de gestión documental</t>
  </si>
  <si>
    <t>Tecnológicos
Humanos
Infraestructura</t>
  </si>
  <si>
    <t>Gestor Documental del Proceso</t>
  </si>
  <si>
    <t>02- GESTIÓN DEL CONOCIMIENTO E INNOVACIÓN</t>
  </si>
  <si>
    <t xml:space="preserve">
• Poco conocimiento en los mecanismos para desarrollar investigaciones efectivas y producción de resultados.
• Falta de interés de las partes interesadas.</t>
  </si>
  <si>
    <t>Muy Baja</t>
  </si>
  <si>
    <t>Desarrollo de actividades enfocadas hacia la investigación como estrategia de interés y de desarrollo de productos investigativos</t>
  </si>
  <si>
    <t>Reducir (mitigar)</t>
  </si>
  <si>
    <t>Actividades sobre temas de investigación</t>
  </si>
  <si>
    <t>Número de funcionarios(as) participantes de actividades / Número de  actividades realizadas en investigación*100</t>
  </si>
  <si>
    <t>Recursos humanos y tecnológicos</t>
  </si>
  <si>
    <t>Profesional universitario, designado de la DGCI
Director de GCI</t>
  </si>
  <si>
    <t xml:space="preserve">• Falta de una directriz conjunta entre DTH y DGCI que indique a los funcionarios en retiro que deben realizar diligenciamiento del  formato entrevista conservacion del conocimiento.
• Falta de seguimiento a la  socialización que se realiza en la participación en talleres, cursos o eventos </t>
  </si>
  <si>
    <t>• Falta de articulación a las novedades de retiro de funcionarios(as) con el  proceso de Talento Humano.</t>
  </si>
  <si>
    <t>Gestión</t>
  </si>
  <si>
    <t>Relaciones Laborales</t>
  </si>
  <si>
    <t>Informes mensuales de la DTH sobre el personal a retirarse por motivo pensional y/o administrativo, para aplicación del formato entrevista conservacion del conocimiento.</t>
  </si>
  <si>
    <t>Documento 02-FR-11 Formato Entrevista para la Conservación del Conocimiento diligenciado</t>
  </si>
  <si>
    <t>Número funcionarios(as) para retiro reportados/Número de formatos diligenciados*100</t>
  </si>
  <si>
    <t xml:space="preserve">Recursos humanos y tecnológicos </t>
  </si>
  <si>
    <t xml:space="preserve">
• Presencia de virus o malware por información compartida interna o externamente por la Red, Wifi y por USB.
• Acciones de vandalismo o terrorismo.
• Desastres naturales</t>
  </si>
  <si>
    <t>• Afectación de los equipos de cómputo o servidores de la Entidad.
• Afectaciones por daños a la seguridad digital de la Entidad.</t>
  </si>
  <si>
    <t>Usuarios, productos y practicas , organizacionales</t>
  </si>
  <si>
    <t>Realización de backup y actualizaciones en las carpetas del proceso</t>
  </si>
  <si>
    <t>Número de documentos recibidos o producidos / Número de documentos archivados*100</t>
  </si>
  <si>
    <t>Profesional universitario  designado de la DGCI
Director de GCI</t>
  </si>
  <si>
    <t>03- DIRECCIONAMIENTO TIC</t>
  </si>
  <si>
    <t>Inadecuada planeación en la contrtación de bienes y/o servicios</t>
  </si>
  <si>
    <t>Inicio tardío en la gestión para la contratación o renovación de contratos con proveedores de los servicios, software o hardware que soportan la infraestructura ecnológica.</t>
  </si>
  <si>
    <t xml:space="preserve">     El riesgo afecta la imagen de de la entidad con efecto publicitario sostenido a nivel de sector administrativo, nivel departamental o municipal</t>
  </si>
  <si>
    <t>Mayor</t>
  </si>
  <si>
    <t>Alto</t>
  </si>
  <si>
    <t>El líder de proyectos del proceso lleva control de la contratación a través de una matriz en excel actualizada periódicamente con el detalle de las necesidades de contratación, estado actual, fechas de vencimiento, responsables, etc, a través de la cual se generan las alertas sobre próximos vencimientos de los contratos, para  asignar las tareas correspondientes a los responsables de gestionar los trámites de renovación o inicio de la gestión contractual</t>
  </si>
  <si>
    <t>1. Realizar una revisión a la matriz de proyectos de inversión y funcionamiento implementada como control, y ajustarla de tal manera que se establezcan con la suficiente anticipación, los tiempos de asignación de tareas a los responsables de gestionar los trámites para la gestión de adquisición o renovación de los contratos, teniendo en cuenta el tiempo necesario para la realización de estudios de mercado, elaboración, revisión y radicación de la necesidad de contratación ante la Dirección administrativa y financiera.
2. Divulgar al interior del proceso DTIC, el procedimiento para la contratación de bienes o servicios, de acuerdo a las directrices de la dirección administrativa y financiera.
3. Realizar seguimiento periódico a la ejecución de los proyectos de TI y los planes a cargo del proceso.</t>
  </si>
  <si>
    <t>1. 30/06/2021 
2. 31/08/2021
3. 31/12/2021</t>
  </si>
  <si>
    <t>1. Documento de control de  contratación ajustado con la relación de los contratos requeridos para los proyectos y necesidades de TI
2. Registro de asistencia y evidencias de actividades realizadas para la divulgación
3. Planillas de asistencia, actas y matrices o informes de seguimiento realizados</t>
  </si>
  <si>
    <t>1. Cantidad de contratos relacionados / Cantidad de contratos requeridos o proyectados
2. Cantidad de capacitaciones ejecutadas / cantidad de capacitaciones programadas
3. Cantidad de reuniones y matrices o informes de seguimiento realizados durante el periodo</t>
  </si>
  <si>
    <t>1. Personal de la dirección DTIC
2. Personal de la dirección DTIC y dirección administrativa y financiera
3. Personal de la dirección DTIC</t>
  </si>
  <si>
    <t>Dirección DTIC</t>
  </si>
  <si>
    <t>Falta de conocimiento o experiencia en los procesos internos de la entidad</t>
  </si>
  <si>
    <t>Falta de conocimiento para el ejercicio de las funciones por parte del personal del proceso.
Ausencia parcial o definitiva del personal a cargo de las actividades en el proceso.</t>
  </si>
  <si>
    <t xml:space="preserve">     El riesgo afecta la imagen de la entidad con algunos usuarios de relevancia frente al logro de los objetivos</t>
  </si>
  <si>
    <t>Los responsables de la contratación de personal validan las certificaciones de estudio y experiencia, previo a la selección del personal de acuerdo a los procedimientos de contratación establecidos, y los ingenieros del proceso DTIC realizan  pruebas técnicas y de conocimientos para garantizar que las personas a contratar sean idóneas para el cargo y cumplan con los requisitos de estudio y experiencia relacionada con las obligaciones contractuales.</t>
  </si>
  <si>
    <t>.1. Publicar y/o actualizar en MIPG los procedimientos, manuales, guías y formatos que se consideren necesarios para documentar las actividades que soportan los servicios a cargo del proceso.
2.  Implementar un repositorio de conocimiento compartido, para documentar el material de consulta y apoyo para la ejecución de actividades de desarrollo de aplicaciones y administración de los activos que soportan la infraestructura tecnológica de la Dirección DTIC.
3. Incluir en los contratos de prestación de servicios profesionales que se requiera, la obligación de transferencia de conocimiento y capacitación a funcionarios de planta y la documentación de las actividades necesarias para la elaboración de los productos contratados.</t>
  </si>
  <si>
    <t>1. Documentos del proceso publicados en MIPG.
2. Repositorio de conocimiento creado y con la publicación de documentos y material de consulta y apoyo para la ejecución de actividades de desarrollo de aplicaciones y administración de los activos que soportan la infraestructura tecnológica de la Dirección DTIC
3. Contrato con la obligación de transferencia de conocimiento y documentación establecida</t>
  </si>
  <si>
    <t>1. Cantidad de documentos del proceso publicados en MIPG durante el periodo
2. Cantidad de documentos de consulta y apoyo publicados en el repositorio
3. Cantidad de contratos de prestación de servicios firmados / Contratos firmados con obligación de transferencia de conocimiento y documentación</t>
  </si>
  <si>
    <t xml:space="preserve">1. personal de la dirección DTIC 
2. personal de la dirección DTIC
3. personal de la dirección DTIC </t>
  </si>
  <si>
    <t>Económico y Reputacional</t>
  </si>
  <si>
    <t>Instalación no autorizada de software y/o almacenamiento de información protegida por derechos de autor y propiedad intelectual</t>
  </si>
  <si>
    <t>Instalación de software no licenciado en equipos de cómputo y servidores por parte de usuarios y personal de soporte técnico.
Almacenamiento de información sujeta a los derechos de autor y propiedad intelectual, en equipos de cómputo de la entidad sin la debida autorización.</t>
  </si>
  <si>
    <t xml:space="preserve">     Entre 100 y 500 SMLMV </t>
  </si>
  <si>
    <t>El responsable de administración del directorio activo, define los roles y perfiles de usuario del pesonal de soporte técnico de acuerdo al procedimiento de gestión de usuarios, para restringir  los permisos de instalación de software a personal no autorizado. En caso de identificar usuarios con privilegios no autorizados, se procede a ajustar los roles en el sistema de administración.</t>
  </si>
  <si>
    <t>Automático</t>
  </si>
  <si>
    <t>50%</t>
  </si>
  <si>
    <t>1. Gestionar la divulgación a toda la entidad a través de medios institucionales, de los lineamientos establecidos en la política de protección de derechos de propiedad intelectual, antipiratería y antifraude.
2. Emitir un comunicado al interior de la dirección DTIC, sobre la prohibición de instalar o utilizar software no licenciado en los equipos de cómputo y servidores de la Personería.</t>
  </si>
  <si>
    <t>1. Lineamientos de la poltíica de derechos de propiedad intelectual, antipiratería y antifraude divulgados a toda la entidad. 
2. Comunicado de la Dirección DTIC divulgado al interior del área.</t>
  </si>
  <si>
    <t>1. Cantidad de mensajes de programados/Cantidad de mensajes divulgados
2.Cantidad de comunicados enviados al interior de la dirección DTIC</t>
  </si>
  <si>
    <t>Personal DTIC
Equipos de cómputo
Correo electrónico</t>
  </si>
  <si>
    <t>El líder de seguridad de la información, gestiona la divulgación permanentemente a través de los medios de comunicación institucionales, las políticas y lineamientos de seguridad y TIPS  relacionados con el manejo de información sujeta a derechos de autor y propiedad intelectual, para sensibilizar a los usuarios sobre el uso adecuado de la información, en caso de encontrar violación a estas políticas, se da atención como un incidente de seguridad.</t>
  </si>
  <si>
    <t>La dirección de TIC implementó el servicio de almacenamiento en la nube de Office 365, con el fin de mantener protegida la información institucional de los riesgos que se puedan presentar en los equipos de cómputo a cargo de los usuarios.</t>
  </si>
  <si>
    <t>Desconocimiento de los servicios de TI</t>
  </si>
  <si>
    <t>Desconocimiento de los servicios que presta el proceso Direccionamiento TIC.</t>
  </si>
  <si>
    <t>Envío de TIPS informativos periódicos, fomentando el uso adecuado de los servicios y herramientas tecnológicas a cargo del proceso DTIC.</t>
  </si>
  <si>
    <t>N/A</t>
  </si>
  <si>
    <t>Divulgación y sensibilización a funcionarios y contratistas, sobre el uso de los servicios de TI, en actividades y eventos institucionales en los que se convoque la participación de la Dirección DTIC.</t>
  </si>
  <si>
    <t>Realización de jornadas de capacitación, entrenamiento, y divulgación de material de consulta a los funcionarios y contratistas, para el correcto uso y apropiación de los nuevos servicios de TI implementados.</t>
  </si>
  <si>
    <t>Fallas técnicas y/o manipulación no autorizada</t>
  </si>
  <si>
    <t>Fallas técnicas en el hardware y/o software de los servidores administrados por la Dirección  DTIC.
Fallas en el servicio de conectividad
Fallas en el servicio de corriente eléctrica de la sede central
Manipulación por parte de personal no autorizado</t>
  </si>
  <si>
    <t>Ejecución de copias de respaldo diarias sobre las bases de datos de oracle
Contrato de alojamiento del servico de bases de datos en la nube de Oracle, con ANS y disponibilidad superior al 99%</t>
  </si>
  <si>
    <t>Implementar la gestión y monitoreo de eventos e información de seguridad en las bases de datos ORACLE y validar los roles y privilegios asignados a los usuarios en el sistema</t>
  </si>
  <si>
    <t>Método de gestión y monitoreo de eventos e información de seguridad implementado y documento con la relación y revisión de los roles y privilegios de usuarios</t>
  </si>
  <si>
    <t>Bases de datos, sistemas de información y usuarios identificados/Bases de datos, sistemas de información y usuarios monitoreados y revisados</t>
  </si>
  <si>
    <t>Personal de la dirección DTIC.
Sistemas de información
Herramientas de monitoreo</t>
  </si>
  <si>
    <t>Asignación de roles y perfiles de usuario para Bases de datos en Sistema de administración de Bases de datos
Ejecución de procedimiento de gestión de cambios</t>
  </si>
  <si>
    <t>Servicio de UPS con autonomía de 20 minutos para apagado controlado de servidores
Planta eléctrica para edificio de la sede principal con autonomía de 8 horas</t>
  </si>
  <si>
    <t>Borrado accidental o malintencionado de la información o daño en equipos y dispositivos de almacenamiento</t>
  </si>
  <si>
    <t>Borrado accidental o malintencionado de la información alojada en los equipos de cómputo de los trabajadores.
Daños en los equipos y dispositivos de almacenamiento de propiedad de los trabajadores.</t>
  </si>
  <si>
    <t>Utilizar herramientas de almacenamiento en la nube de office 365 para procesar la información institucional</t>
  </si>
  <si>
    <t>Implementar una política de seguridad de la información para el trabajo en casa, en la cual se establezcan lineamientos para almacenar la información en medios institucionales seguros</t>
  </si>
  <si>
    <t>Documento con la política de seguridad de la información para el trabajo en casa</t>
  </si>
  <si>
    <t>Cantidad de documentos requeridos para la implementación de la política de seguridad de la información para el trabajo en casa</t>
  </si>
  <si>
    <t>Personal de la dirección DTIC</t>
  </si>
  <si>
    <t>dirección DTIC</t>
  </si>
  <si>
    <t>Servicio de VPN para acceso a la red LAN a través de internet</t>
  </si>
  <si>
    <t>Desconocimiento de pliticas de transferencia de información y ausencia de procedimientos</t>
  </si>
  <si>
    <t>Desconocimiento de políticas relacionadas con la transferencia de información confidencial.
Ausencia de procedimientos para la entrega y transferencia de información confidencial.</t>
  </si>
  <si>
    <t>Utilizar herramientas de almacenamiento en la nube de office 365 para procesar la información institucional
Servicio de VPN para acceso a la red LAN a través de internet</t>
  </si>
  <si>
    <t>1. Documento con la política de seguridad de la información para el trabajo en casa
2. Documento formalizado en MIPG</t>
  </si>
  <si>
    <t>1. Cantidad de documentos requeridos para la implementación de la política de seguridad de la información para el trabajo en casa.
2. Cantidad de documentos requeridos para la implementación en el Sistema de Gestión de Calidad y MIPG</t>
  </si>
  <si>
    <t xml:space="preserve">1. Personal de la dirección DTIC
2. Personal de la dirección de TIC y Oficina de planeación </t>
  </si>
  <si>
    <t>Divulgación de políticas de seguridad relacionadas con la transferencia de información confidencial
Firma de acuerdo de confidencialidad y no divulgación de información con funcionarios, contratistas y proveedores.</t>
  </si>
  <si>
    <t>Firma de acuerdo de confidencialidad y no divulgación de información con funcionarios, contratistas y proveedores.</t>
  </si>
  <si>
    <t>Fallas técnicas en los aplicativos</t>
  </si>
  <si>
    <t>Alteración del código fuente del aplicativo puesto en producción.
Fallas en los servidores que soportan el servicio del aplicativo.
Inadecuada gestión de cambios en el aplicativo.
Fallas en el servicio de conectividad
Fallas en el sumistro de corriente eléctrica de la sede central
Manipulación por parte de personal no autorizado</t>
  </si>
  <si>
    <t>Asignación de roles y perfiles de usuario para Bases de datos en Sistema de administración de Bases de datos
Aplicaciòn del procedimiento de gestión de cambios
Asignación de roles y perfiles de usuario para la administración del sistema</t>
  </si>
  <si>
    <t>1. Implementar la gestión y monitoreo de eventos e información de seguridad en los sistemas de información SINPROC, SIRIUS, ISOLUTION, portal web e intranet  y validar los roles y privilegios asignados a los usuarios en los sistemas
2. Ejecución de actividades de análisis de vulnerabilidades a los activos que soporta la infraestructura tecnológica a cargo de la Dirección de Tecnologías de la Información y las Comunicaciones DTIC</t>
  </si>
  <si>
    <t>1. Método de gestión y monitoreo de eventos e información de seguridad implementado y documento con la relación y revisión de los roles y privilegios de usuarios
2. Informes de los análisis de vulnerabilidades realizados</t>
  </si>
  <si>
    <t>1. Bases de datos, sistemas de información y usuarios identificados/Bases de datos, sistemas de información y usuarios monitoreados y revisados
2. Pruebas de análisis de vulnerabilidades ejecutadas/Pruebas de análisis de vulnerabilidades programadas</t>
  </si>
  <si>
    <t>1. Personal de la dirección DTIC.
Sistemas de información
Herramientas de monitoreo
2. Personal de la dirección de TIC, personal con conocimiento y herramientas para análisis de vulnerabilidades</t>
  </si>
  <si>
    <t>Se cuenta con contrato vigente de alojamiento de Bases de datos y aplicativo en la nube de AZURE, con ANS y disponibilidad superior al 99%
Servicio de UPS con autonomía de 20 minutos para apagado controlado de servidores
Planta eléctrica para edificio de la sede principal con autonomía de 8 horas</t>
  </si>
  <si>
    <t>El administrador del sistema realiza copias de respaldo diarias de los servidores en producción del aplicativo, en caso de que alguna tarea de respaldo no sea correcta, se verifica el problema y se ejecuta nuevamente de acuerdo al procedimineto de copias de respaldo.</t>
  </si>
  <si>
    <t>Fallas técnicas en la plataforma virtual de servidores</t>
  </si>
  <si>
    <t>Fallas en los servidores y hardware que soportan el servicio del aplicativo.
Fallas en el software de administración de la plataforma virtual
Inadecuada gestión de cambios
Fallas en servicio de conectividad
Fallas en el sumistro de corriente eléctrica de la sede central
Manipulación por parte de personal no autorizado</t>
  </si>
  <si>
    <t>Implementar la gestión y monitoreo de eventos e información de seguridad en servidores y validar los roles y privilegios asignados a los usarios en el sistema de la plataforma virtual de servidores</t>
  </si>
  <si>
    <t>Asignación de roles y perfiles de usuario para la administración de la plataforma
Aplicación del procedimiento de gestión de cambios</t>
  </si>
  <si>
    <t>Transferencia de inforamción sensible no autorizada</t>
  </si>
  <si>
    <t>Envío de la información por personal y medios no autorizados y sin aplicación de técnicas de encripción.</t>
  </si>
  <si>
    <t>Alta</t>
  </si>
  <si>
    <t>El responsable de administración del directorio activo, define los roles y perfiles de usuario de acuerdo al procedimiento de gestión de usuarios, para restringir  los permisos de acceso a personal no autorizado. En caso de identificar usuarios con privilegios no autorizados, se procede a ajustar los roles en los sistemas de administración involucrados.</t>
  </si>
  <si>
    <t>Formalizar los lineamientos para la gestión y transferencia de información confidencial a través de la implementación de un documento controlado en el Sistema de Gestión de Calidad</t>
  </si>
  <si>
    <t>Documento formalizado en MIPG</t>
  </si>
  <si>
    <t>Cantidad de documentos requeridos para la implementación en el Sistema de Gestión de Calidad y MIPG</t>
  </si>
  <si>
    <t xml:space="preserve">Personal de la dirección DTIC y Oficina de Planeación </t>
  </si>
  <si>
    <t>El líder de seguridad de la información, gestiona la divulgación permanentemente a través de los medios de comunicación institucionales, las políticas y lineamientos de seguridad y TIPS  relacionados con el manejo seguro de la información confidencial, para sensibilizar a los usuarios sobre el uso adecuado de la información, en caso de encontrar violación a estas políticas, se da atención como un incidente de seguridad.</t>
  </si>
  <si>
    <t>04- COMUNICACIÓN ESTRATÉGICA</t>
  </si>
  <si>
    <t>Pérdida Reputacional</t>
  </si>
  <si>
    <t>Información recibida de manera insuficiente, inoportuna por parte de las coordinaciones y/o con un contenido poco claro,incluso o errado.</t>
  </si>
  <si>
    <t>Una vez elaborado el boletín por parte  del periodista asignado para esa labor, se solicita a otro periodista de la OAC realizar la corrección de estilo del documento.</t>
  </si>
  <si>
    <t>Sin Registro</t>
  </si>
  <si>
    <t>Revisión por parte del responsable de la OAC</t>
  </si>
  <si>
    <t>Autorización del despacho para publicación</t>
  </si>
  <si>
    <t>Fallas en la plataforma tecnológica.
Soporte técnico preventivo ausente, soporte técnico correctivo inoportuno, mantenimiento insuficiente del portal de internet www.personeriabogota.gov.co
Obsolescencia e insuficiencia de las licencias, los equipos de computo, audio y video. 
Desconocimiento y desactualización en el uso y manejo de computadores y programas. 
Limitación de tiempo para la elaboración y revisión de material que exige diseño o producción de videos y/o audios.</t>
  </si>
  <si>
    <t>Verificar si la solicitud cumple con los tiempos e  insumos requeridos para su producción.</t>
  </si>
  <si>
    <t>Revisión interna en la OAC del producto realizado previo a su entrega.</t>
  </si>
  <si>
    <t>Revisión y aprobación del producto realizado por parte de la dependencia solicitante.</t>
  </si>
  <si>
    <t xml:space="preserve">• Desastres naturales o industriales. 
•  Robo, extravío.
•  Acciones de vandalismo o terrorismo.
• Daño del papel físico.                                  • Afectación de los equipos de cómputos o servidores.
• Almacenamiento de las comunicaciones oficiales en medios extraíbles de uso de la entidad susceptible a riesgos.
•  Malware o ataques en los sistemas.• Retiro o no renovación de contratos del personal.                                                            • Espacio insuficiente de almacenamiento en los servidores de la entidad. </t>
  </si>
  <si>
    <t>Digitalización de documentos físicos del proceso.  
Información digital almacenada en nubes públicas</t>
  </si>
  <si>
    <t>•  Robo, extravío de los medios
•  Superar el tope de la capacidad del almacenamiento de los medios  
•  Formateado de los medios
•  Malware</t>
  </si>
  <si>
    <t xml:space="preserve"> </t>
  </si>
  <si>
    <t>Almacenar la información en los medios digitales dispuestos por la Entidad.</t>
  </si>
  <si>
    <t>Afectación económica</t>
  </si>
  <si>
    <t>•  Exposición de la información que contiene datos personales o con reserva.</t>
  </si>
  <si>
    <t xml:space="preserve">Validar con los delegados, o los coordiandores y/o personero(a)  los contenidos de los boletines que se dan antes de emitir una comunicación. </t>
  </si>
  <si>
    <t>Diligenciar  los formatos sobre autorización de uso de imagen.</t>
  </si>
  <si>
    <t>05- PROMOCIÓN Y DEFENSA DE DERECHOS</t>
  </si>
  <si>
    <t>* Fallas en la infraestructura tecnológica que soporta el sistema de información.
* Bloqueos o caída del sistema o software "SINPROC" durante la atención a los usuarios.</t>
  </si>
  <si>
    <t>* Fallas tecnológicas en los puntos de atención externos, con infraestructura no administrada por la Entidad.
* Tiempo de respuesta (incluyendo traslados) del personal responsable del mantenimiento a la infraestructura tecnológica.
* Ausencia de equipos de computo o dispositivos móviles para la recolección de datos que conforman un requerimiento ciudadano.
* Fallas en el servicio publico de energía eléctrica.
* Fallas en la infraestructura tecnológica que soporta el sistema de información.
* Bloqueos o caída del sistema o software "SINPROC" durante la atención a los usuarios.</t>
  </si>
  <si>
    <t>1. La posibilidad de no tomar las peticiones que presentan las personas tanto en las sedes o puntos de atención presencial, como en los diferentes sitios externos y eventos donde hace presencia la Entidad.</t>
  </si>
  <si>
    <t>Muy Alta</t>
  </si>
  <si>
    <r>
      <t xml:space="preserve">Fortalecer el grado de implementación del formulario manual de requerimientos ciudadanos (como control principal) en toda la Entidad y en las diferentes actividades donde aplique su uso. </t>
    </r>
    <r>
      <rPr>
        <b/>
        <sz val="10"/>
        <color theme="1"/>
        <rFont val="Arial Narrow"/>
        <family val="2"/>
      </rPr>
      <t>Propósito: Aumentar el grado de implementación y estandarización de un control existente, teniendo en cuenta que no se encuentra aplicado en todas las dependencias donde se atiende público.</t>
    </r>
  </si>
  <si>
    <t>Correctivo</t>
  </si>
  <si>
    <t>25%</t>
  </si>
  <si>
    <t>Acciones Puntuales
1. Socialización del Instructivo a los funcionarios y contratistas que atienden público en el proceso de Promoción y Defensa de Derechos. (50%).
Acciones Estandarizadas
2. Activación del control cuando se presente la causa raiz del evento. (50% - Puede suceder que, el control no deba ser aplicado).</t>
  </si>
  <si>
    <t>Porcentaje de avance de implementación de las acciones definidas</t>
  </si>
  <si>
    <t>No. de acciones implementadas
------------------*100
No. de acciones planificadas por control</t>
  </si>
  <si>
    <t>* Papeleria y demas recursos de oficina
* Recurso Humano
* Aplicativo SINPROC
* Recursos Tecnologicos varios.</t>
  </si>
  <si>
    <t>Personero(a) Delegado(a) para la Coordinación del Ministerio Público y los Derechos Humanos, Personeros(as) Delegados(as) y 
Director(a) de Conciliación y M.A.S.C.
Personero(a) Delegado(a) para la Coordinación de Gestión de las Personerias Locales
Personeros(as) Locales</t>
  </si>
  <si>
    <t>* Conocimiento exclusivo de los archivos y/o la información por personal especifico.
* Diseño de herramientas (reportes, tablas, bases de datos) por el responsable directo de generar la información (criterios propios).</t>
  </si>
  <si>
    <t>* Conocimiento exclusivo de los archivos y/o la información por personal especifico.
* Diseño de herramientas (reportes, tablas, bases de datos) por el responsable directo de generar la información (criterios propios).
* Falta de apoyo de la Dirección de TIC's para la creación de herramientas, por alta carga de trabajo o desconocimiento de su alcance.
* Estructuras de información y estadística independientes entre dependencias y Coordinaciones (Creadas según la necesidad de cada dependencia).
* Bajo grado de madurez en la implementación de un enfoque basado en procesos.</t>
  </si>
  <si>
    <t>2. Posibilidad de generar datos o información no confiable relacionada con el  "Que Hacer" de la Entidad.</t>
  </si>
  <si>
    <r>
      <t xml:space="preserve">Diseño del requerimiento técnico (a nivel de sistematización) para las delegadas que lo ameriten y su posterior elaboración por parte de la Dirección de TIC's. </t>
    </r>
    <r>
      <rPr>
        <b/>
        <sz val="10"/>
        <color theme="1"/>
        <rFont val="Arial Narrow"/>
        <family val="2"/>
      </rPr>
      <t>Propósito: Aumentar el nivel de sistematización de las delegadas y de estandarización de sus datos, facilitando la transferencia de conocimiento, el análisis y la confiabilidad de la información.</t>
    </r>
  </si>
  <si>
    <t>Acciones Puntuales
1. Realizar un nuevo inventario de necesidades de sistematización dentro del proceso de Promoción y Defensa de Derechos. (50%).
2. Elaborar y entregar a la Dirección de TIC los requerimientos que se generen del inventario de necesidades. (50%).</t>
  </si>
  <si>
    <t>Personero(a) Delegado(a) para la Coordinación del Ministerio Público y los Derechos Humanos, Personeros(as) Delegados(as) y 
Director(a) de Conciliación y M.A.S.C.</t>
  </si>
  <si>
    <t>* Falta de implementación de las políticas y criterios archivísticos por parte de las delegadas.
* Falta de seguimiento y controles internos por parte de las dependencias.</t>
  </si>
  <si>
    <t xml:space="preserve">* Falta de implementación de las tablas de retención documental por parte de las delegadas.
* Diferencias en las series y subseries definidas en las tablas de retención documental con respecto a la realidad documental que produce cada dependencia.
* Falta de implementación de las políticas y criterios archivísticos por parte de las delegadas.
* Desconocimiento por parte de las delegadas de la normatividad vigente y de las políticas de operación a aplicar en la entidad.
* Falta de seguimiento por parte de las áreas responsables de controlar y hacer cumplir todo lo relacionado con gestión documental.
* Falta de capacitación y seguimiento a los funcionarios y contratistas sobre las actividades archivísticas que deben realizar. </t>
  </si>
  <si>
    <t>3.  Posibilidad de perdida de información misional e histórica de la Entidad en las oficinas y puntos de atención externos.</t>
  </si>
  <si>
    <r>
      <t xml:space="preserve">Implementación de las tablas de retención documental y los criterios archivísticos que maneja la entidad, en las oficinas y puntos de atención externos. </t>
    </r>
    <r>
      <rPr>
        <b/>
        <sz val="10"/>
        <color theme="1"/>
        <rFont val="Arial Narrow"/>
        <family val="2"/>
      </rPr>
      <t>Propósito: Implementar acciones y controles existentes en la Entidad en pro de evitar la perdida de información misional e histórica.</t>
    </r>
  </si>
  <si>
    <t>Acciones Puntuales
1. Revisar el estado del archivo en las diferentes Personerías Delegadas y Locales. (30%)
2. Coordinar en conjunto con la Personería Delegada o Local pertinente, las acciones a tomar para mejorar aquellos archivos que presenten deficiencias. (50%)
3. Capacitar al personal responsable de mantener adecuadamente el archivo. (20%)</t>
  </si>
  <si>
    <t>* Falta de seguimiento al estado de los derechos de petición.</t>
  </si>
  <si>
    <t>* Falta de seguimiento al estado de los derechos de petición.
* Falta de herramientas que faciliten el seguimiento oportuno a los derechos de petición.
* Desconocimiento de la normatividad vigente y de los términos de ley según el tipo de derecho de petición.
* Restricciones de las entidades que directa o indirectamente contribuyen en la respuesta que se debe dar al derecho de petición.
* Falta de implementación de políticas de operación y criterios que faciliten la respuesta de fondo del derecho de petición, cuando se presentan novedades que dificultan dicha respuesta.</t>
  </si>
  <si>
    <t>4.  Posibilidad de respuesta de fondo o cierre de los derechos de petición por fuera de los términos de ley.</t>
  </si>
  <si>
    <r>
      <t xml:space="preserve">Fortalecer el grado de implementación del seguimiento a los términos de ley para dar respuesta de fondo a los derechos de petición y realizar el cierre oportuno en el sistema de información SINPROC. Directriz desde la Coordinación de Locales para hacer seguimiento a la contestación de peticiones, así como la toma de medidas por Personería Local con sus evidencias para ser enviadas a la Coordinación. </t>
    </r>
    <r>
      <rPr>
        <b/>
        <sz val="10"/>
        <color theme="1"/>
        <rFont val="Arial Narrow"/>
        <family val="2"/>
      </rPr>
      <t>Propósito: Aumentar el grado de implementación de un control existente buscando una cultura hacia el seguimiento de los términos de ley de los derechos de petición evitando consecuencias de tipo legal para la Entidad.</t>
    </r>
  </si>
  <si>
    <t>Detectivo</t>
  </si>
  <si>
    <t>30%</t>
  </si>
  <si>
    <t>Acciones Estandarizadas
1. Continuar con el seguimiento mensual a los términos de respuesta y cierre de peticiones de acuerdo con el reporte del sistema de información SINPROC. (100% - Una actividad cada cuatrimestre equivalente al 33.33%)</t>
  </si>
  <si>
    <t>Económico</t>
  </si>
  <si>
    <t>* Inadecuado tratamiento y almacenamiento archivístico.</t>
  </si>
  <si>
    <t>* Desastres naturales  o industriales.
* Robos o extravíos.
* Acciones de vandalismo o terrorismo.
* Deterioro o daño de los documentos físicos.
* Inadecuado tratamiento y almacenamiento archivístico.</t>
  </si>
  <si>
    <t>5. Posibilidad de perdida o daño de los documentos críticos del proceso en medio físico</t>
  </si>
  <si>
    <r>
      <t xml:space="preserve">Complementar los controles existentes enfocados al adecuado manejo, tratamiento y almacenamiento de los documentos físicos. </t>
    </r>
    <r>
      <rPr>
        <b/>
        <sz val="10"/>
        <color theme="1"/>
        <rFont val="Arial Narrow"/>
        <family val="2"/>
      </rPr>
      <t>Propósito: Evitar la perdida de documentos físicos bajo el manejo de personal autorizado y con el tratamiento archivístico adecuado.</t>
    </r>
  </si>
  <si>
    <t>* Falta de herramientas o estrategias tecnológicas para el control seguro de documentos digitales.</t>
  </si>
  <si>
    <t>* Afectación de los equipos de computo o servidores.
* Desastres naturales  o industriales.
* Malware o ataques en los sistemas de información, programas, archivos, etc.
* Falta de herramientas o estrategias tecnológicas para el control seguro de documentos digitales.</t>
  </si>
  <si>
    <t xml:space="preserve">6. Posibilidad de perdida o daño de los documentos o datos críticos del proceso en medio digital - electrónico </t>
  </si>
  <si>
    <r>
      <t xml:space="preserve">Carpetas compartidas según los parámetros exigidos por la Dirección TIC (Carpeta de servidor de archivos o sitio ONE DRIVE institucional). </t>
    </r>
    <r>
      <rPr>
        <b/>
        <sz val="10"/>
        <color theme="1"/>
        <rFont val="Arial Narrow"/>
        <family val="2"/>
      </rPr>
      <t>Propósito: Trabajar los documentos digitales por personal autorizado en entornos seguros y sin probabilidad de perdida de información.</t>
    </r>
  </si>
  <si>
    <t>Acciones Puntuales
1. Clasificar información documental Critica (Inventario de Activos de Información elaborado por la Dirección de TIC). (40%).
Acciones Estandarizadas
2. Almacenar los documentos criticos en medio digital en la estructura de carpetas y subcarpetas definida para cada Personería Delegada o Local. (60%).</t>
  </si>
  <si>
    <t>* Falta de capacitación de los funcionarios y contratistas sobre el manejo adecuado de la información.</t>
  </si>
  <si>
    <t>* Exponer públicamente los soportes documentados con información sensible de los procesos que cursan.
* Falta de herramientas o estrategias tecnológicas para el control seguro de documentos digitales.
* Deficiente implementación de la política de tratamiento de datos personales.
* Falta de conocimiento de los funcionarios y contratistas de la normatividad pertinente.
* Falta de capacitación de los funcionarios y contratistas sobre el manejo adecuado de la información.</t>
  </si>
  <si>
    <t>7. Posibilidad de divulgar información con datos críticos o sensibles de la Entidad y usuarios.</t>
  </si>
  <si>
    <r>
      <t xml:space="preserve">Complementar los controles existentes enfocados al adecuado tratamiento de la información y datos sensibles de los usuarios. </t>
    </r>
    <r>
      <rPr>
        <b/>
        <sz val="10"/>
        <color theme="1"/>
        <rFont val="Arial Narrow"/>
        <family val="2"/>
      </rPr>
      <t>Propósito: Evitar la fuga de información critica y sensible tanto de la Entidad como de los usuarios.</t>
    </r>
  </si>
  <si>
    <t>* Los funcionarios y contratista que apoyan la Línea 143 desde el trabajo en casa, no cuentan con la misma infraestructura tecnológica de la Entidad para tal fin.</t>
  </si>
  <si>
    <t>* Los funcionarios y contratista que apoyan la Línea 143 desde el trabajo en casa, no cuentan con la misma infraestructura tecnológica de la Entidad para tal fin.
* A pesar de las funcionalidades existentes en el software utilizado para administrar las llamadas, no es posible realizar un control permanente a los agentes, mas aun, con aquellos que realizan trabajo en casa.
* Restricciones que presenta la Dirección de TIC para brindar un adecuado soporte a los funcionarios y contratistas que realizan trabajo en casa.
* Deficiente implementación de la política de tratamiento de datos personales establecida en la Entidad.</t>
  </si>
  <si>
    <t>8. Posibilidad de prestación deficiente del servicio bajo la Línea 143.</t>
  </si>
  <si>
    <r>
      <t xml:space="preserve">Fortalecer la prestación del servicio bajo la Línea 143, así como su control, desde las sedes adecuadas para tal fin (Sede Centro, CAC o Sintratelefonos). </t>
    </r>
    <r>
      <rPr>
        <b/>
        <sz val="10"/>
        <color theme="1"/>
        <rFont val="Arial Narrow"/>
        <family val="2"/>
      </rPr>
      <t>Propósito: Mejorar la prestación del servicio bajo el canal telefónico de la Línea 143.</t>
    </r>
  </si>
  <si>
    <t>Personero(a) Delegado(a) para la Coordinación del Ministerio Público y los Derechos Humanos y Personero(a) Delegado(a) para la Orientación y Asistencia a las Personas.</t>
  </si>
  <si>
    <t>06- PREVENCIÓN Y CONTROL A LA GESTIÓN PÚBLICA</t>
  </si>
  <si>
    <t>Recursos humanos y tecnologicos</t>
  </si>
  <si>
    <t>Incumplimiento en la ejecución de las metas</t>
  </si>
  <si>
    <t>No se ejecutan las actividades planeadas en PEI y POA.</t>
  </si>
  <si>
    <t>Personero (a) Delegado (a) para la Coordinación de Prevención y Control a la función Pública ó Personero (a) Delegado (a) para la  coordinación  de gestión de las Personeías Locales deben realizar seguimiento trimestral  al cumplimiento de metas.</t>
  </si>
  <si>
    <t>Reuniones de seguimiento a metas.</t>
  </si>
  <si>
    <t>Personero (a) Delegado (a) para la Coordinación de Prevención y Control a la función Pública
Personero (a) Delegado (a) para la  coordinación  de gestión de las Personeías Locales
Asesores, Profesionales y Contratistas  asignados</t>
  </si>
  <si>
    <t>No contar con soportes de las actividades realizadas en el proceso.</t>
  </si>
  <si>
    <t>Posible perdida o daño de los documentos críticos en medio físico.</t>
  </si>
  <si>
    <t>Guardar en el servidor de la Entidad los soportes de las diferentes actividades realizadas.</t>
  </si>
  <si>
    <t>Personero (a) Delegado (a) para la Coordinación de Prevención y Control a la función Pública
Personero (a) Delegado (a) para la  coordinación  de gestión de las Personeías Locales
Referentes de gestión</t>
  </si>
  <si>
    <t>07- POTESTAD DISCIPLINARIA</t>
  </si>
  <si>
    <t>1, Proferir decisiones contradictorias
2. Pérdida de credibilidad y mala imagen de la Institución. 
3) Desgaste institucional y de recurso humano al adelantar procesos que versan en los mismos hechos.  
4) Nulidades en los procesos disciplinarios</t>
  </si>
  <si>
    <t>Carencia de un sistema misional que permita la consulta efectiva de los procesos vigentes y/o terminados, por hechos, quejosos, disciplinados, etc.
Descripción de hechos en las bases de datos de manera general, debe ser especifica.
No actualización de los hechos una vez se cambie la etapa de los expedientes. 
El abogado no solicita verificar si por los mismos  hechos cursa alguna invesigación en otra Delegada.
Falta de unidad frente a una misma línea doctrinal que refleje la posición institucional respecto de un mismo tema</t>
  </si>
  <si>
    <t>Se unifica las base de de las delegadas cada 15 días.</t>
  </si>
  <si>
    <t>Se impartirá directriz para que antes de presentar el proyecto de investigación o auto de citaión a audiencia, el abogado solicite consulta en la base de datos con el fin de identificar si existe investigaciones por los mismos hechos en las delegadas adscritas.</t>
  </si>
  <si>
    <t>Directriz emitida</t>
  </si>
  <si>
    <t>documento</t>
  </si>
  <si>
    <t>Fisiicos, humanos, técnologicos</t>
  </si>
  <si>
    <t>PD Coordinación de Potestad Disciplinaria, PD Disciplinarios I,II,III, IV , DIE y Secretaria comun</t>
  </si>
  <si>
    <t xml:space="preserve">Se comparte con personas autorizadas, para consultar frecuentemente si cursa otras investigaciones por hechos similares.
</t>
  </si>
  <si>
    <t>Los responsables de las bases de datos tienen la función de revisar y actualizar los hechos en las bases de datos</t>
  </si>
  <si>
    <t xml:space="preserve">1. Incumplimiento de términos procesales.
2 Incumplimiento del Plan institucional para la evacuación de los procesos en el eje disciplinario.
4 Generación de impunidad.           
5 Pérdida de confianza de la ciudadanía en la efectividad del control disciplinario. </t>
  </si>
  <si>
    <t>Pérdida de la capacidad investigativa y potestad sancionatoria dentro de los terminos legales.
El no verificar de manera juiciosa los hechos desde el inicio de la radicación de la noticia disciplinaria.
Mora en la emisión de conceptos técnicos. 
Desconocimiento legal por parte del Asesor a cargo del proceso del tema objeto debate en el expediente disciplinario
Demora en la revisión y aprobación de los proyectos presentados por los Abogados Comisionados, al igual que en la devolución de los proyectos que deben ser corregidos.
Remisorios de la Procuraduría General de la Nación, con inactividad y proximo al vencimiento de terminos legales vigentes.</t>
  </si>
  <si>
    <t xml:space="preserve">Se realizan seguimientos y alertas en las bases de datos en cada una de las Delegadas del Eje donde se deja acceso de revisión por parte de los Personeros Delegados
</t>
  </si>
  <si>
    <t xml:space="preserve">Efectuar seguimientos desde la Coordinación y poner en evidencia a losreesponsables de cada un de las delegadas y la dirección de investigaciones especiales </t>
  </si>
  <si>
    <t xml:space="preserve">Actas </t>
  </si>
  <si>
    <t xml:space="preserve">Mecanismos de seguimiento </t>
  </si>
  <si>
    <t>Identificación de moras y riesgos de prescripción al inicio de cada periodo, el cual se incluye en las metas y prioriza para su pronta decisión de fondo.</t>
  </si>
  <si>
    <t>Tableros de control de seguimiento al cumplimiento de los expedientes priorizados, con el fin de evitar la materialización del riesgo</t>
  </si>
  <si>
    <t>.Reconstrucción del expediente o de la información digital CD, USB, DVD  genera mora en el impulso procesal.</t>
  </si>
  <si>
    <t>Falta documentar el procedimiento 
formalizar los controles de verificación constante al expediente</t>
  </si>
  <si>
    <t>Se tienen establecido unos parámetros para el control del  expedientes, en donde se relacionan los folios que conforman el expediente, se relacionan en bases de datos y cada vez que el expediente pasa por cada una de las fases en sus etapas se debe actualizar los folios cuadernos y CD que lo conforman como unidad documental, de igual manera se impime planillas para el recibo y/o entrega</t>
  </si>
  <si>
    <t>Cuando el expediente tiene que bajar a la Secretaria Común se debe actualizar y antes de ser recibido la hoja de control y la base para surtir el trámite para efectuar alguna comunicación o notificación se verifica y si los folios no corresponden el expediente es devuelto a la Delegada.</t>
  </si>
  <si>
    <t>Se aplica control y deja registro cuando el expediente es solicitado por  los sujetos procesales en la Secretaria Común se diligencian las bases correspondientes y se deja la evidencia en el expediente quien revisó el expediente y la solicitud de copias que pudo haberse efectuado.</t>
  </si>
  <si>
    <t xml:space="preserve"> Prescripción/ Caducidad 
Perdida de tiempo
 Perdida de Credibilidad e imagen institucional
Demanda judicial </t>
  </si>
  <si>
    <t>Declaratoria de nulidad en sede judicial (externa) o revocatoria de las decisiones proferidas por la Personería.</t>
  </si>
  <si>
    <t xml:space="preserve">Revisión por parte de un profesional experto que devuelve para correcciones </t>
  </si>
  <si>
    <t>Fortalecer las competencias en los temas especificos en el Derecho disciplinario</t>
  </si>
  <si>
    <t>Escenarios de capacitacion operdores disciplinarios</t>
  </si>
  <si>
    <t>escenarios de capacitación realizados</t>
  </si>
  <si>
    <t>Revisión por parte del Delegado y devolución al Abogado si lo amerita</t>
  </si>
  <si>
    <t>Decretar las nulidades pertinenetes con el fin de garantizar el debido proceso o valoración probatoria pertinente, sea en primera o segunda instancia</t>
  </si>
  <si>
    <t>08- GESTIÓN DEL TALENTO HUMANO</t>
  </si>
  <si>
    <t>Liquidación y pagos de valores incorrectos  o  conceptos que no corresponden de nómina y/o seguridad social</t>
  </si>
  <si>
    <t>No realizar los registros correspondientes en el sistema de nóminas de manera oportuna y/o siguimiento a los criterios normativos correspondientes.</t>
  </si>
  <si>
    <t xml:space="preserve">     Entre 10 y 50 SMLMV </t>
  </si>
  <si>
    <t>Los funcionarios(as) asignados por el Subdirector(a) de Gestión del Talento Humano alimentarán y formularán las bases de datos que contienen las novedades para cada nómina mensual, verificando su registro en el sistema Perno a través de la revisión manual de la prenómina contra la liquidación en Excel y otras bases de novedades. Así como, adelantarán la revisión y validación de la planta de personal y parametrización del Sistema Perno</t>
  </si>
  <si>
    <t xml:space="preserve">Optimizar la herramienta PERNO con la  inclución de nuevas desarrollos.
Incluir todas las bases y los cuadros de control de novedades y situaciones adminsitrativas de la nómina en el servidor de la entidad, CARPETA SGTH
Parametrización del Sistema cuando se requiera
En caso de encontrarse inconsistencias, se devuelve la prenómina al (a la) funcionario(a) designado para la corrección pertinente.
</t>
  </si>
  <si>
    <t>Según cronograma de nómina</t>
  </si>
  <si>
    <t xml:space="preserve">N° de funcionarios con liquidación y/o pago de nómina y/o autoliquidación de aportes sociales y parafiscales con reportes de error </t>
  </si>
  <si>
    <t xml:space="preserve">No de funcionarios a los que se les efectúa liquidación de nómina y/o aportes sociales y parafiscales con iconsistencias / No de total de Funcionarios(as) a los que se le liquida nómina y/o aportes sociales y parafiscales </t>
  </si>
  <si>
    <t>Funcionarios(as) asignado(s)  por el(la) subdirector(a) de Gestión del Talento Humano
Subdirector(a) de Gestión del Talento Humano</t>
  </si>
  <si>
    <t>El(la) Subdirector(a) de Gestión del Talento Humano revisará y validará mensualmente la Nómina.</t>
  </si>
  <si>
    <t>No se capacitan y fortalecen las competencias laborales de los Servidores(as) públicos(as)</t>
  </si>
  <si>
    <t>No ejecutar las capacitaciones consolidadas en el PIC, identificadas a través de encuestas de necesidades de capacitación por dependencias
No enviar la convocatoria o no citar al servidor(a) publico(a) por correo electrónico, o enviar la convocatoria o citar al servidor(a) público, con menos de cinco (5 ) días de antelación a la realización de la capacitación.
Incumplimiento del contenido del programa académico.</t>
  </si>
  <si>
    <t>El(la) profesional de la Subdirección de Desarrollo del Talento Humano realiza seguimiento mensual a la ejecución del Plan de Acción del PIC</t>
  </si>
  <si>
    <t>El(la) profesional de la Subdirección de Desarrollo del Talento Humano envía la convocatoria o citación al servidor(a) publico(a) por correo electrónico, con menos de cinco (5) días de antelación a la realización de la capacitación.</t>
  </si>
  <si>
    <t>Según Cronogama Plan Institucional de Capacitación</t>
  </si>
  <si>
    <t xml:space="preserve">No de temas de capacitación consolidados en el PIC ejecutados
N° de servidores(as) que aprueban la evaluación de capacitación </t>
  </si>
  <si>
    <t>No de temas capacitación consolidados en el PIC ejecutados/N° total de temas de capacitación consolidados en el PIC.
N° de servidores(as)  que aprueban la evaluación de capacitación / N° de servidores(as) que asisten la capacitación</t>
  </si>
  <si>
    <t>Tecnológicos
Humanos
Físicos</t>
  </si>
  <si>
    <t>Profesional(es) Asignado(s)
Subdirector de Desarrollo del Talento Humano</t>
  </si>
  <si>
    <t>Proyección de actos administrativos con inconsistencias y errores</t>
  </si>
  <si>
    <t>No se realiza la revisión de las certificaciones, historias laborales, CDP, planta de personal y documentos soportes, para verificar la veracidad de la información</t>
  </si>
  <si>
    <t>El(la) funcionario(a) designado por el(la) Director(a) de Talento Humano, previo a la proyección de un acto administrativo, revisa las certificaciones, historias laborales, CDP´s, planta de personal, documentos soportes, aplicativos y sistemas de información de la entidad con el fin de verificar la veracidad de la información que allí reposa y actualiza cuando sea necesario.</t>
  </si>
  <si>
    <t>El(la) Director(a) de Talento Humano revisa la información del acto administrativo proyectado y devuelve para corrección cuando aplique.</t>
  </si>
  <si>
    <t>Nº de Actos administrativos con inconsistencias y errores</t>
  </si>
  <si>
    <t>Nº de Actos administrativos con inconsistencias y errores / Nº  total de Actos Administrativo expedidos</t>
  </si>
  <si>
    <t>Profesional(es) Asignado(s)
Director(a) de Talento Humano</t>
  </si>
  <si>
    <t xml:space="preserve">Perdida o daño de la información física del proceso </t>
  </si>
  <si>
    <t>• Desastres naturales  o industriales 
•  Robo, extravió
•  Acciones de vandalismo o terrorismo
• Daño del  papel físico</t>
  </si>
  <si>
    <t xml:space="preserve">     Entre 50 y 100 SMLMV </t>
  </si>
  <si>
    <t>El equipo de funcionarios(as) de las Subdirecciones de Gestión y Desarrollo del Talento Humano, garantizan el acceso resgtringido a personal no autorizado al espacio seguro destinado para resguardar los documentos físicos de la historia laboral y archivo de seguimiento a enfermedades laborales con el personal responsable para su custodia.</t>
  </si>
  <si>
    <t>Digitalizar la información crítica del proceso que se encuentre en medio físico y almacenarla en el sitio de ONE DRIVE o servidor institucional, en carpetas con acceso restringido a personal no autorizado.</t>
  </si>
  <si>
    <t>Documentos y/o carpetas digitalizadas en one drive o servidor institucional
Número de folios insertados en las historias laborales, registrados en la hoja de control
Número de expedientes en préstamo, registrados en el formato Control consulta o préstamo de documentos de archivo</t>
  </si>
  <si>
    <t>No de documentos y/o carpetas digitalizadas en one drive o servidor institucional
Número de folios insertados en las historias laborales/ Número de folios registrados en la hoja de control
Número  de expedientes en préstamo/ Número de expedientes registrados en el formato Control consulta o préstamo de documentos de archivo</t>
  </si>
  <si>
    <t>Profesional(es) y/o asistencial(es) Asignado(s)
Subdirector de Gestión del Talento Humano
Subdirector de Desarrollo del Talento Humano
Director de Talento Humano</t>
  </si>
  <si>
    <t>El equipo de funcionarios(as) de las Subdirecciones de Gestión y Desarrollo del Talento Humano, cada vez que un documento sea incorporado a la historia laboral o al archivo de seguimiento a enfermedades laborales, controla su ingreso mediante el formato Hoja de Control.</t>
  </si>
  <si>
    <t>Cada vez que se solicite la consulta o préstamo de los expedientes o documentos de historias laborales o archivo de seguimiento a enferemedades laborales, el(la) funcionario(a) designado(a) por el Subdirector(a) de Gestión o de desarrollo del Talento Humano respectivamente, deberá realizar el control de dicha consulta o préstamo a través del formato vigente.</t>
  </si>
  <si>
    <t>. Ciberataques por un externo  e interno para divulgar y utilizar  información con datos personales de los funcionarios</t>
  </si>
  <si>
    <t>Exponer públicamente los soportes documentados  con información personal y confidencial de los funcionarios</t>
  </si>
  <si>
    <t xml:space="preserve">Socializar el Compromiso de Confidencialidad y No Divulgación de la Información  y sensibilizar sobre el uso adecuado de la información de la entidad y la seguridad informatica.
Almacenar y cifrar la información digital que contenga datos sensibles o reservados, en carpeta de ONE DRIVE o servidor institucional, con acceso restringido a personal no autorizado.
Manejar los datos consignados en las planillas y/o registros conforme a lo dispuesto en la ley de Habeas Data (Ley 1581 de 2012)
</t>
  </si>
  <si>
    <t xml:space="preserve">Compromiso de Confidencialidad y No Divulgación de la Información socializado y firmado
Número de folios insertados en las historias laborales, registrados en la hoja de control
Número de expedientes en préstamo, registrados en el formato Control consulta o préstamo de documentos de archivo 
 </t>
  </si>
  <si>
    <t>Número de Compromisos de Confidencialidad y No Divulgación de la Información socializados y firmados/ Número. total de Ingresos y/o de inducciones realizadas 
Número de folios insertados en las historias laborales/ Número de folios registrados en la hoja de control
Número  de expedientes en préstamo/ Número de expedientes registrados en el formato Control consulta o préstamo de documentos de archivo</t>
  </si>
  <si>
    <t xml:space="preserve">Aumento en la accidentalidad laboral, incidentes y enfermedades laborales de la Entidad </t>
  </si>
  <si>
    <r>
      <rPr>
        <b/>
        <sz val="11"/>
        <color theme="1"/>
        <rFont val="Arial Narrow"/>
        <family val="2"/>
      </rPr>
      <t>Para accidentes de trabajo:</t>
    </r>
    <r>
      <rPr>
        <sz val="11"/>
        <color theme="1"/>
        <rFont val="Arial Narrow"/>
        <family val="2"/>
      </rPr>
      <t xml:space="preserve">
Actos y condiciones inseguras, 
falta de toma de conciencia de los funcionarios, contratistas y partes interesadas en referencia al autocuidado y la protección de la salud.
</t>
    </r>
    <r>
      <rPr>
        <b/>
        <sz val="11"/>
        <color theme="1"/>
        <rFont val="Arial Narrow"/>
        <family val="2"/>
      </rPr>
      <t>Para enfermedades laborales:</t>
    </r>
    <r>
      <rPr>
        <sz val="11"/>
        <color theme="1"/>
        <rFont val="Arial Narrow"/>
        <family val="2"/>
      </rPr>
      <t xml:space="preserve">
Tiempos prolongados de exposición
Afectación por condiciones propias del funcionario</t>
    </r>
  </si>
  <si>
    <t>Realizar campañas y acciones de intervención y toma de conciencia del riesgo y autocuidado.</t>
  </si>
  <si>
    <t xml:space="preserve">Indicador del SG SST (frecuencia,severidad) </t>
  </si>
  <si>
    <t>FRECUENCIA 
( NÚmero de accidentes presentados en el mes/ numero de trabajadores mes)*100.
SEVERIDAD
 (( Numero de dias perdidos por At en el periodo/número de funcionarios por mes )*100)</t>
  </si>
  <si>
    <t>Tecnológicos 
Humanos
Infraestructura
Financieros</t>
  </si>
  <si>
    <t>Profesionales asignados(as) de la Subdirección de Desarrollo del Talento Humano.</t>
  </si>
  <si>
    <t>Inadecuada gestión del cambio frente al cumplimiento de los requisitos legales que se puedan generar en seguridad y salud en el trabajo</t>
  </si>
  <si>
    <t>Falta de compromiso de los mandos medios, funcionarios(as) y contratistas frente al cumplimiento de los requerimientos legales en SST</t>
  </si>
  <si>
    <t>Desde la Subdirección de Desarrollo del Talento Humano se establece la actualización permanente de la Matriz de Requisitos Legales en Seguridad y Salud en el Trabajo, con el fin de identificar y actualizar los requerimientos normativos aplicables a la Entidad</t>
  </si>
  <si>
    <t>Acciones evidenciables desde la matriz de requisitos legales y la evaluación legal semestral</t>
  </si>
  <si>
    <t>Requisitos legales</t>
  </si>
  <si>
    <t>(Número de requisitos legales con cumplimiento / número de requisitos legales identificados )*100</t>
  </si>
  <si>
    <t>El profesional asignado de la Subdirección de Desarrollo del Talento Humano, gestionará los cambios requeridos para dar cumplimiento al requisito legal.</t>
  </si>
  <si>
    <t>El profesional asignado de la Subdirección de Desarrollo del Talento Humano evaluará semestralmente el cumplimiento de los requisitos legales en SST aplicables a la Entidad</t>
  </si>
  <si>
    <t>Incumplimiento en las metas planteadas dentro del SGSST para la mitigación ante las declaraciones de emergencias sanitarias o pandemias</t>
  </si>
  <si>
    <t>Declaración de una pandemia que impacte el desarrollo del Sistema de Gestión de Seguridad y Salud en el Trabajo de la Entidad.</t>
  </si>
  <si>
    <t>El equipo de profesionales de la Subdirección de Desarrollo del Talento Humano desarrollan actividades de prevención y promoción, asi como campañas de autocuidado, actividades orientadas a la implementación de medidas de bioseguridad y autocuidado</t>
  </si>
  <si>
    <t>Promover la participación activa y voluntaria de los funcionarios, contratistas y partes interesadas  en el desarrollo del SGSST por medio de los referentes de procesos.</t>
  </si>
  <si>
    <t>Ejecución del plan anual de trabajo.</t>
  </si>
  <si>
    <t>Indicador del Plan SG SST (Número de actividades programadas / número de actividades ejecutadas )*100</t>
  </si>
  <si>
    <t>09- GESTIÓN ADMINISTRATIVA</t>
  </si>
  <si>
    <t>Anual</t>
  </si>
  <si>
    <t xml:space="preserve">Subdirección de Gestión Documental y Recursos Físicos </t>
  </si>
  <si>
    <t>• Falta disponibilidad de vehículo con especificación para transporte de carga para suplir necesidades de mantenimiento en sedes externas de la Entidad.</t>
  </si>
  <si>
    <t>• Ausencia de capacitación al personal de mantenimiento para la ejecución de labores especializadas. 
• Demora en la adquisición de elementos o materiales para realizar el mantenimiento o prestar el servicio solicitado</t>
  </si>
  <si>
    <t>Seguimiento a los servicios prestados por el área de mantenimiento, a través de la evaluación de satisfacción de la prestación del servicio</t>
  </si>
  <si>
    <t xml:space="preserve">Mensual </t>
  </si>
  <si>
    <t>% de personas desvinculadas de la entidad, que hacen entrega de bienes</t>
  </si>
  <si>
    <t>Sistemas de Información, Talento humano</t>
  </si>
  <si>
    <t>• Parque automor desactualizado
• Falta de un programa adecuado que permitan definir rutas efectivas</t>
  </si>
  <si>
    <t>• Insuficiencia de vehículos para cubrir la demanda
• Falta de personal para cubrir contingencias 
• Falta de programación por parte de las áreas en sus desplazamientos misionales
• Frecuentes contigencias de impactos en el distrito capital, que ameritan la presencia de la entidad</t>
  </si>
  <si>
    <t>• Desastres naturales  o industriales
• Robo, extravío
• Acciones de vandalismo o terrorismo</t>
  </si>
  <si>
    <t>•  Acceso no autorizado de terceros a la documentación del proceso
 • Control inadecuado de los documentos físicos del proceso
• Daño del  papel físico</t>
  </si>
  <si>
    <t>Digitalización permanente de los documentos producidos desde el proceso de Gestión Administrativa, salvaguardando la información en una carpeta virtual.</t>
  </si>
  <si>
    <t>La carpeta virtual debe ser actualizada para su posterior revisión semestral, donde se verificará que los documentos se encuentren en su respectivo orden, por otra parte el aplicativo SIRIUS es una herramienta que facilita el control de los documentos y su respectiva gestión
Revisión semestral del archivo físico en donde se verificara que la TRD cumpla con la normatividad vigente, esto se realizara con la supervisión del gestor documental del proceso, él cual indicara acerca de la organización de este
Hacer autocontroles periódicos a fin de dar cumplimiento a las actividades desarrolladas por cada área que va a ser objeto de  supervisión.</t>
  </si>
  <si>
    <t>Semestral</t>
  </si>
  <si>
    <t>No. de seguimientos realizados</t>
  </si>
  <si>
    <t>Acatar las normas establecidas para el uso adecuado de las TRD, donde la información repose en el espacio asignado para ser archivado</t>
  </si>
  <si>
    <t xml:space="preserve">Autocontrol mensual de los pagos realizados por caja menor </t>
  </si>
  <si>
    <t>10- GESTIÓN FINANCIERA</t>
  </si>
  <si>
    <t>Multa y sancion del organismo de control</t>
  </si>
  <si>
    <t>• Desconocimiento por parte de  contratistas, proveedores y supervisores de contratos, al diligenciar los formatos y documentos soportes de pago
• Revisión pevia no adecuada por parte del area de tesoreria, de los requisitos exigidos para el pago</t>
  </si>
  <si>
    <t>La subdireccion de gestion financiera emite circular que fija lineamientos para el pago y establece el cronograma para entrega de cuentas.</t>
  </si>
  <si>
    <t>•	Elaborar, expedir y socializar Circular mediante la cual la entidad fija los lineamientos y establece cronograma de pagos para la vigencia en curso
•	Capacitar a contratistas y supervisores   de contratos
•	Revisar soportes de las cuentas radicadas para pago; en caso de encontrar inconsistencias, informar vía mail al supervisor y devolver cuenta para su corrección</t>
  </si>
  <si>
    <t>Humanos
Tecnológicos
Aplicativos
Infraestructura
Redes</t>
  </si>
  <si>
    <t>Subdirector de Gestión Financiera
Funcionarios y contratistas de apoyo de la Subdirección que participan en la gestión de cuentas</t>
  </si>
  <si>
    <t xml:space="preserve">El profesional del área de tesoreria verifica que los formatos que contienen la información suministrada por el contratista, proveedor y supervisor de contrato, se encuentren bien diligenciados y esten publicados en plataforma SECOP II </t>
  </si>
  <si>
    <t>Reporte del organismo de control</t>
  </si>
  <si>
    <t>• Desconocimiento de los plazos para reporte de información necesaria para la consolidación contable</t>
  </si>
  <si>
    <t>La subdireccion de gestion financiera elabora  y socializaza la circular que  establece  plazos y determina los responsables de suministrar  información para la  consolidación contable</t>
  </si>
  <si>
    <t>•	Elaborar y socializar Circular que establece plazos y determina los responsables de suministrar información para consolidación contable.
•	Conciliar saldos de Limay con las dependencias que suministran información para consolidación contable, soportado en actas firmadas por los responsables</t>
  </si>
  <si>
    <t>Seguimiento cuatrimestral  de la ocurrencia de este evento</t>
  </si>
  <si>
    <t>Número de veces que ocurra este evento</t>
  </si>
  <si>
    <t xml:space="preserve">Subdirector de Gestión Financiera 
Contador  de entidad, funcionarios  y contratistas de apoyo del área contable.      </t>
  </si>
  <si>
    <t>El profesional del area de contabilidad realiza la conciliacion saldos  de Limay  con las dependencias que suministran  información  para consolidación contable, soportado en actas firmadas por los responsables</t>
  </si>
  <si>
    <t>Reporte del area de control interno</t>
  </si>
  <si>
    <t>Subdirector de Gestión Financiera
Funcionarios y contratistas de apoyo de la Subdirección que participan en la gestión documental
Funcionarios y contratistas de la Dirección de Tecnologías de la Información y las Comunicaciones</t>
  </si>
  <si>
    <t>11- GESTIÓN CONTRACTUAL</t>
  </si>
  <si>
    <t xml:space="preserve">Fuerza mayor o causa fortuita por parte del contratista, Negligencia en la ejecucion del contrato por parte del contratista o el supervisor del contato, No publicacion en la plataforma transaccional Secop II por parte del contratista. </t>
  </si>
  <si>
    <t>Falta de seguimiento a la correcta ejecucion de los contratos</t>
  </si>
  <si>
    <t>El supervisor del contrato revisa el informe de actividades presentado por el contratista y aprueba mediante certificación de pago de acuerdo con la periodicidad establecida en el contrato, con el fin de dar trámite al pago correspondiente. En caso de que se presenten inconsistencias o inconformidades en el informe presentado, el supervisor lo rechaza a través de la plataforma transaccional SECOP II, quedando en el rol del contratista para el ajuste pertinente</t>
  </si>
  <si>
    <t>semestral</t>
  </si>
  <si>
    <t>Cumplimiento de la ejecucion de contratos  de adquisición de bienes, obras y servicios</t>
  </si>
  <si>
    <t xml:space="preserve"># contratos en ejecucion/# contratos ejecutados a satisfaccion </t>
  </si>
  <si>
    <t>Contrato, informes de ejecucion</t>
  </si>
  <si>
    <t xml:space="preserve">Supervisor de Contrato. Subdirectora de Gestion Contractual </t>
  </si>
  <si>
    <t>Elaboración de piezas audiovisuales alusivas a las funciones de supervisión y socializaciones en temas de supervisión e interventoría.</t>
  </si>
  <si>
    <t>12- GESTIÓN DOCUMENTAL</t>
  </si>
  <si>
    <t>Condiciones ambientales
Desastres naturales o industriales 
Error, descuido (extravío) o acción humana malintencionada; vandalismo, terrorismo, hurto.
Dificultad para actividades de gestión documental y su control debido a que exigen presencialidad en sedes de trabajo, la cual ha disminuido por las medidas para prevenir el contagio del COVID-19.
Carencia de lineamientos sobre conformación y gestión de expedientes híbridos creados durante el trabajo en casa para prevenir el contagio del COVID-19.</t>
  </si>
  <si>
    <t xml:space="preserve">Medidas y controles insuficientes o inadecuados aplicados para la protección de la documentación
</t>
  </si>
  <si>
    <t xml:space="preserve">Aplicación de instrumentos y lineamientos archivísticos que contribuyan a la organización, identificación, control y protección de la documentación institucional impresa (TRD, inventarios documentales, control de consultas y otros), servicio de asistencia y acompañamiento a las dependencias en gestión documental (incluye aplicación de transferencia documental). </t>
  </si>
  <si>
    <t>Realizar seguimiento a las dependencias en relación con la aplicación de instrumentos archivísticos y ejecución de los controles establecidos.
Adelantar actividades de capacitación a dependencias en gestión documental.
Recibir los documentos que las dependencia van a transferir, de acuerdo con las TRD.</t>
  </si>
  <si>
    <t>Estado de organización de documentos en archivos de gestión con inventario documental FUID</t>
  </si>
  <si>
    <t>Metros lineales de documentos organizados en archivos de gestión 
/ 
metros lineales conservados en archivos de gestión X 100</t>
  </si>
  <si>
    <t>Subdirección de Gestión Documental y Recursos Físicos - Grupo gestión documental</t>
  </si>
  <si>
    <t>Servicio de vigilancia privada con monitoreo por cámaras internas y perimetrales y de sensores de movimiento en archivo central, junto con la instalación de estantería para conservación de archivos y monitoreo de condiciones ambientales mediante equipos instalados en archivo central</t>
  </si>
  <si>
    <t>Suministro de documento solicitado en préstamo mediante copia digitalizada del mismo, para evitar su retiro del lugar donde se conserva.</t>
  </si>
  <si>
    <t>Errores operativos o condiciones tecnológicas</t>
  </si>
  <si>
    <t>Desconocimiento de las funciones y competencias de la entidad.  
Deficiencia en el registro de los datos en el aplicativo SIRIUS.
Ajustes e interrupciones en el  sistemas de información SIRIUS</t>
  </si>
  <si>
    <t>Repartos diarios a intervalos que permitan entrega oportuna de documentación a cargo del Grupo de Correspondencia.</t>
  </si>
  <si>
    <t>Ejecutar actividades de reparto de correspondencia a través de la herramienta tecnológica SIRIUS.</t>
  </si>
  <si>
    <t>Diario</t>
  </si>
  <si>
    <t>Reportes suministrados por el aplicativo SIRIUS</t>
  </si>
  <si>
    <t>Acciones realizadas  /  acciones programadas</t>
  </si>
  <si>
    <t>Grupo de Correspondencia
Dependencias de la Entidad</t>
  </si>
  <si>
    <t>Priorización de reparto de documentos cuyos tiempos de respuesta fijados por ley requieran acciones institucionales urgentes (ejemplo: acciones de tutela)</t>
  </si>
  <si>
    <t xml:space="preserve">Errores operativos </t>
  </si>
  <si>
    <t>Datos incompletos o errados digitados por las dependencias en las comunicaciones oficiales para envío. 
Fallas operativas por parte del contratista de mensajería. 
Información incompleta y/o errada suministrada por usuarios externos, la cual es requerida por la Entidad para envío de correspondencia destinada a estos.</t>
  </si>
  <si>
    <t>Priorización de correo y seguimiento a contrato para entrega de comunicaciones oficiales a destinatarios externos.</t>
  </si>
  <si>
    <t>Porcentaje de comunicaciones oficiales enviadas que fueron devueltas a la Personería</t>
  </si>
  <si>
    <t>Comunicaciones oficiales externas enviadas que han sido devueltas a la Personería  
/ 
Total de comunicaciones oficiales extern</t>
  </si>
  <si>
    <t>Informes periódicos a dependencias sobre devoluciones de correo por errores atribuibles a estas.</t>
  </si>
  <si>
    <t>No aplicación de medidas para su identificación y transmisión</t>
  </si>
  <si>
    <t>Retiro de personal clave del proceso sin que hubiese transmitido su conocimiento.
Inventario inexistente o incompleto de los registros del archivo bajo custodia de la entidad.</t>
  </si>
  <si>
    <t>Lineamiento para entrega de la información al desvincularse de la entidad o de la dependencia</t>
  </si>
  <si>
    <t>Fortaler la exigencia al personal del planta y contratistas de entregar información antes de desvincularse de la planta o culminar sus actividades contractuales, como requisito para la liquidicación o pago de la cuenta. 
Priorizar la producción documental mediante el aplicativo de gestión documental SIRIUS.</t>
  </si>
  <si>
    <t>Lineamiento para entrega de documentos antes de desvincularse</t>
  </si>
  <si>
    <t>Subdirección de Gestión Documental y Recursos Físicos - Grupo de gestión documental
Dependencias de la Entidad</t>
  </si>
  <si>
    <t>Carpeta compartida entre actores del proceso</t>
  </si>
  <si>
    <t>Exposición de la información en zonas abiertas o desde los equipos de cómputo
Acceso no autorizado a los archivos y zonas de almacenamiento de archivos
Información no identificada como reservada o confidencial</t>
  </si>
  <si>
    <t>No aplicación por las dependencias de medidas para evitar el acceso a documentos a personal no autorizado.</t>
  </si>
  <si>
    <t>Servicio de vigilancia privada con monitoreo mediante cámaras internas y perimetrales en archivo central y de sensores de movimiento.</t>
  </si>
  <si>
    <t xml:space="preserve">Mantener los controles de acceso a personal no autorizado al área de almacenamiento de documentos en el archivo central. </t>
  </si>
  <si>
    <t>Subdirección de Gestión Documental y Recursos Físicos - Grupo de gestión documental</t>
  </si>
  <si>
    <t>Restricción de acceso al archivo por personas no autorizadas</t>
  </si>
  <si>
    <t>Incumplimiento por parte de las dependencias de la TRD vigente 
Trámite de convalidación de TRD  por el Consejo Distrital  de Archivos
Procedimiento  dispendioso para actualización de TRD</t>
  </si>
  <si>
    <t>TRD actualizadas no se socializan a todas las dependencias de la organización
 TRD desactualizadas</t>
  </si>
  <si>
    <t>Ejecutar un plan de actualización de las TRD</t>
  </si>
  <si>
    <t xml:space="preserve">Socializar las TRD en las dependencias, una vez sean actualizadas </t>
  </si>
  <si>
    <t xml:space="preserve">Estrés de usuarios internos del aplicativo SIRIUS derivado del cambio significativo en las actividades de gestión documental realizadas a través del mismo.
</t>
  </si>
  <si>
    <t>Nueva tecnología que abarca todas las actividades de gestión documental, lo que exige su empleo por mayor cantidad de usuarios.
Resistencia al cambio y curva de aprendizaje por parte de los usuarios en el uso del aplicativo SIRIUS.
Fallas en el funcionamiento del nuevo aplicativo SIRIUS durante su etapa de estabilización en su implementación.
Realización de actividades de capacitación y asistencia funcional a usuarios internos del SIRIUS durante su implementación por medios virtuales debido al confinamiento y trabajo en casa para prevenir contagio del COVID.</t>
  </si>
  <si>
    <t>Asistencia funcional y capacitación a dependencias en el manejo del aplicativo SIRIUS</t>
  </si>
  <si>
    <t>Prestar asistencia funcional y capacitación a las dependencias en el manejo del aplicativo de gestión documental SIRIUS.
Requerir al contratista proveedor del SGDEA la ejecución de los ajustes que se requieran para el adecuado funcionamiento del aplicativo SIRIUS y la atención oportuna de incidencias del mismo.</t>
  </si>
  <si>
    <t>Mensual</t>
  </si>
  <si>
    <t>Registros de actividades de implementación del aplicativo de gestión documental SIRIUS.</t>
  </si>
  <si>
    <t>Atención oportuna de las incidencias en el funcionamiento del aplicativo SIRIUS.</t>
  </si>
  <si>
    <t>13- GESTIÓN JURÍDICA</t>
  </si>
  <si>
    <t>• Fallos judiciales en contra de la Entidad
•Imposibilidad de responder requerimientos sobre las mismas acciones de tutela</t>
  </si>
  <si>
    <t>• Falta de directrices claras desde la coordinación de los ejes misionales, para el cumplimiento de los procedimientos internos que atañen al proceso de gestión jurídica                                                                                      
• Fallas de plataforma tecnológica de las entidades, líneas telefónicas, suministro de energía                            
• Error o inexactitud en el contenido del informe para dar respuesta a la acción de tutela</t>
  </si>
  <si>
    <t>Base de datos de acciones de tutela para seguimiento a términos y  solicitud de rendir el informe en tiempo a las dependencias responsables</t>
  </si>
  <si>
    <t>* Revisión de bases de datos
* Verificación registro de correspondencia asignada</t>
  </si>
  <si>
    <t>Diariamente</t>
  </si>
  <si>
    <t xml:space="preserve">Actualizaciones realizadas en tiempo </t>
  </si>
  <si>
    <t>(Número de actualizaciones de tutelas radicadas  / Número de tutelas respondidas en término al mes) * 100</t>
  </si>
  <si>
    <t>Humano, tecnológico , físicos</t>
  </si>
  <si>
    <t>Oficina Asesora Jurídica</t>
  </si>
  <si>
    <t xml:space="preserve"> Pérdida de información
• Pérdida de control de términos</t>
  </si>
  <si>
    <t>•Falta de disponibilidad de abogados para el ejercicio de representación judicial.
• Desatención de los abogados en los términos judiciales para actuar</t>
  </si>
  <si>
    <t>Base de datos con seguimiento en despachos judiciales y Sistema SiprojWeb, adicionalmete informes soicitados a los responsables</t>
  </si>
  <si>
    <t>(Número de procesos y acciones de tutela en las que se interviene oportunamente, de acuerdo a los términos fijados por los despachos judiciales/Número total de procesos y acciones de tutela en las que se vincula la Entidad)*100</t>
  </si>
  <si>
    <t>14- SERVICIO AL USUARIO</t>
  </si>
  <si>
    <t>• Alta demanda de usuarios que solicitan los servicios de la Entidad. 
• Distribución inequitativa de la atención al usuario</t>
  </si>
  <si>
    <t>Los trámites y servicios que presta la Entidad, son muy solicitados por las(os) usuario(as) en el canal presencial, lo que hace que diariamente acudan a solicitar dichos trámites y servicios, generenado altos tiempos de espera, debido a que támbien, el tiempo de atanción es diferente, dependiendo de la complegidad del tema a tratar o solucionar.</t>
  </si>
  <si>
    <t>Rotación del Personal que brinda atención al público</t>
  </si>
  <si>
    <t>Realizar análisis de la cantidad de usuarios(as) que acuden a solicitar los trámites y servicios de la Entidad y la cantidad de atenciones que realiza cada profesional, con el objeto de implementar acciones mejora que permitan la disminución de los tiempos de espera.</t>
  </si>
  <si>
    <t>Acciones realizadas</t>
  </si>
  <si>
    <t>Acciones realizadas/Acciones diseñadas</t>
  </si>
  <si>
    <t>Tecnológicos 
Humanos
Infraestuctura</t>
  </si>
  <si>
    <t>Profesional Especiliazado 
Secretaría General</t>
  </si>
  <si>
    <t>Ampliar los trámites y servicios virtuales que ofrece la Entidad.</t>
  </si>
  <si>
    <t>Fortalecer los medios para la atención virtual.</t>
  </si>
  <si>
    <t>15- CONTROL DISCIPLINARIO INTERNO</t>
  </si>
  <si>
    <t>1.Retroceso del Proceso 
2. Riesgo de Prescripción/ Caducidad 
3.Pérdida de credibilidad en la Dependencia
4.Acciones de tutela</t>
  </si>
  <si>
    <t xml:space="preserve">1.Falta de competencia                                    
2.Violación del derecho de defensa del investigado.                                  
3.Existencia de irregularidades sustanciales que afecten el debido proceso.                                                </t>
  </si>
  <si>
    <t>Fortalecer el conocimiento de los funcionarios de la Oficina al igual que las directrices para evitar nulidades en primera y segunda instancia</t>
  </si>
  <si>
    <t>PERIÓDICA</t>
  </si>
  <si>
    <t xml:space="preserve">% de nulidades </t>
  </si>
  <si>
    <t xml:space="preserve"># de nulidades decretadas de primera y segunda instancia/# de procesos vigentes </t>
  </si>
  <si>
    <t>Humanos, técnicos, tecnológicos, físicos</t>
  </si>
  <si>
    <t xml:space="preserve">Funcionarios adscritos a la Oficina de Control Interno Disciplinario y Personería Delegada para la  Segunda Instancia </t>
  </si>
  <si>
    <t>Revisión por parte del Jefe de Oficina y devolución al Abogado si lo amerita.-actividades Registradas en BD control al despacho-</t>
  </si>
  <si>
    <t xml:space="preserve">1. Violación al principio non bis in idem.
2. Pérdida de credibilidad y mala imagen de la dependencia. 
3.Desgaste institucional y del recurso humano.
4. Nulidades en los procesos disciplinarios.  </t>
  </si>
  <si>
    <t>1.Carencia de un sistema de información que permita el control sobre pocesos activos e inactivos.
2. Imprecisión en el registro de la descripción de hechos e investigados en las bases de datos.
3. Desactualización de los hechos en la base de datos, una vez varía la etapa procesal. 
4. Falta de verificación por parte del abogado comisionado, sobre  si por los mismos  hechos cursa alguna otra invesigación en la Oficina.</t>
  </si>
  <si>
    <t>Actualizar las bases de datos de la OCID cada semana, por los responsables de las mismas y Compartir las bases de datos con personas autorizadas, para consultar frecuentemente si cursan otras investigaciones por hechos similares</t>
  </si>
  <si>
    <t>%radicados incorporados a expedientes en curso</t>
  </si>
  <si>
    <t>#de radicados incorporados en el período/#de quejas radicadas en el período</t>
  </si>
  <si>
    <t>Personal de Secretaría de la Oficina.</t>
  </si>
  <si>
    <t>Revisar los hechos de cada queja nueva contra la base de datos, una vez se radica, por los responsables de las mismas.</t>
  </si>
  <si>
    <t xml:space="preserve">1. Pérdida de la potestad disciplinaria
2. Generación de impunidad.               
3. Sanciones discipliarias. </t>
  </si>
  <si>
    <t>1. Mora o inactividad en el trámite del proceso y en la práctica de pruebas. 
2. Desconocimiento legal por parte del Profesional comisionado del tema objeto de debate en el expediente disciplinario.
3. Demora en la revisión y aprobación de los proyectos presentados por los abogados comisionados, al igual que en la devolución de los proyectos que deben ser corregidos.
4. Remisión de asuntos por parte de la Procuraduría General de la Nación, con inactividad y/o próximos al vencimiento de términos legales.</t>
  </si>
  <si>
    <t>Realizar seguimiento a las bases de datos de la OCID y crear alertas de caducidad y prescripción, cuando sesa del caso.</t>
  </si>
  <si>
    <t>Revisión y actualización semanal de las bases de datos, sobre la fecha de los hechos y de apertura de investigación disciplinaria</t>
  </si>
  <si>
    <t>%caducidad
%prescripción</t>
  </si>
  <si>
    <t>#caducidad en el período/#procesos vigentes
#prescripción en el período/#procesos vigentes</t>
  </si>
  <si>
    <t>Identificar mora, inactividad y riesgos de caducidad y prescripción al inicio de cada período, el cual se incluye en las metas y se prioriza para su pronta decisión de fondo</t>
  </si>
  <si>
    <t>1. Demora en trámite del proceso.       
2. Sanciones por tratamiento de datos personales.
3. Responsabilidad disciplinaria</t>
  </si>
  <si>
    <t>1. Errores de almacenamiento de información en medios magnéticos.                              
2. Pérdida, daño o deterioro de los expedientes físicos.                            
3. Desastres naturales  o industriales.                              4. Condicones climaticas.
5. Robo o extravio.
6. Acciones de vandalismo o terrorismo.</t>
  </si>
  <si>
    <t>1. Asignar espacio seguro (archivadores o gabeteros) con acceso restringido a personal no autorizado, para resguardar los documentos físicos que sean críticos para el proceso y designar personal responsable para su custodia.
2. Digitalizar la información crítica del proceso que se encuentre en medio físico y almacenarla en el sitio de ONE DRIVE institucional, en carpetas con acceso restringido a personal no autorizado.
3.Implementar Sistema de control de acceso a los espacios donde se resguarden los documentos físicos que sean críticos para el proceso.</t>
  </si>
  <si>
    <t>% actividades ejecutadas</t>
  </si>
  <si>
    <t># de actividades ejecutadas</t>
  </si>
  <si>
    <t>16- EVALUACIÓN Y SEGUIMIENTO</t>
  </si>
  <si>
    <t>Desconocimiento de la normatividad relacionada con el proceso de Evaluación y Seguimiento.  
Falta de compromiso e interés de la Alta Dirección en la revisión y seguimiento de los informes de auditoría.
Inoportunidad en la presentación de los informes de auditoría.
Inoportunidad de la información por parte de los procesos.</t>
  </si>
  <si>
    <t>Inadecuada aplicación de los procedimientos y de los criterios de auditoría.</t>
  </si>
  <si>
    <t xml:space="preserve">Que los resultados de las auditorías no permitan tomar a la Alta Dirección decisiones que apunten al mejoramiento contínuo de los procesos y sistemas de gestión de la Entidad.
</t>
  </si>
  <si>
    <t>Asegurar el cumplimiento de los puntos de control (documentos o registros) que se encuentran establecidos en el Procedimiento de Auditoría del Proceso de Evaluación y Seguimiento.</t>
  </si>
  <si>
    <t>1. Socialización del mapa de Riesgos de Gestión de la OCI.
2.Verificación de los documentos resultantes en de cada uno de los puntos de control (Documentos o Registros).</t>
  </si>
  <si>
    <t>Cuatrimestral</t>
  </si>
  <si>
    <t>Cumple y /o No Cumple</t>
  </si>
  <si>
    <t>Número Actividades Realizadas</t>
  </si>
  <si>
    <t>Humanos y Tecnológicos</t>
  </si>
  <si>
    <t>Jefe Oficina de Control Interno y Equipo OCI</t>
  </si>
  <si>
    <t>Asegurar la implementación y cumplimiento de los Planes de Mejoramiento que se generen de las auditorías realizadas.</t>
  </si>
  <si>
    <t>• Desastres naturales  o industriales 
•  Robo, extravió
•  Acciones de vandalismo o terrorismo</t>
  </si>
  <si>
    <t>Daño del  papel físico
No realizar backups de forma periodica</t>
  </si>
  <si>
    <t>Perdida o daño de los documentos críticos del proceso en medio físico y digital.</t>
  </si>
  <si>
    <t>Almacenar la información en medios fisicos y digitales</t>
  </si>
  <si>
    <t>Actividades Realizadas</t>
  </si>
  <si>
    <t>PERSONERÍA DE
BOGOTÁ, D. C.</t>
  </si>
  <si>
    <t>MAPA DE RIESGOS DE CORRUPCIÓN</t>
  </si>
  <si>
    <r>
      <rPr>
        <b/>
        <sz val="10"/>
        <color theme="1"/>
        <rFont val="Arial"/>
        <family val="2"/>
      </rPr>
      <t xml:space="preserve">Código: </t>
    </r>
    <r>
      <rPr>
        <sz val="10"/>
        <color theme="1"/>
        <rFont val="Arial"/>
        <family val="2"/>
      </rPr>
      <t>01- FR- 21</t>
    </r>
  </si>
  <si>
    <r>
      <rPr>
        <b/>
        <sz val="10"/>
        <color theme="1"/>
        <rFont val="Arial"/>
        <family val="2"/>
      </rPr>
      <t xml:space="preserve">Versión: </t>
    </r>
    <r>
      <rPr>
        <sz val="10"/>
        <color theme="1"/>
        <rFont val="Arial"/>
        <family val="2"/>
      </rPr>
      <t>06</t>
    </r>
  </si>
  <si>
    <t>Página: 1 de 1</t>
  </si>
  <si>
    <r>
      <rPr>
        <b/>
        <sz val="10"/>
        <color theme="1"/>
        <rFont val="Arial"/>
        <family val="2"/>
      </rPr>
      <t xml:space="preserve">Vigente desde: </t>
    </r>
    <r>
      <rPr>
        <sz val="10"/>
        <color theme="1"/>
        <rFont val="Arial"/>
        <family val="2"/>
      </rPr>
      <t>15/05/2021</t>
    </r>
  </si>
  <si>
    <t>Valoración del riesgo</t>
  </si>
  <si>
    <t>Tratamiento</t>
  </si>
  <si>
    <t>Monitoreo y Revisión</t>
  </si>
  <si>
    <t xml:space="preserve">Objetivo </t>
  </si>
  <si>
    <t>Evento de Riesgo</t>
  </si>
  <si>
    <t>Causas</t>
  </si>
  <si>
    <t>Consecuencias</t>
  </si>
  <si>
    <t>Tipo de Riesgo</t>
  </si>
  <si>
    <t>Análisis del Riesgo</t>
  </si>
  <si>
    <t>Evaluación del Riesgo</t>
  </si>
  <si>
    <t>Riesgo Inherente</t>
  </si>
  <si>
    <t>Controles</t>
  </si>
  <si>
    <t>Riesgo Residual</t>
  </si>
  <si>
    <t>Fecha</t>
  </si>
  <si>
    <t xml:space="preserve">Indicador </t>
  </si>
  <si>
    <t xml:space="preserve">Fórmula del Indicador </t>
  </si>
  <si>
    <t xml:space="preserve">Recursos </t>
  </si>
  <si>
    <t xml:space="preserve">Responsable de la ejecución </t>
  </si>
  <si>
    <t>Seguimiento
primer cuatrimestre</t>
  </si>
  <si>
    <t>Seguimiento 
segundo cuatrimestre</t>
  </si>
  <si>
    <t>Seguimiento
tercer cuatrimestre</t>
  </si>
  <si>
    <t>Zona de riesgo</t>
  </si>
  <si>
    <t>Evaluación del Control</t>
  </si>
  <si>
    <t>Tipo de Control</t>
  </si>
  <si>
    <t>Zona del riesgo</t>
  </si>
  <si>
    <t>01- DIRECCIÓN Y PLANEACIÓN ESTRATÉGICA</t>
  </si>
  <si>
    <t>CORRUPCIÓN</t>
  </si>
  <si>
    <t>1- RARA VEZ</t>
  </si>
  <si>
    <t>4- MAYOR</t>
  </si>
  <si>
    <t>ZONA DE RIESGO ALTA</t>
  </si>
  <si>
    <t>MODERADO</t>
  </si>
  <si>
    <t>DETECTIVO</t>
  </si>
  <si>
    <t>EVITAR EL RIESGO</t>
  </si>
  <si>
    <t>Establecer lineamientos, políticas y directrices en materia de gestión de la información, mediante la administración de la infraestructura tecnológica, sistemas de información, servicios tecnológicos y la implementación de soluciones innovadoras que permitan el gobierno digital, la interoperabilidad, la integridad, la confidencialidad y la disponibilidad de la información.</t>
  </si>
  <si>
    <t>Manipulación de la información contenida en bases de datos y sistemas de infomación a cargo de la dirección DTIC, en beneficio propio o de terceros</t>
  </si>
  <si>
    <t>Inadecuada asignación o elevación de permisos y privilegios de usuario, para el uso de bases de datos y sistemas de información a cargo del proceso.
Acceso por parte de personal no autorizado.</t>
  </si>
  <si>
    <t>Afectación de la imagen institucional
Demandas y/o sanciones económicas, disciplinarias o penales
Entrega de información errónea o inexacta</t>
  </si>
  <si>
    <t xml:space="preserve">Asignación de roles y permisos de usuario a través de directorio activo y procedimiento de gestión de usuarios
Asignación de roles y perfiles de usuario en Sistema de administración de Bases de datos
</t>
  </si>
  <si>
    <t>DÉBIL</t>
  </si>
  <si>
    <t>PREVENTIVO</t>
  </si>
  <si>
    <t>REDUCIR EL RIESGO</t>
  </si>
  <si>
    <t>Implementar la gestión y monitoreo de eventos e información de seguridad en sistemas y bases de datos, y validar los roles y privilegios asignados a los usuarios en bases de datos  oracle, Portales web e intranet, Sistemas de información SINPROC, SICAPITA, SIRIUS, infraestructura de servidores y equipos de cómputo</t>
  </si>
  <si>
    <t>05- REVISIÓN A LA GESTIÓN PÚBLICA</t>
  </si>
  <si>
    <t>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</si>
  <si>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Afectación de la imagen institucional
Demandas y/o sanciones económicas, disciplinarias o penales
Indisponibilidad de o pérdida de información crítica de la entidad por ataques informáticos.</t>
  </si>
  <si>
    <t>5- CATASTROFICO</t>
  </si>
  <si>
    <t>ZONA DE RIESGO EXTREMA</t>
  </si>
  <si>
    <t>Asignación de roles y permisos de usuario a través de directorio activo y procedimiento de gestión de usuarios
Asignación de roles y perfiles de usuario en Sistema de administración de Bases de datos
Firma de acuerdo de confidencialidad y no divulgación de información con funcionarios, contratistas y proveedores.
Divulgación de políticas de seguridad relacionadas sobre la transferencia de información confidencial y sensibilización sobre seguridad de la información en actividades y eventos institucionales en los que se convoque la participación de la Dirección DTIC.</t>
  </si>
  <si>
    <t>5- CATASTRÓFICO</t>
  </si>
  <si>
    <t>1. Implementar la gestión y monitoreo de eventos e información de seguridad en sistemas y bases de datos, y validar los roles y privilegios asignados a los usuarios en bases de datos  oracle, Portales web e intranet, Sistemas de información SINPROC, SICAPITA, SIRIUS, infraestructura de servidores y equipos de cómputo
2. Formalizar los lineamientos para la gestión y transferencia de información confidencial a través de la implementación de un documento controlado en el Sistema de Gestión de Calidad</t>
  </si>
  <si>
    <t>1. Método de gestión y monitoreo de eventos e información de seguridad implementado y documento con la relación y revisión de los roles y privilegios de usuarios
2. Documento formalizado en MIPG</t>
  </si>
  <si>
    <t>1. Bases de datos, sistemas de información y usuarios identificados/Bases de datos, sistemas de información y usuarios monitoreados y revisados
2. Cantidad de documentos requeridos para la implementación en el Sistema de Gestión de Calidad</t>
  </si>
  <si>
    <t xml:space="preserve">1. Personal de la dirección DTIC.
Sistemas de información
Herramientas de monitoreo
2. Personal de la dirección de TIC y Oficina de planeación </t>
  </si>
  <si>
    <t>06- DISCIPLINARIO</t>
  </si>
  <si>
    <t xml:space="preserve">	Defender y promover los derechos de las personas mediante las intervenciones y gestiones necesarias para el restablecimiento y goce de los derechos y garantías fundamentales, así como la defensa del interés y patrimonio público.</t>
  </si>
  <si>
    <t xml:space="preserve">Abuso del cargo de servidor público para recibir dinero u otra dadiva del usuario a cambio de la prestación del servicio.  </t>
  </si>
  <si>
    <t>* Falta de ética profesional, principios y valores de las personas que ejercen las funciones.
* Necesidad especifica de dinero por parte del servidor público, por alguna mala situación que este presentando.
* Falta de controles por parte de la entidad, que permitan identificar situaciones de corrupción.
* Falta de sensibilización en temas relacionados con principios, valores y estrategias anticorrupción en las entidades públicas.</t>
  </si>
  <si>
    <t>* Sanciones disciplinarias y penales al servidor. 
* Pérdida de credibilidad y confianza de las personas hacia la Entidad.
* Incumplimiento de la ética pública y del compromiso con la comunidad.</t>
  </si>
  <si>
    <t>2- IMPROBABLE</t>
  </si>
  <si>
    <t>Diseño de estrategias que permitan fortalecer los valores y principios de los servidores públicos y las practicas anticorrupción. Propósito: Crear una cultura anticorrupción en la Entidad, fortaleciendo los controles existentes y analizando la viabilidad de nuevos controles apoyados en actividades de sensibilización.</t>
  </si>
  <si>
    <t>Acciones Puntuales
1. Revisión del estado actual de los controles existentes. (30%)
2. Con base en la revisión del punto anterior, analizar la posibilidad de nuevas estrategias o del fortalecimiento de las existentes.(40%)
3. Realizar sensibilizaciones para fortalecer las practicas anticorrupción y los valores de los servidores públicos del proceso de Promoción y Defensa de Derechos. (30%)</t>
  </si>
  <si>
    <t>No. de acciones implementadas
----------------------------*100
No. de acciones planificadas por control</t>
  </si>
  <si>
    <t>* Papeleria y demas recursos de oficina
* Recurso Humano
* Recursos Tecnologicos varios.</t>
  </si>
  <si>
    <t>07- TALENTO HUMANO</t>
  </si>
  <si>
    <t>Fortalecer el grado de implementación y estandarización de los controles existentes, encaminados a detectar practicas corruptas en el ejercicio del ministerio público. Propósito: Crear una cultura de identificación y seguimiento de practicas corruptas dentro de la Entidad.</t>
  </si>
  <si>
    <t>Acciones Estandarizadas
1. Seguimiento a los resultados de la gestión e intervenciones de los agentes del ministerio público por parte del jefe inmediato. (100% - Una actividad cada cuatrimestre equivalente al 33.33%)</t>
  </si>
  <si>
    <t>Personero(a) Delegado(a) para la Coordinación del Ministerio Público y los Derechos Humanos  - P.D. para Asuntos Policivos y Civiles - P.D. para Asuntos Penales I - P.D. para Asuntos Penales II - P.D. para la Defensa y Protección de los Derechos Humanos - P.D. para la Familia y Sujetos de Especial Protección Constitucional.</t>
  </si>
  <si>
    <t>08- GESTIÓN FINANCIERA</t>
  </si>
  <si>
    <t>El conciliador reciba algún tipo de beneficio por no actuar de forma imparcial  o persuadir a una de las partes a llegar a un determinado acuerdo.</t>
  </si>
  <si>
    <t>Diseño de estrategias que permitan fortalecer los valores y principios de los abogados conciliadores y las practicas anticorrupción. Propósito: Crear una cultura anticorrupción en la Entidad, fortaleciendo los controles existentes y analizando la viabilidad de nuevos controles apoyados en actividades de sensibilización.</t>
  </si>
  <si>
    <t>Acciones Puntuales
1. Socializar y sensibilizar los documentos de conciliación, código de integridad y demas politicas relacionadas con el ejercicio de la conciliación bajo un enfoque anticorrupción. (100% - Una actividad cada semestre equivalente al 50%)</t>
  </si>
  <si>
    <t>Director(a) de Conciliación y M.A.S.C.</t>
  </si>
  <si>
    <t>09- GESTIÓN JURÍDICA</t>
  </si>
  <si>
    <t>Prevenir y controlar la función pública, mediante actuaciones,  para vigilar hechos o conductas que vulneren los derechos de las personas, el ordenamiento jurídico o menoscaben el patrimonio público</t>
  </si>
  <si>
    <t xml:space="preserve">Intereses personales entre servidores públicos de la Entidad con otros servidores públicos o con particulares. </t>
  </si>
  <si>
    <t>Las actuaciones de prevención y control no cumplirían con la identificación y prevención de la ocurrencia de hechos o conductas que vulneren los derechos de las personas, el ordenamiento jurídico o menoscaben el patrimonio público.
Consecuencias disciplinarias, fiscales o penales.</t>
  </si>
  <si>
    <t>FUERTE</t>
  </si>
  <si>
    <t>Personero (a) Delegado (a) para la Coordinación de Prevención y Control a la función Pública
Personero (a) Delegado (a) para la  coordinación  de gestión de Personeías Locales
Profesionales responsables</t>
  </si>
  <si>
    <t>10- ADMINISTRACIÓN DE BIENES, SERVICIOS E INFRAESTRUCTURA</t>
  </si>
  <si>
    <t>Vigilar, sensibilizar y promover el cumplimiento de los deberes y el correcto actuar de los servidores públicos en el Distrito Capital, a través de acciones para contrarrestar la omisión o extralimitación de funciones de conformidad con la normatividad vigente.</t>
  </si>
  <si>
    <t>Violación de la reserva procesal.</t>
  </si>
  <si>
    <t>• Interés indebido en los resultados del proceso.
• Fallas en la custodia de los expedientes disciplinarios.
• Alta rotación de funcionarios y/o contratistas.</t>
  </si>
  <si>
    <t>1. No garantizar  la efectividad de la presunción de inocencia (Art. 29 C.N.)
2. No garantizar el derecho a la intimidad y al buen nombre del procesado.
3. Diligencias conocidas por terceros.</t>
  </si>
  <si>
    <t>4- PROBABLE</t>
  </si>
  <si>
    <t>3- MODERADO</t>
  </si>
  <si>
    <t>1.  Acatar el procedimiento establecido para el préstamo y fotocopiado del expediente por los sujetos procesales o autoridad que lo requiera, diligenciando el formato de visita y préstamo del expediente, detallando los folios de los cuales se toma copia, al igual que la cantidad de folios, CD, DVD y/o USB que componen la carpeta, de lo cual queda registro en las bases de datos y se genera certificado del mismo y se anexa al expediente.
2. Acatar la directirz interna en cuanto a que cada vez que un expediente pasa para trámite secretarial, se debe verificar foliatura, CD,DVD, USB, entre otros criterios de calidad, contrastandose con lo registrado en las bases de datos.</t>
  </si>
  <si>
    <t>3- POSIBLE</t>
  </si>
  <si>
    <t>Efectuar seguimiento y monitoreo a los controles.
Verificar el grado de adherencia de los diferentes procedimientos definidos  y su aplicación en la secretaria común</t>
  </si>
  <si>
    <t>Documentación de los seguimientos (actas u otros documentos que se deriven de la revisión)</t>
  </si>
  <si>
    <t>#seguimientos efectuados en el periodo</t>
  </si>
  <si>
    <t>PD Coordinación de Potestad Disciplinaria y Secretaria Común</t>
  </si>
  <si>
    <t>11- GESTIÓN DE ADQUISICIÓN DE BIENES Y SERVICIOS</t>
  </si>
  <si>
    <t>Solicitar  dádivas o favores o cualquier otra clase de beneficios por parte de los implicados a cambio  de favorecimiento en el proceso disciplinario.</t>
  </si>
  <si>
    <t>• Intereses indebidos del funcionario frente a los resultados del proceso.           
• Falencias éticas en funcionarios de la Oficina a cargo de los procesos disciplinarios.
• Espacios no controlados de encuentro de los sujetos procesales.</t>
  </si>
  <si>
    <t>1. Impunidad.                                         
2.  Falta de credibilidad en la Dependencia.
3. Favorecimiento indebido en la decisión disciplinaria</t>
  </si>
  <si>
    <t>1. Acatar el procedimiento establecido para el préstamo y fotocopiado del expediente por los sujetos procesales o autoridad que lo requiera, diligenciando el formato de visita y préstamo del expediente, detallando los folios de los cuales se toma copia, al igual que la cantidad de folios, CD, DVD y/o USB que componen la carpeta, de lo cual queda registro en las bases de datos.
2. Revisión por parte de un profesional experto que devuelve para correcciones 
3.Revisión por parte del delegado y devolución al Abogado si lo amerita
4. Comunicación frecuente entre abogado y delegado.
5. Sensibilizar a todo el talento humano que cumple la función disciplinaria
Las tres primeras actividades quedan  registradas en BD control al despacho</t>
  </si>
  <si>
    <t>Efectuar jornadas semestrales de sensibilización con todo el talento humano del proceso misional, en temas de potestad disciplinaria y la  corrupción</t>
  </si>
  <si>
    <t>funcionarios sensibilizados</t>
  </si>
  <si>
    <t>#funcionarios sensibilizados</t>
  </si>
  <si>
    <t xml:space="preserve">PD Coordinación de Potestad Disciplinaria y Secretaria Común, delegadas adcritas, DIE y segunda Instancia </t>
  </si>
  <si>
    <t>12- GESTIÓN DE TECNOLOGÍAS DE LA INFORMACIÓN</t>
  </si>
  <si>
    <t>Proveer el Talento Humano requerido por los procesos institucionales, mediante la gestión del ingreso, permanencia, desarrollo integral y retiro de los(as) funcionarios(as), para el cumplimiento de la misión, objetivos y funciones de la Personería de Bogotá, D.C.</t>
  </si>
  <si>
    <t>1. Emitir Actos Administrativos con indebida motivación o con uso indebido del poder, para beneficiar a una persona</t>
  </si>
  <si>
    <t>Inaplicación o indebida aplicación de las normas, reglamentos y procedimientos en materia de administración del talento humano.
Falsedad en la información que soporta las hojas de vida de los aspirantes. 
 Falta de aplicación de los criterios y/o requisitos definidos en el Manual de Funciones y la normatividad aplicable.
Constreñimiento por parte el superior jerarquico, para la proyección de Acto Administrativo sin el cumplimiento de los requisitos
Tráfico de influencias para emitir actos administrativos con indebida motivación. ( Nombramientos y encargos sin el cumplimiento de requisitos)</t>
  </si>
  <si>
    <t>Demandas y tutelas en contra de la Entidad.
Pago de indemnizaciones y/o restablecimiento del derecho por fallos de responsabilidad en contra de la Entidad.
Nulidades.
Revocatorias directas.
Acciones disciplinarias.
Sanciones
Pérdida de credibilidad y afectación de la imagen institucional</t>
  </si>
  <si>
    <t>Revisión de los soportes de la historia laboral
Revisión minuciosa y detallada de los Actos Administrativos que se proyectan y se emiten, con base en la normatividad aplicable y seguimiento de los registros de control de correspondencia y de comunicaciones y notificaciones, verificación de cumplimiento de requisitos, validación de la información aportada como soporte de formación y experiencia de acuerdo con el Manual de funciones, y expedición de la respectiva Certificación de Cumplimiento de Requisitos.</t>
  </si>
  <si>
    <t>Mantener actualizados los registros de control de correspondencia y de comunicaciones y notificaciones. 
Mantener incorporadeos y actualizados los documentos de las Historia Laborales
Mantener actualizada la planta personal y el Sistema PERNO</t>
  </si>
  <si>
    <t>Actos administrativos revisados y/o con certificación de cumplimiento de requisitos
Actos Administrativos con indebida motivación o con uso indebido del poder, para beneficiar a una persona</t>
  </si>
  <si>
    <t>N° de actos administrativos revisados y/o con certificación de cumplimiento de requisitos/Total de actos administrativos expedidos  
N° de Actos Administrativos con indebida motivación o con uso indebido del poder, para beneficiar a una persona/N° total Actos Administrativos expedidos</t>
  </si>
  <si>
    <t xml:space="preserve">Tecnológicos
Humanos
</t>
  </si>
  <si>
    <t>Profesional(es) Asignado(s)
Director de Talento Humano</t>
  </si>
  <si>
    <t>13- GESTIÓN DOCUMENTAL</t>
  </si>
  <si>
    <t>2. Realizar actividades de capacitación y Bienestar favoreciendo a funcionarios(as) o terceros sin el cumplimiento de los requisitos</t>
  </si>
  <si>
    <t>Definición de Plan Institucional de Capacitación y plan Institucional de Bienestar, sin tener en cuenta los requerimientos legales y las orientaciones de la autoridad respectiva (Ej. DAFP).
Incumplimiento del ejercicio de comunicación, divulgación y visibilidad del Plan Institucional de Capacitación y Bienestar.
Incumplimiento del requisito de presentar los Planes de Capacitación y Bienestar, para la aprobación del Comité Institucional de Gestión y Desempeño.
Inclusión o inscripción de  servidores(as), familiares y/o terceros, en actividades de bienestar y capacitación, sin el cumplimiento de requisitos</t>
  </si>
  <si>
    <t>Demandas contra la Entidad.
Pérdida de confianza en la administración.
Prevaricato.
Pérdída de credibilidad y afectación de la imagen instiucional</t>
  </si>
  <si>
    <t xml:space="preserve">Aprobación de los Planes de Capacitación y Bienestar por parte del Comité Institucional de Gestión y desempeño. 
Verificación y seguimiento de los servidores(as) que efectivamente participan en las actividades de bienestar y capacitación 
Verificación y seguimiento en el diligenciamiento del formato 08-FR-66, Impacto de Capacitación, por parte de los(as) servidores(as) que asisten a las jornadas de capacitación, para así determinar el cumplimiento de requisitos en dichas actividades.  </t>
  </si>
  <si>
    <t>Revisar y verificar el cumplimiento de requisitos de los(as) inscritos a participar en actividades de capacitación y bienestar.
Remitir por correo electrónico al servidor(a) público(a), un (01) mes culminada la jornada de capacitación, el formato 08-FR-66, Impacto de Capacitación, para determinar la veracidad en el desarrollo del tema de la capacitación en el ámbito laboral.</t>
  </si>
  <si>
    <t>N° de servidores(as) que efectivamente participan en las actividades de Capacitación.
N° de formatos de Impacto de Capacitación debidamente diligenciados y firmados por parte del servidor(a) público(a) y el (la) jefe inmediato(a).
N° de servidores(as) que efectivamente participan en las actividades de bienestar.</t>
  </si>
  <si>
    <t>(N° de servidores(as) que efectivamente participan en las actividades de capacitación / N° de servidores(as) que se registran en las actividades de capacitación) *100
(N° de funcionarios(as) que diligencian el formato de Impacto de Capacitación / N° de funcionarios(as) que participan efectivamente en la capacitación) *100
(N° de servidores(as) que participan efectivamente en las actividades de bienestar / N° de servidores(as) que registran su asistencia en las actividades de bienestar) *100</t>
  </si>
  <si>
    <t>Profesional (es) Asignado(s)
Subdirector de Desarrollo del Talento Humano</t>
  </si>
  <si>
    <t>14- CONTROL INTERNO</t>
  </si>
  <si>
    <t>3. Extravíar, adulterar o manipular las Historias Laborales o los documentos que reposan en las mismas, en beneficio de una persona.</t>
  </si>
  <si>
    <t>Que el (la) Funcionario(a) del grupo de Historias Laborales que  se preste para  realizar acciones indebidas con las Historias Laborales.
Que las personas que tienen acceso a las historias laborales y adulteren los documentos contenidos en estas.
No llevar el registro del prestamo de historias laborales y de los documentos contenidos en la misma.
No tener áreas con acceso restringido, lo cual afecta la custodia de las historias laborales.</t>
  </si>
  <si>
    <t>Reconocimiento de pago de nómina y prestaciones sociales no correspondiente a la realidad.
Otorgamiento de situaciones administrativas que no corresponden.
Certificaciones laborales y de bono pensional con información  erronea.</t>
  </si>
  <si>
    <t xml:space="preserve">Validar que todo documento que ingrese a la Subdirección de Gestión de Talento Humano se encuentre radicado en el sistema de información de correspondencia de la Entidad o hayan sido recepcionados mediante la ventanilla única electrónica (gestion_thumano@personeriabogota.gov.co), creada durante la vigencia de la emergencia sanitaria por Coronavirus COVID 19. 
Verificar contra la planilla de entrega, los documentos que se reciben para insertar en la Historia Laboral. 
Registrar y verificar la Hoja de Control para insertar documentos en Historia laboral 
Registrar en el libro, base de datos y/o formato de control préstamo de documentos de archivo, el control y entrega de historias laborales a los servidores del proceso de Gestión de Talento Humano. 
Registrar y mantener actualizado el FUID (Inventario Documental) y realizar la transferencia Documental establecida por el Procedimiento de Gestión Documental. 
Seguir los lineamientos de la Guía Organización y Conformación Historias Laborales. </t>
  </si>
  <si>
    <t xml:space="preserve">Realizar acciones de sensibilización que permitan fortalecer las actuaciones de los servidores que consultan las historias laborales para mantener la integridad de las mismas. 
Llevar registro de la entrega y seguimiento a los documentos que son remitidos al archivo de Historias Laborales. 
</t>
  </si>
  <si>
    <t xml:space="preserve">Número de folios insertados en las historias laborales radicados a través del sistema de correspondencia sirius, la ventanilla única electrónica o por la Dirección del Talento Humano u otras dependencias. </t>
  </si>
  <si>
    <t>Número de folios insertados en las historias laborales/Número total de folios radicados a través del sistema de correspondencia sirius, la ventanilla única electrónica o por la Dirección del Talento Humano u otras dependencias.</t>
  </si>
  <si>
    <t xml:space="preserve">
Subdirector de Gestión del  Talento Humano
Funcionarios asingados de la SGTH y del grupo de historias laborales</t>
  </si>
  <si>
    <t>15- MEJORA CONTINUA</t>
  </si>
  <si>
    <t>Gestionar la prestación de los servicios operativos y la administración de los bienes e infraestructura a todos los procesos de la Personería de Bogotá D.C, para el desarrollo de la misión y los objetivos institucionales</t>
  </si>
  <si>
    <t>Desactualización, pérdida o alteración de la información, bienes, u otro activo de la Entidad con el fin de beneficiar a un tercero</t>
  </si>
  <si>
    <t>• Falta de seguimiento a las condiciones psicosociales de los funcionarios responsables del proceso 
• Intereses particulares internos y externos
• Situaciones subjetivas de los funcionarios responsables que generan incumplimiento de los marcos legales y conductas no éticas
• Perfil de funcionario no competente
• Intereses políticos o personales de funcionarios responsables del proceso.</t>
  </si>
  <si>
    <t>• Pérdida de bienes o elementos de la entidad 
• Alteración de la información contable
• Hallazgos y sanciones administrativas, fiscales y penales 
• Detrimento</t>
  </si>
  <si>
    <t xml:space="preserve">4- MAYOR </t>
  </si>
  <si>
    <t>No de actividades ejecutadas / No de actividades programadas </t>
  </si>
  <si>
    <t>Subdirección de Gestión Documental y Recursos Físicos </t>
  </si>
  <si>
    <t>Gestionar con oportunidad la adquisición de bienes, obras o servicios programados en el plan anual de adquisiciones durante cada vigencia, con el propósito de cumplir los objetivos establecidos en los planes, programas y proyectos institucionales de acuerdo con la normatividad vigente y con los estándares de calidad.</t>
  </si>
  <si>
    <t>Probabilidad de manipulación del proceso contractual  para beneficio particular o de terceros en la adjudicación de un contrato</t>
  </si>
  <si>
    <t>• Intereses particulares internos y/o externos 
• Falencias en los controles del proceso
• Inadecuada aplicación de la normatividad vigente, manual de contratación y procedimientos asociados.
• Tráfico de influencias.</t>
  </si>
  <si>
    <t>• Incumplimiento de la normatividad vigente
• Incumplimiento de objetivos establecidos por la entidad
• Posible detrimento patrimonial
• Uso ineficiente de los recursos 
• Hallazgos con incidencia disciplinaria, fiscal y/o penal
• Pérdida de imagen y credibilidad institucional 
• Calidad deficiente en los bienes o servicios contratados</t>
  </si>
  <si>
    <t xml:space="preserve">El responsable de la Subdirección de Gestión Contractual, revisa las condiciones del proceso a adelantar y publica en el SECOP II los documentos que soportan el proceso para conocimiento de los interesados, si se presentan inquietudes u observaciones. En caso de que los interesados presenten requerimientos sobre el proceso, se remitirá al Área u Oficina responsable para contestar y posteriormente se da respuesta a través  de la plataforma transaccional  SECOP II al solicitante. - El responsable en la Subdirección de Gestión Contractual verificará el cumplimiento de los requisitos de la contratación y en caso de presentar inconsistencias se devolverá mediante lista de chequeo para las respectivas correcciones. </t>
  </si>
  <si>
    <t>*Charla informativa al equipo de trabajo, supervisores y contratistas sobre actos de corrupción y sus consecuencias</t>
  </si>
  <si>
    <t>Ejecucion de actividades</t>
  </si>
  <si>
    <t># actividades ejecutdas/#actividades planeadas</t>
  </si>
  <si>
    <t>Tecnologico, Humano, Infraestructura</t>
  </si>
  <si>
    <t>Profesional especializado de la Subdireccion de Gestion Contractual</t>
  </si>
  <si>
    <t>Administrar y salvaguardar la documentación de la Personería de Bogotá D.C, en todas las etapas de su ciclo de vida, mediante la aplicación de lineamientos e instrumentos archivísticos definidos por la normatividad vigente, para constituir la memoria institucional y facilitar el acceso a la información para los fines de la Entidad y los de sus usuarios.</t>
  </si>
  <si>
    <t xml:space="preserve">Manipulación, pérdida, destrucción, ocultamiento, extravío de documentos institucionales en beneficio de terceros o acceso a información con reserva legal para favorecer intereses particulares. </t>
  </si>
  <si>
    <t>Intereses particulares o privados sobre los documentos internos de la Entidad y sobre aquellos con reserva legal. 
Conductas no éticas de los funcionarios responsables de la custodia de los documentos, que generan incumplimiento de los marcos legales y de los controles y lineamientos establecidos para la gestión de la documentación.</t>
  </si>
  <si>
    <t>Afectación de la información de la Entidad y de las decisiones institucionales que se emitan en razón a ello.
Acciones legales contra la entidad y hallazgos y sanciones administrativas, disciplinarias, penales y fiscales.
Observaciones de los entes rectores de la política archivística a nivel Distrital y Nacional
Afectación a la intimidad, el buen nombre y otros derechos de las personas relacionadas con las actuaciones y procesos institucionales; afectación a la imagen y credibilidad de la Entidad.</t>
  </si>
  <si>
    <t>Asistencia funcional y capacitación a dependencias en el manejo del aplicativo SIRIUS
Atención oportuna de las incidencias en el funcionamiento del aplicativo SIRIUS.</t>
  </si>
  <si>
    <t xml:space="preserve">Reducir el riesgo de ocurrencia del daño antijurídico en la Entidad, mediante la representación judicial, la emisión de conceptos sobre los asuntos que sean consultados por el (la) Personero (a) de Bogotá, la asesoría a las dependencias de la entidad y la permanente actualización normativa, para salvaguardar la responsabilidad y los recursos de la entidad. </t>
  </si>
  <si>
    <t xml:space="preserve">No actualizar oportunamente o actualizar erroneamente el registro de sanciones disciplinarias, de manera intencional o suplantar los registros de sanciones con el ánimo de favorecer a un tercero
</t>
  </si>
  <si>
    <t>*Demora la actualizacion del registro de sanciones disciplinarias  de manera voluntaria e intencional
*Realizar el registro con errores en la información con el fin de favorecer a terceros.</t>
  </si>
  <si>
    <t>* BASE DE DATOS CON INFORMACION ERRADA,
*  ACARREA SANCIONES , DISCIPLINARIAS Y PENALES</t>
  </si>
  <si>
    <t>ZONA DE RIESGO MODERADO</t>
  </si>
  <si>
    <t>Base de datos, con la cual se realiza el control y seguimiento de los reportes que se deben registrar en tiempo</t>
  </si>
  <si>
    <t>* Verificación y revisión del soporte documental allegado por las OCID para su respectivo registro                         
* Inclusión en base de datos el registro de actos administrativo de ejecución de la sanción disciplinaria para el conteo de terminos y de registros exitosos en el sistema de la Entidad</t>
  </si>
  <si>
    <t>(Número de actualizacione de registros realizados / Número de solicitudes de actualización de registros recibidos al mes) * 100</t>
  </si>
  <si>
    <t>Registrar informacion errada o tardía en la base de datos de acciones constitucionalesde forma intencional, para beneficio de un tercero.</t>
  </si>
  <si>
    <t>El funcionario a cargo del manejo de bases de datos, de manera voluntaria e intencional  demora la actualizacion y registro de informacion para el reparto de acciones de tutela ocasionando fallos en contra de la entidad y favoreciendo los intereces del tercero accionante</t>
  </si>
  <si>
    <t>Proteger la función pública al interior de la Personería de Bogotá, D. C. de posibles conductas disciplinarias realizadas por sus servidores(as) públicos(as) adelantando las actuaciones con observancia del debido proceso.</t>
  </si>
  <si>
    <t>% funcionarios sensibilizados</t>
  </si>
  <si>
    <t>#funcionarios sensibilizados en el período/ #sensibilizaciones</t>
  </si>
  <si>
    <t>Realizar seguimiento y evaluación a la gestión de los procesos y sistemas de gestión de la Personería de Bogotá D.C., a través de los roles establecidos para la Oficina de Control Interno en la normatividad vigente, con el propósito de determinar la eficacia, eficiencia y efectividad, en el cumplimiento de los objetivos institucionales y contribuir al mejoramiento continuo de los procesos de la entidad</t>
  </si>
  <si>
    <t>Presentar informes de auditoria no ajustados a la realidad con el fin de favorecer un interés particular.</t>
  </si>
  <si>
    <t xml:space="preserve"> No contar con profesionales comprometidos con los principios y valores eticos.</t>
  </si>
  <si>
    <t>No se cumplan con el logro de la misión y de los objetivos propuestos, de conformidad con las normas constitucionales y legales vigente.
Desmejorar la imagen de la oficina de control interno.
Materializar el evento de corrupción en la Entidad.</t>
  </si>
  <si>
    <t>Sensibilizar al equipo de trabajo en temas relacionados con el desarrollo, objetividad y transparencia en el desarrollo de las auditorias, dejando evidencia de lo actuado.</t>
  </si>
  <si>
    <t>* Participar en actividades de Investigación con otras entidades
* Incentivar la producción escrita como generación de nuevo conocimiento.</t>
  </si>
  <si>
    <t>30/01/2022
30/12/2022</t>
  </si>
  <si>
    <t>Solicitud de informe mensual a la DTH sobre funcionarios en proceso de retiro.
*Aplicación del formato 02-FR-11 Formato Entrevista para la Conservación del Conocimiento V1 como requisito del procedimiento de retiro de funcionarios
*Estadísticas de aplicación de la entrevista e informe de resultados</t>
  </si>
  <si>
    <t>*Compartir y actualizar en el OneDrive y Sharepoint toda la documentación perteneciente al proceso.
* Implementar el uso del FUID a partir de la confirmación de creación de TRD del proceso por parte de la SGDRF para cumplimiento normativ</t>
  </si>
  <si>
    <t>Documentos organizados en medio magnético 
FUID actualizado</t>
  </si>
  <si>
    <t>*Revisar que la Matriz de Reporte de certificados emitidos por participacion a eventos de apropiacion social se encuentre mensualmente actualizada.
*Revisar la plantilla a usar antes de emitir el certificado respectivo</t>
  </si>
  <si>
    <t>Matriz de Reporte de certificados de participacion actividades de apropiacion social</t>
  </si>
  <si>
    <t>Número de certificados emitidos / Número de certificados registrados*100</t>
  </si>
  <si>
    <t>1. 31/12/2022
2. 30/06/2022
3.  31/12/2022</t>
  </si>
  <si>
    <t>1. 30/06/2022
2. 30/06/2022</t>
  </si>
  <si>
    <t>1 Aplicar los lineamientos establecidos para almacenar la información en medios institucionales  seguros  de acuerdo  a la  política de seguridad de la información para el trabajo en casa.
2. Formalizar los lineamientos para la gestión y transferencia de información confidencial a través de la implementación de un documento controlado en el Sistema de Gestión de Calidad</t>
  </si>
  <si>
    <t>1. 31/08/2022
2. 31/10/2022</t>
  </si>
  <si>
    <t>1. 31/12/2022
2. 31/12/2022</t>
  </si>
  <si>
    <t>Mapa Riesgos Institucional   2022</t>
  </si>
  <si>
    <t>N°</t>
  </si>
  <si>
    <t>1. 31/12/2022
2. 31/10/2022</t>
  </si>
  <si>
    <t>Acciones Puntuales
1. Sensibilizar a los funcionarios y contratistas del proceso de Promoción y Defensa de Derechos en el manejo adecuado de la información de la Entidad, normatividad vigente, tipos de datos, entre otros temas. (Una sola actividad en el año equivalente al 100%).</t>
  </si>
  <si>
    <t>Acciones Puntuales
1. Realizar acciones (de formación, tecnologicas, administrativas, de control de calidad o contractuales) que fortalezcan la prestación del servicio de los agentes de la Línea 143. (100% - Una actividad cada semestre equivalente al 50%)</t>
  </si>
  <si>
    <t>1.Ausencia de interés en la participación de proyectos I+D+i  (Investigación, Desarrollo e innovación)</t>
  </si>
  <si>
    <t>2.Fuga del conocimiento</t>
  </si>
  <si>
    <t>3.Pérdida o daño de los documentos del proceso en medio digital o electrónico.</t>
  </si>
  <si>
    <t>1.Planeación inadecuada de los proyectos a cargo del proceso DTIC para la adquisición de productos y/o servicios de TI</t>
  </si>
  <si>
    <t>2.Elaboración de productos, ejecución de actividades y/o gestión de servicios a cargo del proceso, por personal contatado sin conocimiento o experiencia en los procesos internos de la entidad</t>
  </si>
  <si>
    <t>3.Incumplimiento de la normatividad relacionada con derechos de autor y propiedad intelectual</t>
  </si>
  <si>
    <t>4.Uso inadecuado de los servicios de TI</t>
  </si>
  <si>
    <t>5.Perdida de disponibilidad de la información almacenada en Bases de datos Oracle</t>
  </si>
  <si>
    <t>6.Perdida de disponibilidad de la información Institucional procesada durante actividades de trabajo en casa o teletrabajo.</t>
  </si>
  <si>
    <t>7.Perdida de confidencialidad de la información Institucional procesada durante actividades de trabajo en casa o teletrabajo.</t>
  </si>
  <si>
    <t>8.Pérdida de disponibilidad de los aplicativos misionales SINPROC, SIRIUS, ISOLUCIÓN y portales web e intranet</t>
  </si>
  <si>
    <t>9.Perdida de disponibilidad de la plataforma virtual de servidores</t>
  </si>
  <si>
    <t>10.Pérdida de la confidencialidad de   información sensible de la infraestructura tecnológica a cargo del proceso, como direcciones IP,  Hardening de los sistemas y redes, nombre de servidores y BD, contraseñas, entre otros</t>
  </si>
  <si>
    <t xml:space="preserve">1.Difundir información errada, incompleta o inoportuna. </t>
  </si>
  <si>
    <t>2.ntregar materiales audiovisuales o de diseño con errores o que no cumplan con los requerimientos.</t>
  </si>
  <si>
    <t>3.Posibilidad de pérdida o daño de los documentos críticos del proceso en medio físico y/o digital.</t>
  </si>
  <si>
    <t xml:space="preserve">4.Indisponibilidad o daño de los medios extraíbles </t>
  </si>
  <si>
    <t>5. Divulgación no autorizada  de la información reservada o sujeta a tratamiento de datos personales</t>
  </si>
  <si>
    <t>Acciones Puntuales
1. Clasificar información documental Critica (Inventario de Activos de Información elaborado por la Dirección de TIC). (40%).
2. Designar personal de planta autorizado por dependencia para la custodia de los documentos fisicos (base de datos con nombres, cedula, cargo, etc). (Una sola actividad en el año equivalente al 30%).
3. Asignar espacio seguro con acceso restringido a personal no autorizado (En el caso del edifcio CAC, el archivo se encuentra en estanteria en los pasillos donde transitan los usuarios, por tanto, se deben asegurar los estantes con llaves en custodia del personal autorizado). (Una sola actividad en el año equivalente al 30%).</t>
  </si>
  <si>
    <t>Verificar la existencia de las actas, resultado de las mesas de trabajo al seguimiento de cumplimiento de metas.</t>
  </si>
  <si>
    <t>Numero de reuniones de seguimiento a metas</t>
  </si>
  <si>
    <t>Diligenciar Formato Declaración de situaciones de conflicto de intereses 08-FR-077 por parte de profesionales que adelantan el procedimiento de la acción de prevención y control a la función pública, seguimiento a los resultados de una acción de prevención y control a la función pública y procedimiento revisión contractual.</t>
  </si>
  <si>
    <t>Verificar diligenciamiento de Formato Declaración de situaciones de conflicto de intereses 08-FR-077, por parte de funcionarios y contratistas asignados a la Acción de Prevención y Control a la Función Pública y sus seguimientos.</t>
  </si>
  <si>
    <t>Al incio de la Acción de Prevención y Control a la Función Pública y sus Seguimientos.</t>
  </si>
  <si>
    <t>Número de Formatos de Declaración de situaciones de conflicto de intereses 08-FR-077 diligenciados.</t>
  </si>
  <si>
    <t>1.Posibilidad de no cumplir con las ejecución metas planeadas.</t>
  </si>
  <si>
    <t>2.Posibilidad de Perdida o daño de los documentos críticos del proceso en medio físico.</t>
  </si>
  <si>
    <t xml:space="preserve">
1.Posibilidad de pérdida económica por liquidación y pagos de valores incorrectos o conceptos que no corresponden de nómina y/o seguridad social, debido a no realizar los registros correspondientes en el sistema de nóminas de manera oportuna y/o siguimiento a los criterios normativos correspondientes.</t>
  </si>
  <si>
    <t xml:space="preserve">
2.Posibilidad de pérdida económica y reputacional debido a que no se capacitan ni fortalecen las competencias laborales de los Servidores(as) públicos(as) de la entidad, porque no se cumple el plan de acción establecido en el PIC y la falta de participación por parte de los(as) servidores(as) en las actividades programadas, afectando la prestación del servicio
</t>
  </si>
  <si>
    <t>3.Posibilidad de pérdida económica y reputacional por la proyección de actos administrativos con inconsistencias y errores, debido a no revisar las certificaciones, historias laborales, CDP´s, planta de personal y documetnos soportes, con el fin de verificar la veracidad de la información.</t>
  </si>
  <si>
    <t>4.Posibilidad de perdida económica y reputacional por pérdida o daño de la información física del proceso debido a desastres naturales o industriales, robo, extravío, actos de vandalismo o terrorismo y daño del papel físico.</t>
  </si>
  <si>
    <t xml:space="preserve">5.Posibilidad de perdida económica y reputacional por ciberataques realizados por un externo  e interno para divulgar y utilizar  información con datos personales de los funcionarios porque se exponen públicamente </t>
  </si>
  <si>
    <t>6.Posibilidad de pérdida económica y reputacional debido al aumento en la accidentalidad laboral, incidentes y enfermedades laborales de la Entidad por actos y condiciones inseguras, 
falta de toma de conciencia de los(as) funcionarios(as), contratistas y partes interesadas en referencia al autocuidado y la protección de la salud, así como los tiempos prolongados de exposición y afectación por condiciones propias del (la) funcionario(a).</t>
  </si>
  <si>
    <t xml:space="preserve">7.Posibilidad de pérdida económica y reputacional debido a la inadecuada gestión del cambio frente al cumplimiento de los requisitos legales que se puedan generar en seguridad y salud en el trabajo, por la falta de compromiso de los mandos medios, funcionarios(as) y contratistas frente al cumplimiento de los requerimientos legales en SST.
</t>
  </si>
  <si>
    <t>8.Posibilidad de pérdida económica y reputacional debido al incumplimiento en las metas planteadas dentro del SGSST para la mitigación ante las declaraciones de emergencias sanitarias o pandemias que impacten el desarrollo del Sistema de Gestión de Seguridad y Salud en el Trabajo de la Entidad.</t>
  </si>
  <si>
    <t>30/04/22, 31/08/22 y 30/12/2022</t>
  </si>
  <si>
    <t>El equipo de profesionales de la Subdirección de Desarrollo del Talento Humano desarrolla diariamente las actividades establecidas en los Sistemas de Vigilancia Epidemiológica (Psicosocial, biomecánico), Programas, Subprogramas de intervención para impactar los riesgos identificados, campañas y acciones de prevención y promoción y plan de trabajo anual propuesto.</t>
  </si>
  <si>
    <t>Utilizar el formato Formato Certificación Paz Y Salvo De Bienes: 09-FR-34 , para el control de entrega de los bienes, por parte de los contratistas previo a su desvinculación de la Entidad, con el apoyo y verificación de el gestor de bienes
Realizar una toma fsica de inventario anual.</t>
  </si>
  <si>
    <r>
      <t xml:space="preserve">Asignar funcionarios de carrera administrativa en cada una de las dependencias de la Entidad, como gestores de bienes, para hacer seguimiento a las actividades de Almacén, y Propiedad, Planta y Equipo, con el fin de que sean realizados los controles pertinentes dentro de cada dependencia hacia los funcionarios y/o contratistas que estén en proceso de desvinculación de la Entidad.
</t>
    </r>
    <r>
      <rPr>
        <sz val="10"/>
        <color rgb="FFFF0000"/>
        <rFont val="Arial"/>
        <family val="2"/>
      </rPr>
      <t xml:space="preserve">Realizar una toma fsica de inventario anual.
</t>
    </r>
  </si>
  <si>
    <t>1.Incumplimiento en servicios de mantenimiento</t>
  </si>
  <si>
    <t xml:space="preserve">2.Incumplimiento en la prestación del servicio de transporte </t>
  </si>
  <si>
    <t>3.Pérdida o daño de la información física del proceso</t>
  </si>
  <si>
    <t>Realizar un cronograma de mantenimientos preventivos a fin de mantener la infraestructura en optimas condiciones.</t>
  </si>
  <si>
    <t>Elaborar el cronograma de mantenimientos preventivos a la infraestrutura física</t>
  </si>
  <si>
    <t>No. de mantenimientos realizados con relación los mantenimientos programados.</t>
  </si>
  <si>
    <t>Número de mantenimientos realizados / Número de mantenimientos programados</t>
  </si>
  <si>
    <t>Realizar un cronograma de mantenimientos preventivos a fin de mantener el parque automotor en optimas condiciones.</t>
  </si>
  <si>
    <t>Seguimiento a los servicios prestados por el área de vehiculos, a través de la evaluación de satisfacción de la prestación del servicio</t>
  </si>
  <si>
    <t>Elaborar el cronograma de mantenimientos preventivos al parque automotor de la Personería de Bogotá D.C.</t>
  </si>
  <si>
    <t>No. de documentos digitalizados / No. de documentos producidos más recibidos</t>
  </si>
  <si>
    <t>1-01-2022  /30-12-2022</t>
  </si>
  <si>
    <t xml:space="preserve">
Número de veces que se realice un pago sin el lleno de requisitos.</t>
  </si>
  <si>
    <t>1.Posibilidad de afectacion economica y reputacional  por sancion del organismo regulador debido a la realizacion de pagos a contratistas y/o proveedores sin el lleno de los requisitos.</t>
  </si>
  <si>
    <t>2.Posibilidad de afectacion reputacional  por reporte del organismo de control debido a que la  información  que suministren las dependencias  de gestión, no sea entregada en el periodo contable  en que se suceden los hechos económicos.</t>
  </si>
  <si>
    <t>•	Acceso no autorizado a los archivos, afectación a los equipos de cómputos o servidores
•	Inventario inexistente o incompleto de los registros del archivo bajo custodia del área.
•	Averías en equipos de cómputo del área, programas y/o aplicaciones desactualizadas o sin conexión.</t>
  </si>
  <si>
    <t xml:space="preserve">•	Restricción de acceso al archivo de gestión, salvaguardar los documentos digital - electrónicos en la carpeta de red institucional  </t>
  </si>
  <si>
    <t>•	Generar lineamientos para la entrega de la información a cargo de los funcionarios, verificando que esta se encuentre consignada en la carpeta compartida del área</t>
  </si>
  <si>
    <t xml:space="preserve">•	Generar revisión y reporte cuatrimestral por parte de cada funcionario sobre el estado del Hardware y del Software asignado para su labor.    </t>
  </si>
  <si>
    <t>•	Mantener la información en sitio seguro (Físico y/o digital), registrando la información digital en carpeta de ONE DRIVE institucional con acceso restringido a personal no autorizado.
•	Verificar que el personal que administra o intervenga en el procesamiento de información documente las actividades realizadas, mediante la elaboración de formatos, guías, instructivos, imágenes, videos, manuales, etc.
•	Solicitar al área de TIC el mantenimiento preventivo y/o correctivo del Hardware, Software y soluciones de conectividad o actualización según sea el caso.</t>
  </si>
  <si>
    <t>3. Posibilidad de afectación reputacional por reporte del área de control interno debido a perdida, daño, manipulación indebida de los documentos críticos del proceso, pérdida de conocimiento de información contenida en medios físico y digital - electrónico, hardware averiado y/o software desactualizado.</t>
  </si>
  <si>
    <t>Desconocimiento de la totalidad de los requisitos para la aprobación de pagos por caja menor</t>
  </si>
  <si>
    <t xml:space="preserve">Incumplimiento de los procedimientos de caja menor y normas distritales relacionadas con el tema </t>
  </si>
  <si>
    <t>Creación carpeta compartida que contenga los pagos realizados mensualmente a través de caja menor para verificación y seguimiento por parte  del proceso de Gestión Financiera
Actualización de las políticas de operación del procedimiento de caja menor con el fin de aclarar las exigencias para realizar solicitudes y mejorar la gestión de caja menor.</t>
  </si>
  <si>
    <t>No. de actividades ejecutadas / No de actividades programad</t>
  </si>
  <si>
    <t>No. de actividades ejecutadas / No de actividades programada</t>
  </si>
  <si>
    <t xml:space="preserve">Subdirección de Gestión Gestión Financiera </t>
  </si>
  <si>
    <t>4.Gestionar pagos de caja menor sin el cumplimiento de requisitos</t>
  </si>
  <si>
    <t>Validacion aleatoria de la supervisión y ejecución de un contrato</t>
  </si>
  <si>
    <t>1.Priorizar envío de comunicaciones oficiales a usuarios externos por medios electrónicos, a través del aplicativo SIRIUS
2.Orientar a las dependencias sobre la importancia de consignar de forma correcta y completa los datos del destinatario y verificar la veracidad de la información suministrada por los usuarios a quienes dirigen sus comunicaciones.
3.Consolidar la información sobre devoluciones de comunicaciones producidas por dependencias y presentación de informes a competentes internos para toma de decisiones
4.Ejercer supervisión al contrato de mensajería y correspondencia</t>
  </si>
  <si>
    <t xml:space="preserve"> 1.Diario
2.Anual
3.Trimestral
4.Mensual</t>
  </si>
  <si>
    <t>1.Deterioro, destrucción, extravío o pérdida de la documentación institucional en soporte físico en archivo central o archivos de gestión, y afectación a la integridad de los expedientes híbridos que se produzcan</t>
  </si>
  <si>
    <t>2.Demoras en el reparto a las dependencias de la correspondencia recibida en la Entidad por medio del Grupo de Correspondencia</t>
  </si>
  <si>
    <t>3.Entrega errónea o fallida de las comunicaciones que envía la entidad a los destinatarios externos a través de los medios disponibles por el Grupo de Correspondencia</t>
  </si>
  <si>
    <t>4.Pérdida del conocimiento sobre el proceso recogido en las personas que lo lideran y ejecutan</t>
  </si>
  <si>
    <t>5.Divulgación no autorizada de los documentos reservados o sujetos a tratamiento de datos personales bajo custodia del archivo central</t>
  </si>
  <si>
    <t>6.Documentación de la Entidad desactualizada respecto a la Tabla de Retención Documental TRD vigente</t>
  </si>
  <si>
    <t>7.Mediana aceptación por parte de los usuarios internos (personal de planta y contratistas) del aplicativo SIRIUS.</t>
  </si>
  <si>
    <t>Inventarios documentales(FUID)</t>
  </si>
  <si>
    <t>Controles de consulta de documentos, mediante Formato de control, préstamo y consulta de documentos</t>
  </si>
  <si>
    <t>#  de Consultas documentales en el archivo central atendidas y registradas en los controles por las personas autorizadas</t>
  </si>
  <si>
    <t>% de TRD actualizadas para su convalidación externa</t>
  </si>
  <si>
    <t>1.Posibilidad de incumplimiento de la ejecucion de contratos  de adquisición de bienes, obras y servicios por la Inadecuada supervisión de los mismos</t>
  </si>
  <si>
    <t>1.Incumplimiento de los términos en la contestación de las acciones constitucionales (tutelas) instauradas en contra de la entidad</t>
  </si>
  <si>
    <t>2.Incumplimiento de los términos otorgados para contestar demanda en los procesos judiciales</t>
  </si>
  <si>
    <t>1.Tiempos de espera largos para el usuario</t>
  </si>
  <si>
    <t>Cumplir las instrucciones impartidas en la Circular 01 de 2021 sobre el control de legalidad de los expedientes.</t>
  </si>
  <si>
    <t>1.Actuaciones que generen nulidades en los procesos, afectando su normal desarrollo.</t>
  </si>
  <si>
    <t>2. Duplicidad de investigaciones por hechos idénticos</t>
  </si>
  <si>
    <t>Antes de presentarse proyecto de apertura de indagación preliminar o investigación disciplinaria, el abogado comisionado deberá solicitar consulta en la base de datos con el fin de identificar si existe investigaciones por los mismos hechos en la OCID y cumplir con las directrices impartidas en la Circular No. 01 sobre el control de legalidad.</t>
  </si>
  <si>
    <t>3.Configuración de la figura de la Prescripción y/o caducidad de la acción disciplinaria.</t>
  </si>
  <si>
    <t>Funcionarios y contratistas adscritos a la Oficina de Control Interno Disciplinario y Personería Delegada para la  Segunda Instanci</t>
  </si>
  <si>
    <t>4.Ausencia o pérdida de integridad de la información contenida en los expedientes disciplinarios y sus anexos físicos o digitales.</t>
  </si>
  <si>
    <t>Fortalecer el control de acceso y permanencia de los sujetos disciplinables en la sede de la OCID, evitando cualuier contacto con los abogados o el Jefe de Oficina</t>
  </si>
  <si>
    <t>Sensibilizar a todo el talento humano que cumple labores en la Oficina de Control Interno Disciplinario, con el fin de evitar la materialización de alguna fuga de información, advirtiendo los riesgos personales y para la entidad y el cumplimiento de las normas técnicas de archivo y gestión documental</t>
  </si>
  <si>
    <t xml:space="preserve">Funcionarios y contrastistas adscritos a la Oficina de Control Interno Disciplinario y Personería Delegada para la  Segunda Instancia </t>
  </si>
  <si>
    <t>1. Acatar el procedimiento establecido para el préstamo y fotocopiado del expediente por los sujetos procesales o autoridad que lo requiera, diligenciando el formato de visita y préstamo del expediente, detallando los folios de los cuales se toma copia, al igual que la cantidad de folios, CD, DVD y/o USB que componen la carpeta, de lo cual queda registro en las bases de datos.
2.Restringir el ingreso del personal ajeno a la oficina</t>
  </si>
  <si>
    <t xml:space="preserve">
Reforzar el conocimiento de la Circular No.7 de 02 de junio de 2021,  a todos los funcionarios y contratistas del proceso.</t>
  </si>
  <si>
    <t>Documento socializado</t>
  </si>
  <si>
    <t xml:space="preserve">Funcionarios y contratistas adscritos a la Oficina de Control Interno Disciplinario y Personería Delegada para la  Segunda Instancia </t>
  </si>
  <si>
    <t xml:space="preserve">
1. Cumplir las instrucciones impartidas en la Circular No. 01 de 2021 sobre el control de legalidad de los expedientes.
2. Comunicación frecuente entre abogado y Jefe de Oficina.
3. Sensibilizar a todo el talento humano que cumple labores en la Oficina de Control Interno Disciplinario.</t>
  </si>
  <si>
    <t xml:space="preserve">Efetuar jornadas semestrales de sensibilización con todo el talento humano a cargo de los expedientes, con el fin de reafirmar el código de integridad y la Circular No. 1  con el fin de aplicar el control de legalidad </t>
  </si>
  <si>
    <t xml:space="preserve">Funcionarios y contratistas  adscritos a la Oficina de Control Interno Disciplinario y Personería Delegada para la  Segunda Instancia </t>
  </si>
  <si>
    <t>Enero de 2022
De acuerdo con lo establecido en el programa anual de auditorías vigente.</t>
  </si>
  <si>
    <t>Continuar restringiendo el acceso al archivo de personal no autorizado, para resguardar los documentos físicos que sean críticos para el proceso y designar personal responsable para su custodia.
Digitalizar la información crítica del proceso que se encuentre en medio físico y almacenarla en el sitio de ONE DRIVE institucional, en carpetas con acceso restringido a personal no autorizado.
Mantener actualizado el formato unico de inventario documental FUID</t>
  </si>
  <si>
    <r>
      <t>*1 jornada de Socialización del mapa de Riesgos de Corrupción de la OCI.
*  2 Jornadas de sensibilización en el tema de ética, principios y roles asumidos por la OCI en ejercicio de sus funciones
*</t>
    </r>
    <r>
      <rPr>
        <sz val="10"/>
        <rFont val="Calibri"/>
        <family val="2"/>
        <scheme val="minor"/>
      </rPr>
      <t xml:space="preserve"> Diligenciar en las auditorias el formato de compromiso etico del auditor y el formato de reporte de confidencialidad y conflicto interno de intereses-Oficina de Control Interno Auditores Internos</t>
    </r>
  </si>
  <si>
    <t xml:space="preserve">Enero de 2022
Febrero de 2022
Octubre de 2022
De acuerdo con lo establecido en el programa anual de auditorías vigente.
</t>
  </si>
  <si>
    <t>(Número de Actividades Realizadas/Numero de Actividades programadas)*100</t>
  </si>
  <si>
    <t xml:space="preserve"> jhb</t>
  </si>
  <si>
    <t>30/04/22 31/08/22 y 30/12/2022</t>
  </si>
  <si>
    <t>Desarrollar la fase 2 de actualización y ajuste de TRD</t>
  </si>
  <si>
    <t>Número de veces que se realice un pago sin el lleno de requisitos.</t>
  </si>
  <si>
    <t>30-06-2022   31-12-2022</t>
  </si>
  <si>
    <t>* Plagio de documentos que involucran la firma del personero distrital.
*Denuncias
*Mal uso de logos</t>
  </si>
  <si>
    <t>Uso inadecuado de plantillas diseñadas por la Oficina Asesora de Comunicaciones
Requerimientos recibidos por dudas en certificados emitidos</t>
  </si>
  <si>
    <t>Matriz de reporte de certificados emitidos por participación a eventos de apropiación social actualizada</t>
  </si>
  <si>
    <t>Realizar seguimiento a la Carpeta de servidor de archivos o sitio ONE DRIVE institucional que garantice la custodia y seguridad de la información de los informes y seguimiento generados</t>
  </si>
  <si>
    <t>Documentos guardados en servidor o en el drive</t>
  </si>
  <si>
    <t>Número de documentos
s guardados en servidor o en el drive</t>
  </si>
  <si>
    <t>1.Posibilidad de pérdida reputacional por incumplimiento en las metas estratégicas y/u operativas de la Entidad</t>
  </si>
  <si>
    <t>4.Emitir certificados de participacion en actividades de apropiacion social, en plantillas no autorizadas o fuera del diseño establecido para su uso</t>
  </si>
  <si>
    <t>1.Iniciar investigaciones disciplinarias por los mismos hechos en las Delegadas adcritas al proceso misional.</t>
  </si>
  <si>
    <t>2.Prescripción y/o caducidad de la acción disciplinaria.</t>
  </si>
  <si>
    <t>3.Pérdida de documentación, que hacen parte de la unidad probatoria o CD,DVD y/o USB sin información.</t>
  </si>
  <si>
    <t>4.Nulidad en las decisiones proferidas por la Personería</t>
  </si>
  <si>
    <t>Evaluar la duplicidad de asuntos, cada vez que ingrese una queja nueva, con el fin de evitar investigaciones por los mismos hechos  y el cumplimiento de las directrices de la Circular No. 01 de 2021</t>
  </si>
  <si>
    <t>.Solicitar  dádivas o favores o cualquier otra clase de beneficios por parte de los implicados a cambio  de favorecimiento en el proceso disciplinario.</t>
  </si>
  <si>
    <t>.Violación de la reserva procesal.</t>
  </si>
  <si>
    <t xml:space="preserve">.Ocultar información relevante  y/o utilizar información confidencial o privilegiada de las entidades vigiladas para beneficiar a un tercero. </t>
  </si>
  <si>
    <t>.Que el ministerio público retarde u omita un acto propio de su cargo o ejecute algo contrario a sus funciones a cambio de dinero u otra dadiva.</t>
  </si>
  <si>
    <t>.Divulgación indebida de la información confidencial registrada en las bases de datos y sistemas de información administradas por el proceso Direccionamiento TIC, en beneficio propio o de terceros</t>
  </si>
  <si>
    <t xml:space="preserve">•   Migración de plataforma con  datos inconsistentes o faltantes
•Inadecuada gestión de los accesos a usuarios y red por parte de TIC
* Fallas en la infraestructura tecnológica 
* Fallas en los Aplicativos </t>
  </si>
  <si>
    <t>• Afectación de los equipos de cómputo o servidores
•  Malware o ataques en los sistemas
•  Errores humanos
* Fallas tecnológicas en infraestructura no administrada por la Entidad.  
*Bloqueos o caída  en los software del Sistema de Gestión de Calidad.</t>
  </si>
  <si>
    <t>Posibilidad de pérdida de la Integridad y disponibilidad de  de la Información digital</t>
  </si>
  <si>
    <t>3.Posibilidad de pérdida de la disponibilidad de la Información Física</t>
  </si>
  <si>
    <t xml:space="preserve">Realizar un backaup de los documentos generados en el aplicativo del  Sistema de gestión de la calidad en una carpeta compartida  y en el One Drive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</si>
</sst>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0" x14ac:knownFonts="1">
    <font>
      <sz val="11"/>
      <color theme="1"/>
      <name val="Calibri"/>
      <family val="2"/>
      <scheme val="minor"/>
    </font>
    <font>
      <sz val="11"/>
      <color theme="1"/>
      <name val="Arial"/>
      <family val="2"/>
    </font>
    <font>
      <b/>
      <sz val="11"/>
      <color theme="1"/>
      <name val="Arial"/>
      <family val="2"/>
    </font>
    <font>
      <sz val="10"/>
      <color rgb="FF000000"/>
      <name val="Arial"/>
      <family val="2"/>
    </font>
    <font>
      <b/>
      <sz val="10"/>
      <color rgb="FF000000"/>
      <name val="Arial"/>
      <family val="2"/>
    </font>
    <font>
      <sz val="10"/>
      <name val="Arial"/>
      <family val="2"/>
    </font>
    <font>
      <b/>
      <sz val="9"/>
      <color theme="1"/>
      <name val="Arial"/>
      <family val="2"/>
    </font>
    <font>
      <sz val="10"/>
      <color theme="1"/>
      <name val="Arial"/>
      <family val="2"/>
    </font>
    <font>
      <b/>
      <sz val="18"/>
      <color theme="1"/>
      <name val="Arial"/>
      <family val="2"/>
    </font>
    <font>
      <b/>
      <sz val="10"/>
      <color theme="1"/>
      <name val="Arial"/>
      <family val="2"/>
    </font>
    <font>
      <sz val="9"/>
      <color rgb="FF000000"/>
      <name val="Arial"/>
      <family val="2"/>
    </font>
    <font>
      <b/>
      <sz val="16"/>
      <color theme="0"/>
      <name val="Arial"/>
      <family val="2"/>
    </font>
    <font>
      <b/>
      <sz val="8"/>
      <color theme="1"/>
      <name val="Arial"/>
      <family val="2"/>
    </font>
    <font>
      <sz val="36"/>
      <color theme="1"/>
      <name val="Arial"/>
      <family val="2"/>
    </font>
    <font>
      <sz val="11"/>
      <color theme="1"/>
      <name val="Calibri"/>
      <family val="2"/>
      <scheme val="minor"/>
    </font>
    <font>
      <sz val="11"/>
      <color theme="1"/>
      <name val="Arial Narrow"/>
      <family val="2"/>
    </font>
    <font>
      <sz val="11"/>
      <name val="Arial Narrow"/>
      <family val="2"/>
    </font>
    <font>
      <b/>
      <sz val="11"/>
      <color theme="1"/>
      <name val="Arial Narrow"/>
      <family val="2"/>
    </font>
    <font>
      <sz val="10"/>
      <color theme="1"/>
      <name val="Arial Narrow"/>
      <family val="2"/>
    </font>
    <font>
      <b/>
      <sz val="30"/>
      <color theme="1"/>
      <name val="Arial"/>
      <family val="2"/>
    </font>
    <font>
      <sz val="30"/>
      <color theme="1"/>
      <name val="Calibri"/>
      <family val="2"/>
      <scheme val="minor"/>
    </font>
    <font>
      <sz val="9"/>
      <color theme="1"/>
      <name val="Arial"/>
      <family val="2"/>
    </font>
    <font>
      <b/>
      <sz val="22"/>
      <color theme="1"/>
      <name val="Arial"/>
      <family val="2"/>
    </font>
    <font>
      <b/>
      <sz val="10"/>
      <color theme="1"/>
      <name val="Arial Narrow"/>
      <family val="2"/>
    </font>
    <font>
      <sz val="10"/>
      <color theme="1"/>
      <name val="Calibri"/>
      <family val="2"/>
      <scheme val="minor"/>
    </font>
    <font>
      <sz val="10"/>
      <color rgb="FFFF0000"/>
      <name val="Arial"/>
      <family val="2"/>
    </font>
    <font>
      <sz val="10"/>
      <color rgb="FF000000"/>
      <name val="Calibri"/>
      <family val="2"/>
    </font>
    <font>
      <sz val="10"/>
      <color rgb="FF000000"/>
      <name val="Arial"/>
      <family val="2"/>
      <charset val="1"/>
    </font>
    <font>
      <sz val="10"/>
      <name val="Calibri"/>
      <family val="2"/>
      <scheme val="minor"/>
    </font>
    <font>
      <b/>
      <sz val="14"/>
      <color theme="1"/>
      <name val="Arial"/>
      <family val="2"/>
    </font>
  </fonts>
  <fills count="34">
    <fill>
      <patternFill patternType="none"/>
    </fill>
    <fill>
      <patternFill patternType="gray125"/>
    </fill>
    <fill>
      <patternFill patternType="solid">
        <fgColor theme="3"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6" tint="0.59999389629810485"/>
        <bgColor rgb="FF000000"/>
      </patternFill>
    </fill>
    <fill>
      <patternFill patternType="solid">
        <fgColor theme="5"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66FFFF"/>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FFFFFF"/>
        <bgColor indexed="64"/>
      </patternFill>
    </fill>
    <fill>
      <patternFill patternType="solid">
        <fgColor rgb="FFFFFF66"/>
        <bgColor indexed="64"/>
      </patternFill>
    </fill>
    <fill>
      <patternFill patternType="solid">
        <fgColor rgb="FFFFFF99"/>
        <bgColor indexed="64"/>
      </patternFill>
    </fill>
    <fill>
      <patternFill patternType="solid">
        <fgColor rgb="FFFF99FF"/>
        <bgColor indexed="64"/>
      </patternFill>
    </fill>
    <fill>
      <patternFill patternType="solid">
        <fgColor theme="8" tint="0.39997558519241921"/>
        <bgColor indexed="64"/>
      </patternFill>
    </fill>
    <fill>
      <patternFill patternType="solid">
        <fgColor rgb="FFCCCCFF"/>
        <bgColor indexed="64"/>
      </patternFill>
    </fill>
    <fill>
      <patternFill patternType="solid">
        <fgColor theme="5" tint="0.39997558519241921"/>
        <bgColor indexed="64"/>
      </patternFill>
    </fill>
    <fill>
      <patternFill patternType="solid">
        <fgColor rgb="FFFF9966"/>
        <bgColor indexed="64"/>
      </patternFill>
    </fill>
    <fill>
      <patternFill patternType="solid">
        <fgColor theme="6" tint="0.39997558519241921"/>
        <bgColor indexed="64"/>
      </patternFill>
    </fill>
    <fill>
      <patternFill patternType="solid">
        <fgColor theme="9"/>
        <bgColor indexed="64"/>
      </patternFill>
    </fill>
  </fills>
  <borders count="42">
    <border>
      <left/>
      <right/>
      <top/>
      <bottom/>
      <diagonal/>
    </border>
    <border>
      <left style="thin">
        <color theme="3" tint="0.59996337778862885"/>
      </left>
      <right/>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0"/>
      </left>
      <right/>
      <top/>
      <bottom/>
      <diagonal/>
    </border>
    <border>
      <left style="medium">
        <color theme="3" tint="0.59996337778862885"/>
      </left>
      <right/>
      <top style="medium">
        <color theme="3" tint="0.59996337778862885"/>
      </top>
      <bottom style="medium">
        <color theme="3" tint="0.59996337778862885"/>
      </bottom>
      <diagonal/>
    </border>
    <border>
      <left/>
      <right/>
      <top style="medium">
        <color theme="3" tint="0.59996337778862885"/>
      </top>
      <bottom style="medium">
        <color theme="3" tint="0.59996337778862885"/>
      </bottom>
      <diagonal/>
    </border>
    <border>
      <left/>
      <right style="medium">
        <color theme="3" tint="0.59996337778862885"/>
      </right>
      <top style="medium">
        <color theme="3" tint="0.59996337778862885"/>
      </top>
      <bottom style="medium">
        <color theme="3" tint="0.59996337778862885"/>
      </bottom>
      <diagonal/>
    </border>
    <border>
      <left style="thin">
        <color theme="3" tint="0.59996337778862885"/>
      </left>
      <right style="thin">
        <color theme="3" tint="0.59996337778862885"/>
      </right>
      <top/>
      <bottom style="thin">
        <color theme="3" tint="0.59996337778862885"/>
      </bottom>
      <diagonal/>
    </border>
    <border>
      <left style="thin">
        <color theme="3" tint="0.59996337778862885"/>
      </left>
      <right style="thin">
        <color theme="3" tint="0.59996337778862885"/>
      </right>
      <top style="thin">
        <color theme="3" tint="0.59996337778862885"/>
      </top>
      <bottom/>
      <diagonal/>
    </border>
    <border>
      <left style="thin">
        <color rgb="FF8DB4E2"/>
      </left>
      <right style="thin">
        <color rgb="FF8DB4E2"/>
      </right>
      <top style="thin">
        <color rgb="FF8DB4E2"/>
      </top>
      <bottom style="thin">
        <color rgb="FF8DB4E2"/>
      </bottom>
      <diagonal/>
    </border>
    <border>
      <left style="thin">
        <color theme="3" tint="0.59996337778862885"/>
      </left>
      <right/>
      <top style="thin">
        <color theme="3" tint="0.59996337778862885"/>
      </top>
      <bottom/>
      <diagonal/>
    </border>
    <border>
      <left/>
      <right style="thin">
        <color theme="3" tint="0.59996337778862885"/>
      </right>
      <top style="thin">
        <color theme="3" tint="0.59996337778862885"/>
      </top>
      <bottom/>
      <diagonal/>
    </border>
    <border>
      <left/>
      <right/>
      <top style="thin">
        <color theme="3" tint="0.59996337778862885"/>
      </top>
      <bottom/>
      <diagonal/>
    </border>
    <border>
      <left/>
      <right style="thin">
        <color theme="3" tint="0.59996337778862885"/>
      </right>
      <top/>
      <bottom/>
      <diagonal/>
    </border>
    <border>
      <left style="thin">
        <color theme="3" tint="0.59996337778862885"/>
      </left>
      <right/>
      <top/>
      <bottom style="thin">
        <color theme="3" tint="0.59996337778862885"/>
      </bottom>
      <diagonal/>
    </border>
    <border>
      <left/>
      <right style="thin">
        <color theme="3" tint="0.59996337778862885"/>
      </right>
      <top/>
      <bottom style="thin">
        <color theme="3" tint="0.59996337778862885"/>
      </bottom>
      <diagonal/>
    </border>
    <border>
      <left/>
      <right/>
      <top/>
      <bottom style="thin">
        <color theme="3" tint="0.59996337778862885"/>
      </bottom>
      <diagonal/>
    </border>
    <border>
      <left style="medium">
        <color theme="3" tint="0.59996337778862885"/>
      </left>
      <right style="thin">
        <color theme="3" tint="0.59996337778862885"/>
      </right>
      <top style="medium">
        <color theme="3" tint="0.59996337778862885"/>
      </top>
      <bottom style="medium">
        <color theme="3" tint="0.59996337778862885"/>
      </bottom>
      <diagonal/>
    </border>
    <border>
      <left style="thin">
        <color theme="3" tint="0.59996337778862885"/>
      </left>
      <right style="thin">
        <color theme="3" tint="0.59996337778862885"/>
      </right>
      <top style="medium">
        <color theme="3" tint="0.59996337778862885"/>
      </top>
      <bottom style="medium">
        <color theme="3" tint="0.59996337778862885"/>
      </bottom>
      <diagonal/>
    </border>
    <border>
      <left style="thin">
        <color theme="3" tint="0.59996337778862885"/>
      </left>
      <right style="medium">
        <color theme="3" tint="0.59996337778862885"/>
      </right>
      <top style="medium">
        <color theme="3" tint="0.59996337778862885"/>
      </top>
      <bottom style="medium">
        <color theme="3" tint="0.59996337778862885"/>
      </bottom>
      <diagonal/>
    </border>
    <border>
      <left style="medium">
        <color theme="3" tint="0.59996337778862885"/>
      </left>
      <right style="thin">
        <color theme="3" tint="0.59996337778862885"/>
      </right>
      <top style="medium">
        <color theme="3" tint="0.59996337778862885"/>
      </top>
      <bottom style="thin">
        <color theme="3" tint="0.59996337778862885"/>
      </bottom>
      <diagonal/>
    </border>
    <border>
      <left style="thin">
        <color theme="3" tint="0.59996337778862885"/>
      </left>
      <right style="thin">
        <color theme="3" tint="0.59996337778862885"/>
      </right>
      <top style="medium">
        <color theme="3" tint="0.59996337778862885"/>
      </top>
      <bottom style="thin">
        <color theme="3" tint="0.59996337778862885"/>
      </bottom>
      <diagonal/>
    </border>
    <border>
      <left style="thin">
        <color theme="3" tint="0.59996337778862885"/>
      </left>
      <right style="medium">
        <color theme="3" tint="0.59996337778862885"/>
      </right>
      <top style="medium">
        <color theme="3" tint="0.59996337778862885"/>
      </top>
      <bottom style="thin">
        <color theme="3" tint="0.59996337778862885"/>
      </bottom>
      <diagonal/>
    </border>
    <border>
      <left style="medium">
        <color theme="3" tint="0.59996337778862885"/>
      </left>
      <right style="thin">
        <color theme="3" tint="0.59996337778862885"/>
      </right>
      <top style="thin">
        <color theme="3" tint="0.59996337778862885"/>
      </top>
      <bottom style="medium">
        <color theme="3" tint="0.59996337778862885"/>
      </bottom>
      <diagonal/>
    </border>
    <border>
      <left style="thin">
        <color theme="3" tint="0.59996337778862885"/>
      </left>
      <right style="thin">
        <color theme="3" tint="0.59996337778862885"/>
      </right>
      <top style="thin">
        <color theme="3" tint="0.59996337778862885"/>
      </top>
      <bottom style="medium">
        <color theme="3" tint="0.59996337778862885"/>
      </bottom>
      <diagonal/>
    </border>
    <border>
      <left style="thin">
        <color theme="3" tint="0.59996337778862885"/>
      </left>
      <right style="medium">
        <color theme="3" tint="0.59996337778862885"/>
      </right>
      <top style="thin">
        <color theme="3" tint="0.59996337778862885"/>
      </top>
      <bottom style="medium">
        <color theme="3" tint="0.59996337778862885"/>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dashed">
        <color indexed="64"/>
      </left>
      <right style="dashed">
        <color indexed="64"/>
      </right>
      <top/>
      <bottom/>
      <diagonal/>
    </border>
    <border>
      <left style="dashed">
        <color indexed="64"/>
      </left>
      <right/>
      <top/>
      <bottom/>
      <diagonal/>
    </border>
    <border>
      <left/>
      <right style="dashed">
        <color indexed="64"/>
      </right>
      <top/>
      <bottom/>
      <diagonal/>
    </border>
    <border>
      <left/>
      <right style="thin">
        <color rgb="FF8DB4E2"/>
      </right>
      <top style="thin">
        <color rgb="FF8DB4E2"/>
      </top>
      <bottom style="thin">
        <color rgb="FF8DB4E2"/>
      </bottom>
      <diagonal/>
    </border>
    <border>
      <left style="thin">
        <color indexed="64"/>
      </left>
      <right style="thin">
        <color indexed="64"/>
      </right>
      <top style="thin">
        <color indexed="64"/>
      </top>
      <bottom style="thin">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4" fillId="0" borderId="0" applyFont="0" applyFill="0" applyBorder="0" applyAlignment="0" applyProtection="0"/>
  </cellStyleXfs>
  <cellXfs count="243">
    <xf numFmtId="0" fontId="0" fillId="0" borderId="0" xfId="0"/>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3" fillId="5"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7" fillId="4" borderId="2" xfId="0" applyFont="1" applyFill="1" applyBorder="1" applyAlignment="1" applyProtection="1">
      <alignment horizontal="left" vertical="center" wrapText="1"/>
      <protection locked="0"/>
    </xf>
    <xf numFmtId="164" fontId="7" fillId="4" borderId="2" xfId="0" applyNumberFormat="1"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 fillId="0" borderId="0" xfId="0" applyFont="1"/>
    <xf numFmtId="0" fontId="1" fillId="4" borderId="0" xfId="0" applyFont="1" applyFill="1"/>
    <xf numFmtId="0" fontId="2" fillId="7" borderId="26" xfId="0" applyFont="1" applyFill="1" applyBorder="1" applyAlignment="1">
      <alignment horizontal="center" vertical="center" textRotation="90"/>
    </xf>
    <xf numFmtId="0" fontId="2" fillId="4" borderId="0" xfId="0" applyFont="1" applyFill="1" applyAlignment="1">
      <alignment horizontal="center" vertical="center"/>
    </xf>
    <xf numFmtId="0" fontId="7" fillId="0" borderId="0" xfId="0" applyFont="1"/>
    <xf numFmtId="0" fontId="7" fillId="4" borderId="0" xfId="0" applyFont="1" applyFill="1"/>
    <xf numFmtId="0" fontId="7" fillId="4" borderId="0" xfId="0" applyFont="1" applyFill="1" applyAlignment="1">
      <alignment horizontal="center" vertical="center"/>
    </xf>
    <xf numFmtId="0" fontId="7" fillId="4" borderId="0" xfId="0" applyFont="1" applyFill="1" applyAlignment="1">
      <alignment horizontal="left" vertical="center"/>
    </xf>
    <xf numFmtId="0" fontId="7" fillId="4" borderId="0" xfId="0" applyFont="1" applyFill="1" applyAlignment="1">
      <alignment horizontal="center"/>
    </xf>
    <xf numFmtId="0" fontId="7" fillId="4" borderId="0" xfId="0" applyFont="1" applyFill="1" applyAlignment="1">
      <alignment vertical="center"/>
    </xf>
    <xf numFmtId="0" fontId="7" fillId="0" borderId="0" xfId="0" applyFont="1" applyAlignment="1">
      <alignment horizontal="center" vertical="center"/>
    </xf>
    <xf numFmtId="0" fontId="7" fillId="0" borderId="0" xfId="0" applyFont="1" applyAlignment="1">
      <alignment horizontal="center"/>
    </xf>
    <xf numFmtId="0" fontId="15" fillId="0" borderId="26" xfId="0" applyFont="1" applyBorder="1" applyAlignment="1">
      <alignment horizontal="center" vertical="center"/>
    </xf>
    <xf numFmtId="0" fontId="18" fillId="0" borderId="26" xfId="0" applyFont="1" applyBorder="1" applyAlignment="1" applyProtection="1">
      <alignment horizontal="justify" vertical="center" wrapText="1"/>
      <protection locked="0"/>
    </xf>
    <xf numFmtId="0" fontId="15" fillId="0" borderId="26" xfId="0" applyFont="1" applyBorder="1" applyAlignment="1" applyProtection="1">
      <alignment horizontal="center" vertical="center"/>
      <protection hidden="1"/>
    </xf>
    <xf numFmtId="0" fontId="15" fillId="0" borderId="26" xfId="0" applyFont="1" applyBorder="1" applyAlignment="1" applyProtection="1">
      <alignment horizontal="center" vertical="center" textRotation="90"/>
      <protection locked="0"/>
    </xf>
    <xf numFmtId="9" fontId="15" fillId="0" borderId="26" xfId="0" applyNumberFormat="1" applyFont="1" applyBorder="1" applyAlignment="1" applyProtection="1">
      <alignment horizontal="center" vertical="center"/>
      <protection hidden="1"/>
    </xf>
    <xf numFmtId="165" fontId="15" fillId="3" borderId="26" xfId="1" applyNumberFormat="1" applyFont="1" applyFill="1" applyBorder="1" applyAlignment="1">
      <alignment horizontal="center" vertical="center"/>
    </xf>
    <xf numFmtId="0" fontId="17" fillId="0" borderId="26" xfId="0" applyFont="1" applyBorder="1" applyAlignment="1" applyProtection="1">
      <alignment horizontal="center" vertical="center" textRotation="90" wrapText="1"/>
      <protection hidden="1"/>
    </xf>
    <xf numFmtId="0" fontId="17" fillId="0" borderId="26" xfId="0" applyFont="1" applyBorder="1" applyAlignment="1" applyProtection="1">
      <alignment horizontal="center" vertical="center" textRotation="90"/>
      <protection hidden="1"/>
    </xf>
    <xf numFmtId="0" fontId="21" fillId="4" borderId="0" xfId="0" applyFont="1" applyFill="1" applyAlignment="1">
      <alignment horizontal="center" vertical="center" wrapText="1"/>
    </xf>
    <xf numFmtId="0" fontId="21" fillId="0" borderId="0" xfId="0" applyFont="1" applyAlignment="1">
      <alignment horizontal="center" vertical="center" wrapText="1"/>
    </xf>
    <xf numFmtId="0" fontId="3" fillId="0" borderId="9" xfId="0" applyFont="1" applyBorder="1" applyAlignment="1">
      <alignment horizontal="center" vertical="center" wrapText="1"/>
    </xf>
    <xf numFmtId="0" fontId="4" fillId="0" borderId="9" xfId="0" applyFont="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5" borderId="9" xfId="0" applyFont="1" applyFill="1" applyBorder="1" applyAlignment="1">
      <alignment horizontal="justify" vertical="center" wrapText="1"/>
    </xf>
    <xf numFmtId="0" fontId="3" fillId="0" borderId="9" xfId="0" applyFont="1" applyBorder="1" applyAlignment="1" applyProtection="1">
      <alignment horizontal="justify" vertical="center" wrapText="1"/>
      <protection locked="0"/>
    </xf>
    <xf numFmtId="0" fontId="7" fillId="0" borderId="2" xfId="0" applyFont="1" applyBorder="1" applyAlignment="1">
      <alignment horizontal="left" vertical="center" wrapText="1"/>
    </xf>
    <xf numFmtId="0" fontId="15" fillId="0" borderId="0" xfId="0" applyFont="1" applyProtection="1">
      <protection locked="0"/>
    </xf>
    <xf numFmtId="0" fontId="1" fillId="0" borderId="0" xfId="0" applyFont="1" applyAlignment="1">
      <alignment vertical="center" wrapText="1"/>
    </xf>
    <xf numFmtId="0" fontId="1" fillId="0" borderId="3" xfId="0" applyFont="1" applyBorder="1" applyAlignment="1">
      <alignment vertical="center" wrapText="1"/>
    </xf>
    <xf numFmtId="0" fontId="13" fillId="0" borderId="0" xfId="0" applyFont="1" applyAlignment="1">
      <alignment vertical="center" wrapText="1"/>
    </xf>
    <xf numFmtId="0" fontId="1" fillId="0" borderId="0" xfId="0" applyFont="1" applyAlignment="1">
      <alignment horizontal="left" vertical="center" wrapText="1"/>
    </xf>
    <xf numFmtId="0" fontId="7" fillId="0" borderId="2" xfId="0" applyFont="1" applyBorder="1" applyAlignment="1" applyProtection="1">
      <alignment horizontal="left" vertical="center" wrapText="1"/>
      <protection locked="0"/>
    </xf>
    <xf numFmtId="0" fontId="3" fillId="5" borderId="9" xfId="0" applyFont="1" applyFill="1" applyBorder="1" applyAlignment="1">
      <alignment horizontal="left" vertical="center" wrapText="1"/>
    </xf>
    <xf numFmtId="0" fontId="5" fillId="0" borderId="9" xfId="0" applyFont="1" applyBorder="1" applyAlignment="1" applyProtection="1">
      <alignment horizontal="justify" vertical="center" wrapText="1"/>
      <protection locked="0"/>
    </xf>
    <xf numFmtId="0" fontId="7" fillId="4" borderId="2" xfId="0" applyFont="1" applyFill="1" applyBorder="1" applyAlignment="1">
      <alignment horizontal="left" vertical="center" wrapText="1"/>
    </xf>
    <xf numFmtId="14" fontId="7" fillId="4" borderId="2" xfId="0" applyNumberFormat="1" applyFont="1" applyFill="1" applyBorder="1" applyAlignment="1">
      <alignment horizontal="center" vertical="center" wrapText="1"/>
    </xf>
    <xf numFmtId="14" fontId="7" fillId="4" borderId="2" xfId="0" applyNumberFormat="1" applyFont="1" applyFill="1" applyBorder="1" applyAlignment="1" applyProtection="1">
      <alignment horizontal="center" vertical="center" wrapText="1"/>
      <protection locked="0"/>
    </xf>
    <xf numFmtId="15" fontId="10" fillId="5" borderId="9" xfId="0" applyNumberFormat="1" applyFont="1" applyFill="1" applyBorder="1" applyAlignment="1">
      <alignment horizontal="left" vertical="center" wrapText="1"/>
    </xf>
    <xf numFmtId="0" fontId="3" fillId="0" borderId="9" xfId="0" applyFont="1" applyBorder="1" applyAlignment="1">
      <alignment horizontal="left" vertical="center" wrapText="1"/>
    </xf>
    <xf numFmtId="0" fontId="24" fillId="4" borderId="2" xfId="0" applyFont="1" applyFill="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49" fontId="3" fillId="13" borderId="9" xfId="0" applyNumberFormat="1" applyFont="1" applyFill="1" applyBorder="1" applyAlignment="1" applyProtection="1">
      <alignment horizontal="center" vertical="center" wrapText="1"/>
      <protection locked="0"/>
    </xf>
    <xf numFmtId="0" fontId="7" fillId="12" borderId="2" xfId="0" applyFont="1" applyFill="1" applyBorder="1" applyAlignment="1" applyProtection="1">
      <alignment horizontal="center" vertical="center" wrapText="1"/>
      <protection locked="0"/>
    </xf>
    <xf numFmtId="49" fontId="3" fillId="14" borderId="9" xfId="0" applyNumberFormat="1" applyFont="1" applyFill="1" applyBorder="1" applyAlignment="1" applyProtection="1">
      <alignment horizontal="center" vertical="center" wrapText="1"/>
      <protection locked="0"/>
    </xf>
    <xf numFmtId="0" fontId="3" fillId="14" borderId="9" xfId="0" applyFont="1" applyFill="1" applyBorder="1" applyAlignment="1" applyProtection="1">
      <alignment horizontal="center" vertical="center" wrapText="1"/>
      <protection locked="0"/>
    </xf>
    <xf numFmtId="49" fontId="7" fillId="10" borderId="2" xfId="0" applyNumberFormat="1" applyFont="1" applyFill="1" applyBorder="1" applyAlignment="1">
      <alignment horizontal="center" vertical="center" wrapText="1"/>
    </xf>
    <xf numFmtId="49" fontId="7" fillId="15" borderId="2" xfId="0" applyNumberFormat="1" applyFont="1" applyFill="1" applyBorder="1" applyAlignment="1" applyProtection="1">
      <alignment horizontal="center" vertical="center" wrapText="1"/>
      <protection locked="0"/>
    </xf>
    <xf numFmtId="49" fontId="7" fillId="16" borderId="2" xfId="0" applyNumberFormat="1" applyFont="1" applyFill="1" applyBorder="1" applyAlignment="1" applyProtection="1">
      <alignment horizontal="center" vertical="center" wrapText="1"/>
      <protection locked="0"/>
    </xf>
    <xf numFmtId="0" fontId="7" fillId="16" borderId="2" xfId="0" applyFont="1" applyFill="1" applyBorder="1" applyAlignment="1" applyProtection="1">
      <alignment horizontal="center" vertical="center" wrapText="1"/>
      <protection locked="0"/>
    </xf>
    <xf numFmtId="49" fontId="7" fillId="9" borderId="2" xfId="0" applyNumberFormat="1" applyFont="1" applyFill="1" applyBorder="1" applyAlignment="1" applyProtection="1">
      <alignment horizontal="center" vertical="center" wrapText="1"/>
      <protection locked="0"/>
    </xf>
    <xf numFmtId="49" fontId="7" fillId="10" borderId="2" xfId="0" applyNumberFormat="1" applyFont="1" applyFill="1" applyBorder="1" applyAlignment="1" applyProtection="1">
      <alignment horizontal="center" vertical="center" wrapText="1"/>
      <protection locked="0"/>
    </xf>
    <xf numFmtId="0" fontId="7" fillId="17" borderId="2" xfId="0" applyFont="1" applyFill="1" applyBorder="1" applyAlignment="1" applyProtection="1">
      <alignment horizontal="center" vertical="center" wrapText="1"/>
      <protection locked="0"/>
    </xf>
    <xf numFmtId="49" fontId="7" fillId="18" borderId="2" xfId="0" applyNumberFormat="1" applyFont="1" applyFill="1" applyBorder="1" applyAlignment="1" applyProtection="1">
      <alignment horizontal="center" vertical="center" wrapText="1"/>
      <protection locked="0"/>
    </xf>
    <xf numFmtId="0" fontId="7" fillId="18" borderId="2" xfId="0" applyFont="1" applyFill="1" applyBorder="1" applyAlignment="1" applyProtection="1">
      <alignment horizontal="center" vertical="center" wrapText="1"/>
      <protection locked="0"/>
    </xf>
    <xf numFmtId="0" fontId="7" fillId="19" borderId="2" xfId="0" applyFont="1" applyFill="1" applyBorder="1" applyAlignment="1" applyProtection="1">
      <alignment horizontal="center" vertical="center" wrapText="1"/>
      <protection locked="0"/>
    </xf>
    <xf numFmtId="0" fontId="7" fillId="20" borderId="2" xfId="0" applyFont="1" applyFill="1" applyBorder="1" applyAlignment="1" applyProtection="1">
      <alignment horizontal="center" vertical="center" wrapText="1"/>
      <protection locked="0"/>
    </xf>
    <xf numFmtId="14" fontId="3" fillId="5" borderId="9" xfId="0" applyNumberFormat="1" applyFont="1" applyFill="1" applyBorder="1" applyAlignment="1">
      <alignment horizontal="center" vertical="center" wrapText="1"/>
    </xf>
    <xf numFmtId="164" fontId="26" fillId="5" borderId="9" xfId="0" applyNumberFormat="1" applyFont="1" applyFill="1" applyBorder="1" applyAlignment="1">
      <alignment horizontal="center" vertical="center" wrapText="1"/>
    </xf>
    <xf numFmtId="0" fontId="0" fillId="4" borderId="2"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14" fontId="27" fillId="24" borderId="35" xfId="0" applyNumberFormat="1" applyFont="1" applyFill="1" applyBorder="1" applyAlignment="1">
      <alignment horizontal="center" vertical="center" wrapText="1"/>
    </xf>
    <xf numFmtId="0" fontId="15" fillId="0" borderId="26" xfId="0" applyFont="1" applyBorder="1" applyAlignment="1" applyProtection="1">
      <alignment horizontal="center" vertical="center" wrapText="1"/>
      <protection locked="0"/>
    </xf>
    <xf numFmtId="0" fontId="16" fillId="0" borderId="26" xfId="0" applyFont="1" applyBorder="1" applyAlignment="1" applyProtection="1">
      <alignment horizontal="center" vertical="center" wrapText="1"/>
      <protection locked="0"/>
    </xf>
    <xf numFmtId="0" fontId="0" fillId="0" borderId="32" xfId="0" applyBorder="1" applyAlignment="1">
      <alignment horizontal="center" vertical="center" wrapText="1"/>
    </xf>
    <xf numFmtId="9" fontId="15" fillId="0" borderId="26" xfId="0" applyNumberFormat="1" applyFont="1" applyBorder="1" applyAlignment="1" applyProtection="1">
      <alignment horizontal="center" vertical="center" wrapText="1"/>
      <protection hidden="1"/>
    </xf>
    <xf numFmtId="0" fontId="0" fillId="0" borderId="32" xfId="0" applyBorder="1" applyAlignment="1">
      <alignment horizontal="center" vertical="center" textRotation="90" wrapText="1"/>
    </xf>
    <xf numFmtId="0" fontId="0" fillId="0" borderId="32" xfId="0" applyBorder="1" applyAlignment="1">
      <alignment horizontal="left" vertical="center" wrapText="1"/>
    </xf>
    <xf numFmtId="9" fontId="15" fillId="3" borderId="26" xfId="0" applyNumberFormat="1" applyFont="1" applyFill="1" applyBorder="1" applyAlignment="1" applyProtection="1">
      <alignment horizontal="center" vertical="center" wrapText="1"/>
      <protection hidden="1"/>
    </xf>
    <xf numFmtId="0" fontId="15" fillId="0" borderId="26" xfId="0" applyFont="1" applyBorder="1" applyAlignment="1" applyProtection="1">
      <alignment horizontal="center" vertical="center"/>
      <protection locked="0"/>
    </xf>
    <xf numFmtId="0" fontId="17" fillId="25" borderId="26" xfId="0" applyFont="1" applyFill="1" applyBorder="1" applyAlignment="1" applyProtection="1">
      <alignment horizontal="center" vertical="center" wrapText="1"/>
      <protection hidden="1"/>
    </xf>
    <xf numFmtId="9" fontId="15" fillId="0" borderId="26" xfId="0" applyNumberFormat="1" applyFont="1" applyBorder="1" applyAlignment="1" applyProtection="1">
      <alignment vertical="center" wrapText="1"/>
      <protection locked="0"/>
    </xf>
    <xf numFmtId="0" fontId="7" fillId="0" borderId="2"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24" fillId="4" borderId="2" xfId="0" applyFont="1" applyFill="1" applyBorder="1" applyAlignment="1" applyProtection="1">
      <alignment horizontal="center" vertical="top" wrapText="1"/>
      <protection locked="0"/>
    </xf>
    <xf numFmtId="0" fontId="6" fillId="27" borderId="34" xfId="0" applyFont="1" applyFill="1" applyBorder="1" applyAlignment="1">
      <alignment horizontal="center" vertical="center" textRotation="90" wrapText="1"/>
    </xf>
    <xf numFmtId="0" fontId="29" fillId="0" borderId="36" xfId="0" applyFont="1" applyBorder="1" applyAlignment="1">
      <alignment horizontal="center" vertical="center"/>
    </xf>
    <xf numFmtId="0" fontId="0" fillId="0" borderId="32" xfId="0" applyBorder="1" applyAlignment="1">
      <alignment horizontal="center" vertical="center" wrapText="1"/>
    </xf>
    <xf numFmtId="0" fontId="1" fillId="0" borderId="0" xfId="0" applyFont="1" applyAlignment="1">
      <alignment vertical="center" wrapText="1"/>
    </xf>
    <xf numFmtId="0" fontId="18" fillId="4" borderId="26" xfId="0" applyFont="1" applyFill="1" applyBorder="1" applyAlignment="1" applyProtection="1">
      <alignment horizontal="justify" vertical="center" wrapText="1"/>
      <protection locked="0"/>
    </xf>
    <xf numFmtId="0" fontId="1" fillId="0" borderId="0" xfId="0" applyFont="1" applyAlignment="1">
      <alignment horizontal="center" vertical="center" wrapText="1"/>
    </xf>
    <xf numFmtId="14" fontId="15" fillId="0" borderId="30" xfId="0" applyNumberFormat="1" applyFont="1" applyBorder="1" applyAlignment="1" applyProtection="1">
      <alignment horizontal="center" vertical="center" wrapText="1"/>
      <protection locked="0"/>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15" fillId="0" borderId="30" xfId="0" applyFont="1" applyBorder="1" applyAlignment="1" applyProtection="1">
      <alignment horizontal="center" vertical="center" wrapText="1"/>
      <protection locked="0"/>
    </xf>
    <xf numFmtId="0" fontId="29" fillId="0" borderId="39" xfId="0" applyFont="1" applyBorder="1" applyAlignment="1">
      <alignment horizontal="center" vertical="center"/>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15" fillId="0" borderId="32"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6" fillId="12" borderId="37" xfId="0" applyFont="1" applyFill="1" applyBorder="1" applyAlignment="1">
      <alignment horizontal="center" vertical="center" textRotation="90" wrapText="1"/>
    </xf>
    <xf numFmtId="0" fontId="6" fillId="12" borderId="34" xfId="0" applyFont="1" applyFill="1" applyBorder="1" applyAlignment="1">
      <alignment horizontal="center" vertical="center" textRotation="90" wrapText="1"/>
    </xf>
    <xf numFmtId="0" fontId="6" fillId="12" borderId="38" xfId="0" applyFont="1" applyFill="1" applyBorder="1" applyAlignment="1">
      <alignment horizontal="center" vertical="center" textRotation="90" wrapText="1"/>
    </xf>
    <xf numFmtId="0" fontId="15" fillId="0" borderId="26" xfId="0" applyFont="1" applyBorder="1" applyAlignment="1" applyProtection="1">
      <alignment horizontal="center" vertical="center" wrapText="1"/>
      <protection locked="0"/>
    </xf>
    <xf numFmtId="0" fontId="16" fillId="0" borderId="26"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protection locked="0"/>
    </xf>
    <xf numFmtId="0" fontId="17" fillId="0" borderId="26" xfId="0" applyFont="1" applyBorder="1" applyAlignment="1" applyProtection="1">
      <alignment horizontal="center" vertical="center" wrapText="1"/>
      <protection hidden="1"/>
    </xf>
    <xf numFmtId="9" fontId="15" fillId="0" borderId="26" xfId="0" applyNumberFormat="1" applyFont="1" applyBorder="1" applyAlignment="1" applyProtection="1">
      <alignment horizontal="center" vertical="center" wrapText="1"/>
      <protection hidden="1"/>
    </xf>
    <xf numFmtId="9" fontId="15" fillId="0" borderId="26" xfId="0" applyNumberFormat="1" applyFont="1" applyBorder="1" applyAlignment="1" applyProtection="1">
      <alignment horizontal="center" vertical="center" wrapText="1"/>
      <protection locked="0"/>
    </xf>
    <xf numFmtId="9" fontId="15" fillId="3" borderId="26" xfId="0" applyNumberFormat="1" applyFont="1" applyFill="1" applyBorder="1" applyAlignment="1" applyProtection="1">
      <alignment horizontal="center" vertical="center" wrapText="1"/>
      <protection hidden="1"/>
    </xf>
    <xf numFmtId="0" fontId="17" fillId="0" borderId="26" xfId="0" applyFont="1" applyBorder="1" applyAlignment="1" applyProtection="1">
      <alignment horizontal="center" vertical="center"/>
      <protection hidden="1"/>
    </xf>
    <xf numFmtId="0" fontId="15" fillId="0" borderId="30" xfId="0" applyFont="1" applyBorder="1" applyAlignment="1" applyProtection="1">
      <alignment horizontal="center" vertical="center" textRotation="90" wrapText="1"/>
      <protection locked="0"/>
    </xf>
    <xf numFmtId="0" fontId="0" fillId="0" borderId="32" xfId="0" applyBorder="1" applyAlignment="1">
      <alignment horizontal="center" vertical="center" textRotation="90" wrapText="1"/>
    </xf>
    <xf numFmtId="0" fontId="0" fillId="0" borderId="31" xfId="0" applyBorder="1" applyAlignment="1">
      <alignment horizontal="center" vertical="center" textRotation="90" wrapText="1"/>
    </xf>
    <xf numFmtId="0" fontId="29" fillId="0" borderId="36" xfId="0" applyFont="1" applyBorder="1" applyAlignment="1">
      <alignment horizontal="center" vertical="center"/>
    </xf>
    <xf numFmtId="0" fontId="29" fillId="0" borderId="36" xfId="0" applyFont="1" applyBorder="1" applyAlignment="1">
      <alignment horizontal="center"/>
    </xf>
    <xf numFmtId="0" fontId="6" fillId="7" borderId="26"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2" fillId="7" borderId="26" xfId="0" applyFont="1" applyFill="1" applyBorder="1" applyAlignment="1">
      <alignment horizontal="center" vertical="center"/>
    </xf>
    <xf numFmtId="0" fontId="2" fillId="7" borderId="26" xfId="0" applyFont="1" applyFill="1" applyBorder="1" applyAlignment="1">
      <alignment horizontal="center" vertical="center" wrapText="1"/>
    </xf>
    <xf numFmtId="0" fontId="6" fillId="32" borderId="37" xfId="0" applyFont="1" applyFill="1" applyBorder="1" applyAlignment="1">
      <alignment horizontal="center" vertical="center" textRotation="90" wrapText="1"/>
    </xf>
    <xf numFmtId="0" fontId="6" fillId="32" borderId="34" xfId="0" applyFont="1" applyFill="1" applyBorder="1" applyAlignment="1">
      <alignment horizontal="center" vertical="center" textRotation="90" wrapText="1"/>
    </xf>
    <xf numFmtId="0" fontId="6" fillId="32" borderId="38" xfId="0" applyFont="1" applyFill="1" applyBorder="1" applyAlignment="1">
      <alignment horizontal="center" vertical="center" textRotation="90" wrapText="1"/>
    </xf>
    <xf numFmtId="0" fontId="2" fillId="7" borderId="26" xfId="0" applyFont="1" applyFill="1" applyBorder="1" applyAlignment="1">
      <alignment horizontal="center" vertical="center" textRotation="90" wrapText="1"/>
    </xf>
    <xf numFmtId="0" fontId="2" fillId="7" borderId="30" xfId="0" applyFont="1" applyFill="1" applyBorder="1" applyAlignment="1">
      <alignment horizontal="center" vertical="center" wrapText="1"/>
    </xf>
    <xf numFmtId="0" fontId="1" fillId="0" borderId="31" xfId="0" applyFont="1" applyBorder="1" applyAlignment="1">
      <alignment horizontal="center" vertical="center" wrapText="1"/>
    </xf>
    <xf numFmtId="0" fontId="15" fillId="0" borderId="30" xfId="0" applyFont="1" applyBorder="1" applyAlignment="1" applyProtection="1">
      <alignment horizontal="left" vertical="center" wrapText="1"/>
      <protection locked="0"/>
    </xf>
    <xf numFmtId="0" fontId="0" fillId="0" borderId="32" xfId="0" applyBorder="1" applyAlignment="1">
      <alignment horizontal="left" vertical="center" wrapText="1"/>
    </xf>
    <xf numFmtId="0" fontId="0" fillId="0" borderId="31" xfId="0" applyBorder="1" applyAlignment="1">
      <alignment horizontal="left" vertical="center" wrapText="1"/>
    </xf>
    <xf numFmtId="0" fontId="6" fillId="11" borderId="37" xfId="0" applyFont="1" applyFill="1" applyBorder="1" applyAlignment="1">
      <alignment horizontal="center" vertical="center" textRotation="90" wrapText="1"/>
    </xf>
    <xf numFmtId="0" fontId="6" fillId="11" borderId="34" xfId="0" applyFont="1" applyFill="1" applyBorder="1" applyAlignment="1">
      <alignment horizontal="center" vertical="center" textRotation="90" wrapText="1"/>
    </xf>
    <xf numFmtId="0" fontId="6" fillId="11" borderId="38" xfId="0" applyFont="1" applyFill="1" applyBorder="1" applyAlignment="1">
      <alignment horizontal="center" vertical="center" textRotation="90" wrapText="1"/>
    </xf>
    <xf numFmtId="0" fontId="17" fillId="0" borderId="30" xfId="0" applyFont="1" applyBorder="1" applyAlignment="1">
      <alignment horizontal="center" vertical="center"/>
    </xf>
    <xf numFmtId="0" fontId="17" fillId="0" borderId="32" xfId="0" applyFont="1" applyBorder="1" applyAlignment="1">
      <alignment horizontal="center" vertical="center"/>
    </xf>
    <xf numFmtId="0" fontId="17" fillId="0" borderId="31" xfId="0" applyFont="1" applyBorder="1" applyAlignment="1">
      <alignment horizontal="center" vertical="center"/>
    </xf>
    <xf numFmtId="0" fontId="15" fillId="0" borderId="30" xfId="0" applyFont="1" applyBorder="1" applyAlignment="1">
      <alignment horizontal="center" vertical="center" wrapText="1"/>
    </xf>
    <xf numFmtId="0" fontId="19" fillId="7" borderId="33" xfId="0" applyFont="1" applyFill="1" applyBorder="1" applyAlignment="1">
      <alignment horizontal="center" vertical="center" wrapText="1"/>
    </xf>
    <xf numFmtId="0" fontId="19" fillId="7" borderId="0" xfId="0" applyFont="1" applyFill="1" applyAlignment="1">
      <alignment horizontal="center" vertical="center" wrapText="1"/>
    </xf>
    <xf numFmtId="0" fontId="20" fillId="0" borderId="0" xfId="0" applyFont="1" applyAlignment="1">
      <alignment vertical="center" wrapText="1"/>
    </xf>
    <xf numFmtId="14" fontId="15" fillId="0" borderId="30" xfId="0" applyNumberFormat="1" applyFont="1" applyBorder="1" applyAlignment="1">
      <alignment horizontal="center" vertical="center" wrapText="1"/>
    </xf>
    <xf numFmtId="14" fontId="15" fillId="0" borderId="32" xfId="0" applyNumberFormat="1" applyFont="1" applyBorder="1" applyAlignment="1" applyProtection="1">
      <alignment horizontal="center" vertical="center" wrapText="1"/>
      <protection locked="0"/>
    </xf>
    <xf numFmtId="14" fontId="15" fillId="0" borderId="31" xfId="0" applyNumberFormat="1" applyFont="1" applyBorder="1" applyAlignment="1" applyProtection="1">
      <alignment horizontal="center" vertical="center" wrapText="1"/>
      <protection locked="0"/>
    </xf>
    <xf numFmtId="0" fontId="6" fillId="21" borderId="37" xfId="0" applyFont="1" applyFill="1" applyBorder="1" applyAlignment="1">
      <alignment horizontal="center" vertical="center" textRotation="90" wrapText="1"/>
    </xf>
    <xf numFmtId="0" fontId="6" fillId="21" borderId="34" xfId="0" applyFont="1" applyFill="1" applyBorder="1" applyAlignment="1">
      <alignment horizontal="center" vertical="center" textRotation="90" wrapText="1"/>
    </xf>
    <xf numFmtId="0" fontId="6" fillId="21" borderId="38" xfId="0" applyFont="1" applyFill="1" applyBorder="1" applyAlignment="1">
      <alignment horizontal="center" vertical="center" textRotation="90" wrapText="1"/>
    </xf>
    <xf numFmtId="0" fontId="6" fillId="8" borderId="37" xfId="0" applyFont="1" applyFill="1" applyBorder="1" applyAlignment="1">
      <alignment horizontal="center" vertical="center" textRotation="90" wrapText="1"/>
    </xf>
    <xf numFmtId="0" fontId="6" fillId="8" borderId="34" xfId="0" applyFont="1" applyFill="1" applyBorder="1" applyAlignment="1">
      <alignment horizontal="center" vertical="center" textRotation="90" wrapText="1"/>
    </xf>
    <xf numFmtId="0" fontId="6" fillId="8" borderId="38" xfId="0" applyFont="1" applyFill="1" applyBorder="1" applyAlignment="1">
      <alignment horizontal="center" vertical="center" textRotation="90" wrapText="1"/>
    </xf>
    <xf numFmtId="0" fontId="6" fillId="33" borderId="37" xfId="0" applyFont="1" applyFill="1" applyBorder="1" applyAlignment="1">
      <alignment horizontal="center" vertical="center" textRotation="90" wrapText="1"/>
    </xf>
    <xf numFmtId="0" fontId="6" fillId="33" borderId="34" xfId="0" applyFont="1" applyFill="1" applyBorder="1" applyAlignment="1">
      <alignment horizontal="center" vertical="center" textRotation="90" wrapText="1"/>
    </xf>
    <xf numFmtId="0" fontId="6" fillId="33" borderId="38" xfId="0" applyFont="1" applyFill="1" applyBorder="1" applyAlignment="1">
      <alignment horizontal="center" vertical="center" textRotation="90" wrapText="1"/>
    </xf>
    <xf numFmtId="0" fontId="6" fillId="22" borderId="37" xfId="0" applyFont="1" applyFill="1" applyBorder="1" applyAlignment="1">
      <alignment horizontal="center" vertical="center" textRotation="90" wrapText="1"/>
    </xf>
    <xf numFmtId="0" fontId="6" fillId="22" borderId="34" xfId="0" applyFont="1" applyFill="1" applyBorder="1" applyAlignment="1">
      <alignment horizontal="center" vertical="center" textRotation="90" wrapText="1"/>
    </xf>
    <xf numFmtId="0" fontId="6" fillId="22" borderId="38" xfId="0" applyFont="1" applyFill="1" applyBorder="1" applyAlignment="1">
      <alignment horizontal="center" vertical="center" textRotation="90" wrapText="1"/>
    </xf>
    <xf numFmtId="0" fontId="15" fillId="0" borderId="30" xfId="0" quotePrefix="1" applyFont="1" applyBorder="1" applyAlignment="1" applyProtection="1">
      <alignment horizontal="center" vertical="center" wrapText="1"/>
      <protection locked="0"/>
    </xf>
    <xf numFmtId="0" fontId="6" fillId="23" borderId="37" xfId="0" applyFont="1" applyFill="1" applyBorder="1" applyAlignment="1">
      <alignment horizontal="center" vertical="center" textRotation="90" wrapText="1"/>
    </xf>
    <xf numFmtId="0" fontId="6" fillId="23" borderId="34" xfId="0" applyFont="1" applyFill="1" applyBorder="1" applyAlignment="1">
      <alignment horizontal="center" vertical="center" textRotation="90" wrapText="1"/>
    </xf>
    <xf numFmtId="0" fontId="6" fillId="23" borderId="38" xfId="0" applyFont="1" applyFill="1" applyBorder="1" applyAlignment="1">
      <alignment horizontal="center" vertical="center" textRotation="90" wrapText="1"/>
    </xf>
    <xf numFmtId="0" fontId="15" fillId="0" borderId="26" xfId="0" quotePrefix="1" applyFont="1" applyBorder="1" applyAlignment="1" applyProtection="1">
      <alignment horizontal="center" vertical="center" wrapText="1"/>
      <protection locked="0"/>
    </xf>
    <xf numFmtId="14" fontId="15" fillId="0" borderId="30" xfId="0" quotePrefix="1" applyNumberFormat="1" applyFont="1" applyBorder="1" applyAlignment="1" applyProtection="1">
      <alignment horizontal="center" vertical="center" wrapText="1"/>
      <protection locked="0"/>
    </xf>
    <xf numFmtId="0" fontId="6" fillId="9" borderId="37" xfId="0" applyFont="1" applyFill="1" applyBorder="1" applyAlignment="1">
      <alignment horizontal="center" vertical="center" textRotation="90" wrapText="1"/>
    </xf>
    <xf numFmtId="0" fontId="6" fillId="9" borderId="34" xfId="0" applyFont="1" applyFill="1" applyBorder="1" applyAlignment="1">
      <alignment horizontal="center" vertical="center" textRotation="90" wrapText="1"/>
    </xf>
    <xf numFmtId="0" fontId="6" fillId="9" borderId="38" xfId="0" applyFont="1" applyFill="1" applyBorder="1" applyAlignment="1">
      <alignment horizontal="center" vertical="center" textRotation="90" wrapText="1"/>
    </xf>
    <xf numFmtId="0" fontId="6" fillId="27" borderId="37" xfId="0" applyFont="1" applyFill="1" applyBorder="1" applyAlignment="1">
      <alignment horizontal="center" vertical="center" textRotation="90" wrapText="1"/>
    </xf>
    <xf numFmtId="0" fontId="6" fillId="27" borderId="34" xfId="0" applyFont="1" applyFill="1" applyBorder="1" applyAlignment="1">
      <alignment horizontal="center" vertical="center" textRotation="90" wrapText="1"/>
    </xf>
    <xf numFmtId="0" fontId="6" fillId="27" borderId="38" xfId="0" applyFont="1" applyFill="1" applyBorder="1" applyAlignment="1">
      <alignment horizontal="center" vertical="center" textRotation="90" wrapText="1"/>
    </xf>
    <xf numFmtId="0" fontId="0" fillId="0" borderId="32" xfId="0" applyFont="1" applyBorder="1" applyAlignment="1">
      <alignment horizontal="center" vertical="center" wrapText="1"/>
    </xf>
    <xf numFmtId="0" fontId="0" fillId="0" borderId="31" xfId="0" applyFont="1" applyBorder="1" applyAlignment="1">
      <alignment horizontal="center" vertical="center" wrapText="1"/>
    </xf>
    <xf numFmtId="9" fontId="15" fillId="0" borderId="26" xfId="0" applyNumberFormat="1" applyFont="1" applyBorder="1" applyAlignment="1" applyProtection="1">
      <alignment vertical="center" wrapText="1"/>
      <protection locked="0"/>
    </xf>
    <xf numFmtId="0" fontId="17" fillId="8" borderId="26" xfId="0" applyFont="1" applyFill="1" applyBorder="1" applyAlignment="1" applyProtection="1">
      <alignment horizontal="center" vertical="center" wrapText="1"/>
      <protection hidden="1"/>
    </xf>
    <xf numFmtId="0" fontId="6" fillId="28" borderId="37" xfId="0" applyFont="1" applyFill="1" applyBorder="1" applyAlignment="1">
      <alignment horizontal="center" vertical="center" textRotation="90" wrapText="1"/>
    </xf>
    <xf numFmtId="0" fontId="6" fillId="28" borderId="34" xfId="0" applyFont="1" applyFill="1" applyBorder="1" applyAlignment="1">
      <alignment horizontal="center" vertical="center" textRotation="90" wrapText="1"/>
    </xf>
    <xf numFmtId="0" fontId="6" fillId="28" borderId="38" xfId="0" applyFont="1" applyFill="1" applyBorder="1" applyAlignment="1">
      <alignment horizontal="center" vertical="center" textRotation="90" wrapText="1"/>
    </xf>
    <xf numFmtId="0" fontId="6" fillId="26" borderId="37" xfId="0" applyFont="1" applyFill="1" applyBorder="1" applyAlignment="1">
      <alignment horizontal="center" vertical="center" textRotation="90" wrapText="1"/>
    </xf>
    <xf numFmtId="0" fontId="6" fillId="26" borderId="34" xfId="0" applyFont="1" applyFill="1" applyBorder="1" applyAlignment="1">
      <alignment horizontal="center" vertical="center" textRotation="90" wrapText="1"/>
    </xf>
    <xf numFmtId="0" fontId="6" fillId="26" borderId="38" xfId="0" applyFont="1" applyFill="1" applyBorder="1" applyAlignment="1">
      <alignment horizontal="center" vertical="center" textRotation="90" wrapText="1"/>
    </xf>
    <xf numFmtId="0" fontId="15" fillId="0" borderId="30" xfId="0" applyFont="1" applyBorder="1" applyAlignment="1" applyProtection="1">
      <alignment horizontal="justify" vertical="center" wrapText="1"/>
      <protection locked="0"/>
    </xf>
    <xf numFmtId="0" fontId="15" fillId="0" borderId="32" xfId="0" applyFont="1" applyBorder="1" applyAlignment="1" applyProtection="1">
      <alignment horizontal="justify" vertical="center" wrapText="1"/>
      <protection locked="0"/>
    </xf>
    <xf numFmtId="0" fontId="15" fillId="0" borderId="31" xfId="0" applyFont="1" applyBorder="1" applyAlignment="1" applyProtection="1">
      <alignment horizontal="justify" vertical="center" wrapText="1"/>
      <protection locked="0"/>
    </xf>
    <xf numFmtId="0" fontId="16" fillId="0" borderId="30" xfId="0" applyFont="1" applyBorder="1" applyAlignment="1" applyProtection="1">
      <alignment horizontal="center" vertical="center" wrapText="1"/>
      <protection locked="0"/>
    </xf>
    <xf numFmtId="0" fontId="16" fillId="0" borderId="32" xfId="0" applyFont="1" applyBorder="1" applyAlignment="1" applyProtection="1">
      <alignment horizontal="center" vertical="center" wrapText="1"/>
      <protection locked="0"/>
    </xf>
    <xf numFmtId="0" fontId="16" fillId="0" borderId="31" xfId="0" applyFont="1" applyBorder="1" applyAlignment="1" applyProtection="1">
      <alignment horizontal="center" vertical="center" wrapText="1"/>
      <protection locked="0"/>
    </xf>
    <xf numFmtId="0" fontId="6" fillId="29" borderId="37" xfId="0" applyFont="1" applyFill="1" applyBorder="1" applyAlignment="1">
      <alignment horizontal="center" vertical="center" textRotation="90" wrapText="1"/>
    </xf>
    <xf numFmtId="0" fontId="6" fillId="29" borderId="34" xfId="0" applyFont="1" applyFill="1" applyBorder="1" applyAlignment="1">
      <alignment horizontal="center" vertical="center" textRotation="90" wrapText="1"/>
    </xf>
    <xf numFmtId="0" fontId="6" fillId="29" borderId="38" xfId="0" applyFont="1" applyFill="1" applyBorder="1" applyAlignment="1">
      <alignment horizontal="center" vertical="center" textRotation="90" wrapText="1"/>
    </xf>
    <xf numFmtId="0" fontId="6" fillId="30" borderId="37" xfId="0" applyFont="1" applyFill="1" applyBorder="1" applyAlignment="1">
      <alignment horizontal="center" vertical="center" textRotation="90" wrapText="1"/>
    </xf>
    <xf numFmtId="0" fontId="6" fillId="30" borderId="34" xfId="0" applyFont="1" applyFill="1" applyBorder="1" applyAlignment="1">
      <alignment horizontal="center" vertical="center" textRotation="90" wrapText="1"/>
    </xf>
    <xf numFmtId="0" fontId="6" fillId="30" borderId="38" xfId="0" applyFont="1" applyFill="1" applyBorder="1" applyAlignment="1">
      <alignment horizontal="center" vertical="center" textRotation="90" wrapText="1"/>
    </xf>
    <xf numFmtId="0" fontId="6" fillId="31" borderId="37" xfId="0" applyFont="1" applyFill="1" applyBorder="1" applyAlignment="1">
      <alignment horizontal="center" vertical="center" textRotation="90" wrapText="1"/>
    </xf>
    <xf numFmtId="0" fontId="6" fillId="31" borderId="34" xfId="0" applyFont="1" applyFill="1" applyBorder="1" applyAlignment="1">
      <alignment horizontal="center" vertical="center" textRotation="90" wrapText="1"/>
    </xf>
    <xf numFmtId="0" fontId="6" fillId="31" borderId="38" xfId="0" applyFont="1" applyFill="1" applyBorder="1" applyAlignment="1">
      <alignment horizontal="center" vertical="center" textRotation="90"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0" xfId="0" applyFont="1" applyAlignment="1">
      <alignment horizontal="center" vertical="center" wrapText="1"/>
    </xf>
    <xf numFmtId="0" fontId="22" fillId="0" borderId="13"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pplyAlignment="1">
      <alignment horizontal="center"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2" xfId="0" applyFont="1" applyBorder="1" applyAlignment="1">
      <alignment horizontal="left" vertical="center" wrapText="1"/>
    </xf>
    <xf numFmtId="0" fontId="11" fillId="2" borderId="0" xfId="0" applyFont="1" applyFill="1" applyAlignment="1">
      <alignment horizontal="center" vertical="center" wrapText="1"/>
    </xf>
    <xf numFmtId="0" fontId="8" fillId="0" borderId="0" xfId="0" applyFont="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15" fillId="0" borderId="26"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protection hidden="1"/>
    </xf>
    <xf numFmtId="0" fontId="15" fillId="0" borderId="26" xfId="0" applyFont="1" applyBorder="1" applyAlignment="1" applyProtection="1">
      <alignment horizontal="center" vertical="center" textRotation="90" wrapText="1"/>
      <protection hidden="1"/>
    </xf>
    <xf numFmtId="0" fontId="15" fillId="0" borderId="26" xfId="0" applyFont="1" applyBorder="1" applyAlignment="1" applyProtection="1">
      <alignment horizontal="center" vertical="center" textRotation="90"/>
      <protection hidden="1"/>
    </xf>
    <xf numFmtId="0" fontId="0" fillId="0" borderId="32" xfId="0" applyFont="1" applyBorder="1" applyAlignment="1">
      <alignment horizontal="center" vertical="center" textRotation="90" wrapText="1"/>
    </xf>
    <xf numFmtId="0" fontId="0" fillId="0" borderId="32" xfId="0" applyFont="1" applyBorder="1" applyAlignment="1">
      <alignment horizontal="left" vertical="center" wrapText="1"/>
    </xf>
    <xf numFmtId="0" fontId="0" fillId="0" borderId="31" xfId="0" applyFont="1" applyBorder="1" applyAlignment="1">
      <alignment horizontal="center" vertical="center" textRotation="90" wrapText="1"/>
    </xf>
    <xf numFmtId="0" fontId="0" fillId="0" borderId="31" xfId="0" applyFont="1" applyBorder="1" applyAlignment="1">
      <alignment horizontal="left" vertical="center" wrapText="1"/>
    </xf>
  </cellXfs>
  <cellStyles count="2">
    <cellStyle name="Normal" xfId="0" builtinId="0"/>
    <cellStyle name="Porcentaje" xfId="1" builtinId="5"/>
  </cellStyles>
  <dxfs count="1005">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theme="9" tint="-0.24994659260841701"/>
        </patternFill>
      </fill>
    </dxf>
    <dxf>
      <fill>
        <patternFill>
          <bgColor rgb="FF00B050"/>
        </patternFill>
      </fill>
    </dxf>
    <dxf>
      <font>
        <color theme="0"/>
      </font>
    </dxf>
    <dxf>
      <font>
        <color theme="0"/>
      </font>
      <fill>
        <patternFill>
          <bgColor theme="4" tint="0.79998168889431442"/>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theme="4" tint="0.79998168889431442"/>
      </font>
    </dxf>
    <dxf>
      <fill>
        <patternFill>
          <bgColor rgb="FFFF0000"/>
        </patternFill>
      </fill>
    </dxf>
    <dxf>
      <fill>
        <patternFill>
          <bgColor rgb="FFFFFF00"/>
        </patternFill>
      </fill>
    </dxf>
    <dxf>
      <fill>
        <patternFill>
          <bgColor theme="9" tint="-0.24994659260841701"/>
        </patternFill>
      </fill>
    </dxf>
    <dxf>
      <fill>
        <patternFill>
          <bgColor rgb="FF00B050"/>
        </patternFill>
      </fill>
    </dxf>
    <dxf>
      <font>
        <color theme="0"/>
      </font>
    </dxf>
    <dxf>
      <font>
        <color theme="0"/>
      </font>
      <fill>
        <patternFill>
          <bgColor theme="4" tint="0.79998168889431442"/>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theme="4" tint="0.79998168889431442"/>
      </font>
    </dxf>
    <dxf>
      <fill>
        <patternFill>
          <bgColor rgb="FFFF0000"/>
        </patternFill>
      </fill>
    </dxf>
    <dxf>
      <fill>
        <patternFill>
          <bgColor rgb="FFFFFF00"/>
        </patternFill>
      </fill>
    </dxf>
    <dxf>
      <fill>
        <patternFill>
          <bgColor theme="9" tint="-0.24994659260841701"/>
        </patternFill>
      </fill>
    </dxf>
    <dxf>
      <fill>
        <patternFill>
          <bgColor rgb="FF00B050"/>
        </patternFill>
      </fill>
    </dxf>
    <dxf>
      <font>
        <color theme="0"/>
      </font>
    </dxf>
    <dxf>
      <font>
        <color theme="0"/>
      </font>
      <fill>
        <patternFill>
          <bgColor theme="4" tint="0.79998168889431442"/>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theme="4" tint="0.79998168889431442"/>
      </font>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DCE6F1"/>
      </font>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DCE6F1"/>
      </font>
    </dxf>
    <dxf>
      <fill>
        <patternFill>
          <bgColor rgb="FFFF0000"/>
        </patternFill>
      </fill>
    </dxf>
    <dxf>
      <fill>
        <patternFill>
          <bgColor rgb="FFFFFF00"/>
        </patternFill>
      </fill>
    </dxf>
    <dxf>
      <fill>
        <patternFill>
          <bgColor theme="9" tint="-0.24994659260841701"/>
        </patternFill>
      </fill>
    </dxf>
    <dxf>
      <fill>
        <patternFill>
          <bgColor rgb="FF00B050"/>
        </patternFill>
      </fill>
    </dxf>
    <dxf>
      <font>
        <color theme="0"/>
      </font>
    </dxf>
    <dxf>
      <font>
        <color theme="0"/>
      </font>
      <fill>
        <patternFill>
          <bgColor theme="4" tint="0.79998168889431442"/>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theme="4" tint="0.79998168889431442"/>
      </font>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9966"/>
      <color rgb="FFCCCCFF"/>
      <color rgb="FFFFFF99"/>
      <color rgb="FF66FFFF"/>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909C4-3685-4A57-8EEC-0633D14993D1}">
  <dimension ref="A1:BR208"/>
  <sheetViews>
    <sheetView tabSelected="1" topLeftCell="H3" zoomScale="55" zoomScaleNormal="55" workbookViewId="0">
      <selection activeCell="AA10" sqref="AA10"/>
    </sheetView>
  </sheetViews>
  <sheetFormatPr baseColWidth="10" defaultColWidth="11.42578125" defaultRowHeight="12.75" x14ac:dyDescent="0.2"/>
  <cols>
    <col min="1" max="1" width="8.140625" style="16" customWidth="1"/>
    <col min="2" max="2" width="13.5703125" style="33" customWidth="1"/>
    <col min="3" max="3" width="26.140625" style="22" customWidth="1"/>
    <col min="4" max="4" width="42.28515625" style="22" customWidth="1"/>
    <col min="5" max="5" width="28.28515625" style="22" customWidth="1"/>
    <col min="6" max="6" width="16.140625" style="22" customWidth="1"/>
    <col min="7" max="7" width="30" style="16" customWidth="1"/>
    <col min="8" max="8" width="19" style="23" customWidth="1"/>
    <col min="9" max="9" width="17.85546875" style="16" customWidth="1"/>
    <col min="10" max="10" width="18.85546875" style="16" customWidth="1"/>
    <col min="11" max="11" width="6.28515625" style="16" bestFit="1" customWidth="1"/>
    <col min="12" max="12" width="22.28515625" style="16" customWidth="1"/>
    <col min="13" max="13" width="18.85546875" style="16" customWidth="1"/>
    <col min="14" max="14" width="17.5703125" style="16" customWidth="1"/>
    <col min="15" max="15" width="5.28515625" style="16" customWidth="1"/>
    <col min="16" max="16" width="18.85546875" style="16" customWidth="1"/>
    <col min="17" max="17" width="5.85546875" style="16" customWidth="1"/>
    <col min="18" max="18" width="31" style="16" customWidth="1"/>
    <col min="19" max="19" width="15.140625" style="16" bestFit="1" customWidth="1"/>
    <col min="20" max="20" width="6.85546875" style="16" customWidth="1"/>
    <col min="21" max="21" width="5" style="16" customWidth="1"/>
    <col min="22" max="22" width="5.5703125" style="16" customWidth="1"/>
    <col min="23" max="23" width="7.140625" style="16" customWidth="1"/>
    <col min="24" max="24" width="6.7109375" style="16" customWidth="1"/>
    <col min="25" max="25" width="7.5703125" style="16" customWidth="1"/>
    <col min="26" max="26" width="38.28515625" style="16" customWidth="1"/>
    <col min="27" max="27" width="8.7109375" style="16" customWidth="1"/>
    <col min="28" max="28" width="10.42578125" style="16" customWidth="1"/>
    <col min="29" max="29" width="9.28515625" style="16" customWidth="1"/>
    <col min="30" max="30" width="9.140625" style="16" customWidth="1"/>
    <col min="31" max="31" width="8.42578125" style="16" customWidth="1"/>
    <col min="32" max="32" width="7.28515625" style="16" customWidth="1"/>
    <col min="33" max="33" width="28.28515625" style="16" customWidth="1"/>
    <col min="34" max="38" width="23.7109375" style="16" customWidth="1"/>
    <col min="39" max="41" width="29.7109375" style="16" customWidth="1"/>
    <col min="42" max="42" width="11.5703125" style="16" customWidth="1"/>
    <col min="43" max="43" width="11.42578125" style="16"/>
    <col min="44" max="257" width="0" style="16" hidden="1" customWidth="1"/>
    <col min="258" max="16384" width="11.42578125" style="16"/>
  </cols>
  <sheetData>
    <row r="1" spans="1:70" ht="16.5" customHeight="1" x14ac:dyDescent="0.2">
      <c r="B1" s="142" t="s">
        <v>733</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4"/>
      <c r="AN1" s="144"/>
      <c r="AO1" s="144"/>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row>
    <row r="2" spans="1:70" ht="24" customHeight="1" x14ac:dyDescent="0.2">
      <c r="B2" s="142"/>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4"/>
      <c r="AN2" s="144"/>
      <c r="AO2" s="144"/>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row>
    <row r="3" spans="1:70" x14ac:dyDescent="0.2">
      <c r="B3" s="32"/>
      <c r="C3" s="19"/>
      <c r="D3" s="18"/>
      <c r="E3" s="18"/>
      <c r="F3" s="18"/>
      <c r="G3" s="17"/>
      <c r="H3" s="20"/>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row>
    <row r="4" spans="1:70" s="12" customFormat="1" ht="15" x14ac:dyDescent="0.2">
      <c r="B4" s="124" t="s">
        <v>0</v>
      </c>
      <c r="C4" s="124"/>
      <c r="D4" s="124"/>
      <c r="E4" s="124"/>
      <c r="F4" s="124"/>
      <c r="G4" s="124"/>
      <c r="H4" s="124"/>
      <c r="I4" s="124"/>
      <c r="J4" s="124" t="s">
        <v>1</v>
      </c>
      <c r="K4" s="124"/>
      <c r="L4" s="124"/>
      <c r="M4" s="124"/>
      <c r="N4" s="124"/>
      <c r="O4" s="124"/>
      <c r="P4" s="124"/>
      <c r="Q4" s="124" t="s">
        <v>2</v>
      </c>
      <c r="R4" s="124"/>
      <c r="S4" s="124"/>
      <c r="T4" s="124"/>
      <c r="U4" s="124"/>
      <c r="V4" s="124"/>
      <c r="W4" s="124"/>
      <c r="X4" s="124"/>
      <c r="Y4" s="124"/>
      <c r="Z4" s="124" t="s">
        <v>3</v>
      </c>
      <c r="AA4" s="124"/>
      <c r="AB4" s="124"/>
      <c r="AC4" s="124"/>
      <c r="AD4" s="124"/>
      <c r="AE4" s="124"/>
      <c r="AF4" s="124"/>
      <c r="AG4" s="121" t="s">
        <v>4</v>
      </c>
      <c r="AH4" s="122"/>
      <c r="AI4" s="122"/>
      <c r="AJ4" s="122"/>
      <c r="AK4" s="122"/>
      <c r="AL4" s="123"/>
      <c r="AM4" s="121" t="s">
        <v>5</v>
      </c>
      <c r="AN4" s="122"/>
      <c r="AO4" s="12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row>
    <row r="5" spans="1:70" s="12" customFormat="1" ht="16.5" customHeight="1" x14ac:dyDescent="0.2">
      <c r="A5" s="119" t="s">
        <v>734</v>
      </c>
      <c r="B5" s="119" t="s">
        <v>6</v>
      </c>
      <c r="C5" s="124" t="s">
        <v>7</v>
      </c>
      <c r="D5" s="125" t="s">
        <v>8</v>
      </c>
      <c r="E5" s="125" t="s">
        <v>9</v>
      </c>
      <c r="F5" s="125" t="s">
        <v>10</v>
      </c>
      <c r="G5" s="124" t="s">
        <v>11</v>
      </c>
      <c r="H5" s="125" t="s">
        <v>12</v>
      </c>
      <c r="I5" s="125" t="s">
        <v>13</v>
      </c>
      <c r="J5" s="125" t="s">
        <v>14</v>
      </c>
      <c r="K5" s="124" t="s">
        <v>15</v>
      </c>
      <c r="L5" s="125" t="s">
        <v>16</v>
      </c>
      <c r="M5" s="125" t="s">
        <v>17</v>
      </c>
      <c r="N5" s="125" t="s">
        <v>18</v>
      </c>
      <c r="O5" s="124" t="s">
        <v>15</v>
      </c>
      <c r="P5" s="125" t="s">
        <v>19</v>
      </c>
      <c r="Q5" s="129" t="s">
        <v>20</v>
      </c>
      <c r="R5" s="125" t="s">
        <v>21</v>
      </c>
      <c r="S5" s="125" t="s">
        <v>22</v>
      </c>
      <c r="T5" s="125" t="s">
        <v>23</v>
      </c>
      <c r="U5" s="125"/>
      <c r="V5" s="125"/>
      <c r="W5" s="125"/>
      <c r="X5" s="125"/>
      <c r="Y5" s="125"/>
      <c r="Z5" s="129" t="s">
        <v>24</v>
      </c>
      <c r="AA5" s="129" t="s">
        <v>25</v>
      </c>
      <c r="AB5" s="129" t="s">
        <v>15</v>
      </c>
      <c r="AC5" s="129" t="s">
        <v>26</v>
      </c>
      <c r="AD5" s="129" t="s">
        <v>15</v>
      </c>
      <c r="AE5" s="129" t="s">
        <v>27</v>
      </c>
      <c r="AF5" s="129" t="s">
        <v>28</v>
      </c>
      <c r="AG5" s="125" t="s">
        <v>29</v>
      </c>
      <c r="AH5" s="125" t="s">
        <v>30</v>
      </c>
      <c r="AI5" s="125" t="s">
        <v>31</v>
      </c>
      <c r="AJ5" s="125" t="s">
        <v>32</v>
      </c>
      <c r="AK5" s="125" t="s">
        <v>33</v>
      </c>
      <c r="AL5" s="130" t="s">
        <v>34</v>
      </c>
      <c r="AM5" s="125" t="s">
        <v>35</v>
      </c>
      <c r="AN5" s="125" t="s">
        <v>36</v>
      </c>
      <c r="AO5" s="125" t="s">
        <v>37</v>
      </c>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row>
    <row r="6" spans="1:70" s="12" customFormat="1" ht="75.400000000000006" customHeight="1" x14ac:dyDescent="0.2">
      <c r="A6" s="120"/>
      <c r="B6" s="119"/>
      <c r="C6" s="124"/>
      <c r="D6" s="125"/>
      <c r="E6" s="125"/>
      <c r="F6" s="125"/>
      <c r="G6" s="124"/>
      <c r="H6" s="125"/>
      <c r="I6" s="125"/>
      <c r="J6" s="125"/>
      <c r="K6" s="124"/>
      <c r="L6" s="125"/>
      <c r="M6" s="125"/>
      <c r="N6" s="124"/>
      <c r="O6" s="124"/>
      <c r="P6" s="125"/>
      <c r="Q6" s="129"/>
      <c r="R6" s="125"/>
      <c r="S6" s="125"/>
      <c r="T6" s="14" t="s">
        <v>38</v>
      </c>
      <c r="U6" s="14" t="s">
        <v>39</v>
      </c>
      <c r="V6" s="14" t="s">
        <v>40</v>
      </c>
      <c r="W6" s="14" t="s">
        <v>41</v>
      </c>
      <c r="X6" s="14" t="s">
        <v>42</v>
      </c>
      <c r="Y6" s="14" t="s">
        <v>43</v>
      </c>
      <c r="Z6" s="129"/>
      <c r="AA6" s="129"/>
      <c r="AB6" s="129"/>
      <c r="AC6" s="129"/>
      <c r="AD6" s="129"/>
      <c r="AE6" s="129"/>
      <c r="AF6" s="129"/>
      <c r="AG6" s="125"/>
      <c r="AH6" s="125"/>
      <c r="AI6" s="125"/>
      <c r="AJ6" s="125"/>
      <c r="AK6" s="125"/>
      <c r="AL6" s="131"/>
      <c r="AM6" s="125"/>
      <c r="AN6" s="125"/>
      <c r="AO6" s="12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row>
    <row r="7" spans="1:70" ht="70.900000000000006" customHeight="1" x14ac:dyDescent="0.2">
      <c r="A7" s="117">
        <v>1</v>
      </c>
      <c r="B7" s="126" t="s">
        <v>44</v>
      </c>
      <c r="C7" s="106" t="s">
        <v>45</v>
      </c>
      <c r="D7" s="106" t="s">
        <v>46</v>
      </c>
      <c r="E7" s="106" t="s">
        <v>47</v>
      </c>
      <c r="F7" s="106" t="s">
        <v>48</v>
      </c>
      <c r="G7" s="107" t="s">
        <v>856</v>
      </c>
      <c r="H7" s="106" t="s">
        <v>49</v>
      </c>
      <c r="I7" s="108">
        <f>27+20+84</f>
        <v>131</v>
      </c>
      <c r="J7" s="109" t="s">
        <v>50</v>
      </c>
      <c r="K7" s="110">
        <v>0.6</v>
      </c>
      <c r="L7" s="111" t="s">
        <v>51</v>
      </c>
      <c r="M7" s="112" t="s">
        <v>51</v>
      </c>
      <c r="N7" s="109" t="s">
        <v>52</v>
      </c>
      <c r="O7" s="110">
        <v>0.4</v>
      </c>
      <c r="P7" s="113" t="s">
        <v>53</v>
      </c>
      <c r="Q7" s="24">
        <v>1</v>
      </c>
      <c r="R7" s="25" t="s">
        <v>54</v>
      </c>
      <c r="S7" s="26" t="s">
        <v>55</v>
      </c>
      <c r="T7" s="27" t="s">
        <v>56</v>
      </c>
      <c r="U7" s="27" t="s">
        <v>57</v>
      </c>
      <c r="V7" s="28" t="s">
        <v>58</v>
      </c>
      <c r="W7" s="27" t="s">
        <v>59</v>
      </c>
      <c r="X7" s="27" t="s">
        <v>60</v>
      </c>
      <c r="Y7" s="27" t="s">
        <v>61</v>
      </c>
      <c r="Z7" s="29">
        <f>IFERROR(IF(S7="Probabilidad",(K7-(+K7*V7)),IF(S7="Impacto",K7,"")),"")</f>
        <v>0.36</v>
      </c>
      <c r="AA7" s="30" t="s">
        <v>62</v>
      </c>
      <c r="AB7" s="28">
        <v>0.36</v>
      </c>
      <c r="AC7" s="30" t="s">
        <v>52</v>
      </c>
      <c r="AD7" s="28">
        <v>0.4</v>
      </c>
      <c r="AE7" s="31" t="s">
        <v>53</v>
      </c>
      <c r="AF7" s="114" t="s">
        <v>63</v>
      </c>
      <c r="AG7" s="132" t="s">
        <v>64</v>
      </c>
      <c r="AH7" s="97" t="s">
        <v>65</v>
      </c>
      <c r="AI7" s="94" t="s">
        <v>66</v>
      </c>
      <c r="AJ7" s="94" t="s">
        <v>67</v>
      </c>
      <c r="AK7" s="97" t="s">
        <v>68</v>
      </c>
      <c r="AL7" s="97" t="s">
        <v>69</v>
      </c>
      <c r="AM7" s="94"/>
      <c r="AN7" s="97"/>
      <c r="AO7" s="97"/>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row>
    <row r="8" spans="1:70" ht="69" customHeight="1" x14ac:dyDescent="0.2">
      <c r="A8" s="117"/>
      <c r="B8" s="127"/>
      <c r="C8" s="106"/>
      <c r="D8" s="106"/>
      <c r="E8" s="106"/>
      <c r="F8" s="106"/>
      <c r="G8" s="107"/>
      <c r="H8" s="106"/>
      <c r="I8" s="108"/>
      <c r="J8" s="109"/>
      <c r="K8" s="110"/>
      <c r="L8" s="111"/>
      <c r="M8" s="112">
        <v>0</v>
      </c>
      <c r="N8" s="109"/>
      <c r="O8" s="110"/>
      <c r="P8" s="113"/>
      <c r="Q8" s="24">
        <v>2</v>
      </c>
      <c r="R8" s="25" t="s">
        <v>70</v>
      </c>
      <c r="S8" s="26" t="s">
        <v>55</v>
      </c>
      <c r="T8" s="27" t="s">
        <v>56</v>
      </c>
      <c r="U8" s="27" t="s">
        <v>57</v>
      </c>
      <c r="V8" s="28" t="s">
        <v>58</v>
      </c>
      <c r="W8" s="27" t="s">
        <v>59</v>
      </c>
      <c r="X8" s="27" t="s">
        <v>71</v>
      </c>
      <c r="Y8" s="27" t="s">
        <v>61</v>
      </c>
      <c r="Z8" s="29">
        <f>IFERROR(IF(AND(S7="Probabilidad",S8="Probabilidad"),(AB7-(+AB7*V8)),IF(S8="Probabilidad",(K7-(+K7*V8)),IF(S8="Impacto",AB7,""))),"")</f>
        <v>0.216</v>
      </c>
      <c r="AA8" s="30" t="s">
        <v>62</v>
      </c>
      <c r="AB8" s="28">
        <v>0.216</v>
      </c>
      <c r="AC8" s="30" t="s">
        <v>52</v>
      </c>
      <c r="AD8" s="28">
        <v>0.4</v>
      </c>
      <c r="AE8" s="31" t="s">
        <v>53</v>
      </c>
      <c r="AF8" s="115"/>
      <c r="AG8" s="133"/>
      <c r="AH8" s="95"/>
      <c r="AI8" s="95"/>
      <c r="AJ8" s="95"/>
      <c r="AK8" s="95"/>
      <c r="AL8" s="95"/>
      <c r="AM8" s="95"/>
      <c r="AN8" s="95"/>
      <c r="AO8" s="95"/>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row>
    <row r="9" spans="1:70" ht="69.75" customHeight="1" x14ac:dyDescent="0.2">
      <c r="A9" s="117"/>
      <c r="B9" s="128"/>
      <c r="C9" s="106"/>
      <c r="D9" s="106"/>
      <c r="E9" s="106"/>
      <c r="F9" s="106"/>
      <c r="G9" s="107"/>
      <c r="H9" s="106"/>
      <c r="I9" s="108"/>
      <c r="J9" s="109"/>
      <c r="K9" s="110"/>
      <c r="L9" s="111"/>
      <c r="M9" s="112">
        <v>0</v>
      </c>
      <c r="N9" s="109"/>
      <c r="O9" s="110"/>
      <c r="P9" s="113"/>
      <c r="Q9" s="24">
        <v>3</v>
      </c>
      <c r="R9" s="25"/>
      <c r="S9" s="26" t="s">
        <v>72</v>
      </c>
      <c r="T9" s="27"/>
      <c r="U9" s="27"/>
      <c r="V9" s="28" t="s">
        <v>72</v>
      </c>
      <c r="W9" s="27"/>
      <c r="X9" s="27"/>
      <c r="Y9" s="27"/>
      <c r="Z9" s="29" t="str">
        <f>IFERROR(IF(AND(S8="Probabilidad",S9="Probabilidad"),(AB8-(+AB8*V9)),IF(AND(S8="Impacto",S9="Probabilidad"),(AB7-(+AB7*V9)),IF(S9="Impacto",AB8,""))),"")</f>
        <v/>
      </c>
      <c r="AA9" s="30" t="s">
        <v>72</v>
      </c>
      <c r="AB9" s="28" t="s">
        <v>72</v>
      </c>
      <c r="AC9" s="30" t="s">
        <v>72</v>
      </c>
      <c r="AD9" s="28" t="s">
        <v>72</v>
      </c>
      <c r="AE9" s="31" t="s">
        <v>72</v>
      </c>
      <c r="AF9" s="116"/>
      <c r="AG9" s="134"/>
      <c r="AH9" s="96"/>
      <c r="AI9" s="96"/>
      <c r="AJ9" s="96"/>
      <c r="AK9" s="96"/>
      <c r="AL9" s="96"/>
      <c r="AM9" s="96"/>
      <c r="AN9" s="96"/>
      <c r="AO9" s="96"/>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row>
    <row r="10" spans="1:70" ht="75.95" customHeight="1" x14ac:dyDescent="0.2">
      <c r="A10" s="117">
        <v>2</v>
      </c>
      <c r="B10" s="126" t="s">
        <v>44</v>
      </c>
      <c r="C10" s="97" t="s">
        <v>45</v>
      </c>
      <c r="D10" s="106" t="s">
        <v>868</v>
      </c>
      <c r="E10" s="106" t="s">
        <v>869</v>
      </c>
      <c r="F10" s="106" t="s">
        <v>73</v>
      </c>
      <c r="G10" s="107" t="s">
        <v>870</v>
      </c>
      <c r="H10" s="106" t="s">
        <v>74</v>
      </c>
      <c r="I10" s="108">
        <v>100</v>
      </c>
      <c r="J10" s="109" t="s">
        <v>50</v>
      </c>
      <c r="K10" s="110">
        <v>0.6</v>
      </c>
      <c r="L10" s="111" t="s">
        <v>75</v>
      </c>
      <c r="M10" s="112" t="s">
        <v>75</v>
      </c>
      <c r="N10" s="109" t="s">
        <v>76</v>
      </c>
      <c r="O10" s="110">
        <v>0.2</v>
      </c>
      <c r="P10" s="113" t="s">
        <v>53</v>
      </c>
      <c r="Q10" s="24">
        <v>1</v>
      </c>
      <c r="R10" s="25" t="s">
        <v>77</v>
      </c>
      <c r="S10" s="26" t="s">
        <v>55</v>
      </c>
      <c r="T10" s="27" t="s">
        <v>56</v>
      </c>
      <c r="U10" s="27" t="s">
        <v>57</v>
      </c>
      <c r="V10" s="28" t="s">
        <v>58</v>
      </c>
      <c r="W10" s="27" t="s">
        <v>78</v>
      </c>
      <c r="X10" s="27" t="s">
        <v>60</v>
      </c>
      <c r="Y10" s="27" t="s">
        <v>61</v>
      </c>
      <c r="Z10" s="29">
        <f>IFERROR(IF(S10="Probabilidad",(K10-(+K10*V10)),IF(S10="Impacto",K10,"")),"")</f>
        <v>0.36</v>
      </c>
      <c r="AA10" s="30" t="s">
        <v>62</v>
      </c>
      <c r="AB10" s="28">
        <v>0.36</v>
      </c>
      <c r="AC10" s="30" t="s">
        <v>76</v>
      </c>
      <c r="AD10" s="28">
        <v>0.2</v>
      </c>
      <c r="AE10" s="31" t="s">
        <v>79</v>
      </c>
      <c r="AF10" s="114" t="s">
        <v>63</v>
      </c>
      <c r="AG10" s="132" t="s">
        <v>80</v>
      </c>
      <c r="AH10" s="94">
        <v>44926</v>
      </c>
      <c r="AI10" s="94" t="s">
        <v>81</v>
      </c>
      <c r="AJ10" s="94" t="s">
        <v>82</v>
      </c>
      <c r="AK10" s="97" t="s">
        <v>68</v>
      </c>
      <c r="AL10" s="97" t="s">
        <v>69</v>
      </c>
      <c r="AM10" s="94"/>
      <c r="AN10" s="97"/>
      <c r="AO10" s="9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row>
    <row r="11" spans="1:70" ht="58.5" customHeight="1" x14ac:dyDescent="0.2">
      <c r="A11" s="117"/>
      <c r="B11" s="127"/>
      <c r="C11" s="101"/>
      <c r="D11" s="106"/>
      <c r="E11" s="106"/>
      <c r="F11" s="106"/>
      <c r="G11" s="107"/>
      <c r="H11" s="106"/>
      <c r="I11" s="108"/>
      <c r="J11" s="109"/>
      <c r="K11" s="110"/>
      <c r="L11" s="111"/>
      <c r="M11" s="112">
        <v>0</v>
      </c>
      <c r="N11" s="109"/>
      <c r="O11" s="110"/>
      <c r="P11" s="113"/>
      <c r="Q11" s="24">
        <v>2</v>
      </c>
      <c r="R11" s="25" t="s">
        <v>872</v>
      </c>
      <c r="S11" s="26" t="s">
        <v>55</v>
      </c>
      <c r="T11" s="27" t="s">
        <v>56</v>
      </c>
      <c r="U11" s="27" t="s">
        <v>57</v>
      </c>
      <c r="V11" s="28" t="s">
        <v>58</v>
      </c>
      <c r="W11" s="27" t="s">
        <v>78</v>
      </c>
      <c r="X11" s="27" t="s">
        <v>60</v>
      </c>
      <c r="Y11" s="27" t="s">
        <v>61</v>
      </c>
      <c r="Z11" s="29">
        <f t="shared" ref="Z11" si="0">IFERROR(IF(AND(S10="Probabilidad",S11="Probabilidad"),(AB10-(+AB10*V11)),IF(S11="Probabilidad",(K10-(+K10*V11)),IF(S11="Impacto",AB10,""))),"")</f>
        <v>0.216</v>
      </c>
      <c r="AA11" s="30" t="s">
        <v>62</v>
      </c>
      <c r="AB11" s="28">
        <v>0.216</v>
      </c>
      <c r="AC11" s="30" t="s">
        <v>76</v>
      </c>
      <c r="AD11" s="28">
        <v>0.2</v>
      </c>
      <c r="AE11" s="31" t="s">
        <v>79</v>
      </c>
      <c r="AF11" s="115"/>
      <c r="AG11" s="133"/>
      <c r="AH11" s="95"/>
      <c r="AI11" s="95"/>
      <c r="AJ11" s="95"/>
      <c r="AK11" s="95"/>
      <c r="AL11" s="95"/>
      <c r="AM11" s="95"/>
      <c r="AN11" s="95"/>
      <c r="AO11" s="95"/>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row>
    <row r="12" spans="1:70" ht="34.35" customHeight="1" x14ac:dyDescent="0.2">
      <c r="A12" s="117"/>
      <c r="B12" s="128"/>
      <c r="C12" s="102"/>
      <c r="D12" s="106"/>
      <c r="E12" s="106"/>
      <c r="F12" s="106"/>
      <c r="G12" s="107"/>
      <c r="H12" s="106"/>
      <c r="I12" s="108"/>
      <c r="J12" s="109"/>
      <c r="K12" s="110"/>
      <c r="L12" s="111"/>
      <c r="M12" s="112">
        <v>0</v>
      </c>
      <c r="N12" s="109"/>
      <c r="O12" s="110"/>
      <c r="P12" s="113"/>
      <c r="Q12" s="24">
        <v>3</v>
      </c>
      <c r="R12" s="25"/>
      <c r="S12" s="26" t="s">
        <v>72</v>
      </c>
      <c r="T12" s="27"/>
      <c r="U12" s="27"/>
      <c r="V12" s="28" t="s">
        <v>72</v>
      </c>
      <c r="W12" s="27"/>
      <c r="X12" s="27"/>
      <c r="Y12" s="27"/>
      <c r="Z12" s="29" t="str">
        <f>IFERROR(IF(AND(S11="Probabilidad",S12="Probabilidad"),(AB11-(+AB11*V12)),IF(AND(S11="Impacto",S12="Probabilidad"),(AB10-(+AB10*V12)),IF(S12="Impacto",AB11,""))),"")</f>
        <v/>
      </c>
      <c r="AA12" s="30" t="s">
        <v>72</v>
      </c>
      <c r="AB12" s="28" t="s">
        <v>72</v>
      </c>
      <c r="AC12" s="30" t="s">
        <v>72</v>
      </c>
      <c r="AD12" s="28" t="s">
        <v>72</v>
      </c>
      <c r="AE12" s="31" t="s">
        <v>72</v>
      </c>
      <c r="AF12" s="116"/>
      <c r="AG12" s="134"/>
      <c r="AH12" s="96"/>
      <c r="AI12" s="96"/>
      <c r="AJ12" s="96"/>
      <c r="AK12" s="96"/>
      <c r="AL12" s="96"/>
      <c r="AM12" s="96"/>
      <c r="AN12" s="96"/>
      <c r="AO12" s="96"/>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row>
    <row r="13" spans="1:70" ht="80.650000000000006" customHeight="1" x14ac:dyDescent="0.2">
      <c r="A13" s="117">
        <v>3</v>
      </c>
      <c r="B13" s="126" t="s">
        <v>44</v>
      </c>
      <c r="C13" s="106" t="s">
        <v>45</v>
      </c>
      <c r="D13" s="106" t="s">
        <v>83</v>
      </c>
      <c r="E13" s="106" t="s">
        <v>84</v>
      </c>
      <c r="F13" s="106" t="s">
        <v>73</v>
      </c>
      <c r="G13" s="106" t="s">
        <v>871</v>
      </c>
      <c r="H13" s="106" t="s">
        <v>85</v>
      </c>
      <c r="I13" s="108">
        <v>60</v>
      </c>
      <c r="J13" s="109" t="s">
        <v>50</v>
      </c>
      <c r="K13" s="110">
        <v>0.6</v>
      </c>
      <c r="L13" s="111" t="s">
        <v>75</v>
      </c>
      <c r="M13" s="112" t="s">
        <v>75</v>
      </c>
      <c r="N13" s="235" t="s">
        <v>76</v>
      </c>
      <c r="O13" s="110">
        <v>0.2</v>
      </c>
      <c r="P13" s="236" t="s">
        <v>53</v>
      </c>
      <c r="Q13" s="24">
        <v>1</v>
      </c>
      <c r="R13" s="25" t="s">
        <v>86</v>
      </c>
      <c r="S13" s="26" t="s">
        <v>55</v>
      </c>
      <c r="T13" s="27" t="s">
        <v>56</v>
      </c>
      <c r="U13" s="27" t="s">
        <v>57</v>
      </c>
      <c r="V13" s="28" t="s">
        <v>58</v>
      </c>
      <c r="W13" s="27" t="s">
        <v>59</v>
      </c>
      <c r="X13" s="27" t="s">
        <v>60</v>
      </c>
      <c r="Y13" s="27" t="s">
        <v>61</v>
      </c>
      <c r="Z13" s="29">
        <f>IFERROR(IF(S13="Probabilidad",(K13-(+K13*V13)),IF(S13="Impacto",K13,"")),"")</f>
        <v>0.36</v>
      </c>
      <c r="AA13" s="237" t="s">
        <v>62</v>
      </c>
      <c r="AB13" s="28">
        <v>0.36</v>
      </c>
      <c r="AC13" s="237" t="s">
        <v>76</v>
      </c>
      <c r="AD13" s="28">
        <v>0.2</v>
      </c>
      <c r="AE13" s="238" t="s">
        <v>79</v>
      </c>
      <c r="AF13" s="114" t="s">
        <v>63</v>
      </c>
      <c r="AG13" s="132" t="s">
        <v>87</v>
      </c>
      <c r="AH13" s="94">
        <v>44926</v>
      </c>
      <c r="AI13" s="94" t="s">
        <v>81</v>
      </c>
      <c r="AJ13" s="94" t="s">
        <v>82</v>
      </c>
      <c r="AK13" s="97" t="s">
        <v>88</v>
      </c>
      <c r="AL13" s="97" t="s">
        <v>89</v>
      </c>
      <c r="AM13" s="94"/>
      <c r="AN13" s="97"/>
      <c r="AO13" s="9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row>
    <row r="14" spans="1:70" ht="29.85" customHeight="1" x14ac:dyDescent="0.2">
      <c r="A14" s="117"/>
      <c r="B14" s="127"/>
      <c r="C14" s="106"/>
      <c r="D14" s="106"/>
      <c r="E14" s="106"/>
      <c r="F14" s="106"/>
      <c r="G14" s="106"/>
      <c r="H14" s="106"/>
      <c r="I14" s="108"/>
      <c r="J14" s="109"/>
      <c r="K14" s="110"/>
      <c r="L14" s="111"/>
      <c r="M14" s="112">
        <v>0</v>
      </c>
      <c r="N14" s="235"/>
      <c r="O14" s="110"/>
      <c r="P14" s="236"/>
      <c r="Q14" s="24">
        <v>2</v>
      </c>
      <c r="R14" s="25"/>
      <c r="S14" s="26" t="s">
        <v>72</v>
      </c>
      <c r="T14" s="27"/>
      <c r="U14" s="27"/>
      <c r="V14" s="28" t="s">
        <v>72</v>
      </c>
      <c r="W14" s="27"/>
      <c r="X14" s="27"/>
      <c r="Y14" s="27"/>
      <c r="Z14" s="29" t="str">
        <f>IFERROR(IF(AND(S13="Probabilidad",S14="Probabilidad"),(AB13-(+AB13*V14)),IF(S14="Probabilidad",(K13-(+K13*V14)),IF(S14="Impacto",AB13,""))),"")</f>
        <v/>
      </c>
      <c r="AA14" s="237" t="s">
        <v>72</v>
      </c>
      <c r="AB14" s="28" t="s">
        <v>72</v>
      </c>
      <c r="AC14" s="237" t="s">
        <v>72</v>
      </c>
      <c r="AD14" s="28" t="s">
        <v>72</v>
      </c>
      <c r="AE14" s="238" t="s">
        <v>72</v>
      </c>
      <c r="AF14" s="239"/>
      <c r="AG14" s="240"/>
      <c r="AH14" s="172"/>
      <c r="AI14" s="172"/>
      <c r="AJ14" s="172"/>
      <c r="AK14" s="172"/>
      <c r="AL14" s="172"/>
      <c r="AM14" s="172"/>
      <c r="AN14" s="172"/>
      <c r="AO14" s="172"/>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row>
    <row r="15" spans="1:70" ht="29.85" customHeight="1" x14ac:dyDescent="0.2">
      <c r="A15" s="117"/>
      <c r="B15" s="128"/>
      <c r="C15" s="106"/>
      <c r="D15" s="106"/>
      <c r="E15" s="106"/>
      <c r="F15" s="106"/>
      <c r="G15" s="106"/>
      <c r="H15" s="106"/>
      <c r="I15" s="108"/>
      <c r="J15" s="109"/>
      <c r="K15" s="110"/>
      <c r="L15" s="111"/>
      <c r="M15" s="112">
        <v>0</v>
      </c>
      <c r="N15" s="235"/>
      <c r="O15" s="110"/>
      <c r="P15" s="236"/>
      <c r="Q15" s="24">
        <v>3</v>
      </c>
      <c r="R15" s="25"/>
      <c r="S15" s="26" t="s">
        <v>72</v>
      </c>
      <c r="T15" s="27"/>
      <c r="U15" s="27"/>
      <c r="V15" s="28" t="s">
        <v>72</v>
      </c>
      <c r="W15" s="27"/>
      <c r="X15" s="27"/>
      <c r="Y15" s="27"/>
      <c r="Z15" s="29" t="str">
        <f>IFERROR(IF(AND(S14="Probabilidad",S15="Probabilidad"),(AB14-(+AB14*V15)),IF(AND(S14="Impacto",S15="Probabilidad"),(AB13-(+AB13*V15)),IF(S15="Impacto",AB14,""))),"")</f>
        <v/>
      </c>
      <c r="AA15" s="237" t="s">
        <v>72</v>
      </c>
      <c r="AB15" s="28" t="s">
        <v>72</v>
      </c>
      <c r="AC15" s="237" t="s">
        <v>72</v>
      </c>
      <c r="AD15" s="28" t="s">
        <v>72</v>
      </c>
      <c r="AE15" s="238" t="s">
        <v>72</v>
      </c>
      <c r="AF15" s="241"/>
      <c r="AG15" s="242"/>
      <c r="AH15" s="173"/>
      <c r="AI15" s="173"/>
      <c r="AJ15" s="173"/>
      <c r="AK15" s="173"/>
      <c r="AL15" s="173"/>
      <c r="AM15" s="173"/>
      <c r="AN15" s="173"/>
      <c r="AO15" s="173"/>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row>
    <row r="16" spans="1:70" ht="50.45" customHeight="1" x14ac:dyDescent="0.2">
      <c r="A16" s="117">
        <v>4</v>
      </c>
      <c r="B16" s="103" t="s">
        <v>90</v>
      </c>
      <c r="C16" s="106" t="s">
        <v>45</v>
      </c>
      <c r="D16" s="106" t="s">
        <v>91</v>
      </c>
      <c r="E16" s="106" t="s">
        <v>91</v>
      </c>
      <c r="F16" s="106" t="s">
        <v>48</v>
      </c>
      <c r="G16" s="107" t="s">
        <v>738</v>
      </c>
      <c r="H16" s="106" t="s">
        <v>49</v>
      </c>
      <c r="I16" s="108">
        <v>2</v>
      </c>
      <c r="J16" s="109" t="s">
        <v>92</v>
      </c>
      <c r="K16" s="110">
        <v>0.2</v>
      </c>
      <c r="L16" s="111" t="s">
        <v>51</v>
      </c>
      <c r="M16" s="112" t="s">
        <v>51</v>
      </c>
      <c r="N16" s="109" t="s">
        <v>52</v>
      </c>
      <c r="O16" s="110">
        <v>0.4</v>
      </c>
      <c r="P16" s="113" t="s">
        <v>79</v>
      </c>
      <c r="Q16" s="24">
        <v>1</v>
      </c>
      <c r="R16" s="25" t="s">
        <v>93</v>
      </c>
      <c r="S16" s="26" t="s">
        <v>55</v>
      </c>
      <c r="T16" s="27" t="s">
        <v>56</v>
      </c>
      <c r="U16" s="27" t="s">
        <v>57</v>
      </c>
      <c r="V16" s="28" t="s">
        <v>58</v>
      </c>
      <c r="W16" s="27" t="s">
        <v>59</v>
      </c>
      <c r="X16" s="27" t="s">
        <v>71</v>
      </c>
      <c r="Y16" s="27" t="s">
        <v>61</v>
      </c>
      <c r="Z16" s="29">
        <f>IFERROR(IF(S16="Probabilidad",(K16-(+K16*V16)),IF(S16="Impacto",K16,"")),"")</f>
        <v>0.12</v>
      </c>
      <c r="AA16" s="30" t="s">
        <v>92</v>
      </c>
      <c r="AB16" s="28">
        <v>0.12</v>
      </c>
      <c r="AC16" s="30" t="s">
        <v>52</v>
      </c>
      <c r="AD16" s="28">
        <v>0.4</v>
      </c>
      <c r="AE16" s="31" t="s">
        <v>79</v>
      </c>
      <c r="AF16" s="114" t="s">
        <v>94</v>
      </c>
      <c r="AG16" s="132" t="s">
        <v>720</v>
      </c>
      <c r="AH16" s="97" t="s">
        <v>721</v>
      </c>
      <c r="AI16" s="94" t="s">
        <v>95</v>
      </c>
      <c r="AJ16" s="94" t="s">
        <v>95</v>
      </c>
      <c r="AK16" s="94" t="s">
        <v>96</v>
      </c>
      <c r="AL16" s="97" t="s">
        <v>97</v>
      </c>
      <c r="AM16" s="97" t="s">
        <v>98</v>
      </c>
      <c r="AN16" s="97"/>
      <c r="AO16" s="9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row>
    <row r="17" spans="1:70" ht="50.45" customHeight="1" x14ac:dyDescent="0.2">
      <c r="A17" s="117"/>
      <c r="B17" s="104"/>
      <c r="C17" s="106"/>
      <c r="D17" s="106"/>
      <c r="E17" s="106"/>
      <c r="F17" s="106"/>
      <c r="G17" s="107"/>
      <c r="H17" s="106"/>
      <c r="I17" s="108"/>
      <c r="J17" s="109"/>
      <c r="K17" s="110"/>
      <c r="L17" s="111"/>
      <c r="M17" s="112">
        <v>0</v>
      </c>
      <c r="N17" s="109"/>
      <c r="O17" s="110"/>
      <c r="P17" s="113"/>
      <c r="Q17" s="24">
        <v>2</v>
      </c>
      <c r="R17" s="25"/>
      <c r="S17" s="26" t="s">
        <v>72</v>
      </c>
      <c r="T17" s="27"/>
      <c r="U17" s="27"/>
      <c r="V17" s="28" t="s">
        <v>72</v>
      </c>
      <c r="W17" s="27"/>
      <c r="X17" s="27"/>
      <c r="Y17" s="27"/>
      <c r="Z17" s="29" t="str">
        <f>IFERROR(IF(AND(S16="Probabilidad",S17="Probabilidad"),(AB16-(+AB16*V17)),IF(S17="Probabilidad",(K16-(+K16*V17)),IF(S17="Impacto",AB16,""))),"")</f>
        <v/>
      </c>
      <c r="AA17" s="30" t="s">
        <v>72</v>
      </c>
      <c r="AB17" s="28" t="s">
        <v>72</v>
      </c>
      <c r="AC17" s="30" t="s">
        <v>72</v>
      </c>
      <c r="AD17" s="28" t="s">
        <v>72</v>
      </c>
      <c r="AE17" s="31" t="s">
        <v>72</v>
      </c>
      <c r="AF17" s="115"/>
      <c r="AG17" s="133"/>
      <c r="AH17" s="95"/>
      <c r="AI17" s="95"/>
      <c r="AJ17" s="95"/>
      <c r="AK17" s="95"/>
      <c r="AL17" s="95"/>
      <c r="AM17" s="95"/>
      <c r="AN17" s="95"/>
      <c r="AO17" s="95"/>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row>
    <row r="18" spans="1:70" ht="50.45" customHeight="1" x14ac:dyDescent="0.2">
      <c r="A18" s="117"/>
      <c r="B18" s="105"/>
      <c r="C18" s="106"/>
      <c r="D18" s="106"/>
      <c r="E18" s="106"/>
      <c r="F18" s="106"/>
      <c r="G18" s="107"/>
      <c r="H18" s="106"/>
      <c r="I18" s="108"/>
      <c r="J18" s="109"/>
      <c r="K18" s="110"/>
      <c r="L18" s="111"/>
      <c r="M18" s="112">
        <v>0</v>
      </c>
      <c r="N18" s="109"/>
      <c r="O18" s="110"/>
      <c r="P18" s="113"/>
      <c r="Q18" s="24">
        <v>3</v>
      </c>
      <c r="R18" s="25"/>
      <c r="S18" s="26" t="s">
        <v>72</v>
      </c>
      <c r="T18" s="27"/>
      <c r="U18" s="27"/>
      <c r="V18" s="28" t="s">
        <v>72</v>
      </c>
      <c r="W18" s="27"/>
      <c r="X18" s="27"/>
      <c r="Y18" s="27"/>
      <c r="Z18" s="29" t="str">
        <f>IFERROR(IF(AND(S17="Probabilidad",S18="Probabilidad"),(AB17-(+AB17*V18)),IF(AND(S17="Impacto",S18="Probabilidad"),(AB16-(+AB16*V18)),IF(S18="Impacto",AB17,""))),"")</f>
        <v/>
      </c>
      <c r="AA18" s="30" t="s">
        <v>72</v>
      </c>
      <c r="AB18" s="28" t="s">
        <v>72</v>
      </c>
      <c r="AC18" s="30" t="s">
        <v>72</v>
      </c>
      <c r="AD18" s="28" t="s">
        <v>72</v>
      </c>
      <c r="AE18" s="31" t="s">
        <v>72</v>
      </c>
      <c r="AF18" s="116"/>
      <c r="AG18" s="134"/>
      <c r="AH18" s="96"/>
      <c r="AI18" s="96"/>
      <c r="AJ18" s="96"/>
      <c r="AK18" s="96"/>
      <c r="AL18" s="96"/>
      <c r="AM18" s="96"/>
      <c r="AN18" s="96"/>
      <c r="AO18" s="96"/>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row>
    <row r="19" spans="1:70" ht="98.45" customHeight="1" x14ac:dyDescent="0.2">
      <c r="A19" s="117">
        <v>5</v>
      </c>
      <c r="B19" s="103" t="s">
        <v>90</v>
      </c>
      <c r="C19" s="106" t="s">
        <v>45</v>
      </c>
      <c r="D19" s="106" t="s">
        <v>99</v>
      </c>
      <c r="E19" s="106" t="s">
        <v>100</v>
      </c>
      <c r="F19" s="106" t="s">
        <v>101</v>
      </c>
      <c r="G19" s="107" t="s">
        <v>739</v>
      </c>
      <c r="H19" s="106" t="s">
        <v>102</v>
      </c>
      <c r="I19" s="108">
        <v>24</v>
      </c>
      <c r="J19" s="109" t="s">
        <v>62</v>
      </c>
      <c r="K19" s="110">
        <v>0.4</v>
      </c>
      <c r="L19" s="111" t="s">
        <v>75</v>
      </c>
      <c r="M19" s="112" t="s">
        <v>75</v>
      </c>
      <c r="N19" s="109" t="s">
        <v>76</v>
      </c>
      <c r="O19" s="110">
        <v>0.2</v>
      </c>
      <c r="P19" s="113" t="s">
        <v>79</v>
      </c>
      <c r="Q19" s="24">
        <v>1</v>
      </c>
      <c r="R19" s="25" t="s">
        <v>103</v>
      </c>
      <c r="S19" s="26" t="s">
        <v>55</v>
      </c>
      <c r="T19" s="27" t="s">
        <v>56</v>
      </c>
      <c r="U19" s="27" t="s">
        <v>57</v>
      </c>
      <c r="V19" s="28" t="s">
        <v>58</v>
      </c>
      <c r="W19" s="27" t="s">
        <v>59</v>
      </c>
      <c r="X19" s="27" t="s">
        <v>60</v>
      </c>
      <c r="Y19" s="27" t="s">
        <v>61</v>
      </c>
      <c r="Z19" s="29">
        <f>IFERROR(IF(S19="Probabilidad",(K19-(+K19*V19)),IF(S19="Impacto",K19,"")),"")</f>
        <v>0.24</v>
      </c>
      <c r="AA19" s="30" t="s">
        <v>62</v>
      </c>
      <c r="AB19" s="28">
        <v>0.24</v>
      </c>
      <c r="AC19" s="30" t="s">
        <v>76</v>
      </c>
      <c r="AD19" s="28">
        <v>0.2</v>
      </c>
      <c r="AE19" s="31" t="s">
        <v>79</v>
      </c>
      <c r="AF19" s="114" t="s">
        <v>94</v>
      </c>
      <c r="AG19" s="132" t="s">
        <v>722</v>
      </c>
      <c r="AH19" s="97" t="s">
        <v>721</v>
      </c>
      <c r="AI19" s="94" t="s">
        <v>104</v>
      </c>
      <c r="AJ19" s="94" t="s">
        <v>105</v>
      </c>
      <c r="AK19" s="97" t="s">
        <v>106</v>
      </c>
      <c r="AL19" s="97" t="s">
        <v>98</v>
      </c>
      <c r="AM19" s="94"/>
      <c r="AN19" s="97"/>
      <c r="AO19" s="9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row>
    <row r="20" spans="1:70" ht="98.45" customHeight="1" x14ac:dyDescent="0.2">
      <c r="A20" s="117"/>
      <c r="B20" s="104"/>
      <c r="C20" s="106"/>
      <c r="D20" s="106"/>
      <c r="E20" s="106"/>
      <c r="F20" s="106"/>
      <c r="G20" s="107"/>
      <c r="H20" s="106"/>
      <c r="I20" s="108"/>
      <c r="J20" s="109"/>
      <c r="K20" s="110"/>
      <c r="L20" s="111"/>
      <c r="M20" s="112">
        <v>0</v>
      </c>
      <c r="N20" s="109"/>
      <c r="O20" s="110"/>
      <c r="P20" s="113"/>
      <c r="Q20" s="24">
        <v>2</v>
      </c>
      <c r="R20" s="25"/>
      <c r="S20" s="26" t="s">
        <v>72</v>
      </c>
      <c r="T20" s="27"/>
      <c r="U20" s="27"/>
      <c r="V20" s="28" t="s">
        <v>72</v>
      </c>
      <c r="W20" s="27"/>
      <c r="X20" s="27"/>
      <c r="Y20" s="27"/>
      <c r="Z20" s="29" t="str">
        <f>IFERROR(IF(AND(S19="Probabilidad",S20="Probabilidad"),(AB19-(+AB19*V20)),IF(S20="Probabilidad",(K19-(+K19*V20)),IF(S20="Impacto",AB19,""))),"")</f>
        <v/>
      </c>
      <c r="AA20" s="30" t="s">
        <v>72</v>
      </c>
      <c r="AB20" s="28" t="s">
        <v>72</v>
      </c>
      <c r="AC20" s="30" t="s">
        <v>72</v>
      </c>
      <c r="AD20" s="28" t="s">
        <v>72</v>
      </c>
      <c r="AE20" s="31" t="s">
        <v>72</v>
      </c>
      <c r="AF20" s="115"/>
      <c r="AG20" s="133"/>
      <c r="AH20" s="95"/>
      <c r="AI20" s="95"/>
      <c r="AJ20" s="95"/>
      <c r="AK20" s="95"/>
      <c r="AL20" s="95"/>
      <c r="AM20" s="95"/>
      <c r="AN20" s="95"/>
      <c r="AO20" s="95"/>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row>
    <row r="21" spans="1:70" ht="98.45" customHeight="1" x14ac:dyDescent="0.2">
      <c r="A21" s="117"/>
      <c r="B21" s="105"/>
      <c r="C21" s="106"/>
      <c r="D21" s="106"/>
      <c r="E21" s="106"/>
      <c r="F21" s="106"/>
      <c r="G21" s="107"/>
      <c r="H21" s="106"/>
      <c r="I21" s="108"/>
      <c r="J21" s="109"/>
      <c r="K21" s="110"/>
      <c r="L21" s="111"/>
      <c r="M21" s="112">
        <v>0</v>
      </c>
      <c r="N21" s="109"/>
      <c r="O21" s="110"/>
      <c r="P21" s="113"/>
      <c r="Q21" s="24">
        <v>3</v>
      </c>
      <c r="R21" s="25"/>
      <c r="S21" s="26" t="s">
        <v>72</v>
      </c>
      <c r="T21" s="27"/>
      <c r="U21" s="27"/>
      <c r="V21" s="28" t="s">
        <v>72</v>
      </c>
      <c r="W21" s="27"/>
      <c r="X21" s="27"/>
      <c r="Y21" s="27"/>
      <c r="Z21" s="29" t="str">
        <f>IFERROR(IF(AND(S20="Probabilidad",S21="Probabilidad"),(AB20-(+AB20*V21)),IF(AND(S20="Impacto",S21="Probabilidad"),(AB19-(+AB19*V21)),IF(S21="Impacto",AB20,""))),"")</f>
        <v/>
      </c>
      <c r="AA21" s="30" t="s">
        <v>72</v>
      </c>
      <c r="AB21" s="28" t="s">
        <v>72</v>
      </c>
      <c r="AC21" s="30" t="s">
        <v>72</v>
      </c>
      <c r="AD21" s="28" t="s">
        <v>72</v>
      </c>
      <c r="AE21" s="31" t="s">
        <v>72</v>
      </c>
      <c r="AF21" s="116"/>
      <c r="AG21" s="134"/>
      <c r="AH21" s="96"/>
      <c r="AI21" s="96"/>
      <c r="AJ21" s="96"/>
      <c r="AK21" s="96"/>
      <c r="AL21" s="96"/>
      <c r="AM21" s="96"/>
      <c r="AN21" s="96"/>
      <c r="AO21" s="96"/>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row>
    <row r="22" spans="1:70" ht="64.5" customHeight="1" x14ac:dyDescent="0.2">
      <c r="A22" s="117">
        <v>6</v>
      </c>
      <c r="B22" s="103" t="s">
        <v>90</v>
      </c>
      <c r="C22" s="106" t="s">
        <v>45</v>
      </c>
      <c r="D22" s="106" t="s">
        <v>107</v>
      </c>
      <c r="E22" s="106" t="s">
        <v>108</v>
      </c>
      <c r="F22" s="106" t="s">
        <v>73</v>
      </c>
      <c r="G22" s="107" t="s">
        <v>740</v>
      </c>
      <c r="H22" s="106" t="s">
        <v>109</v>
      </c>
      <c r="I22" s="108">
        <v>30</v>
      </c>
      <c r="J22" s="109" t="s">
        <v>50</v>
      </c>
      <c r="K22" s="110">
        <v>0.6</v>
      </c>
      <c r="L22" s="111" t="s">
        <v>51</v>
      </c>
      <c r="M22" s="112" t="s">
        <v>51</v>
      </c>
      <c r="N22" s="109" t="s">
        <v>52</v>
      </c>
      <c r="O22" s="110">
        <v>0.4</v>
      </c>
      <c r="P22" s="113" t="s">
        <v>53</v>
      </c>
      <c r="Q22" s="24">
        <v>1</v>
      </c>
      <c r="R22" s="25" t="s">
        <v>110</v>
      </c>
      <c r="S22" s="26" t="s">
        <v>55</v>
      </c>
      <c r="T22" s="27" t="s">
        <v>56</v>
      </c>
      <c r="U22" s="27" t="s">
        <v>57</v>
      </c>
      <c r="V22" s="28" t="s">
        <v>58</v>
      </c>
      <c r="W22" s="27" t="s">
        <v>59</v>
      </c>
      <c r="X22" s="27" t="s">
        <v>60</v>
      </c>
      <c r="Y22" s="27" t="s">
        <v>61</v>
      </c>
      <c r="Z22" s="29">
        <f>IFERROR(IF(S22="Probabilidad",(K22-(+K22*V22)),IF(S22="Impacto",K22,"")),"")</f>
        <v>0.36</v>
      </c>
      <c r="AA22" s="30" t="s">
        <v>62</v>
      </c>
      <c r="AB22" s="28">
        <v>0.36</v>
      </c>
      <c r="AC22" s="30" t="s">
        <v>52</v>
      </c>
      <c r="AD22" s="28">
        <v>0.4</v>
      </c>
      <c r="AE22" s="31" t="s">
        <v>53</v>
      </c>
      <c r="AF22" s="114" t="s">
        <v>94</v>
      </c>
      <c r="AG22" s="132" t="s">
        <v>723</v>
      </c>
      <c r="AH22" s="97" t="s">
        <v>721</v>
      </c>
      <c r="AI22" s="94" t="s">
        <v>724</v>
      </c>
      <c r="AJ22" s="94" t="s">
        <v>111</v>
      </c>
      <c r="AK22" s="97" t="s">
        <v>97</v>
      </c>
      <c r="AL22" s="97" t="s">
        <v>112</v>
      </c>
      <c r="AM22" s="94"/>
      <c r="AN22" s="97"/>
      <c r="AO22" s="9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row>
    <row r="23" spans="1:70" ht="54.95" customHeight="1" x14ac:dyDescent="0.2">
      <c r="A23" s="117"/>
      <c r="B23" s="104"/>
      <c r="C23" s="106"/>
      <c r="D23" s="106"/>
      <c r="E23" s="106"/>
      <c r="F23" s="106"/>
      <c r="G23" s="107"/>
      <c r="H23" s="106"/>
      <c r="I23" s="108"/>
      <c r="J23" s="109"/>
      <c r="K23" s="110"/>
      <c r="L23" s="111"/>
      <c r="M23" s="112">
        <v>0</v>
      </c>
      <c r="N23" s="109"/>
      <c r="O23" s="110"/>
      <c r="P23" s="113"/>
      <c r="Q23" s="24">
        <v>2</v>
      </c>
      <c r="R23" s="25"/>
      <c r="S23" s="26" t="s">
        <v>72</v>
      </c>
      <c r="T23" s="27"/>
      <c r="U23" s="27"/>
      <c r="V23" s="28" t="s">
        <v>72</v>
      </c>
      <c r="W23" s="27"/>
      <c r="X23" s="27"/>
      <c r="Y23" s="27"/>
      <c r="Z23" s="29" t="str">
        <f>IFERROR(IF(AND(S22="Probabilidad",S23="Probabilidad"),(AB22-(+AB22*V23)),IF(S23="Probabilidad",(K22-(+K22*V23)),IF(S23="Impacto",AB22,""))),"")</f>
        <v/>
      </c>
      <c r="AA23" s="30" t="s">
        <v>72</v>
      </c>
      <c r="AB23" s="28" t="s">
        <v>72</v>
      </c>
      <c r="AC23" s="30" t="s">
        <v>72</v>
      </c>
      <c r="AD23" s="28" t="s">
        <v>72</v>
      </c>
      <c r="AE23" s="31" t="s">
        <v>72</v>
      </c>
      <c r="AF23" s="115"/>
      <c r="AG23" s="133"/>
      <c r="AH23" s="95"/>
      <c r="AI23" s="95"/>
      <c r="AJ23" s="95"/>
      <c r="AK23" s="95"/>
      <c r="AL23" s="95"/>
      <c r="AM23" s="95"/>
      <c r="AN23" s="95"/>
      <c r="AO23" s="95"/>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row>
    <row r="24" spans="1:70" ht="54.95" customHeight="1" x14ac:dyDescent="0.2">
      <c r="A24" s="117"/>
      <c r="B24" s="105"/>
      <c r="C24" s="106"/>
      <c r="D24" s="106"/>
      <c r="E24" s="106"/>
      <c r="F24" s="106"/>
      <c r="G24" s="107"/>
      <c r="H24" s="106"/>
      <c r="I24" s="108"/>
      <c r="J24" s="109"/>
      <c r="K24" s="110"/>
      <c r="L24" s="111"/>
      <c r="M24" s="112">
        <v>0</v>
      </c>
      <c r="N24" s="109"/>
      <c r="O24" s="110"/>
      <c r="P24" s="113"/>
      <c r="Q24" s="24">
        <v>3</v>
      </c>
      <c r="R24" s="25"/>
      <c r="S24" s="26" t="s">
        <v>72</v>
      </c>
      <c r="T24" s="27"/>
      <c r="U24" s="27"/>
      <c r="V24" s="28" t="s">
        <v>72</v>
      </c>
      <c r="W24" s="27"/>
      <c r="X24" s="27"/>
      <c r="Y24" s="27"/>
      <c r="Z24" s="29" t="str">
        <f>IFERROR(IF(AND(S23="Probabilidad",S24="Probabilidad"),(AB23-(+AB23*V24)),IF(AND(S23="Impacto",S24="Probabilidad"),(AB22-(+AB22*V24)),IF(S24="Impacto",AB23,""))),"")</f>
        <v/>
      </c>
      <c r="AA24" s="30" t="s">
        <v>72</v>
      </c>
      <c r="AB24" s="28" t="s">
        <v>72</v>
      </c>
      <c r="AC24" s="30" t="s">
        <v>72</v>
      </c>
      <c r="AD24" s="28" t="s">
        <v>72</v>
      </c>
      <c r="AE24" s="31" t="s">
        <v>72</v>
      </c>
      <c r="AF24" s="116"/>
      <c r="AG24" s="134"/>
      <c r="AH24" s="96"/>
      <c r="AI24" s="96"/>
      <c r="AJ24" s="96"/>
      <c r="AK24" s="96"/>
      <c r="AL24" s="96"/>
      <c r="AM24" s="96"/>
      <c r="AN24" s="96"/>
      <c r="AO24" s="96"/>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row>
    <row r="25" spans="1:70" ht="54.95" customHeight="1" x14ac:dyDescent="0.2">
      <c r="A25" s="98">
        <v>7</v>
      </c>
      <c r="B25" s="103" t="s">
        <v>90</v>
      </c>
      <c r="C25" s="97" t="s">
        <v>45</v>
      </c>
      <c r="D25" s="106" t="s">
        <v>850</v>
      </c>
      <c r="E25" s="106" t="s">
        <v>851</v>
      </c>
      <c r="F25" s="106" t="s">
        <v>101</v>
      </c>
      <c r="G25" s="107" t="s">
        <v>857</v>
      </c>
      <c r="H25" s="106" t="s">
        <v>109</v>
      </c>
      <c r="I25" s="108">
        <v>30</v>
      </c>
      <c r="J25" s="109" t="s">
        <v>50</v>
      </c>
      <c r="K25" s="110">
        <v>0.6</v>
      </c>
      <c r="L25" s="111" t="s">
        <v>75</v>
      </c>
      <c r="M25" s="112" t="s">
        <v>75</v>
      </c>
      <c r="N25" s="109" t="s">
        <v>76</v>
      </c>
      <c r="O25" s="110">
        <v>0.2</v>
      </c>
      <c r="P25" s="113" t="s">
        <v>53</v>
      </c>
      <c r="Q25" s="24">
        <v>1</v>
      </c>
      <c r="R25" s="25" t="s">
        <v>852</v>
      </c>
      <c r="S25" s="26" t="s">
        <v>55</v>
      </c>
      <c r="T25" s="27" t="s">
        <v>56</v>
      </c>
      <c r="U25" s="27" t="s">
        <v>139</v>
      </c>
      <c r="V25" s="28" t="s">
        <v>140</v>
      </c>
      <c r="W25" s="27" t="s">
        <v>59</v>
      </c>
      <c r="X25" s="27" t="s">
        <v>60</v>
      </c>
      <c r="Y25" s="27" t="s">
        <v>61</v>
      </c>
      <c r="Z25" s="29">
        <f>IFERROR(IF(S25="Probabilidad",(K25-(+K25*V25)),IF(S25="Impacto",K25,"")),"")</f>
        <v>0.3</v>
      </c>
      <c r="AA25" s="30" t="s">
        <v>62</v>
      </c>
      <c r="AB25" s="28">
        <v>0.3</v>
      </c>
      <c r="AC25" s="30" t="s">
        <v>76</v>
      </c>
      <c r="AD25" s="28">
        <v>0.2</v>
      </c>
      <c r="AE25" s="31" t="s">
        <v>79</v>
      </c>
      <c r="AF25" s="114" t="s">
        <v>63</v>
      </c>
      <c r="AG25" s="97" t="s">
        <v>725</v>
      </c>
      <c r="AH25" s="97" t="s">
        <v>65</v>
      </c>
      <c r="AI25" s="94" t="s">
        <v>726</v>
      </c>
      <c r="AJ25" s="94" t="s">
        <v>727</v>
      </c>
      <c r="AK25" s="97" t="s">
        <v>97</v>
      </c>
      <c r="AL25" s="97" t="s">
        <v>112</v>
      </c>
      <c r="AM25" s="90"/>
      <c r="AN25" s="90"/>
      <c r="AO25" s="90"/>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row>
    <row r="26" spans="1:70" ht="54.95" customHeight="1" x14ac:dyDescent="0.2">
      <c r="A26" s="99"/>
      <c r="B26" s="104"/>
      <c r="C26" s="101"/>
      <c r="D26" s="106"/>
      <c r="E26" s="106"/>
      <c r="F26" s="106"/>
      <c r="G26" s="107"/>
      <c r="H26" s="106"/>
      <c r="I26" s="108"/>
      <c r="J26" s="109"/>
      <c r="K26" s="110"/>
      <c r="L26" s="111"/>
      <c r="M26" s="112">
        <v>0</v>
      </c>
      <c r="N26" s="109"/>
      <c r="O26" s="110"/>
      <c r="P26" s="113"/>
      <c r="Q26" s="24">
        <v>2</v>
      </c>
      <c r="R26" s="25"/>
      <c r="S26" s="26" t="s">
        <v>55</v>
      </c>
      <c r="T26" s="27" t="s">
        <v>56</v>
      </c>
      <c r="U26" s="27" t="s">
        <v>57</v>
      </c>
      <c r="V26" s="28" t="s">
        <v>58</v>
      </c>
      <c r="W26" s="27" t="s">
        <v>59</v>
      </c>
      <c r="X26" s="27" t="s">
        <v>71</v>
      </c>
      <c r="Y26" s="27" t="s">
        <v>61</v>
      </c>
      <c r="Z26" s="29">
        <f>IFERROR(IF(AND(S25="Probabilidad",S26="Probabilidad"),(AB25-(+AB25*V26)),IF(S26="Probabilidad",(K25-(+K25*V26)),IF(S26="Impacto",AB25,""))),"")</f>
        <v>0.18</v>
      </c>
      <c r="AA26" s="30" t="s">
        <v>92</v>
      </c>
      <c r="AB26" s="28">
        <v>0.18</v>
      </c>
      <c r="AC26" s="30" t="s">
        <v>76</v>
      </c>
      <c r="AD26" s="28">
        <v>0.2</v>
      </c>
      <c r="AE26" s="31" t="s">
        <v>79</v>
      </c>
      <c r="AF26" s="115"/>
      <c r="AG26" s="95"/>
      <c r="AH26" s="95"/>
      <c r="AI26" s="95"/>
      <c r="AJ26" s="95"/>
      <c r="AK26" s="95"/>
      <c r="AL26" s="95"/>
      <c r="AM26" s="90"/>
      <c r="AN26" s="90"/>
      <c r="AO26" s="90"/>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row>
    <row r="27" spans="1:70" ht="54.95" customHeight="1" x14ac:dyDescent="0.2">
      <c r="A27" s="100"/>
      <c r="B27" s="105"/>
      <c r="C27" s="102"/>
      <c r="D27" s="106"/>
      <c r="E27" s="106"/>
      <c r="F27" s="106"/>
      <c r="G27" s="107"/>
      <c r="H27" s="106"/>
      <c r="I27" s="108"/>
      <c r="J27" s="109"/>
      <c r="K27" s="110"/>
      <c r="L27" s="111"/>
      <c r="M27" s="112">
        <v>0</v>
      </c>
      <c r="N27" s="109"/>
      <c r="O27" s="110"/>
      <c r="P27" s="113"/>
      <c r="Q27" s="24">
        <v>3</v>
      </c>
      <c r="R27" s="25"/>
      <c r="S27" s="26" t="s">
        <v>55</v>
      </c>
      <c r="T27" s="27" t="s">
        <v>56</v>
      </c>
      <c r="U27" s="27" t="s">
        <v>57</v>
      </c>
      <c r="V27" s="28" t="s">
        <v>58</v>
      </c>
      <c r="W27" s="27" t="s">
        <v>59</v>
      </c>
      <c r="X27" s="27" t="s">
        <v>71</v>
      </c>
      <c r="Y27" s="27" t="s">
        <v>61</v>
      </c>
      <c r="Z27" s="29">
        <f>IFERROR(IF(AND(S26="Probabilidad",S27="Probabilidad"),(AB26-(+AB26*V27)),IF(AND(S26="Impacto",S27="Probabilidad"),(AB25-(+AB25*V27)),IF(S27="Impacto",AB26,""))),"")</f>
        <v>0.108</v>
      </c>
      <c r="AA27" s="30" t="s">
        <v>92</v>
      </c>
      <c r="AB27" s="28">
        <v>0.108</v>
      </c>
      <c r="AC27" s="30" t="s">
        <v>76</v>
      </c>
      <c r="AD27" s="28">
        <v>0.2</v>
      </c>
      <c r="AE27" s="31" t="s">
        <v>79</v>
      </c>
      <c r="AF27" s="116"/>
      <c r="AG27" s="96"/>
      <c r="AH27" s="96"/>
      <c r="AI27" s="96"/>
      <c r="AJ27" s="96"/>
      <c r="AK27" s="96"/>
      <c r="AL27" s="96"/>
      <c r="AM27" s="90"/>
      <c r="AN27" s="90"/>
      <c r="AO27" s="90"/>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row>
    <row r="28" spans="1:70" ht="147" customHeight="1" x14ac:dyDescent="0.2">
      <c r="A28" s="117">
        <v>8</v>
      </c>
      <c r="B28" s="135" t="s">
        <v>113</v>
      </c>
      <c r="C28" s="106" t="s">
        <v>45</v>
      </c>
      <c r="D28" s="106" t="s">
        <v>114</v>
      </c>
      <c r="E28" s="106" t="s">
        <v>115</v>
      </c>
      <c r="F28" s="106" t="s">
        <v>48</v>
      </c>
      <c r="G28" s="107" t="s">
        <v>741</v>
      </c>
      <c r="H28" s="106" t="s">
        <v>49</v>
      </c>
      <c r="I28" s="108">
        <v>12</v>
      </c>
      <c r="J28" s="109" t="s">
        <v>62</v>
      </c>
      <c r="K28" s="110">
        <v>0.4</v>
      </c>
      <c r="L28" s="111" t="s">
        <v>116</v>
      </c>
      <c r="M28" s="112" t="s">
        <v>116</v>
      </c>
      <c r="N28" s="109" t="s">
        <v>117</v>
      </c>
      <c r="O28" s="110">
        <v>0.8</v>
      </c>
      <c r="P28" s="113" t="s">
        <v>118</v>
      </c>
      <c r="Q28" s="24">
        <v>1</v>
      </c>
      <c r="R28" s="25" t="s">
        <v>119</v>
      </c>
      <c r="S28" s="26" t="s">
        <v>55</v>
      </c>
      <c r="T28" s="27" t="s">
        <v>56</v>
      </c>
      <c r="U28" s="27" t="s">
        <v>57</v>
      </c>
      <c r="V28" s="28" t="s">
        <v>58</v>
      </c>
      <c r="W28" s="27" t="s">
        <v>59</v>
      </c>
      <c r="X28" s="27" t="s">
        <v>60</v>
      </c>
      <c r="Y28" s="27" t="s">
        <v>61</v>
      </c>
      <c r="Z28" s="29">
        <f>IFERROR(IF(S28="Probabilidad",(K28-(+K28*V28)),IF(S28="Impacto",K28,"")),"")</f>
        <v>0.24</v>
      </c>
      <c r="AA28" s="30" t="s">
        <v>62</v>
      </c>
      <c r="AB28" s="28">
        <v>0.24</v>
      </c>
      <c r="AC28" s="30" t="s">
        <v>117</v>
      </c>
      <c r="AD28" s="28">
        <v>0.8</v>
      </c>
      <c r="AE28" s="31" t="s">
        <v>118</v>
      </c>
      <c r="AF28" s="114" t="s">
        <v>94</v>
      </c>
      <c r="AG28" s="132" t="s">
        <v>120</v>
      </c>
      <c r="AH28" s="97" t="s">
        <v>121</v>
      </c>
      <c r="AI28" s="94" t="s">
        <v>122</v>
      </c>
      <c r="AJ28" s="94" t="s">
        <v>123</v>
      </c>
      <c r="AK28" s="97" t="s">
        <v>124</v>
      </c>
      <c r="AL28" s="97" t="s">
        <v>125</v>
      </c>
      <c r="AM28" s="94"/>
      <c r="AN28" s="97"/>
      <c r="AO28" s="9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row>
    <row r="29" spans="1:70" ht="122.45" customHeight="1" x14ac:dyDescent="0.2">
      <c r="A29" s="117"/>
      <c r="B29" s="136"/>
      <c r="C29" s="106"/>
      <c r="D29" s="106"/>
      <c r="E29" s="106"/>
      <c r="F29" s="106"/>
      <c r="G29" s="107"/>
      <c r="H29" s="106"/>
      <c r="I29" s="108"/>
      <c r="J29" s="109"/>
      <c r="K29" s="110"/>
      <c r="L29" s="111"/>
      <c r="M29" s="112">
        <v>0</v>
      </c>
      <c r="N29" s="109"/>
      <c r="O29" s="110"/>
      <c r="P29" s="113"/>
      <c r="Q29" s="24">
        <v>2</v>
      </c>
      <c r="R29" s="25"/>
      <c r="S29" s="26" t="s">
        <v>72</v>
      </c>
      <c r="T29" s="27"/>
      <c r="U29" s="27"/>
      <c r="V29" s="28" t="s">
        <v>72</v>
      </c>
      <c r="W29" s="27"/>
      <c r="X29" s="27"/>
      <c r="Y29" s="27"/>
      <c r="Z29" s="29" t="str">
        <f>IFERROR(IF(AND(S28="Probabilidad",S29="Probabilidad"),(AB28-(+AB28*V29)),IF(S29="Probabilidad",(K28-(+K28*V29)),IF(S29="Impacto",AB28,""))),"")</f>
        <v/>
      </c>
      <c r="AA29" s="30" t="s">
        <v>72</v>
      </c>
      <c r="AB29" s="28" t="s">
        <v>72</v>
      </c>
      <c r="AC29" s="30" t="s">
        <v>72</v>
      </c>
      <c r="AD29" s="28" t="s">
        <v>72</v>
      </c>
      <c r="AE29" s="31" t="s">
        <v>72</v>
      </c>
      <c r="AF29" s="115"/>
      <c r="AG29" s="133"/>
      <c r="AH29" s="95"/>
      <c r="AI29" s="95"/>
      <c r="AJ29" s="95"/>
      <c r="AK29" s="95"/>
      <c r="AL29" s="95"/>
      <c r="AM29" s="95"/>
      <c r="AN29" s="95"/>
      <c r="AO29" s="95"/>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row>
    <row r="30" spans="1:70" ht="122.45" customHeight="1" x14ac:dyDescent="0.2">
      <c r="A30" s="117"/>
      <c r="B30" s="137"/>
      <c r="C30" s="106"/>
      <c r="D30" s="106"/>
      <c r="E30" s="106"/>
      <c r="F30" s="106"/>
      <c r="G30" s="107"/>
      <c r="H30" s="106"/>
      <c r="I30" s="108"/>
      <c r="J30" s="109"/>
      <c r="K30" s="110"/>
      <c r="L30" s="111"/>
      <c r="M30" s="112">
        <v>0</v>
      </c>
      <c r="N30" s="109"/>
      <c r="O30" s="110"/>
      <c r="P30" s="113"/>
      <c r="Q30" s="24">
        <v>3</v>
      </c>
      <c r="R30" s="25"/>
      <c r="S30" s="26" t="s">
        <v>72</v>
      </c>
      <c r="T30" s="27"/>
      <c r="U30" s="27"/>
      <c r="V30" s="28" t="s">
        <v>72</v>
      </c>
      <c r="W30" s="27"/>
      <c r="X30" s="27"/>
      <c r="Y30" s="27"/>
      <c r="Z30" s="29" t="str">
        <f>IFERROR(IF(AND(S29="Probabilidad",S30="Probabilidad"),(AB29-(+AB29*V30)),IF(AND(S29="Impacto",S30="Probabilidad"),(AB28-(+AB28*V30)),IF(S30="Impacto",AB29,""))),"")</f>
        <v/>
      </c>
      <c r="AA30" s="30" t="s">
        <v>72</v>
      </c>
      <c r="AB30" s="28" t="s">
        <v>72</v>
      </c>
      <c r="AC30" s="30" t="s">
        <v>72</v>
      </c>
      <c r="AD30" s="28" t="s">
        <v>72</v>
      </c>
      <c r="AE30" s="31" t="s">
        <v>72</v>
      </c>
      <c r="AF30" s="116"/>
      <c r="AG30" s="134"/>
      <c r="AH30" s="96"/>
      <c r="AI30" s="96"/>
      <c r="AJ30" s="96"/>
      <c r="AK30" s="96"/>
      <c r="AL30" s="96"/>
      <c r="AM30" s="96"/>
      <c r="AN30" s="96"/>
      <c r="AO30" s="96"/>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row>
    <row r="31" spans="1:70" ht="144" customHeight="1" x14ac:dyDescent="0.2">
      <c r="A31" s="117">
        <v>9</v>
      </c>
      <c r="B31" s="135" t="s">
        <v>113</v>
      </c>
      <c r="C31" s="106" t="s">
        <v>45</v>
      </c>
      <c r="D31" s="106" t="s">
        <v>126</v>
      </c>
      <c r="E31" s="106" t="s">
        <v>127</v>
      </c>
      <c r="F31" s="106" t="s">
        <v>101</v>
      </c>
      <c r="G31" s="107" t="s">
        <v>742</v>
      </c>
      <c r="H31" s="106" t="s">
        <v>109</v>
      </c>
      <c r="I31" s="108">
        <v>50</v>
      </c>
      <c r="J31" s="109" t="s">
        <v>50</v>
      </c>
      <c r="K31" s="110">
        <v>0.6</v>
      </c>
      <c r="L31" s="111" t="s">
        <v>128</v>
      </c>
      <c r="M31" s="112" t="s">
        <v>128</v>
      </c>
      <c r="N31" s="109" t="s">
        <v>53</v>
      </c>
      <c r="O31" s="110">
        <v>0.6</v>
      </c>
      <c r="P31" s="113" t="s">
        <v>53</v>
      </c>
      <c r="Q31" s="24">
        <v>1</v>
      </c>
      <c r="R31" s="25" t="s">
        <v>129</v>
      </c>
      <c r="S31" s="26" t="s">
        <v>55</v>
      </c>
      <c r="T31" s="27" t="s">
        <v>56</v>
      </c>
      <c r="U31" s="27" t="s">
        <v>57</v>
      </c>
      <c r="V31" s="28" t="s">
        <v>58</v>
      </c>
      <c r="W31" s="27" t="s">
        <v>59</v>
      </c>
      <c r="X31" s="27" t="s">
        <v>60</v>
      </c>
      <c r="Y31" s="27" t="s">
        <v>61</v>
      </c>
      <c r="Z31" s="29">
        <f>IFERROR(IF(S31="Probabilidad",(K31-(+K31*V31)),IF(S31="Impacto",K31,"")),"")</f>
        <v>0.36</v>
      </c>
      <c r="AA31" s="30" t="s">
        <v>62</v>
      </c>
      <c r="AB31" s="28">
        <v>0.36</v>
      </c>
      <c r="AC31" s="30" t="s">
        <v>53</v>
      </c>
      <c r="AD31" s="28">
        <v>0.6</v>
      </c>
      <c r="AE31" s="31" t="s">
        <v>53</v>
      </c>
      <c r="AF31" s="114" t="s">
        <v>94</v>
      </c>
      <c r="AG31" s="132" t="s">
        <v>130</v>
      </c>
      <c r="AH31" s="141" t="s">
        <v>728</v>
      </c>
      <c r="AI31" s="94" t="s">
        <v>131</v>
      </c>
      <c r="AJ31" s="94" t="s">
        <v>132</v>
      </c>
      <c r="AK31" s="97" t="s">
        <v>133</v>
      </c>
      <c r="AL31" s="97" t="s">
        <v>125</v>
      </c>
      <c r="AM31" s="94"/>
      <c r="AN31" s="97"/>
      <c r="AO31" s="9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row>
    <row r="32" spans="1:70" ht="116.45" customHeight="1" x14ac:dyDescent="0.2">
      <c r="A32" s="117"/>
      <c r="B32" s="136"/>
      <c r="C32" s="106"/>
      <c r="D32" s="106"/>
      <c r="E32" s="106"/>
      <c r="F32" s="106"/>
      <c r="G32" s="107"/>
      <c r="H32" s="106"/>
      <c r="I32" s="108"/>
      <c r="J32" s="109"/>
      <c r="K32" s="110"/>
      <c r="L32" s="111"/>
      <c r="M32" s="112">
        <v>0</v>
      </c>
      <c r="N32" s="109"/>
      <c r="O32" s="110"/>
      <c r="P32" s="113"/>
      <c r="Q32" s="24">
        <v>2</v>
      </c>
      <c r="R32" s="25"/>
      <c r="S32" s="26" t="s">
        <v>72</v>
      </c>
      <c r="T32" s="27"/>
      <c r="U32" s="27"/>
      <c r="V32" s="28" t="s">
        <v>72</v>
      </c>
      <c r="W32" s="27"/>
      <c r="X32" s="27"/>
      <c r="Y32" s="27"/>
      <c r="Z32" s="29" t="str">
        <f>IFERROR(IF(AND(S31="Probabilidad",S32="Probabilidad"),(AB31-(+AB31*V32)),IF(S32="Probabilidad",(K31-(+K31*V32)),IF(S32="Impacto",AB31,""))),"")</f>
        <v/>
      </c>
      <c r="AA32" s="30" t="s">
        <v>72</v>
      </c>
      <c r="AB32" s="28" t="s">
        <v>72</v>
      </c>
      <c r="AC32" s="30" t="s">
        <v>72</v>
      </c>
      <c r="AD32" s="28" t="s">
        <v>72</v>
      </c>
      <c r="AE32" s="31" t="s">
        <v>72</v>
      </c>
      <c r="AF32" s="115"/>
      <c r="AG32" s="133"/>
      <c r="AH32" s="95"/>
      <c r="AI32" s="95"/>
      <c r="AJ32" s="95"/>
      <c r="AK32" s="95"/>
      <c r="AL32" s="95"/>
      <c r="AM32" s="95"/>
      <c r="AN32" s="95"/>
      <c r="AO32" s="95"/>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row>
    <row r="33" spans="1:70" ht="116.45" customHeight="1" x14ac:dyDescent="0.2">
      <c r="A33" s="117"/>
      <c r="B33" s="137"/>
      <c r="C33" s="106"/>
      <c r="D33" s="106"/>
      <c r="E33" s="106"/>
      <c r="F33" s="106"/>
      <c r="G33" s="107"/>
      <c r="H33" s="106"/>
      <c r="I33" s="108"/>
      <c r="J33" s="109"/>
      <c r="K33" s="110"/>
      <c r="L33" s="111"/>
      <c r="M33" s="112">
        <v>0</v>
      </c>
      <c r="N33" s="109"/>
      <c r="O33" s="110"/>
      <c r="P33" s="113"/>
      <c r="Q33" s="24">
        <v>3</v>
      </c>
      <c r="R33" s="25"/>
      <c r="S33" s="26" t="s">
        <v>72</v>
      </c>
      <c r="T33" s="27"/>
      <c r="U33" s="27"/>
      <c r="V33" s="28" t="s">
        <v>72</v>
      </c>
      <c r="W33" s="27"/>
      <c r="X33" s="27"/>
      <c r="Y33" s="27"/>
      <c r="Z33" s="29" t="str">
        <f>IFERROR(IF(AND(S32="Probabilidad",S33="Probabilidad"),(AB32-(+AB32*V33)),IF(AND(S32="Impacto",S33="Probabilidad"),(AB31-(+AB31*V33)),IF(S33="Impacto",AB32,""))),"")</f>
        <v/>
      </c>
      <c r="AA33" s="30" t="s">
        <v>72</v>
      </c>
      <c r="AB33" s="28" t="s">
        <v>72</v>
      </c>
      <c r="AC33" s="30" t="s">
        <v>72</v>
      </c>
      <c r="AD33" s="28" t="s">
        <v>72</v>
      </c>
      <c r="AE33" s="31" t="s">
        <v>72</v>
      </c>
      <c r="AF33" s="116"/>
      <c r="AG33" s="134"/>
      <c r="AH33" s="96"/>
      <c r="AI33" s="96"/>
      <c r="AJ33" s="96"/>
      <c r="AK33" s="96"/>
      <c r="AL33" s="96"/>
      <c r="AM33" s="96"/>
      <c r="AN33" s="96"/>
      <c r="AO33" s="96"/>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row>
    <row r="34" spans="1:70" ht="128.44999999999999" customHeight="1" x14ac:dyDescent="0.2">
      <c r="A34" s="117">
        <v>10</v>
      </c>
      <c r="B34" s="135" t="s">
        <v>113</v>
      </c>
      <c r="C34" s="106" t="s">
        <v>134</v>
      </c>
      <c r="D34" s="106" t="s">
        <v>135</v>
      </c>
      <c r="E34" s="106" t="s">
        <v>136</v>
      </c>
      <c r="F34" s="106" t="s">
        <v>101</v>
      </c>
      <c r="G34" s="107" t="s">
        <v>743</v>
      </c>
      <c r="H34" s="106" t="s">
        <v>109</v>
      </c>
      <c r="I34" s="108">
        <v>24</v>
      </c>
      <c r="J34" s="109" t="s">
        <v>62</v>
      </c>
      <c r="K34" s="110">
        <v>0.4</v>
      </c>
      <c r="L34" s="111" t="s">
        <v>137</v>
      </c>
      <c r="M34" s="112" t="s">
        <v>137</v>
      </c>
      <c r="N34" s="109" t="s">
        <v>117</v>
      </c>
      <c r="O34" s="110">
        <v>0.8</v>
      </c>
      <c r="P34" s="138" t="s">
        <v>118</v>
      </c>
      <c r="Q34" s="24">
        <v>1</v>
      </c>
      <c r="R34" s="25" t="s">
        <v>138</v>
      </c>
      <c r="S34" s="26" t="s">
        <v>55</v>
      </c>
      <c r="T34" s="27" t="s">
        <v>56</v>
      </c>
      <c r="U34" s="27" t="s">
        <v>139</v>
      </c>
      <c r="V34" s="28" t="s">
        <v>140</v>
      </c>
      <c r="W34" s="27" t="s">
        <v>59</v>
      </c>
      <c r="X34" s="27" t="s">
        <v>60</v>
      </c>
      <c r="Y34" s="27" t="s">
        <v>61</v>
      </c>
      <c r="Z34" s="29">
        <f>IFERROR(IF(S34="Probabilidad",(K34-(+K34*V34)),IF(S34="Impacto",K34,"")),"")</f>
        <v>0.2</v>
      </c>
      <c r="AA34" s="30" t="s">
        <v>92</v>
      </c>
      <c r="AB34" s="28">
        <v>0.2</v>
      </c>
      <c r="AC34" s="30" t="s">
        <v>117</v>
      </c>
      <c r="AD34" s="28">
        <v>0.8</v>
      </c>
      <c r="AE34" s="31" t="s">
        <v>118</v>
      </c>
      <c r="AF34" s="114" t="s">
        <v>94</v>
      </c>
      <c r="AG34" s="132" t="s">
        <v>141</v>
      </c>
      <c r="AH34" s="97" t="s">
        <v>729</v>
      </c>
      <c r="AI34" s="94" t="s">
        <v>142</v>
      </c>
      <c r="AJ34" s="94" t="s">
        <v>143</v>
      </c>
      <c r="AK34" s="97" t="s">
        <v>144</v>
      </c>
      <c r="AL34" s="97" t="s">
        <v>125</v>
      </c>
      <c r="AM34" s="94"/>
      <c r="AN34" s="97"/>
      <c r="AO34" s="9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row>
    <row r="35" spans="1:70" ht="137.44999999999999" customHeight="1" x14ac:dyDescent="0.2">
      <c r="A35" s="117"/>
      <c r="B35" s="136"/>
      <c r="C35" s="106"/>
      <c r="D35" s="106"/>
      <c r="E35" s="106"/>
      <c r="F35" s="106"/>
      <c r="G35" s="107"/>
      <c r="H35" s="106"/>
      <c r="I35" s="108"/>
      <c r="J35" s="109"/>
      <c r="K35" s="110"/>
      <c r="L35" s="111"/>
      <c r="M35" s="112">
        <v>0</v>
      </c>
      <c r="N35" s="109"/>
      <c r="O35" s="110"/>
      <c r="P35" s="139"/>
      <c r="Q35" s="24">
        <v>2</v>
      </c>
      <c r="R35" s="25" t="s">
        <v>145</v>
      </c>
      <c r="S35" s="26" t="s">
        <v>55</v>
      </c>
      <c r="T35" s="27" t="s">
        <v>56</v>
      </c>
      <c r="U35" s="27" t="s">
        <v>57</v>
      </c>
      <c r="V35" s="28" t="s">
        <v>58</v>
      </c>
      <c r="W35" s="27" t="s">
        <v>59</v>
      </c>
      <c r="X35" s="27" t="s">
        <v>60</v>
      </c>
      <c r="Y35" s="27" t="s">
        <v>61</v>
      </c>
      <c r="Z35" s="29">
        <f>IFERROR(IF(AND(S34="Probabilidad",S35="Probabilidad"),(AB34-(+AB34*V35)),IF(S35="Probabilidad",(K34-(+K34*V35)),IF(S35="Impacto",AB34,""))),"")</f>
        <v>0.12</v>
      </c>
      <c r="AA35" s="30" t="s">
        <v>92</v>
      </c>
      <c r="AB35" s="28">
        <v>0.12</v>
      </c>
      <c r="AC35" s="30" t="s">
        <v>117</v>
      </c>
      <c r="AD35" s="28">
        <v>0.8</v>
      </c>
      <c r="AE35" s="31" t="s">
        <v>118</v>
      </c>
      <c r="AF35" s="115"/>
      <c r="AG35" s="133"/>
      <c r="AH35" s="95"/>
      <c r="AI35" s="95"/>
      <c r="AJ35" s="95"/>
      <c r="AK35" s="95"/>
      <c r="AL35" s="95"/>
      <c r="AM35" s="95"/>
      <c r="AN35" s="95"/>
      <c r="AO35" s="95"/>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row>
    <row r="36" spans="1:70" ht="89.25" customHeight="1" x14ac:dyDescent="0.2">
      <c r="A36" s="117"/>
      <c r="B36" s="137"/>
      <c r="C36" s="106"/>
      <c r="D36" s="106"/>
      <c r="E36" s="106"/>
      <c r="F36" s="106"/>
      <c r="G36" s="107"/>
      <c r="H36" s="106"/>
      <c r="I36" s="108"/>
      <c r="J36" s="109"/>
      <c r="K36" s="110"/>
      <c r="L36" s="111"/>
      <c r="M36" s="112">
        <v>0</v>
      </c>
      <c r="N36" s="109"/>
      <c r="O36" s="110"/>
      <c r="P36" s="140"/>
      <c r="Q36" s="24">
        <v>3</v>
      </c>
      <c r="R36" s="25" t="s">
        <v>146</v>
      </c>
      <c r="S36" s="26" t="s">
        <v>55</v>
      </c>
      <c r="T36" s="27" t="s">
        <v>56</v>
      </c>
      <c r="U36" s="27" t="s">
        <v>139</v>
      </c>
      <c r="V36" s="28" t="s">
        <v>140</v>
      </c>
      <c r="W36" s="27" t="s">
        <v>59</v>
      </c>
      <c r="X36" s="27" t="s">
        <v>60</v>
      </c>
      <c r="Y36" s="27" t="s">
        <v>61</v>
      </c>
      <c r="Z36" s="29">
        <f>IFERROR(IF(AND(S35="Probabilidad",S36="Probabilidad"),(AB35-(+AB35*V36)),IF(AND(S35="Impacto",S36="Probabilidad"),(AB34-(+AB34*V36)),IF(S36="Impacto",AB35,""))),"")</f>
        <v>0.06</v>
      </c>
      <c r="AA36" s="30" t="s">
        <v>92</v>
      </c>
      <c r="AB36" s="28">
        <v>0.06</v>
      </c>
      <c r="AC36" s="30" t="s">
        <v>117</v>
      </c>
      <c r="AD36" s="28">
        <v>0.8</v>
      </c>
      <c r="AE36" s="31" t="s">
        <v>118</v>
      </c>
      <c r="AF36" s="116"/>
      <c r="AG36" s="134"/>
      <c r="AH36" s="96"/>
      <c r="AI36" s="96"/>
      <c r="AJ36" s="96"/>
      <c r="AK36" s="96"/>
      <c r="AL36" s="96"/>
      <c r="AM36" s="96"/>
      <c r="AN36" s="96"/>
      <c r="AO36" s="96"/>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row>
    <row r="37" spans="1:70" ht="65.45" customHeight="1" x14ac:dyDescent="0.2">
      <c r="A37" s="117">
        <v>11</v>
      </c>
      <c r="B37" s="135" t="s">
        <v>113</v>
      </c>
      <c r="C37" s="106" t="s">
        <v>45</v>
      </c>
      <c r="D37" s="106" t="s">
        <v>147</v>
      </c>
      <c r="E37" s="106" t="s">
        <v>148</v>
      </c>
      <c r="F37" s="106" t="s">
        <v>101</v>
      </c>
      <c r="G37" s="107" t="s">
        <v>744</v>
      </c>
      <c r="H37" s="106" t="s">
        <v>109</v>
      </c>
      <c r="I37" s="108">
        <v>500</v>
      </c>
      <c r="J37" s="109" t="s">
        <v>50</v>
      </c>
      <c r="K37" s="110">
        <v>0.6</v>
      </c>
      <c r="L37" s="111" t="s">
        <v>75</v>
      </c>
      <c r="M37" s="112" t="s">
        <v>75</v>
      </c>
      <c r="N37" s="109" t="s">
        <v>76</v>
      </c>
      <c r="O37" s="110">
        <v>0.2</v>
      </c>
      <c r="P37" s="113" t="s">
        <v>53</v>
      </c>
      <c r="Q37" s="24">
        <v>1</v>
      </c>
      <c r="R37" s="25" t="s">
        <v>149</v>
      </c>
      <c r="S37" s="26" t="s">
        <v>55</v>
      </c>
      <c r="T37" s="27" t="s">
        <v>56</v>
      </c>
      <c r="U37" s="27" t="s">
        <v>57</v>
      </c>
      <c r="V37" s="28" t="s">
        <v>58</v>
      </c>
      <c r="W37" s="27" t="s">
        <v>59</v>
      </c>
      <c r="X37" s="27" t="s">
        <v>60</v>
      </c>
      <c r="Y37" s="27" t="s">
        <v>61</v>
      </c>
      <c r="Z37" s="29">
        <f>IFERROR(IF(S37="Probabilidad",(K37-(+K37*V37)),IF(S37="Impacto",K37,"")),"")</f>
        <v>0.36</v>
      </c>
      <c r="AA37" s="30" t="s">
        <v>62</v>
      </c>
      <c r="AB37" s="28">
        <v>0.36</v>
      </c>
      <c r="AC37" s="30" t="s">
        <v>76</v>
      </c>
      <c r="AD37" s="28">
        <v>0.2</v>
      </c>
      <c r="AE37" s="31" t="s">
        <v>79</v>
      </c>
      <c r="AF37" s="114" t="s">
        <v>63</v>
      </c>
      <c r="AG37" s="132" t="s">
        <v>150</v>
      </c>
      <c r="AH37" s="97" t="s">
        <v>150</v>
      </c>
      <c r="AI37" s="94" t="s">
        <v>150</v>
      </c>
      <c r="AJ37" s="94" t="s">
        <v>150</v>
      </c>
      <c r="AK37" s="97" t="s">
        <v>150</v>
      </c>
      <c r="AL37" s="97" t="s">
        <v>150</v>
      </c>
      <c r="AM37" s="94"/>
      <c r="AN37" s="97"/>
      <c r="AO37" s="9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row>
    <row r="38" spans="1:70" ht="73.5" customHeight="1" x14ac:dyDescent="0.2">
      <c r="A38" s="117"/>
      <c r="B38" s="136"/>
      <c r="C38" s="106"/>
      <c r="D38" s="106"/>
      <c r="E38" s="106"/>
      <c r="F38" s="106"/>
      <c r="G38" s="107"/>
      <c r="H38" s="106"/>
      <c r="I38" s="108"/>
      <c r="J38" s="109"/>
      <c r="K38" s="110"/>
      <c r="L38" s="111"/>
      <c r="M38" s="112">
        <v>0</v>
      </c>
      <c r="N38" s="109"/>
      <c r="O38" s="110"/>
      <c r="P38" s="113"/>
      <c r="Q38" s="24">
        <v>2</v>
      </c>
      <c r="R38" s="25" t="s">
        <v>151</v>
      </c>
      <c r="S38" s="26" t="s">
        <v>55</v>
      </c>
      <c r="T38" s="27" t="s">
        <v>56</v>
      </c>
      <c r="U38" s="27" t="s">
        <v>57</v>
      </c>
      <c r="V38" s="28" t="s">
        <v>58</v>
      </c>
      <c r="W38" s="27" t="s">
        <v>59</v>
      </c>
      <c r="X38" s="27" t="s">
        <v>71</v>
      </c>
      <c r="Y38" s="27" t="s">
        <v>61</v>
      </c>
      <c r="Z38" s="29">
        <f>IFERROR(IF(AND(S37="Probabilidad",S38="Probabilidad"),(AB37-(+AB37*V38)),IF(S38="Probabilidad",(K37-(+K37*V38)),IF(S38="Impacto",AB37,""))),"")</f>
        <v>0.216</v>
      </c>
      <c r="AA38" s="30" t="s">
        <v>62</v>
      </c>
      <c r="AB38" s="28">
        <v>0.216</v>
      </c>
      <c r="AC38" s="30" t="s">
        <v>76</v>
      </c>
      <c r="AD38" s="28">
        <v>0.2</v>
      </c>
      <c r="AE38" s="31" t="s">
        <v>79</v>
      </c>
      <c r="AF38" s="115"/>
      <c r="AG38" s="133"/>
      <c r="AH38" s="95"/>
      <c r="AI38" s="95"/>
      <c r="AJ38" s="95"/>
      <c r="AK38" s="95"/>
      <c r="AL38" s="95"/>
      <c r="AM38" s="95"/>
      <c r="AN38" s="95"/>
      <c r="AO38" s="95"/>
    </row>
    <row r="39" spans="1:70" ht="84" customHeight="1" x14ac:dyDescent="0.2">
      <c r="A39" s="117"/>
      <c r="B39" s="137"/>
      <c r="C39" s="106"/>
      <c r="D39" s="106"/>
      <c r="E39" s="106"/>
      <c r="F39" s="106"/>
      <c r="G39" s="107"/>
      <c r="H39" s="106"/>
      <c r="I39" s="108"/>
      <c r="J39" s="109"/>
      <c r="K39" s="110"/>
      <c r="L39" s="111"/>
      <c r="M39" s="112">
        <v>0</v>
      </c>
      <c r="N39" s="109"/>
      <c r="O39" s="110"/>
      <c r="P39" s="113"/>
      <c r="Q39" s="24">
        <v>3</v>
      </c>
      <c r="R39" s="25" t="s">
        <v>152</v>
      </c>
      <c r="S39" s="26" t="s">
        <v>55</v>
      </c>
      <c r="T39" s="27" t="s">
        <v>56</v>
      </c>
      <c r="U39" s="27" t="s">
        <v>57</v>
      </c>
      <c r="V39" s="28" t="s">
        <v>58</v>
      </c>
      <c r="W39" s="27" t="s">
        <v>59</v>
      </c>
      <c r="X39" s="27" t="s">
        <v>71</v>
      </c>
      <c r="Y39" s="27" t="s">
        <v>61</v>
      </c>
      <c r="Z39" s="29">
        <f>IFERROR(IF(AND(S38="Probabilidad",S39="Probabilidad"),(AB38-(+AB38*V39)),IF(AND(S38="Impacto",S39="Probabilidad"),(AB37-(+AB37*V39)),IF(S39="Impacto",AB38,""))),"")</f>
        <v>0.12959999999999999</v>
      </c>
      <c r="AA39" s="30" t="s">
        <v>92</v>
      </c>
      <c r="AB39" s="28">
        <v>0.12959999999999999</v>
      </c>
      <c r="AC39" s="30" t="s">
        <v>76</v>
      </c>
      <c r="AD39" s="28">
        <v>0.2</v>
      </c>
      <c r="AE39" s="31" t="s">
        <v>79</v>
      </c>
      <c r="AF39" s="116"/>
      <c r="AG39" s="134"/>
      <c r="AH39" s="96"/>
      <c r="AI39" s="96"/>
      <c r="AJ39" s="96"/>
      <c r="AK39" s="96"/>
      <c r="AL39" s="96"/>
      <c r="AM39" s="96"/>
      <c r="AN39" s="96"/>
      <c r="AO39" s="96"/>
    </row>
    <row r="40" spans="1:70" ht="78.95" customHeight="1" x14ac:dyDescent="0.2">
      <c r="A40" s="117">
        <v>12</v>
      </c>
      <c r="B40" s="135" t="s">
        <v>113</v>
      </c>
      <c r="C40" s="106" t="s">
        <v>45</v>
      </c>
      <c r="D40" s="106" t="s">
        <v>153</v>
      </c>
      <c r="E40" s="106" t="s">
        <v>154</v>
      </c>
      <c r="F40" s="106" t="s">
        <v>73</v>
      </c>
      <c r="G40" s="107" t="s">
        <v>745</v>
      </c>
      <c r="H40" s="106" t="s">
        <v>74</v>
      </c>
      <c r="I40" s="108">
        <v>12</v>
      </c>
      <c r="J40" s="109" t="s">
        <v>62</v>
      </c>
      <c r="K40" s="110">
        <v>0.4</v>
      </c>
      <c r="L40" s="111" t="s">
        <v>116</v>
      </c>
      <c r="M40" s="112" t="s">
        <v>116</v>
      </c>
      <c r="N40" s="109" t="s">
        <v>117</v>
      </c>
      <c r="O40" s="110">
        <v>0.8</v>
      </c>
      <c r="P40" s="113" t="s">
        <v>118</v>
      </c>
      <c r="Q40" s="24">
        <v>1</v>
      </c>
      <c r="R40" s="25" t="s">
        <v>155</v>
      </c>
      <c r="S40" s="26" t="s">
        <v>55</v>
      </c>
      <c r="T40" s="27" t="s">
        <v>56</v>
      </c>
      <c r="U40" s="27" t="s">
        <v>139</v>
      </c>
      <c r="V40" s="28" t="s">
        <v>140</v>
      </c>
      <c r="W40" s="27" t="s">
        <v>59</v>
      </c>
      <c r="X40" s="27" t="s">
        <v>60</v>
      </c>
      <c r="Y40" s="27" t="s">
        <v>61</v>
      </c>
      <c r="Z40" s="29">
        <f>IFERROR(IF(S40="Probabilidad",(K40-(+K40*V40)),IF(S40="Impacto",K40,"")),"")</f>
        <v>0.2</v>
      </c>
      <c r="AA40" s="30" t="s">
        <v>92</v>
      </c>
      <c r="AB40" s="28">
        <v>0.2</v>
      </c>
      <c r="AC40" s="30" t="s">
        <v>117</v>
      </c>
      <c r="AD40" s="28">
        <v>0.8</v>
      </c>
      <c r="AE40" s="31" t="s">
        <v>118</v>
      </c>
      <c r="AF40" s="114" t="s">
        <v>94</v>
      </c>
      <c r="AG40" s="132" t="s">
        <v>156</v>
      </c>
      <c r="AH40" s="145">
        <v>44926</v>
      </c>
      <c r="AI40" s="94" t="s">
        <v>157</v>
      </c>
      <c r="AJ40" s="94" t="s">
        <v>158</v>
      </c>
      <c r="AK40" s="97" t="s">
        <v>159</v>
      </c>
      <c r="AL40" s="97" t="s">
        <v>125</v>
      </c>
      <c r="AM40" s="94"/>
      <c r="AN40" s="97"/>
      <c r="AO40" s="9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row>
    <row r="41" spans="1:70" ht="78.95" customHeight="1" x14ac:dyDescent="0.2">
      <c r="A41" s="117"/>
      <c r="B41" s="136"/>
      <c r="C41" s="106"/>
      <c r="D41" s="106"/>
      <c r="E41" s="106"/>
      <c r="F41" s="106"/>
      <c r="G41" s="107"/>
      <c r="H41" s="106"/>
      <c r="I41" s="108"/>
      <c r="J41" s="109"/>
      <c r="K41" s="110"/>
      <c r="L41" s="111"/>
      <c r="M41" s="112">
        <v>0</v>
      </c>
      <c r="N41" s="109"/>
      <c r="O41" s="110"/>
      <c r="P41" s="113"/>
      <c r="Q41" s="24">
        <v>2</v>
      </c>
      <c r="R41" s="25" t="s">
        <v>160</v>
      </c>
      <c r="S41" s="26" t="s">
        <v>55</v>
      </c>
      <c r="T41" s="27" t="s">
        <v>56</v>
      </c>
      <c r="U41" s="27" t="s">
        <v>57</v>
      </c>
      <c r="V41" s="28" t="s">
        <v>58</v>
      </c>
      <c r="W41" s="27" t="s">
        <v>59</v>
      </c>
      <c r="X41" s="27" t="s">
        <v>60</v>
      </c>
      <c r="Y41" s="27" t="s">
        <v>61</v>
      </c>
      <c r="Z41" s="29">
        <f>IFERROR(IF(AND(S40="Probabilidad",S41="Probabilidad"),(AB40-(+AB40*V41)),IF(S41="Probabilidad",(K40-(+K40*V41)),IF(S41="Impacto",AB40,""))),"")</f>
        <v>0.12</v>
      </c>
      <c r="AA41" s="30" t="s">
        <v>92</v>
      </c>
      <c r="AB41" s="28">
        <v>0.12</v>
      </c>
      <c r="AC41" s="30" t="s">
        <v>117</v>
      </c>
      <c r="AD41" s="28">
        <v>0.8</v>
      </c>
      <c r="AE41" s="31" t="s">
        <v>118</v>
      </c>
      <c r="AF41" s="115"/>
      <c r="AG41" s="133"/>
      <c r="AH41" s="95"/>
      <c r="AI41" s="95"/>
      <c r="AJ41" s="95"/>
      <c r="AK41" s="95"/>
      <c r="AL41" s="95"/>
      <c r="AM41" s="95"/>
      <c r="AN41" s="95"/>
      <c r="AO41" s="95"/>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row>
    <row r="42" spans="1:70" ht="78.95" customHeight="1" x14ac:dyDescent="0.2">
      <c r="A42" s="117"/>
      <c r="B42" s="137"/>
      <c r="C42" s="106"/>
      <c r="D42" s="106"/>
      <c r="E42" s="106"/>
      <c r="F42" s="106"/>
      <c r="G42" s="107"/>
      <c r="H42" s="106"/>
      <c r="I42" s="108"/>
      <c r="J42" s="109"/>
      <c r="K42" s="110"/>
      <c r="L42" s="111"/>
      <c r="M42" s="112">
        <v>0</v>
      </c>
      <c r="N42" s="109"/>
      <c r="O42" s="110"/>
      <c r="P42" s="113"/>
      <c r="Q42" s="24">
        <v>3</v>
      </c>
      <c r="R42" s="25" t="s">
        <v>161</v>
      </c>
      <c r="S42" s="26" t="s">
        <v>55</v>
      </c>
      <c r="T42" s="27" t="s">
        <v>56</v>
      </c>
      <c r="U42" s="27" t="s">
        <v>139</v>
      </c>
      <c r="V42" s="28" t="s">
        <v>140</v>
      </c>
      <c r="W42" s="27" t="s">
        <v>59</v>
      </c>
      <c r="X42" s="27" t="s">
        <v>60</v>
      </c>
      <c r="Y42" s="27" t="s">
        <v>61</v>
      </c>
      <c r="Z42" s="29">
        <f>IFERROR(IF(AND(S41="Probabilidad",S42="Probabilidad"),(AB41-(+AB41*V42)),IF(AND(S41="Impacto",S42="Probabilidad"),(AB40-(+AB40*V42)),IF(S42="Impacto",AB41,""))),"")</f>
        <v>0.06</v>
      </c>
      <c r="AA42" s="30" t="s">
        <v>92</v>
      </c>
      <c r="AB42" s="28">
        <v>0.06</v>
      </c>
      <c r="AC42" s="30" t="s">
        <v>117</v>
      </c>
      <c r="AD42" s="28">
        <v>0.8</v>
      </c>
      <c r="AE42" s="31" t="s">
        <v>118</v>
      </c>
      <c r="AF42" s="116"/>
      <c r="AG42" s="134"/>
      <c r="AH42" s="96"/>
      <c r="AI42" s="96"/>
      <c r="AJ42" s="96"/>
      <c r="AK42" s="96"/>
      <c r="AL42" s="96"/>
      <c r="AM42" s="96"/>
      <c r="AN42" s="96"/>
      <c r="AO42" s="96"/>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row>
    <row r="43" spans="1:70" ht="70.5" customHeight="1" x14ac:dyDescent="0.2">
      <c r="A43" s="117">
        <v>13</v>
      </c>
      <c r="B43" s="135" t="s">
        <v>113</v>
      </c>
      <c r="C43" s="106" t="s">
        <v>45</v>
      </c>
      <c r="D43" s="106" t="s">
        <v>162</v>
      </c>
      <c r="E43" s="106" t="s">
        <v>163</v>
      </c>
      <c r="F43" s="106" t="s">
        <v>73</v>
      </c>
      <c r="G43" s="107" t="s">
        <v>746</v>
      </c>
      <c r="H43" s="106" t="s">
        <v>74</v>
      </c>
      <c r="I43" s="108">
        <v>24</v>
      </c>
      <c r="J43" s="109" t="s">
        <v>62</v>
      </c>
      <c r="K43" s="110">
        <v>0.4</v>
      </c>
      <c r="L43" s="111" t="s">
        <v>128</v>
      </c>
      <c r="M43" s="112" t="s">
        <v>128</v>
      </c>
      <c r="N43" s="113" t="s">
        <v>53</v>
      </c>
      <c r="O43" s="110">
        <v>0.6</v>
      </c>
      <c r="P43" s="113" t="s">
        <v>53</v>
      </c>
      <c r="Q43" s="24">
        <v>1</v>
      </c>
      <c r="R43" s="25" t="s">
        <v>164</v>
      </c>
      <c r="S43" s="26" t="s">
        <v>55</v>
      </c>
      <c r="T43" s="27" t="s">
        <v>56</v>
      </c>
      <c r="U43" s="27" t="s">
        <v>139</v>
      </c>
      <c r="V43" s="28" t="s">
        <v>140</v>
      </c>
      <c r="W43" s="27" t="s">
        <v>59</v>
      </c>
      <c r="X43" s="27" t="s">
        <v>60</v>
      </c>
      <c r="Y43" s="27" t="s">
        <v>61</v>
      </c>
      <c r="Z43" s="29">
        <f>IFERROR(IF(S43="Probabilidad",(K43-(+K43*V43)),IF(S43="Impacto",K43,"")),"")</f>
        <v>0.2</v>
      </c>
      <c r="AA43" s="30" t="s">
        <v>92</v>
      </c>
      <c r="AB43" s="28">
        <v>0.2</v>
      </c>
      <c r="AC43" s="30" t="s">
        <v>53</v>
      </c>
      <c r="AD43" s="28">
        <v>0.6</v>
      </c>
      <c r="AE43" s="31" t="s">
        <v>53</v>
      </c>
      <c r="AF43" s="114" t="s">
        <v>94</v>
      </c>
      <c r="AG43" s="132" t="s">
        <v>165</v>
      </c>
      <c r="AH43" s="145">
        <v>44804</v>
      </c>
      <c r="AI43" s="94" t="s">
        <v>166</v>
      </c>
      <c r="AJ43" s="94" t="s">
        <v>167</v>
      </c>
      <c r="AK43" s="97" t="s">
        <v>168</v>
      </c>
      <c r="AL43" s="97" t="s">
        <v>169</v>
      </c>
      <c r="AM43" s="94"/>
      <c r="AN43" s="97"/>
      <c r="AO43" s="9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row>
    <row r="44" spans="1:70" ht="72" customHeight="1" x14ac:dyDescent="0.2">
      <c r="A44" s="117"/>
      <c r="B44" s="136"/>
      <c r="C44" s="106"/>
      <c r="D44" s="106"/>
      <c r="E44" s="106"/>
      <c r="F44" s="106"/>
      <c r="G44" s="107"/>
      <c r="H44" s="106"/>
      <c r="I44" s="108"/>
      <c r="J44" s="109"/>
      <c r="K44" s="110"/>
      <c r="L44" s="111"/>
      <c r="M44" s="112">
        <v>0</v>
      </c>
      <c r="N44" s="113"/>
      <c r="O44" s="110"/>
      <c r="P44" s="113"/>
      <c r="Q44" s="24">
        <v>2</v>
      </c>
      <c r="R44" s="25" t="s">
        <v>170</v>
      </c>
      <c r="S44" s="26" t="s">
        <v>55</v>
      </c>
      <c r="T44" s="27" t="s">
        <v>56</v>
      </c>
      <c r="U44" s="27" t="s">
        <v>139</v>
      </c>
      <c r="V44" s="28" t="s">
        <v>140</v>
      </c>
      <c r="W44" s="27" t="s">
        <v>59</v>
      </c>
      <c r="X44" s="27" t="s">
        <v>60</v>
      </c>
      <c r="Y44" s="27" t="s">
        <v>61</v>
      </c>
      <c r="Z44" s="29">
        <f>IFERROR(IF(AND(S43="Probabilidad",S44="Probabilidad"),(AB43-(+AB43*V44)),IF(S44="Probabilidad",(K43-(+K43*V44)),IF(S44="Impacto",AB43,""))),"")</f>
        <v>0.1</v>
      </c>
      <c r="AA44" s="30" t="s">
        <v>92</v>
      </c>
      <c r="AB44" s="28">
        <v>0.1</v>
      </c>
      <c r="AC44" s="30" t="s">
        <v>53</v>
      </c>
      <c r="AD44" s="28">
        <v>0.6</v>
      </c>
      <c r="AE44" s="31" t="s">
        <v>53</v>
      </c>
      <c r="AF44" s="115"/>
      <c r="AG44" s="133"/>
      <c r="AH44" s="95"/>
      <c r="AI44" s="95"/>
      <c r="AJ44" s="95"/>
      <c r="AK44" s="95"/>
      <c r="AL44" s="95"/>
      <c r="AM44" s="95"/>
      <c r="AN44" s="95"/>
      <c r="AO44" s="95"/>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row>
    <row r="45" spans="1:70" ht="39" customHeight="1" x14ac:dyDescent="0.2">
      <c r="A45" s="117"/>
      <c r="B45" s="137"/>
      <c r="C45" s="106"/>
      <c r="D45" s="106"/>
      <c r="E45" s="106"/>
      <c r="F45" s="106"/>
      <c r="G45" s="107"/>
      <c r="H45" s="106"/>
      <c r="I45" s="108"/>
      <c r="J45" s="109"/>
      <c r="K45" s="110"/>
      <c r="L45" s="111"/>
      <c r="M45" s="112">
        <v>0</v>
      </c>
      <c r="N45" s="113"/>
      <c r="O45" s="110"/>
      <c r="P45" s="113"/>
      <c r="Q45" s="24">
        <v>3</v>
      </c>
      <c r="R45" s="25"/>
      <c r="S45" s="26" t="s">
        <v>72</v>
      </c>
      <c r="T45" s="27"/>
      <c r="U45" s="27"/>
      <c r="V45" s="28" t="s">
        <v>72</v>
      </c>
      <c r="W45" s="27"/>
      <c r="X45" s="27"/>
      <c r="Y45" s="27"/>
      <c r="Z45" s="29" t="str">
        <f>IFERROR(IF(AND(S44="Probabilidad",S45="Probabilidad"),(AB44-(+AB44*V45)),IF(AND(S44="Impacto",S45="Probabilidad"),(AB43-(+AB43*V45)),IF(S45="Impacto",AB44,""))),"")</f>
        <v/>
      </c>
      <c r="AA45" s="30" t="s">
        <v>72</v>
      </c>
      <c r="AB45" s="28" t="s">
        <v>72</v>
      </c>
      <c r="AC45" s="30" t="s">
        <v>72</v>
      </c>
      <c r="AD45" s="28" t="s">
        <v>72</v>
      </c>
      <c r="AE45" s="31" t="s">
        <v>72</v>
      </c>
      <c r="AF45" s="116"/>
      <c r="AG45" s="134"/>
      <c r="AH45" s="96"/>
      <c r="AI45" s="96"/>
      <c r="AJ45" s="96"/>
      <c r="AK45" s="96"/>
      <c r="AL45" s="96"/>
      <c r="AM45" s="96"/>
      <c r="AN45" s="96"/>
      <c r="AO45" s="96"/>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row>
    <row r="46" spans="1:70" ht="82.5" customHeight="1" x14ac:dyDescent="0.2">
      <c r="A46" s="117">
        <v>14</v>
      </c>
      <c r="B46" s="135" t="s">
        <v>113</v>
      </c>
      <c r="C46" s="106" t="s">
        <v>134</v>
      </c>
      <c r="D46" s="106" t="s">
        <v>171</v>
      </c>
      <c r="E46" s="106" t="s">
        <v>172</v>
      </c>
      <c r="F46" s="106" t="s">
        <v>73</v>
      </c>
      <c r="G46" s="107" t="s">
        <v>747</v>
      </c>
      <c r="H46" s="106" t="s">
        <v>109</v>
      </c>
      <c r="I46" s="108">
        <v>24</v>
      </c>
      <c r="J46" s="109" t="s">
        <v>62</v>
      </c>
      <c r="K46" s="110">
        <v>0.4</v>
      </c>
      <c r="L46" s="111" t="s">
        <v>116</v>
      </c>
      <c r="M46" s="112" t="s">
        <v>116</v>
      </c>
      <c r="N46" s="109" t="s">
        <v>117</v>
      </c>
      <c r="O46" s="110">
        <v>0.8</v>
      </c>
      <c r="P46" s="113" t="s">
        <v>118</v>
      </c>
      <c r="Q46" s="24">
        <v>1</v>
      </c>
      <c r="R46" s="25" t="s">
        <v>173</v>
      </c>
      <c r="S46" s="26" t="s">
        <v>55</v>
      </c>
      <c r="T46" s="27" t="s">
        <v>56</v>
      </c>
      <c r="U46" s="27" t="s">
        <v>139</v>
      </c>
      <c r="V46" s="28" t="s">
        <v>140</v>
      </c>
      <c r="W46" s="27" t="s">
        <v>59</v>
      </c>
      <c r="X46" s="27" t="s">
        <v>60</v>
      </c>
      <c r="Y46" s="27" t="s">
        <v>61</v>
      </c>
      <c r="Z46" s="29">
        <f>IFERROR(IF(S46="Probabilidad",(K46-(+K46*V46)),IF(S46="Impacto",K46,"")),"")</f>
        <v>0.2</v>
      </c>
      <c r="AA46" s="30" t="s">
        <v>92</v>
      </c>
      <c r="AB46" s="28">
        <v>0.2</v>
      </c>
      <c r="AC46" s="30" t="s">
        <v>117</v>
      </c>
      <c r="AD46" s="28">
        <v>0.8</v>
      </c>
      <c r="AE46" s="31" t="s">
        <v>118</v>
      </c>
      <c r="AF46" s="114" t="s">
        <v>94</v>
      </c>
      <c r="AG46" s="132" t="s">
        <v>730</v>
      </c>
      <c r="AH46" s="141" t="s">
        <v>731</v>
      </c>
      <c r="AI46" s="94" t="s">
        <v>174</v>
      </c>
      <c r="AJ46" s="94" t="s">
        <v>175</v>
      </c>
      <c r="AK46" s="97" t="s">
        <v>176</v>
      </c>
      <c r="AL46" s="97" t="s">
        <v>169</v>
      </c>
      <c r="AM46" s="94"/>
      <c r="AN46" s="97"/>
      <c r="AO46" s="9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row>
    <row r="47" spans="1:70" ht="90.95" customHeight="1" x14ac:dyDescent="0.2">
      <c r="A47" s="117"/>
      <c r="B47" s="136"/>
      <c r="C47" s="106"/>
      <c r="D47" s="106"/>
      <c r="E47" s="106"/>
      <c r="F47" s="106"/>
      <c r="G47" s="107"/>
      <c r="H47" s="106"/>
      <c r="I47" s="108"/>
      <c r="J47" s="109"/>
      <c r="K47" s="110"/>
      <c r="L47" s="111"/>
      <c r="M47" s="112">
        <v>0</v>
      </c>
      <c r="N47" s="109"/>
      <c r="O47" s="110"/>
      <c r="P47" s="113"/>
      <c r="Q47" s="24">
        <v>2</v>
      </c>
      <c r="R47" s="25" t="s">
        <v>177</v>
      </c>
      <c r="S47" s="26" t="s">
        <v>55</v>
      </c>
      <c r="T47" s="27" t="s">
        <v>56</v>
      </c>
      <c r="U47" s="27" t="s">
        <v>57</v>
      </c>
      <c r="V47" s="28" t="s">
        <v>58</v>
      </c>
      <c r="W47" s="27" t="s">
        <v>59</v>
      </c>
      <c r="X47" s="27" t="s">
        <v>60</v>
      </c>
      <c r="Y47" s="27" t="s">
        <v>61</v>
      </c>
      <c r="Z47" s="29">
        <f>IFERROR(IF(AND(S46="Probabilidad",S47="Probabilidad"),(AB46-(+AB46*V47)),IF(S47="Probabilidad",(K46-(+K46*V47)),IF(S47="Impacto",AB46,""))),"")</f>
        <v>0.12</v>
      </c>
      <c r="AA47" s="30" t="s">
        <v>92</v>
      </c>
      <c r="AB47" s="28">
        <v>0.12</v>
      </c>
      <c r="AC47" s="30" t="s">
        <v>117</v>
      </c>
      <c r="AD47" s="28">
        <v>0.8</v>
      </c>
      <c r="AE47" s="31" t="s">
        <v>118</v>
      </c>
      <c r="AF47" s="115"/>
      <c r="AG47" s="133"/>
      <c r="AH47" s="95"/>
      <c r="AI47" s="95"/>
      <c r="AJ47" s="146"/>
      <c r="AK47" s="95"/>
      <c r="AL47" s="95"/>
      <c r="AM47" s="95"/>
      <c r="AN47" s="95"/>
      <c r="AO47" s="95"/>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row>
    <row r="48" spans="1:70" ht="68.25" customHeight="1" x14ac:dyDescent="0.2">
      <c r="A48" s="117"/>
      <c r="B48" s="137"/>
      <c r="C48" s="106"/>
      <c r="D48" s="106"/>
      <c r="E48" s="106"/>
      <c r="F48" s="106"/>
      <c r="G48" s="107"/>
      <c r="H48" s="106"/>
      <c r="I48" s="108"/>
      <c r="J48" s="109"/>
      <c r="K48" s="110"/>
      <c r="L48" s="111"/>
      <c r="M48" s="112">
        <v>0</v>
      </c>
      <c r="N48" s="109"/>
      <c r="O48" s="110"/>
      <c r="P48" s="113"/>
      <c r="Q48" s="24">
        <v>3</v>
      </c>
      <c r="R48" s="25" t="s">
        <v>178</v>
      </c>
      <c r="S48" s="26" t="s">
        <v>55</v>
      </c>
      <c r="T48" s="27" t="s">
        <v>56</v>
      </c>
      <c r="U48" s="27" t="s">
        <v>57</v>
      </c>
      <c r="V48" s="28" t="s">
        <v>58</v>
      </c>
      <c r="W48" s="27" t="s">
        <v>59</v>
      </c>
      <c r="X48" s="27" t="s">
        <v>60</v>
      </c>
      <c r="Y48" s="27" t="s">
        <v>61</v>
      </c>
      <c r="Z48" s="29">
        <f>IFERROR(IF(AND(S47="Probabilidad",S48="Probabilidad"),(AB47-(+AB47*V48)),IF(AND(S47="Impacto",S48="Probabilidad"),(AB46-(+AB46*V48)),IF(S48="Impacto",AB47,""))),"")</f>
        <v>7.1999999999999995E-2</v>
      </c>
      <c r="AA48" s="30" t="s">
        <v>92</v>
      </c>
      <c r="AB48" s="28">
        <v>7.1999999999999995E-2</v>
      </c>
      <c r="AC48" s="30" t="s">
        <v>117</v>
      </c>
      <c r="AD48" s="28">
        <v>0.8</v>
      </c>
      <c r="AE48" s="31" t="s">
        <v>118</v>
      </c>
      <c r="AF48" s="116"/>
      <c r="AG48" s="134"/>
      <c r="AH48" s="96"/>
      <c r="AI48" s="96"/>
      <c r="AJ48" s="147"/>
      <c r="AK48" s="96"/>
      <c r="AL48" s="96"/>
      <c r="AM48" s="96"/>
      <c r="AN48" s="96"/>
      <c r="AO48" s="96"/>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row>
    <row r="49" spans="1:70" ht="112.5" customHeight="1" x14ac:dyDescent="0.2">
      <c r="A49" s="117">
        <v>15</v>
      </c>
      <c r="B49" s="135" t="s">
        <v>113</v>
      </c>
      <c r="C49" s="106" t="s">
        <v>134</v>
      </c>
      <c r="D49" s="106" t="s">
        <v>179</v>
      </c>
      <c r="E49" s="106" t="s">
        <v>180</v>
      </c>
      <c r="F49" s="106" t="s">
        <v>73</v>
      </c>
      <c r="G49" s="107" t="s">
        <v>748</v>
      </c>
      <c r="H49" s="106" t="s">
        <v>74</v>
      </c>
      <c r="I49" s="108">
        <v>12</v>
      </c>
      <c r="J49" s="109" t="s">
        <v>62</v>
      </c>
      <c r="K49" s="110">
        <v>0.4</v>
      </c>
      <c r="L49" s="111" t="s">
        <v>116</v>
      </c>
      <c r="M49" s="112" t="s">
        <v>116</v>
      </c>
      <c r="N49" s="109" t="s">
        <v>117</v>
      </c>
      <c r="O49" s="110">
        <v>0.8</v>
      </c>
      <c r="P49" s="113" t="s">
        <v>118</v>
      </c>
      <c r="Q49" s="24">
        <v>1</v>
      </c>
      <c r="R49" s="25" t="s">
        <v>181</v>
      </c>
      <c r="S49" s="26" t="s">
        <v>55</v>
      </c>
      <c r="T49" s="27" t="s">
        <v>56</v>
      </c>
      <c r="U49" s="27" t="s">
        <v>57</v>
      </c>
      <c r="V49" s="28" t="s">
        <v>58</v>
      </c>
      <c r="W49" s="27" t="s">
        <v>59</v>
      </c>
      <c r="X49" s="27" t="s">
        <v>60</v>
      </c>
      <c r="Y49" s="27" t="s">
        <v>61</v>
      </c>
      <c r="Z49" s="29">
        <f>IFERROR(IF(S49="Probabilidad",(K49-(+K49*V49)),IF(S49="Impacto",K49,"")),"")</f>
        <v>0.24</v>
      </c>
      <c r="AA49" s="30" t="s">
        <v>62</v>
      </c>
      <c r="AB49" s="28">
        <v>0.24</v>
      </c>
      <c r="AC49" s="30" t="s">
        <v>117</v>
      </c>
      <c r="AD49" s="28">
        <v>0.8</v>
      </c>
      <c r="AE49" s="31" t="s">
        <v>118</v>
      </c>
      <c r="AF49" s="114" t="s">
        <v>94</v>
      </c>
      <c r="AG49" s="132" t="s">
        <v>182</v>
      </c>
      <c r="AH49" s="141" t="s">
        <v>732</v>
      </c>
      <c r="AI49" s="94" t="s">
        <v>183</v>
      </c>
      <c r="AJ49" s="94" t="s">
        <v>184</v>
      </c>
      <c r="AK49" s="97" t="s">
        <v>185</v>
      </c>
      <c r="AL49" s="97" t="s">
        <v>125</v>
      </c>
      <c r="AM49" s="94"/>
      <c r="AN49" s="97"/>
      <c r="AO49" s="9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row>
    <row r="50" spans="1:70" ht="129.94999999999999" customHeight="1" x14ac:dyDescent="0.2">
      <c r="A50" s="117"/>
      <c r="B50" s="136"/>
      <c r="C50" s="106"/>
      <c r="D50" s="106"/>
      <c r="E50" s="106"/>
      <c r="F50" s="106"/>
      <c r="G50" s="107"/>
      <c r="H50" s="106"/>
      <c r="I50" s="108"/>
      <c r="J50" s="109"/>
      <c r="K50" s="110"/>
      <c r="L50" s="111"/>
      <c r="M50" s="112">
        <v>0</v>
      </c>
      <c r="N50" s="109"/>
      <c r="O50" s="110"/>
      <c r="P50" s="113"/>
      <c r="Q50" s="24">
        <v>2</v>
      </c>
      <c r="R50" s="25" t="s">
        <v>186</v>
      </c>
      <c r="S50" s="26" t="s">
        <v>55</v>
      </c>
      <c r="T50" s="27" t="s">
        <v>56</v>
      </c>
      <c r="U50" s="27" t="s">
        <v>139</v>
      </c>
      <c r="V50" s="28" t="s">
        <v>140</v>
      </c>
      <c r="W50" s="27" t="s">
        <v>59</v>
      </c>
      <c r="X50" s="27" t="s">
        <v>60</v>
      </c>
      <c r="Y50" s="27" t="s">
        <v>61</v>
      </c>
      <c r="Z50" s="29">
        <f>IFERROR(IF(AND(S49="Probabilidad",S50="Probabilidad"),(AB49-(+AB49*V50)),IF(S50="Probabilidad",(K49-(+K49*V50)),IF(S50="Impacto",AB49,""))),"")</f>
        <v>0.12</v>
      </c>
      <c r="AA50" s="30" t="s">
        <v>92</v>
      </c>
      <c r="AB50" s="28">
        <v>0.12</v>
      </c>
      <c r="AC50" s="30" t="s">
        <v>117</v>
      </c>
      <c r="AD50" s="28">
        <v>0.8</v>
      </c>
      <c r="AE50" s="31" t="s">
        <v>118</v>
      </c>
      <c r="AF50" s="115"/>
      <c r="AG50" s="133"/>
      <c r="AH50" s="95"/>
      <c r="AI50" s="95"/>
      <c r="AJ50" s="95"/>
      <c r="AK50" s="95"/>
      <c r="AL50" s="95"/>
      <c r="AM50" s="95"/>
      <c r="AN50" s="95"/>
      <c r="AO50" s="95"/>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row>
    <row r="51" spans="1:70" ht="88.5" customHeight="1" x14ac:dyDescent="0.2">
      <c r="A51" s="117"/>
      <c r="B51" s="137"/>
      <c r="C51" s="106"/>
      <c r="D51" s="106"/>
      <c r="E51" s="106"/>
      <c r="F51" s="106"/>
      <c r="G51" s="107"/>
      <c r="H51" s="106"/>
      <c r="I51" s="108"/>
      <c r="J51" s="109"/>
      <c r="K51" s="110"/>
      <c r="L51" s="111"/>
      <c r="M51" s="112">
        <v>0</v>
      </c>
      <c r="N51" s="109"/>
      <c r="O51" s="110"/>
      <c r="P51" s="113"/>
      <c r="Q51" s="24">
        <v>3</v>
      </c>
      <c r="R51" s="25" t="s">
        <v>187</v>
      </c>
      <c r="S51" s="26" t="s">
        <v>55</v>
      </c>
      <c r="T51" s="27" t="s">
        <v>56</v>
      </c>
      <c r="U51" s="27" t="s">
        <v>139</v>
      </c>
      <c r="V51" s="28" t="s">
        <v>140</v>
      </c>
      <c r="W51" s="27" t="s">
        <v>59</v>
      </c>
      <c r="X51" s="27" t="s">
        <v>60</v>
      </c>
      <c r="Y51" s="27" t="s">
        <v>61</v>
      </c>
      <c r="Z51" s="29">
        <f>IFERROR(IF(AND(S50="Probabilidad",S51="Probabilidad"),(AB50-(+AB50*V51)),IF(AND(S50="Impacto",S51="Probabilidad"),(AB49-(+AB49*V51)),IF(S51="Impacto",AB50,""))),"")</f>
        <v>0.06</v>
      </c>
      <c r="AA51" s="30" t="s">
        <v>92</v>
      </c>
      <c r="AB51" s="28">
        <v>0.06</v>
      </c>
      <c r="AC51" s="30" t="s">
        <v>117</v>
      </c>
      <c r="AD51" s="28">
        <v>0.8</v>
      </c>
      <c r="AE51" s="31" t="s">
        <v>118</v>
      </c>
      <c r="AF51" s="116"/>
      <c r="AG51" s="134"/>
      <c r="AH51" s="96"/>
      <c r="AI51" s="96"/>
      <c r="AJ51" s="96"/>
      <c r="AK51" s="96"/>
      <c r="AL51" s="96"/>
      <c r="AM51" s="96"/>
      <c r="AN51" s="96"/>
      <c r="AO51" s="96"/>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row>
    <row r="52" spans="1:70" ht="90.75" customHeight="1" x14ac:dyDescent="0.2">
      <c r="A52" s="117">
        <v>16</v>
      </c>
      <c r="B52" s="135" t="s">
        <v>113</v>
      </c>
      <c r="C52" s="106" t="s">
        <v>134</v>
      </c>
      <c r="D52" s="106" t="s">
        <v>188</v>
      </c>
      <c r="E52" s="106" t="s">
        <v>189</v>
      </c>
      <c r="F52" s="106" t="s">
        <v>73</v>
      </c>
      <c r="G52" s="107" t="s">
        <v>749</v>
      </c>
      <c r="H52" s="106" t="s">
        <v>74</v>
      </c>
      <c r="I52" s="108">
        <v>12</v>
      </c>
      <c r="J52" s="109" t="s">
        <v>62</v>
      </c>
      <c r="K52" s="110">
        <v>0.4</v>
      </c>
      <c r="L52" s="111" t="s">
        <v>116</v>
      </c>
      <c r="M52" s="112" t="s">
        <v>116</v>
      </c>
      <c r="N52" s="109" t="s">
        <v>117</v>
      </c>
      <c r="O52" s="110">
        <v>0.8</v>
      </c>
      <c r="P52" s="113" t="s">
        <v>118</v>
      </c>
      <c r="Q52" s="24">
        <v>1</v>
      </c>
      <c r="R52" s="25" t="s">
        <v>187</v>
      </c>
      <c r="S52" s="26" t="s">
        <v>55</v>
      </c>
      <c r="T52" s="27" t="s">
        <v>56</v>
      </c>
      <c r="U52" s="27" t="s">
        <v>139</v>
      </c>
      <c r="V52" s="28" t="s">
        <v>140</v>
      </c>
      <c r="W52" s="27" t="s">
        <v>59</v>
      </c>
      <c r="X52" s="27" t="s">
        <v>60</v>
      </c>
      <c r="Y52" s="27" t="s">
        <v>61</v>
      </c>
      <c r="Z52" s="29">
        <f>IFERROR(IF(S52="Probabilidad",(K52-(+K52*V52)),IF(S52="Impacto",K52,"")),"")</f>
        <v>0.2</v>
      </c>
      <c r="AA52" s="30" t="s">
        <v>92</v>
      </c>
      <c r="AB52" s="28">
        <v>0.2</v>
      </c>
      <c r="AC52" s="30" t="s">
        <v>117</v>
      </c>
      <c r="AD52" s="28">
        <v>0.8</v>
      </c>
      <c r="AE52" s="31" t="s">
        <v>118</v>
      </c>
      <c r="AF52" s="114" t="s">
        <v>94</v>
      </c>
      <c r="AG52" s="132" t="s">
        <v>190</v>
      </c>
      <c r="AH52" s="94">
        <v>44926</v>
      </c>
      <c r="AI52" s="94" t="s">
        <v>157</v>
      </c>
      <c r="AJ52" s="94" t="s">
        <v>158</v>
      </c>
      <c r="AK52" s="97" t="s">
        <v>159</v>
      </c>
      <c r="AL52" s="97" t="s">
        <v>169</v>
      </c>
      <c r="AM52" s="94"/>
      <c r="AN52" s="97"/>
      <c r="AO52" s="9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row>
    <row r="53" spans="1:70" ht="68.45" customHeight="1" x14ac:dyDescent="0.2">
      <c r="A53" s="117"/>
      <c r="B53" s="136"/>
      <c r="C53" s="106"/>
      <c r="D53" s="106"/>
      <c r="E53" s="106"/>
      <c r="F53" s="106"/>
      <c r="G53" s="107"/>
      <c r="H53" s="106"/>
      <c r="I53" s="108"/>
      <c r="J53" s="109"/>
      <c r="K53" s="110"/>
      <c r="L53" s="111"/>
      <c r="M53" s="112">
        <v>0</v>
      </c>
      <c r="N53" s="109"/>
      <c r="O53" s="110"/>
      <c r="P53" s="113"/>
      <c r="Q53" s="24">
        <v>2</v>
      </c>
      <c r="R53" s="25" t="s">
        <v>161</v>
      </c>
      <c r="S53" s="26" t="s">
        <v>55</v>
      </c>
      <c r="T53" s="27" t="s">
        <v>56</v>
      </c>
      <c r="U53" s="27" t="s">
        <v>139</v>
      </c>
      <c r="V53" s="28" t="s">
        <v>140</v>
      </c>
      <c r="W53" s="27" t="s">
        <v>59</v>
      </c>
      <c r="X53" s="27" t="s">
        <v>60</v>
      </c>
      <c r="Y53" s="27" t="s">
        <v>61</v>
      </c>
      <c r="Z53" s="29">
        <f>IFERROR(IF(AND(S52="Probabilidad",S53="Probabilidad"),(AB52-(+AB52*V53)),IF(S53="Probabilidad",(K52-(+K52*V53)),IF(S53="Impacto",AB52,""))),"")</f>
        <v>0.1</v>
      </c>
      <c r="AA53" s="30" t="s">
        <v>92</v>
      </c>
      <c r="AB53" s="28">
        <v>0.1</v>
      </c>
      <c r="AC53" s="30" t="s">
        <v>117</v>
      </c>
      <c r="AD53" s="28">
        <v>0.8</v>
      </c>
      <c r="AE53" s="31" t="s">
        <v>118</v>
      </c>
      <c r="AF53" s="115"/>
      <c r="AG53" s="133"/>
      <c r="AH53" s="95"/>
      <c r="AI53" s="95"/>
      <c r="AJ53" s="95"/>
      <c r="AK53" s="95"/>
      <c r="AL53" s="95"/>
      <c r="AM53" s="95"/>
      <c r="AN53" s="95"/>
      <c r="AO53" s="95"/>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row>
    <row r="54" spans="1:70" ht="69" customHeight="1" x14ac:dyDescent="0.2">
      <c r="A54" s="117"/>
      <c r="B54" s="137"/>
      <c r="C54" s="106"/>
      <c r="D54" s="106"/>
      <c r="E54" s="106"/>
      <c r="F54" s="106"/>
      <c r="G54" s="107"/>
      <c r="H54" s="106"/>
      <c r="I54" s="108"/>
      <c r="J54" s="109"/>
      <c r="K54" s="110"/>
      <c r="L54" s="111"/>
      <c r="M54" s="112">
        <v>0</v>
      </c>
      <c r="N54" s="109"/>
      <c r="O54" s="110"/>
      <c r="P54" s="113"/>
      <c r="Q54" s="24">
        <v>3</v>
      </c>
      <c r="R54" s="25" t="s">
        <v>191</v>
      </c>
      <c r="S54" s="26" t="s">
        <v>55</v>
      </c>
      <c r="T54" s="27" t="s">
        <v>56</v>
      </c>
      <c r="U54" s="27" t="s">
        <v>57</v>
      </c>
      <c r="V54" s="28" t="s">
        <v>58</v>
      </c>
      <c r="W54" s="27" t="s">
        <v>59</v>
      </c>
      <c r="X54" s="27" t="s">
        <v>60</v>
      </c>
      <c r="Y54" s="27" t="s">
        <v>61</v>
      </c>
      <c r="Z54" s="29">
        <f>IFERROR(IF(AND(S53="Probabilidad",S54="Probabilidad"),(AB53-(+AB53*V54)),IF(AND(S53="Impacto",S54="Probabilidad"),(AB52-(+AB52*V54)),IF(S54="Impacto",AB53,""))),"")</f>
        <v>0.06</v>
      </c>
      <c r="AA54" s="30" t="s">
        <v>92</v>
      </c>
      <c r="AB54" s="28">
        <v>0.06</v>
      </c>
      <c r="AC54" s="30" t="s">
        <v>117</v>
      </c>
      <c r="AD54" s="28">
        <v>0.8</v>
      </c>
      <c r="AE54" s="31" t="s">
        <v>118</v>
      </c>
      <c r="AF54" s="116"/>
      <c r="AG54" s="134"/>
      <c r="AH54" s="96"/>
      <c r="AI54" s="96"/>
      <c r="AJ54" s="96"/>
      <c r="AK54" s="96"/>
      <c r="AL54" s="96"/>
      <c r="AM54" s="96"/>
      <c r="AN54" s="96"/>
      <c r="AO54" s="96"/>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row>
    <row r="55" spans="1:70" ht="118.5" customHeight="1" x14ac:dyDescent="0.2">
      <c r="A55" s="117">
        <v>17</v>
      </c>
      <c r="B55" s="135" t="s">
        <v>113</v>
      </c>
      <c r="C55" s="106" t="s">
        <v>134</v>
      </c>
      <c r="D55" s="106" t="s">
        <v>192</v>
      </c>
      <c r="E55" s="106" t="s">
        <v>193</v>
      </c>
      <c r="F55" s="106" t="s">
        <v>73</v>
      </c>
      <c r="G55" s="107" t="s">
        <v>750</v>
      </c>
      <c r="H55" s="106" t="s">
        <v>109</v>
      </c>
      <c r="I55" s="108">
        <v>5000</v>
      </c>
      <c r="J55" s="109" t="s">
        <v>194</v>
      </c>
      <c r="K55" s="110">
        <v>0.8</v>
      </c>
      <c r="L55" s="111" t="s">
        <v>75</v>
      </c>
      <c r="M55" s="112" t="s">
        <v>75</v>
      </c>
      <c r="N55" s="109" t="s">
        <v>76</v>
      </c>
      <c r="O55" s="110">
        <v>0.2</v>
      </c>
      <c r="P55" s="113" t="s">
        <v>53</v>
      </c>
      <c r="Q55" s="24">
        <v>1</v>
      </c>
      <c r="R55" s="25" t="s">
        <v>195</v>
      </c>
      <c r="S55" s="26" t="s">
        <v>55</v>
      </c>
      <c r="T55" s="27" t="s">
        <v>56</v>
      </c>
      <c r="U55" s="27" t="s">
        <v>57</v>
      </c>
      <c r="V55" s="28" t="s">
        <v>58</v>
      </c>
      <c r="W55" s="27" t="s">
        <v>59</v>
      </c>
      <c r="X55" s="27" t="s">
        <v>60</v>
      </c>
      <c r="Y55" s="27" t="s">
        <v>61</v>
      </c>
      <c r="Z55" s="29">
        <f>IFERROR(IF(S55="Probabilidad",(K55-(+K55*V55)),IF(S55="Impacto",K55,"")),"")</f>
        <v>0.48</v>
      </c>
      <c r="AA55" s="30" t="s">
        <v>50</v>
      </c>
      <c r="AB55" s="28">
        <v>0.48</v>
      </c>
      <c r="AC55" s="30" t="s">
        <v>76</v>
      </c>
      <c r="AD55" s="28">
        <v>0.2</v>
      </c>
      <c r="AE55" s="31" t="s">
        <v>53</v>
      </c>
      <c r="AF55" s="114" t="s">
        <v>94</v>
      </c>
      <c r="AG55" s="132" t="s">
        <v>196</v>
      </c>
      <c r="AH55" s="94">
        <v>44500</v>
      </c>
      <c r="AI55" s="94" t="s">
        <v>197</v>
      </c>
      <c r="AJ55" s="94" t="s">
        <v>198</v>
      </c>
      <c r="AK55" s="97" t="s">
        <v>199</v>
      </c>
      <c r="AL55" s="97" t="s">
        <v>169</v>
      </c>
      <c r="AM55" s="94"/>
      <c r="AN55" s="97"/>
      <c r="AO55" s="9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row>
    <row r="56" spans="1:70" ht="136.5" customHeight="1" x14ac:dyDescent="0.2">
      <c r="A56" s="117"/>
      <c r="B56" s="136"/>
      <c r="C56" s="106"/>
      <c r="D56" s="106"/>
      <c r="E56" s="106"/>
      <c r="F56" s="106"/>
      <c r="G56" s="107"/>
      <c r="H56" s="106"/>
      <c r="I56" s="108"/>
      <c r="J56" s="109"/>
      <c r="K56" s="110"/>
      <c r="L56" s="111"/>
      <c r="M56" s="112">
        <v>0</v>
      </c>
      <c r="N56" s="109"/>
      <c r="O56" s="110"/>
      <c r="P56" s="113"/>
      <c r="Q56" s="24">
        <v>2</v>
      </c>
      <c r="R56" s="25" t="s">
        <v>200</v>
      </c>
      <c r="S56" s="26" t="s">
        <v>55</v>
      </c>
      <c r="T56" s="27" t="s">
        <v>56</v>
      </c>
      <c r="U56" s="27" t="s">
        <v>57</v>
      </c>
      <c r="V56" s="28" t="s">
        <v>58</v>
      </c>
      <c r="W56" s="27" t="s">
        <v>59</v>
      </c>
      <c r="X56" s="27" t="s">
        <v>60</v>
      </c>
      <c r="Y56" s="27" t="s">
        <v>61</v>
      </c>
      <c r="Z56" s="29">
        <f>IFERROR(IF(AND(S55="Probabilidad",S56="Probabilidad"),(AB55-(+AB55*V56)),IF(S56="Probabilidad",(K55-(+K55*V56)),IF(S56="Impacto",AB55,""))),"")</f>
        <v>0.28799999999999998</v>
      </c>
      <c r="AA56" s="30" t="s">
        <v>62</v>
      </c>
      <c r="AB56" s="28">
        <v>0.28799999999999998</v>
      </c>
      <c r="AC56" s="30" t="s">
        <v>76</v>
      </c>
      <c r="AD56" s="28">
        <v>0.2</v>
      </c>
      <c r="AE56" s="31" t="s">
        <v>79</v>
      </c>
      <c r="AF56" s="115"/>
      <c r="AG56" s="133"/>
      <c r="AH56" s="95"/>
      <c r="AI56" s="95"/>
      <c r="AJ56" s="95"/>
      <c r="AK56" s="95"/>
      <c r="AL56" s="95"/>
      <c r="AM56" s="95"/>
      <c r="AN56" s="95"/>
      <c r="AO56" s="95"/>
    </row>
    <row r="57" spans="1:70" ht="42.95" customHeight="1" x14ac:dyDescent="0.2">
      <c r="A57" s="117"/>
      <c r="B57" s="137"/>
      <c r="C57" s="106"/>
      <c r="D57" s="106"/>
      <c r="E57" s="106"/>
      <c r="F57" s="106"/>
      <c r="G57" s="107"/>
      <c r="H57" s="106"/>
      <c r="I57" s="108"/>
      <c r="J57" s="109"/>
      <c r="K57" s="110"/>
      <c r="L57" s="111"/>
      <c r="M57" s="112">
        <v>0</v>
      </c>
      <c r="N57" s="109"/>
      <c r="O57" s="110"/>
      <c r="P57" s="113"/>
      <c r="Q57" s="24">
        <v>3</v>
      </c>
      <c r="R57" s="25"/>
      <c r="S57" s="26" t="s">
        <v>72</v>
      </c>
      <c r="T57" s="27"/>
      <c r="U57" s="27"/>
      <c r="V57" s="28" t="s">
        <v>72</v>
      </c>
      <c r="W57" s="27"/>
      <c r="X57" s="27"/>
      <c r="Y57" s="27"/>
      <c r="Z57" s="29" t="str">
        <f>IFERROR(IF(AND(S56="Probabilidad",S57="Probabilidad"),(AB56-(+AB56*V57)),IF(AND(S56="Impacto",S57="Probabilidad"),(AB55-(+AB55*V57)),IF(S57="Impacto",AB56,""))),"")</f>
        <v/>
      </c>
      <c r="AA57" s="30" t="s">
        <v>72</v>
      </c>
      <c r="AB57" s="28" t="s">
        <v>72</v>
      </c>
      <c r="AC57" s="30" t="s">
        <v>72</v>
      </c>
      <c r="AD57" s="28" t="s">
        <v>72</v>
      </c>
      <c r="AE57" s="31" t="s">
        <v>72</v>
      </c>
      <c r="AF57" s="116"/>
      <c r="AG57" s="134"/>
      <c r="AH57" s="96"/>
      <c r="AI57" s="96"/>
      <c r="AJ57" s="96"/>
      <c r="AK57" s="96"/>
      <c r="AL57" s="96"/>
      <c r="AM57" s="96"/>
      <c r="AN57" s="96"/>
      <c r="AO57" s="96"/>
    </row>
    <row r="58" spans="1:70" ht="66" customHeight="1" x14ac:dyDescent="0.2">
      <c r="A58" s="117">
        <v>18</v>
      </c>
      <c r="B58" s="148" t="s">
        <v>201</v>
      </c>
      <c r="C58" s="106" t="s">
        <v>45</v>
      </c>
      <c r="D58" s="106" t="s">
        <v>202</v>
      </c>
      <c r="E58" s="106" t="s">
        <v>203</v>
      </c>
      <c r="F58" s="106" t="s">
        <v>48</v>
      </c>
      <c r="G58" s="107" t="s">
        <v>751</v>
      </c>
      <c r="H58" s="106" t="s">
        <v>109</v>
      </c>
      <c r="I58" s="108">
        <v>110</v>
      </c>
      <c r="J58" s="109" t="s">
        <v>50</v>
      </c>
      <c r="K58" s="110">
        <v>0.6</v>
      </c>
      <c r="L58" s="111" t="s">
        <v>51</v>
      </c>
      <c r="M58" s="112" t="s">
        <v>51</v>
      </c>
      <c r="N58" s="109" t="s">
        <v>52</v>
      </c>
      <c r="O58" s="110">
        <v>0.4</v>
      </c>
      <c r="P58" s="113" t="s">
        <v>53</v>
      </c>
      <c r="Q58" s="24">
        <v>1</v>
      </c>
      <c r="R58" s="25" t="s">
        <v>204</v>
      </c>
      <c r="S58" s="26" t="s">
        <v>55</v>
      </c>
      <c r="T58" s="27" t="s">
        <v>56</v>
      </c>
      <c r="U58" s="27" t="s">
        <v>57</v>
      </c>
      <c r="V58" s="28" t="s">
        <v>58</v>
      </c>
      <c r="W58" s="27" t="s">
        <v>59</v>
      </c>
      <c r="X58" s="27" t="s">
        <v>60</v>
      </c>
      <c r="Y58" s="27" t="s">
        <v>205</v>
      </c>
      <c r="Z58" s="29">
        <f>IFERROR(IF(S58="Probabilidad",(K58-(+K58*V58)),IF(S58="Impacto",K58,"")),"")</f>
        <v>0.36</v>
      </c>
      <c r="AA58" s="30" t="s">
        <v>62</v>
      </c>
      <c r="AB58" s="28">
        <v>0.36</v>
      </c>
      <c r="AC58" s="30" t="s">
        <v>52</v>
      </c>
      <c r="AD58" s="28">
        <v>0.4</v>
      </c>
      <c r="AE58" s="31" t="s">
        <v>53</v>
      </c>
      <c r="AF58" s="114" t="s">
        <v>63</v>
      </c>
      <c r="AG58" s="132"/>
      <c r="AH58" s="97"/>
      <c r="AI58" s="94"/>
      <c r="AJ58" s="94"/>
      <c r="AK58" s="97"/>
      <c r="AL58" s="97"/>
      <c r="AM58" s="94"/>
      <c r="AN58" s="97"/>
      <c r="AO58" s="9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row>
    <row r="59" spans="1:70" ht="64.5" customHeight="1" x14ac:dyDescent="0.2">
      <c r="A59" s="117"/>
      <c r="B59" s="149"/>
      <c r="C59" s="106"/>
      <c r="D59" s="106"/>
      <c r="E59" s="106"/>
      <c r="F59" s="106"/>
      <c r="G59" s="107"/>
      <c r="H59" s="106"/>
      <c r="I59" s="108"/>
      <c r="J59" s="109"/>
      <c r="K59" s="110"/>
      <c r="L59" s="111"/>
      <c r="M59" s="112">
        <v>0</v>
      </c>
      <c r="N59" s="109"/>
      <c r="O59" s="110"/>
      <c r="P59" s="113"/>
      <c r="Q59" s="24">
        <v>2</v>
      </c>
      <c r="R59" s="25" t="s">
        <v>206</v>
      </c>
      <c r="S59" s="26" t="s">
        <v>55</v>
      </c>
      <c r="T59" s="27" t="s">
        <v>56</v>
      </c>
      <c r="U59" s="27" t="s">
        <v>57</v>
      </c>
      <c r="V59" s="28" t="s">
        <v>58</v>
      </c>
      <c r="W59" s="27" t="s">
        <v>59</v>
      </c>
      <c r="X59" s="27" t="s">
        <v>60</v>
      </c>
      <c r="Y59" s="27" t="s">
        <v>61</v>
      </c>
      <c r="Z59" s="29">
        <f>IFERROR(IF(AND(S58="Probabilidad",S59="Probabilidad"),(AB58-(+AB58*V59)),IF(S59="Probabilidad",(K58-(+K58*V59)),IF(S59="Impacto",AB58,""))),"")</f>
        <v>0.216</v>
      </c>
      <c r="AA59" s="30" t="s">
        <v>62</v>
      </c>
      <c r="AB59" s="28">
        <v>0.216</v>
      </c>
      <c r="AC59" s="30" t="s">
        <v>52</v>
      </c>
      <c r="AD59" s="28">
        <v>0.4</v>
      </c>
      <c r="AE59" s="31" t="s">
        <v>53</v>
      </c>
      <c r="AF59" s="115"/>
      <c r="AG59" s="133"/>
      <c r="AH59" s="95"/>
      <c r="AI59" s="95"/>
      <c r="AJ59" s="95"/>
      <c r="AK59" s="95"/>
      <c r="AL59" s="95"/>
      <c r="AM59" s="95"/>
      <c r="AN59" s="95"/>
      <c r="AO59" s="95"/>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row>
    <row r="60" spans="1:70" ht="64.5" customHeight="1" x14ac:dyDescent="0.2">
      <c r="A60" s="117"/>
      <c r="B60" s="150"/>
      <c r="C60" s="106"/>
      <c r="D60" s="106"/>
      <c r="E60" s="106"/>
      <c r="F60" s="106"/>
      <c r="G60" s="107"/>
      <c r="H60" s="106"/>
      <c r="I60" s="108"/>
      <c r="J60" s="109"/>
      <c r="K60" s="110"/>
      <c r="L60" s="111"/>
      <c r="M60" s="112">
        <v>0</v>
      </c>
      <c r="N60" s="109"/>
      <c r="O60" s="110"/>
      <c r="P60" s="113"/>
      <c r="Q60" s="24">
        <v>3</v>
      </c>
      <c r="R60" s="25" t="s">
        <v>207</v>
      </c>
      <c r="S60" s="26" t="s">
        <v>55</v>
      </c>
      <c r="T60" s="27" t="s">
        <v>56</v>
      </c>
      <c r="U60" s="27" t="s">
        <v>57</v>
      </c>
      <c r="V60" s="28" t="s">
        <v>58</v>
      </c>
      <c r="W60" s="27" t="s">
        <v>59</v>
      </c>
      <c r="X60" s="27" t="s">
        <v>60</v>
      </c>
      <c r="Y60" s="27" t="s">
        <v>205</v>
      </c>
      <c r="Z60" s="29">
        <f>IFERROR(IF(AND(S59="Probabilidad",S60="Probabilidad"),(AB59-(+AB59*V60)),IF(AND(S59="Impacto",S60="Probabilidad"),(AB58-(+AB58*V60)),IF(S60="Impacto",AB59,""))),"")</f>
        <v>0.12959999999999999</v>
      </c>
      <c r="AA60" s="30" t="s">
        <v>92</v>
      </c>
      <c r="AB60" s="28">
        <v>0.12959999999999999</v>
      </c>
      <c r="AC60" s="30" t="s">
        <v>52</v>
      </c>
      <c r="AD60" s="28">
        <v>0.4</v>
      </c>
      <c r="AE60" s="31" t="s">
        <v>79</v>
      </c>
      <c r="AF60" s="116"/>
      <c r="AG60" s="134"/>
      <c r="AH60" s="96"/>
      <c r="AI60" s="96"/>
      <c r="AJ60" s="96"/>
      <c r="AK60" s="96"/>
      <c r="AL60" s="96"/>
      <c r="AM60" s="96"/>
      <c r="AN60" s="96"/>
      <c r="AO60" s="96"/>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row>
    <row r="61" spans="1:70" ht="115.5" customHeight="1" x14ac:dyDescent="0.2">
      <c r="A61" s="117">
        <v>19</v>
      </c>
      <c r="B61" s="148" t="s">
        <v>201</v>
      </c>
      <c r="C61" s="106" t="s">
        <v>45</v>
      </c>
      <c r="D61" s="106" t="s">
        <v>202</v>
      </c>
      <c r="E61" s="106" t="s">
        <v>208</v>
      </c>
      <c r="F61" s="106" t="s">
        <v>101</v>
      </c>
      <c r="G61" s="107" t="s">
        <v>752</v>
      </c>
      <c r="H61" s="106" t="s">
        <v>109</v>
      </c>
      <c r="I61" s="108">
        <v>900</v>
      </c>
      <c r="J61" s="109" t="s">
        <v>194</v>
      </c>
      <c r="K61" s="110">
        <v>0.8</v>
      </c>
      <c r="L61" s="111" t="s">
        <v>51</v>
      </c>
      <c r="M61" s="112" t="s">
        <v>51</v>
      </c>
      <c r="N61" s="109" t="s">
        <v>52</v>
      </c>
      <c r="O61" s="110">
        <v>0.4</v>
      </c>
      <c r="P61" s="113" t="s">
        <v>53</v>
      </c>
      <c r="Q61" s="24">
        <v>1</v>
      </c>
      <c r="R61" s="25" t="s">
        <v>209</v>
      </c>
      <c r="S61" s="26" t="s">
        <v>55</v>
      </c>
      <c r="T61" s="27" t="s">
        <v>56</v>
      </c>
      <c r="U61" s="27" t="s">
        <v>57</v>
      </c>
      <c r="V61" s="28" t="s">
        <v>58</v>
      </c>
      <c r="W61" s="27" t="s">
        <v>59</v>
      </c>
      <c r="X61" s="27" t="s">
        <v>60</v>
      </c>
      <c r="Y61" s="27" t="s">
        <v>61</v>
      </c>
      <c r="Z61" s="29">
        <f>IFERROR(IF(S61="Probabilidad",(K61-(+K61*V61)),IF(S61="Impacto",K61,"")),"")</f>
        <v>0.48</v>
      </c>
      <c r="AA61" s="30" t="s">
        <v>50</v>
      </c>
      <c r="AB61" s="28">
        <v>0.48</v>
      </c>
      <c r="AC61" s="30" t="s">
        <v>52</v>
      </c>
      <c r="AD61" s="28">
        <v>0.4</v>
      </c>
      <c r="AE61" s="31" t="s">
        <v>53</v>
      </c>
      <c r="AF61" s="114" t="s">
        <v>63</v>
      </c>
      <c r="AG61" s="132"/>
      <c r="AH61" s="97"/>
      <c r="AI61" s="94"/>
      <c r="AJ61" s="94"/>
      <c r="AK61" s="97"/>
      <c r="AL61" s="97"/>
      <c r="AM61" s="94"/>
      <c r="AN61" s="97"/>
      <c r="AO61" s="9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row>
    <row r="62" spans="1:70" ht="115.5" customHeight="1" x14ac:dyDescent="0.2">
      <c r="A62" s="117"/>
      <c r="B62" s="149"/>
      <c r="C62" s="106"/>
      <c r="D62" s="106"/>
      <c r="E62" s="106"/>
      <c r="F62" s="106"/>
      <c r="G62" s="107"/>
      <c r="H62" s="106"/>
      <c r="I62" s="108"/>
      <c r="J62" s="109"/>
      <c r="K62" s="110"/>
      <c r="L62" s="111"/>
      <c r="M62" s="112">
        <v>0</v>
      </c>
      <c r="N62" s="109"/>
      <c r="O62" s="110"/>
      <c r="P62" s="113"/>
      <c r="Q62" s="24">
        <v>2</v>
      </c>
      <c r="R62" s="25" t="s">
        <v>210</v>
      </c>
      <c r="S62" s="26" t="s">
        <v>55</v>
      </c>
      <c r="T62" s="27" t="s">
        <v>56</v>
      </c>
      <c r="U62" s="27" t="s">
        <v>57</v>
      </c>
      <c r="V62" s="28" t="s">
        <v>58</v>
      </c>
      <c r="W62" s="27" t="s">
        <v>59</v>
      </c>
      <c r="X62" s="27" t="s">
        <v>60</v>
      </c>
      <c r="Y62" s="27" t="s">
        <v>61</v>
      </c>
      <c r="Z62" s="29">
        <f>IFERROR(IF(AND(S61="Probabilidad",S62="Probabilidad"),(AB61-(+AB61*V62)),IF(S62="Probabilidad",(K61-(+K61*V62)),IF(S62="Impacto",AB61,""))),"")</f>
        <v>0.28799999999999998</v>
      </c>
      <c r="AA62" s="30" t="s">
        <v>62</v>
      </c>
      <c r="AB62" s="28">
        <v>0.28799999999999998</v>
      </c>
      <c r="AC62" s="30" t="s">
        <v>52</v>
      </c>
      <c r="AD62" s="28">
        <v>0.4</v>
      </c>
      <c r="AE62" s="31" t="s">
        <v>53</v>
      </c>
      <c r="AF62" s="115"/>
      <c r="AG62" s="133"/>
      <c r="AH62" s="95"/>
      <c r="AI62" s="95"/>
      <c r="AJ62" s="95"/>
      <c r="AK62" s="95"/>
      <c r="AL62" s="95"/>
      <c r="AM62" s="95"/>
      <c r="AN62" s="95"/>
      <c r="AO62" s="95"/>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row>
    <row r="63" spans="1:70" ht="115.5" customHeight="1" x14ac:dyDescent="0.2">
      <c r="A63" s="117"/>
      <c r="B63" s="150"/>
      <c r="C63" s="106"/>
      <c r="D63" s="106"/>
      <c r="E63" s="106"/>
      <c r="F63" s="106"/>
      <c r="G63" s="107"/>
      <c r="H63" s="106"/>
      <c r="I63" s="108"/>
      <c r="J63" s="109"/>
      <c r="K63" s="110"/>
      <c r="L63" s="111"/>
      <c r="M63" s="112">
        <v>0</v>
      </c>
      <c r="N63" s="109"/>
      <c r="O63" s="110"/>
      <c r="P63" s="113"/>
      <c r="Q63" s="24">
        <v>3</v>
      </c>
      <c r="R63" s="25" t="s">
        <v>211</v>
      </c>
      <c r="S63" s="26" t="s">
        <v>55</v>
      </c>
      <c r="T63" s="27" t="s">
        <v>56</v>
      </c>
      <c r="U63" s="27" t="s">
        <v>57</v>
      </c>
      <c r="V63" s="28" t="s">
        <v>58</v>
      </c>
      <c r="W63" s="27" t="s">
        <v>59</v>
      </c>
      <c r="X63" s="27" t="s">
        <v>60</v>
      </c>
      <c r="Y63" s="27" t="s">
        <v>61</v>
      </c>
      <c r="Z63" s="29">
        <f>IFERROR(IF(AND(S62="Probabilidad",S63="Probabilidad"),(AB62-(+AB62*V63)),IF(AND(S62="Impacto",S63="Probabilidad"),(AB61-(+AB61*V63)),IF(S63="Impacto",AB62,""))),"")</f>
        <v>0.17279999999999998</v>
      </c>
      <c r="AA63" s="30" t="s">
        <v>92</v>
      </c>
      <c r="AB63" s="28">
        <v>0.17279999999999998</v>
      </c>
      <c r="AC63" s="30" t="s">
        <v>52</v>
      </c>
      <c r="AD63" s="28">
        <v>0.4</v>
      </c>
      <c r="AE63" s="31" t="s">
        <v>79</v>
      </c>
      <c r="AF63" s="116"/>
      <c r="AG63" s="134"/>
      <c r="AH63" s="96"/>
      <c r="AI63" s="96"/>
      <c r="AJ63" s="96"/>
      <c r="AK63" s="96"/>
      <c r="AL63" s="96"/>
      <c r="AM63" s="96"/>
      <c r="AN63" s="96"/>
      <c r="AO63" s="96"/>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row>
    <row r="64" spans="1:70" ht="105.95" customHeight="1" x14ac:dyDescent="0.2">
      <c r="A64" s="117">
        <v>20</v>
      </c>
      <c r="B64" s="148" t="s">
        <v>201</v>
      </c>
      <c r="C64" s="106" t="s">
        <v>45</v>
      </c>
      <c r="D64" s="106" t="s">
        <v>202</v>
      </c>
      <c r="E64" s="106" t="s">
        <v>212</v>
      </c>
      <c r="F64" s="106" t="s">
        <v>73</v>
      </c>
      <c r="G64" s="107" t="s">
        <v>753</v>
      </c>
      <c r="H64" s="106" t="s">
        <v>85</v>
      </c>
      <c r="I64" s="108">
        <v>110</v>
      </c>
      <c r="J64" s="109" t="s">
        <v>50</v>
      </c>
      <c r="K64" s="110">
        <v>0.6</v>
      </c>
      <c r="L64" s="111" t="s">
        <v>75</v>
      </c>
      <c r="M64" s="112" t="s">
        <v>75</v>
      </c>
      <c r="N64" s="109" t="s">
        <v>76</v>
      </c>
      <c r="O64" s="110">
        <v>0.2</v>
      </c>
      <c r="P64" s="113" t="s">
        <v>53</v>
      </c>
      <c r="Q64" s="24">
        <v>1</v>
      </c>
      <c r="R64" s="25" t="s">
        <v>213</v>
      </c>
      <c r="S64" s="26" t="s">
        <v>55</v>
      </c>
      <c r="T64" s="27" t="s">
        <v>56</v>
      </c>
      <c r="U64" s="27" t="s">
        <v>57</v>
      </c>
      <c r="V64" s="28" t="s">
        <v>58</v>
      </c>
      <c r="W64" s="27" t="s">
        <v>78</v>
      </c>
      <c r="X64" s="27" t="s">
        <v>60</v>
      </c>
      <c r="Y64" s="27" t="s">
        <v>61</v>
      </c>
      <c r="Z64" s="29">
        <f>IFERROR(IF(S64="Probabilidad",(K64-(+K64*V64)),IF(S64="Impacto",K64,"")),"")</f>
        <v>0.36</v>
      </c>
      <c r="AA64" s="30" t="s">
        <v>62</v>
      </c>
      <c r="AB64" s="28">
        <v>0.36</v>
      </c>
      <c r="AC64" s="30" t="s">
        <v>76</v>
      </c>
      <c r="AD64" s="28">
        <v>0.2</v>
      </c>
      <c r="AE64" s="31" t="s">
        <v>79</v>
      </c>
      <c r="AF64" s="114" t="s">
        <v>63</v>
      </c>
      <c r="AG64" s="132"/>
      <c r="AH64" s="97"/>
      <c r="AI64" s="94"/>
      <c r="AJ64" s="94"/>
      <c r="AK64" s="97"/>
      <c r="AL64" s="97"/>
      <c r="AM64" s="94"/>
      <c r="AN64" s="97"/>
      <c r="AO64" s="9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row>
    <row r="65" spans="1:70" ht="67.5" customHeight="1" x14ac:dyDescent="0.2">
      <c r="A65" s="117"/>
      <c r="B65" s="149"/>
      <c r="C65" s="106"/>
      <c r="D65" s="106"/>
      <c r="E65" s="106"/>
      <c r="F65" s="106"/>
      <c r="G65" s="107"/>
      <c r="H65" s="106"/>
      <c r="I65" s="108"/>
      <c r="J65" s="109"/>
      <c r="K65" s="110"/>
      <c r="L65" s="111"/>
      <c r="M65" s="112">
        <v>0</v>
      </c>
      <c r="N65" s="109"/>
      <c r="O65" s="110"/>
      <c r="P65" s="113"/>
      <c r="Q65" s="24">
        <v>2</v>
      </c>
      <c r="R65" s="25"/>
      <c r="S65" s="26" t="s">
        <v>72</v>
      </c>
      <c r="T65" s="27"/>
      <c r="U65" s="27"/>
      <c r="V65" s="28" t="s">
        <v>72</v>
      </c>
      <c r="W65" s="27"/>
      <c r="X65" s="27"/>
      <c r="Y65" s="27"/>
      <c r="Z65" s="29" t="str">
        <f>IFERROR(IF(AND(S64="Probabilidad",S65="Probabilidad"),(AB64-(+AB64*V65)),IF(S65="Probabilidad",(K64-(+K64*V65)),IF(S65="Impacto",AB64,""))),"")</f>
        <v/>
      </c>
      <c r="AA65" s="30" t="s">
        <v>72</v>
      </c>
      <c r="AB65" s="28" t="s">
        <v>72</v>
      </c>
      <c r="AC65" s="30" t="s">
        <v>72</v>
      </c>
      <c r="AD65" s="28" t="s">
        <v>72</v>
      </c>
      <c r="AE65" s="31" t="s">
        <v>72</v>
      </c>
      <c r="AF65" s="115"/>
      <c r="AG65" s="133"/>
      <c r="AH65" s="95"/>
      <c r="AI65" s="95"/>
      <c r="AJ65" s="95"/>
      <c r="AK65" s="95"/>
      <c r="AL65" s="95"/>
      <c r="AM65" s="95"/>
      <c r="AN65" s="95"/>
      <c r="AO65" s="95"/>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row>
    <row r="66" spans="1:70" ht="67.5" customHeight="1" x14ac:dyDescent="0.2">
      <c r="A66" s="117"/>
      <c r="B66" s="150"/>
      <c r="C66" s="106"/>
      <c r="D66" s="106"/>
      <c r="E66" s="106"/>
      <c r="F66" s="106"/>
      <c r="G66" s="107"/>
      <c r="H66" s="106"/>
      <c r="I66" s="108"/>
      <c r="J66" s="109"/>
      <c r="K66" s="110"/>
      <c r="L66" s="111"/>
      <c r="M66" s="112">
        <v>0</v>
      </c>
      <c r="N66" s="109"/>
      <c r="O66" s="110"/>
      <c r="P66" s="113"/>
      <c r="Q66" s="24">
        <v>3</v>
      </c>
      <c r="R66" s="25"/>
      <c r="S66" s="26" t="s">
        <v>72</v>
      </c>
      <c r="T66" s="27"/>
      <c r="U66" s="27"/>
      <c r="V66" s="28" t="s">
        <v>72</v>
      </c>
      <c r="W66" s="27"/>
      <c r="X66" s="27"/>
      <c r="Y66" s="27"/>
      <c r="Z66" s="29" t="str">
        <f>IFERROR(IF(AND(S65="Probabilidad",S66="Probabilidad"),(AB65-(+AB65*V66)),IF(AND(S65="Impacto",S66="Probabilidad"),(AB64-(+AB64*V66)),IF(S66="Impacto",AB65,""))),"")</f>
        <v/>
      </c>
      <c r="AA66" s="30" t="s">
        <v>72</v>
      </c>
      <c r="AB66" s="28" t="s">
        <v>72</v>
      </c>
      <c r="AC66" s="30" t="s">
        <v>72</v>
      </c>
      <c r="AD66" s="28" t="s">
        <v>72</v>
      </c>
      <c r="AE66" s="31" t="s">
        <v>72</v>
      </c>
      <c r="AF66" s="116"/>
      <c r="AG66" s="134"/>
      <c r="AH66" s="96"/>
      <c r="AI66" s="96"/>
      <c r="AJ66" s="96"/>
      <c r="AK66" s="96"/>
      <c r="AL66" s="96"/>
      <c r="AM66" s="96"/>
      <c r="AN66" s="96"/>
      <c r="AO66" s="96"/>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row>
    <row r="67" spans="1:70" ht="78.95" customHeight="1" x14ac:dyDescent="0.2">
      <c r="A67" s="117">
        <v>21</v>
      </c>
      <c r="B67" s="148" t="s">
        <v>201</v>
      </c>
      <c r="C67" s="106" t="s">
        <v>45</v>
      </c>
      <c r="D67" s="106" t="s">
        <v>202</v>
      </c>
      <c r="E67" s="106" t="s">
        <v>214</v>
      </c>
      <c r="F67" s="106" t="s">
        <v>73</v>
      </c>
      <c r="G67" s="107" t="s">
        <v>754</v>
      </c>
      <c r="H67" s="106" t="s">
        <v>85</v>
      </c>
      <c r="I67" s="108">
        <v>24</v>
      </c>
      <c r="J67" s="109" t="s">
        <v>62</v>
      </c>
      <c r="K67" s="110">
        <v>0.4</v>
      </c>
      <c r="L67" s="111" t="s">
        <v>75</v>
      </c>
      <c r="M67" s="112" t="s">
        <v>75</v>
      </c>
      <c r="N67" s="109" t="s">
        <v>76</v>
      </c>
      <c r="O67" s="110">
        <v>0.2</v>
      </c>
      <c r="P67" s="113" t="s">
        <v>79</v>
      </c>
      <c r="Q67" s="24">
        <v>1</v>
      </c>
      <c r="R67" s="25" t="s">
        <v>216</v>
      </c>
      <c r="S67" s="26" t="s">
        <v>55</v>
      </c>
      <c r="T67" s="27" t="s">
        <v>56</v>
      </c>
      <c r="U67" s="27" t="s">
        <v>57</v>
      </c>
      <c r="V67" s="28" t="s">
        <v>58</v>
      </c>
      <c r="W67" s="27" t="s">
        <v>78</v>
      </c>
      <c r="X67" s="27" t="s">
        <v>60</v>
      </c>
      <c r="Y67" s="27" t="s">
        <v>61</v>
      </c>
      <c r="Z67" s="29">
        <f>IFERROR(IF(S67="Probabilidad",(K67-(+K67*V67)),IF(S67="Impacto",K67,"")),"")</f>
        <v>0.24</v>
      </c>
      <c r="AA67" s="30" t="s">
        <v>62</v>
      </c>
      <c r="AB67" s="28">
        <v>0.24</v>
      </c>
      <c r="AC67" s="30" t="s">
        <v>76</v>
      </c>
      <c r="AD67" s="28">
        <v>0.2</v>
      </c>
      <c r="AE67" s="31" t="s">
        <v>79</v>
      </c>
      <c r="AF67" s="114" t="s">
        <v>63</v>
      </c>
      <c r="AG67" s="132"/>
      <c r="AH67" s="97"/>
      <c r="AI67" s="94"/>
      <c r="AJ67" s="94"/>
      <c r="AK67" s="97"/>
      <c r="AL67" s="97"/>
      <c r="AM67" s="94"/>
      <c r="AN67" s="97"/>
      <c r="AO67" s="9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row>
    <row r="68" spans="1:70" ht="33" customHeight="1" x14ac:dyDescent="0.2">
      <c r="A68" s="117"/>
      <c r="B68" s="149"/>
      <c r="C68" s="106"/>
      <c r="D68" s="106"/>
      <c r="E68" s="106"/>
      <c r="F68" s="106"/>
      <c r="G68" s="107"/>
      <c r="H68" s="106"/>
      <c r="I68" s="108"/>
      <c r="J68" s="109"/>
      <c r="K68" s="110"/>
      <c r="L68" s="111"/>
      <c r="M68" s="112">
        <v>0</v>
      </c>
      <c r="N68" s="109"/>
      <c r="O68" s="110"/>
      <c r="P68" s="113"/>
      <c r="Q68" s="24">
        <v>2</v>
      </c>
      <c r="R68" s="25"/>
      <c r="S68" s="26" t="s">
        <v>72</v>
      </c>
      <c r="T68" s="27"/>
      <c r="U68" s="27"/>
      <c r="V68" s="28" t="s">
        <v>72</v>
      </c>
      <c r="W68" s="27"/>
      <c r="X68" s="27"/>
      <c r="Y68" s="27"/>
      <c r="Z68" s="29" t="str">
        <f>IFERROR(IF(AND(S67="Probabilidad",S68="Probabilidad"),(AB67-(+AB67*V68)),IF(S68="Probabilidad",(K67-(+K67*V68)),IF(S68="Impacto",AB67,""))),"")</f>
        <v/>
      </c>
      <c r="AA68" s="30" t="s">
        <v>72</v>
      </c>
      <c r="AB68" s="28" t="s">
        <v>72</v>
      </c>
      <c r="AC68" s="30" t="s">
        <v>72</v>
      </c>
      <c r="AD68" s="28" t="s">
        <v>72</v>
      </c>
      <c r="AE68" s="31" t="s">
        <v>72</v>
      </c>
      <c r="AF68" s="115"/>
      <c r="AG68" s="133"/>
      <c r="AH68" s="95"/>
      <c r="AI68" s="95"/>
      <c r="AJ68" s="95"/>
      <c r="AK68" s="95"/>
      <c r="AL68" s="95"/>
      <c r="AM68" s="95"/>
      <c r="AN68" s="95"/>
      <c r="AO68" s="95"/>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row>
    <row r="69" spans="1:70" ht="33" customHeight="1" x14ac:dyDescent="0.2">
      <c r="A69" s="117"/>
      <c r="B69" s="150"/>
      <c r="C69" s="106"/>
      <c r="D69" s="106"/>
      <c r="E69" s="106"/>
      <c r="F69" s="106"/>
      <c r="G69" s="107"/>
      <c r="H69" s="106"/>
      <c r="I69" s="108"/>
      <c r="J69" s="109"/>
      <c r="K69" s="110"/>
      <c r="L69" s="111"/>
      <c r="M69" s="112">
        <v>0</v>
      </c>
      <c r="N69" s="109"/>
      <c r="O69" s="110"/>
      <c r="P69" s="113"/>
      <c r="Q69" s="24">
        <v>3</v>
      </c>
      <c r="R69" s="25"/>
      <c r="S69" s="26" t="s">
        <v>72</v>
      </c>
      <c r="T69" s="27"/>
      <c r="U69" s="27"/>
      <c r="V69" s="28" t="s">
        <v>72</v>
      </c>
      <c r="W69" s="27"/>
      <c r="X69" s="27"/>
      <c r="Y69" s="27"/>
      <c r="Z69" s="29" t="str">
        <f>IFERROR(IF(AND(S68="Probabilidad",S69="Probabilidad"),(AB68-(+AB68*V69)),IF(AND(S68="Impacto",S69="Probabilidad"),(AB67-(+AB67*V69)),IF(S69="Impacto",AB68,""))),"")</f>
        <v/>
      </c>
      <c r="AA69" s="30" t="s">
        <v>72</v>
      </c>
      <c r="AB69" s="28" t="s">
        <v>72</v>
      </c>
      <c r="AC69" s="30" t="s">
        <v>72</v>
      </c>
      <c r="AD69" s="28" t="s">
        <v>72</v>
      </c>
      <c r="AE69" s="31" t="s">
        <v>72</v>
      </c>
      <c r="AF69" s="116"/>
      <c r="AG69" s="134"/>
      <c r="AH69" s="96"/>
      <c r="AI69" s="96"/>
      <c r="AJ69" s="96"/>
      <c r="AK69" s="96"/>
      <c r="AL69" s="96"/>
      <c r="AM69" s="96"/>
      <c r="AN69" s="96"/>
      <c r="AO69" s="96"/>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row>
    <row r="70" spans="1:70" ht="79.5" customHeight="1" x14ac:dyDescent="0.2">
      <c r="A70" s="117">
        <v>22</v>
      </c>
      <c r="B70" s="148" t="s">
        <v>201</v>
      </c>
      <c r="C70" s="106" t="s">
        <v>134</v>
      </c>
      <c r="D70" s="106" t="s">
        <v>217</v>
      </c>
      <c r="E70" s="106" t="s">
        <v>218</v>
      </c>
      <c r="F70" s="106" t="s">
        <v>73</v>
      </c>
      <c r="G70" s="107" t="s">
        <v>755</v>
      </c>
      <c r="H70" s="106" t="s">
        <v>109</v>
      </c>
      <c r="I70" s="108">
        <v>12</v>
      </c>
      <c r="J70" s="109" t="s">
        <v>62</v>
      </c>
      <c r="K70" s="110">
        <v>0.4</v>
      </c>
      <c r="L70" s="111" t="s">
        <v>75</v>
      </c>
      <c r="M70" s="112" t="s">
        <v>75</v>
      </c>
      <c r="N70" s="109" t="s">
        <v>76</v>
      </c>
      <c r="O70" s="110">
        <v>0.2</v>
      </c>
      <c r="P70" s="113" t="s">
        <v>79</v>
      </c>
      <c r="Q70" s="24">
        <v>1</v>
      </c>
      <c r="R70" s="25" t="s">
        <v>219</v>
      </c>
      <c r="S70" s="26" t="s">
        <v>55</v>
      </c>
      <c r="T70" s="27" t="s">
        <v>56</v>
      </c>
      <c r="U70" s="27" t="s">
        <v>57</v>
      </c>
      <c r="V70" s="28" t="s">
        <v>58</v>
      </c>
      <c r="W70" s="27" t="s">
        <v>78</v>
      </c>
      <c r="X70" s="27" t="s">
        <v>60</v>
      </c>
      <c r="Y70" s="27" t="s">
        <v>205</v>
      </c>
      <c r="Z70" s="29">
        <f>IFERROR(IF(S70="Probabilidad",(K70-(+K70*V70)),IF(S70="Impacto",K70,"")),"")</f>
        <v>0.24</v>
      </c>
      <c r="AA70" s="30" t="s">
        <v>62</v>
      </c>
      <c r="AB70" s="28">
        <v>0.24</v>
      </c>
      <c r="AC70" s="30" t="s">
        <v>76</v>
      </c>
      <c r="AD70" s="28">
        <v>0.2</v>
      </c>
      <c r="AE70" s="31" t="s">
        <v>79</v>
      </c>
      <c r="AF70" s="114" t="s">
        <v>63</v>
      </c>
      <c r="AG70" s="132"/>
      <c r="AH70" s="97"/>
      <c r="AI70" s="94"/>
      <c r="AJ70" s="94"/>
      <c r="AK70" s="97"/>
      <c r="AL70" s="97"/>
      <c r="AM70" s="94"/>
      <c r="AN70" s="97"/>
      <c r="AO70" s="9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row>
    <row r="71" spans="1:70" ht="63" customHeight="1" x14ac:dyDescent="0.2">
      <c r="A71" s="117"/>
      <c r="B71" s="149"/>
      <c r="C71" s="106"/>
      <c r="D71" s="106"/>
      <c r="E71" s="106"/>
      <c r="F71" s="106"/>
      <c r="G71" s="107"/>
      <c r="H71" s="106"/>
      <c r="I71" s="108"/>
      <c r="J71" s="109"/>
      <c r="K71" s="110"/>
      <c r="L71" s="111"/>
      <c r="M71" s="112">
        <v>0</v>
      </c>
      <c r="N71" s="109"/>
      <c r="O71" s="110"/>
      <c r="P71" s="113"/>
      <c r="Q71" s="24">
        <v>2</v>
      </c>
      <c r="R71" s="25" t="s">
        <v>220</v>
      </c>
      <c r="S71" s="26" t="s">
        <v>55</v>
      </c>
      <c r="T71" s="27" t="s">
        <v>56</v>
      </c>
      <c r="U71" s="27" t="s">
        <v>57</v>
      </c>
      <c r="V71" s="28" t="s">
        <v>58</v>
      </c>
      <c r="W71" s="27" t="s">
        <v>59</v>
      </c>
      <c r="X71" s="27" t="s">
        <v>60</v>
      </c>
      <c r="Y71" s="27" t="s">
        <v>61</v>
      </c>
      <c r="Z71" s="29">
        <f>IFERROR(IF(AND(S70="Probabilidad",S71="Probabilidad"),(AB70-(+AB70*V71)),IF(S71="Probabilidad",(K70-(+K70*V71)),IF(S71="Impacto",AB70,""))),"")</f>
        <v>0.14399999999999999</v>
      </c>
      <c r="AA71" s="30" t="s">
        <v>92</v>
      </c>
      <c r="AB71" s="28">
        <v>0.14399999999999999</v>
      </c>
      <c r="AC71" s="30" t="s">
        <v>76</v>
      </c>
      <c r="AD71" s="28">
        <v>0.2</v>
      </c>
      <c r="AE71" s="31" t="s">
        <v>79</v>
      </c>
      <c r="AF71" s="115"/>
      <c r="AG71" s="133"/>
      <c r="AH71" s="95"/>
      <c r="AI71" s="95"/>
      <c r="AJ71" s="95"/>
      <c r="AK71" s="95"/>
      <c r="AL71" s="95"/>
      <c r="AM71" s="95"/>
      <c r="AN71" s="95"/>
      <c r="AO71" s="95"/>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row>
    <row r="72" spans="1:70" ht="63" customHeight="1" x14ac:dyDescent="0.2">
      <c r="A72" s="117"/>
      <c r="B72" s="150"/>
      <c r="C72" s="106"/>
      <c r="D72" s="106"/>
      <c r="E72" s="106"/>
      <c r="F72" s="106"/>
      <c r="G72" s="107"/>
      <c r="H72" s="106"/>
      <c r="I72" s="108"/>
      <c r="J72" s="109"/>
      <c r="K72" s="110"/>
      <c r="L72" s="111"/>
      <c r="M72" s="112">
        <v>0</v>
      </c>
      <c r="N72" s="109"/>
      <c r="O72" s="110"/>
      <c r="P72" s="113"/>
      <c r="Q72" s="24">
        <v>3</v>
      </c>
      <c r="R72" s="25"/>
      <c r="S72" s="26" t="s">
        <v>72</v>
      </c>
      <c r="T72" s="27"/>
      <c r="U72" s="27"/>
      <c r="V72" s="28" t="s">
        <v>72</v>
      </c>
      <c r="W72" s="27"/>
      <c r="X72" s="27"/>
      <c r="Y72" s="27"/>
      <c r="Z72" s="29" t="str">
        <f>IFERROR(IF(AND(S71="Probabilidad",S72="Probabilidad"),(AB71-(+AB71*V72)),IF(AND(S71="Impacto",S72="Probabilidad"),(AB70-(+AB70*V72)),IF(S72="Impacto",AB71,""))),"")</f>
        <v/>
      </c>
      <c r="AA72" s="30" t="s">
        <v>72</v>
      </c>
      <c r="AB72" s="28" t="s">
        <v>72</v>
      </c>
      <c r="AC72" s="30" t="s">
        <v>72</v>
      </c>
      <c r="AD72" s="28" t="s">
        <v>72</v>
      </c>
      <c r="AE72" s="31" t="s">
        <v>72</v>
      </c>
      <c r="AF72" s="116"/>
      <c r="AG72" s="134"/>
      <c r="AH72" s="96"/>
      <c r="AI72" s="96"/>
      <c r="AJ72" s="96"/>
      <c r="AK72" s="96"/>
      <c r="AL72" s="96"/>
      <c r="AM72" s="96"/>
      <c r="AN72" s="96"/>
      <c r="AO72" s="96"/>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row>
    <row r="73" spans="1:70" ht="129.94999999999999" customHeight="1" x14ac:dyDescent="0.2">
      <c r="A73" s="117">
        <v>23</v>
      </c>
      <c r="B73" s="151" t="s">
        <v>221</v>
      </c>
      <c r="C73" s="106" t="s">
        <v>45</v>
      </c>
      <c r="D73" s="106" t="s">
        <v>222</v>
      </c>
      <c r="E73" s="106" t="s">
        <v>223</v>
      </c>
      <c r="F73" s="106" t="s">
        <v>101</v>
      </c>
      <c r="G73" s="107" t="s">
        <v>224</v>
      </c>
      <c r="H73" s="106" t="s">
        <v>49</v>
      </c>
      <c r="I73" s="108">
        <v>9600</v>
      </c>
      <c r="J73" s="109" t="s">
        <v>225</v>
      </c>
      <c r="K73" s="110">
        <v>1</v>
      </c>
      <c r="L73" s="111" t="s">
        <v>116</v>
      </c>
      <c r="M73" s="112" t="s">
        <v>116</v>
      </c>
      <c r="N73" s="109" t="s">
        <v>117</v>
      </c>
      <c r="O73" s="110">
        <v>0.8</v>
      </c>
      <c r="P73" s="113" t="s">
        <v>118</v>
      </c>
      <c r="Q73" s="24">
        <v>1</v>
      </c>
      <c r="R73" s="25" t="s">
        <v>226</v>
      </c>
      <c r="S73" s="26" t="s">
        <v>7</v>
      </c>
      <c r="T73" s="27" t="s">
        <v>227</v>
      </c>
      <c r="U73" s="27" t="s">
        <v>57</v>
      </c>
      <c r="V73" s="28" t="s">
        <v>228</v>
      </c>
      <c r="W73" s="27" t="s">
        <v>59</v>
      </c>
      <c r="X73" s="27" t="s">
        <v>60</v>
      </c>
      <c r="Y73" s="27" t="s">
        <v>61</v>
      </c>
      <c r="Z73" s="29">
        <f>IFERROR(IF(S73="Probabilidad",(K73-(+K73*V73)),IF(S73="Impacto",K73,"")),"")</f>
        <v>1</v>
      </c>
      <c r="AA73" s="30" t="s">
        <v>225</v>
      </c>
      <c r="AB73" s="28">
        <v>1</v>
      </c>
      <c r="AC73" s="30" t="s">
        <v>53</v>
      </c>
      <c r="AD73" s="28">
        <v>0.60000000000000009</v>
      </c>
      <c r="AE73" s="31" t="s">
        <v>118</v>
      </c>
      <c r="AF73" s="114" t="s">
        <v>94</v>
      </c>
      <c r="AG73" s="132" t="s">
        <v>229</v>
      </c>
      <c r="AH73" s="94">
        <v>44926</v>
      </c>
      <c r="AI73" s="94" t="s">
        <v>230</v>
      </c>
      <c r="AJ73" s="94" t="s">
        <v>231</v>
      </c>
      <c r="AK73" s="97" t="s">
        <v>232</v>
      </c>
      <c r="AL73" s="97" t="s">
        <v>233</v>
      </c>
      <c r="AM73" s="94"/>
      <c r="AN73" s="97"/>
      <c r="AO73" s="9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row>
    <row r="74" spans="1:70" ht="75" customHeight="1" x14ac:dyDescent="0.2">
      <c r="A74" s="117"/>
      <c r="B74" s="152"/>
      <c r="C74" s="106"/>
      <c r="D74" s="106"/>
      <c r="E74" s="106"/>
      <c r="F74" s="106"/>
      <c r="G74" s="107"/>
      <c r="H74" s="106"/>
      <c r="I74" s="108"/>
      <c r="J74" s="109"/>
      <c r="K74" s="110"/>
      <c r="L74" s="111"/>
      <c r="M74" s="112">
        <v>0</v>
      </c>
      <c r="N74" s="109"/>
      <c r="O74" s="110"/>
      <c r="P74" s="113"/>
      <c r="Q74" s="24">
        <v>2</v>
      </c>
      <c r="R74" s="25"/>
      <c r="S74" s="26" t="s">
        <v>72</v>
      </c>
      <c r="T74" s="27"/>
      <c r="U74" s="27"/>
      <c r="V74" s="28" t="s">
        <v>72</v>
      </c>
      <c r="W74" s="27"/>
      <c r="X74" s="27"/>
      <c r="Y74" s="27"/>
      <c r="Z74" s="29" t="str">
        <f>IFERROR(IF(AND(S73="Probabilidad",S74="Probabilidad"),(AB73-(+AB73*V74)),IF(S74="Probabilidad",(K73-(+K73*V74)),IF(S74="Impacto",AB73,""))),"")</f>
        <v/>
      </c>
      <c r="AA74" s="30" t="s">
        <v>72</v>
      </c>
      <c r="AB74" s="28" t="s">
        <v>72</v>
      </c>
      <c r="AC74" s="30" t="s">
        <v>72</v>
      </c>
      <c r="AD74" s="28" t="s">
        <v>72</v>
      </c>
      <c r="AE74" s="31" t="s">
        <v>72</v>
      </c>
      <c r="AF74" s="115"/>
      <c r="AG74" s="133"/>
      <c r="AH74" s="95"/>
      <c r="AI74" s="95"/>
      <c r="AJ74" s="95"/>
      <c r="AK74" s="95"/>
      <c r="AL74" s="95"/>
      <c r="AM74" s="95"/>
      <c r="AN74" s="95"/>
      <c r="AO74" s="95"/>
    </row>
    <row r="75" spans="1:70" ht="75" customHeight="1" x14ac:dyDescent="0.2">
      <c r="A75" s="117"/>
      <c r="B75" s="153"/>
      <c r="C75" s="106"/>
      <c r="D75" s="106"/>
      <c r="E75" s="106"/>
      <c r="F75" s="106"/>
      <c r="G75" s="107"/>
      <c r="H75" s="106"/>
      <c r="I75" s="108"/>
      <c r="J75" s="109"/>
      <c r="K75" s="110"/>
      <c r="L75" s="111"/>
      <c r="M75" s="112">
        <v>0</v>
      </c>
      <c r="N75" s="109"/>
      <c r="O75" s="110"/>
      <c r="P75" s="113"/>
      <c r="Q75" s="24">
        <v>3</v>
      </c>
      <c r="R75" s="25"/>
      <c r="S75" s="26" t="s">
        <v>72</v>
      </c>
      <c r="T75" s="27"/>
      <c r="U75" s="27"/>
      <c r="V75" s="28" t="s">
        <v>72</v>
      </c>
      <c r="W75" s="27"/>
      <c r="X75" s="27"/>
      <c r="Y75" s="27"/>
      <c r="Z75" s="29" t="str">
        <f>IFERROR(IF(AND(S74="Probabilidad",S75="Probabilidad"),(AB74-(+AB74*V75)),IF(AND(S74="Impacto",S75="Probabilidad"),(AB73-(+AB73*V75)),IF(S75="Impacto",AB74,""))),"")</f>
        <v/>
      </c>
      <c r="AA75" s="30" t="s">
        <v>72</v>
      </c>
      <c r="AB75" s="28" t="s">
        <v>72</v>
      </c>
      <c r="AC75" s="30" t="s">
        <v>72</v>
      </c>
      <c r="AD75" s="28" t="s">
        <v>72</v>
      </c>
      <c r="AE75" s="31" t="s">
        <v>72</v>
      </c>
      <c r="AF75" s="116"/>
      <c r="AG75" s="134"/>
      <c r="AH75" s="96"/>
      <c r="AI75" s="96"/>
      <c r="AJ75" s="96"/>
      <c r="AK75" s="96"/>
      <c r="AL75" s="96"/>
      <c r="AM75" s="96"/>
      <c r="AN75" s="96"/>
      <c r="AO75" s="96"/>
    </row>
    <row r="76" spans="1:70" ht="126" customHeight="1" x14ac:dyDescent="0.2">
      <c r="A76" s="117">
        <v>24</v>
      </c>
      <c r="B76" s="151" t="s">
        <v>221</v>
      </c>
      <c r="C76" s="106" t="s">
        <v>134</v>
      </c>
      <c r="D76" s="106" t="s">
        <v>234</v>
      </c>
      <c r="E76" s="106" t="s">
        <v>235</v>
      </c>
      <c r="F76" s="106" t="s">
        <v>48</v>
      </c>
      <c r="G76" s="107" t="s">
        <v>236</v>
      </c>
      <c r="H76" s="106" t="s">
        <v>49</v>
      </c>
      <c r="I76" s="108">
        <v>264</v>
      </c>
      <c r="J76" s="109" t="s">
        <v>50</v>
      </c>
      <c r="K76" s="110">
        <v>0.6</v>
      </c>
      <c r="L76" s="111" t="s">
        <v>116</v>
      </c>
      <c r="M76" s="112" t="s">
        <v>116</v>
      </c>
      <c r="N76" s="109" t="s">
        <v>117</v>
      </c>
      <c r="O76" s="110">
        <v>0.8</v>
      </c>
      <c r="P76" s="113" t="s">
        <v>118</v>
      </c>
      <c r="Q76" s="24">
        <v>1</v>
      </c>
      <c r="R76" s="25" t="s">
        <v>237</v>
      </c>
      <c r="S76" s="26" t="s">
        <v>55</v>
      </c>
      <c r="T76" s="27" t="s">
        <v>56</v>
      </c>
      <c r="U76" s="27" t="s">
        <v>57</v>
      </c>
      <c r="V76" s="28" t="s">
        <v>58</v>
      </c>
      <c r="W76" s="27" t="s">
        <v>78</v>
      </c>
      <c r="X76" s="27" t="s">
        <v>71</v>
      </c>
      <c r="Y76" s="27" t="s">
        <v>61</v>
      </c>
      <c r="Z76" s="29">
        <f>IFERROR(IF(S76="Probabilidad",(K76-(+K76*V76)),IF(S76="Impacto",K76,"")),"")</f>
        <v>0.36</v>
      </c>
      <c r="AA76" s="30" t="s">
        <v>62</v>
      </c>
      <c r="AB76" s="28">
        <v>0.36</v>
      </c>
      <c r="AC76" s="30" t="s">
        <v>117</v>
      </c>
      <c r="AD76" s="28">
        <v>0.8</v>
      </c>
      <c r="AE76" s="31" t="s">
        <v>118</v>
      </c>
      <c r="AF76" s="114" t="s">
        <v>94</v>
      </c>
      <c r="AG76" s="132" t="s">
        <v>238</v>
      </c>
      <c r="AH76" s="94">
        <v>44926</v>
      </c>
      <c r="AI76" s="94" t="s">
        <v>230</v>
      </c>
      <c r="AJ76" s="94" t="s">
        <v>231</v>
      </c>
      <c r="AK76" s="97" t="s">
        <v>232</v>
      </c>
      <c r="AL76" s="97" t="s">
        <v>239</v>
      </c>
      <c r="AM76" s="94"/>
      <c r="AN76" s="97"/>
      <c r="AO76" s="9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row>
    <row r="77" spans="1:70" ht="81" customHeight="1" x14ac:dyDescent="0.2">
      <c r="A77" s="117"/>
      <c r="B77" s="152"/>
      <c r="C77" s="106"/>
      <c r="D77" s="106"/>
      <c r="E77" s="106"/>
      <c r="F77" s="106"/>
      <c r="G77" s="107"/>
      <c r="H77" s="106"/>
      <c r="I77" s="108"/>
      <c r="J77" s="109"/>
      <c r="K77" s="110"/>
      <c r="L77" s="111"/>
      <c r="M77" s="112">
        <v>0</v>
      </c>
      <c r="N77" s="109"/>
      <c r="O77" s="110"/>
      <c r="P77" s="113"/>
      <c r="Q77" s="24">
        <v>2</v>
      </c>
      <c r="R77" s="25"/>
      <c r="S77" s="26" t="s">
        <v>72</v>
      </c>
      <c r="T77" s="27"/>
      <c r="U77" s="27"/>
      <c r="V77" s="28" t="s">
        <v>72</v>
      </c>
      <c r="W77" s="27"/>
      <c r="X77" s="27"/>
      <c r="Y77" s="27"/>
      <c r="Z77" s="29" t="str">
        <f>IFERROR(IF(AND(S76="Probabilidad",S77="Probabilidad"),(AB76-(+AB76*V77)),IF(S77="Probabilidad",(K76-(+K76*V77)),IF(S77="Impacto",AB76,""))),"")</f>
        <v/>
      </c>
      <c r="AA77" s="30" t="s">
        <v>72</v>
      </c>
      <c r="AB77" s="28" t="s">
        <v>72</v>
      </c>
      <c r="AC77" s="30" t="s">
        <v>72</v>
      </c>
      <c r="AD77" s="28" t="s">
        <v>72</v>
      </c>
      <c r="AE77" s="31" t="s">
        <v>72</v>
      </c>
      <c r="AF77" s="115"/>
      <c r="AG77" s="133"/>
      <c r="AH77" s="95"/>
      <c r="AI77" s="95"/>
      <c r="AJ77" s="95"/>
      <c r="AK77" s="95"/>
      <c r="AL77" s="95"/>
      <c r="AM77" s="95"/>
      <c r="AN77" s="95"/>
      <c r="AO77" s="95"/>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row>
    <row r="78" spans="1:70" ht="81" customHeight="1" x14ac:dyDescent="0.2">
      <c r="A78" s="117"/>
      <c r="B78" s="153"/>
      <c r="C78" s="106"/>
      <c r="D78" s="106"/>
      <c r="E78" s="106"/>
      <c r="F78" s="106"/>
      <c r="G78" s="107"/>
      <c r="H78" s="106"/>
      <c r="I78" s="108"/>
      <c r="J78" s="109"/>
      <c r="K78" s="110"/>
      <c r="L78" s="111"/>
      <c r="M78" s="112">
        <v>0</v>
      </c>
      <c r="N78" s="109"/>
      <c r="O78" s="110"/>
      <c r="P78" s="113"/>
      <c r="Q78" s="24">
        <v>3</v>
      </c>
      <c r="R78" s="25"/>
      <c r="S78" s="26" t="s">
        <v>72</v>
      </c>
      <c r="T78" s="27"/>
      <c r="U78" s="27"/>
      <c r="V78" s="28" t="s">
        <v>72</v>
      </c>
      <c r="W78" s="27"/>
      <c r="X78" s="27"/>
      <c r="Y78" s="27"/>
      <c r="Z78" s="29" t="str">
        <f>IFERROR(IF(AND(S77="Probabilidad",S78="Probabilidad"),(AB77-(+AB77*V78)),IF(AND(S77="Impacto",S78="Probabilidad"),(AB76-(+AB76*V78)),IF(S78="Impacto",AB77,""))),"")</f>
        <v/>
      </c>
      <c r="AA78" s="30" t="s">
        <v>72</v>
      </c>
      <c r="AB78" s="28" t="s">
        <v>72</v>
      </c>
      <c r="AC78" s="30" t="s">
        <v>72</v>
      </c>
      <c r="AD78" s="28" t="s">
        <v>72</v>
      </c>
      <c r="AE78" s="31" t="s">
        <v>72</v>
      </c>
      <c r="AF78" s="116"/>
      <c r="AG78" s="134"/>
      <c r="AH78" s="96"/>
      <c r="AI78" s="96"/>
      <c r="AJ78" s="96"/>
      <c r="AK78" s="96"/>
      <c r="AL78" s="96"/>
      <c r="AM78" s="96"/>
      <c r="AN78" s="96"/>
      <c r="AO78" s="96"/>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row>
    <row r="79" spans="1:70" ht="104.45" customHeight="1" x14ac:dyDescent="0.2">
      <c r="A79" s="117">
        <v>25</v>
      </c>
      <c r="B79" s="151" t="s">
        <v>221</v>
      </c>
      <c r="C79" s="106" t="s">
        <v>134</v>
      </c>
      <c r="D79" s="106" t="s">
        <v>240</v>
      </c>
      <c r="E79" s="106" t="s">
        <v>241</v>
      </c>
      <c r="F79" s="106" t="s">
        <v>101</v>
      </c>
      <c r="G79" s="107" t="s">
        <v>242</v>
      </c>
      <c r="H79" s="106" t="s">
        <v>49</v>
      </c>
      <c r="I79" s="108">
        <v>2640</v>
      </c>
      <c r="J79" s="109" t="s">
        <v>194</v>
      </c>
      <c r="K79" s="110">
        <v>0.8</v>
      </c>
      <c r="L79" s="111" t="s">
        <v>128</v>
      </c>
      <c r="M79" s="112" t="s">
        <v>128</v>
      </c>
      <c r="N79" s="109" t="s">
        <v>53</v>
      </c>
      <c r="O79" s="110">
        <v>0.6</v>
      </c>
      <c r="P79" s="113" t="s">
        <v>118</v>
      </c>
      <c r="Q79" s="24">
        <v>1</v>
      </c>
      <c r="R79" s="25" t="s">
        <v>243</v>
      </c>
      <c r="S79" s="26" t="s">
        <v>55</v>
      </c>
      <c r="T79" s="27" t="s">
        <v>56</v>
      </c>
      <c r="U79" s="27" t="s">
        <v>57</v>
      </c>
      <c r="V79" s="28" t="s">
        <v>58</v>
      </c>
      <c r="W79" s="27" t="s">
        <v>78</v>
      </c>
      <c r="X79" s="27" t="s">
        <v>60</v>
      </c>
      <c r="Y79" s="27" t="s">
        <v>61</v>
      </c>
      <c r="Z79" s="29">
        <f>IFERROR(IF(S79="Probabilidad",(K79-(+K79*V79)),IF(S79="Impacto",K79,"")),"")</f>
        <v>0.48</v>
      </c>
      <c r="AA79" s="30" t="s">
        <v>50</v>
      </c>
      <c r="AB79" s="28">
        <v>0.48</v>
      </c>
      <c r="AC79" s="30" t="s">
        <v>53</v>
      </c>
      <c r="AD79" s="28">
        <v>0.6</v>
      </c>
      <c r="AE79" s="31" t="s">
        <v>53</v>
      </c>
      <c r="AF79" s="114" t="s">
        <v>94</v>
      </c>
      <c r="AG79" s="132" t="s">
        <v>244</v>
      </c>
      <c r="AH79" s="94">
        <v>44926</v>
      </c>
      <c r="AI79" s="94" t="s">
        <v>230</v>
      </c>
      <c r="AJ79" s="94" t="s">
        <v>231</v>
      </c>
      <c r="AK79" s="97" t="s">
        <v>232</v>
      </c>
      <c r="AL79" s="97" t="s">
        <v>233</v>
      </c>
      <c r="AM79" s="94"/>
      <c r="AN79" s="97"/>
      <c r="AO79" s="9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row>
    <row r="80" spans="1:70" ht="107.45" customHeight="1" x14ac:dyDescent="0.2">
      <c r="A80" s="117"/>
      <c r="B80" s="152"/>
      <c r="C80" s="106"/>
      <c r="D80" s="106"/>
      <c r="E80" s="106"/>
      <c r="F80" s="106"/>
      <c r="G80" s="107"/>
      <c r="H80" s="106"/>
      <c r="I80" s="108"/>
      <c r="J80" s="109"/>
      <c r="K80" s="110"/>
      <c r="L80" s="111"/>
      <c r="M80" s="112">
        <v>0</v>
      </c>
      <c r="N80" s="109"/>
      <c r="O80" s="110"/>
      <c r="P80" s="113"/>
      <c r="Q80" s="24">
        <v>2</v>
      </c>
      <c r="R80" s="25"/>
      <c r="S80" s="26" t="s">
        <v>72</v>
      </c>
      <c r="T80" s="27"/>
      <c r="U80" s="27"/>
      <c r="V80" s="28" t="s">
        <v>72</v>
      </c>
      <c r="W80" s="27"/>
      <c r="X80" s="27"/>
      <c r="Y80" s="27"/>
      <c r="Z80" s="29" t="str">
        <f>IFERROR(IF(AND(S79="Probabilidad",S80="Probabilidad"),(AB79-(+AB79*V80)),IF(S80="Probabilidad",(K79-(+K79*V80)),IF(S80="Impacto",AB79,""))),"")</f>
        <v/>
      </c>
      <c r="AA80" s="30" t="s">
        <v>72</v>
      </c>
      <c r="AB80" s="28" t="s">
        <v>72</v>
      </c>
      <c r="AC80" s="30" t="s">
        <v>72</v>
      </c>
      <c r="AD80" s="28" t="s">
        <v>72</v>
      </c>
      <c r="AE80" s="31" t="s">
        <v>72</v>
      </c>
      <c r="AF80" s="115"/>
      <c r="AG80" s="133"/>
      <c r="AH80" s="95"/>
      <c r="AI80" s="95"/>
      <c r="AJ80" s="95"/>
      <c r="AK80" s="95"/>
      <c r="AL80" s="95"/>
      <c r="AM80" s="95"/>
      <c r="AN80" s="95"/>
      <c r="AO80" s="95"/>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row>
    <row r="81" spans="1:70" ht="107.45" customHeight="1" x14ac:dyDescent="0.2">
      <c r="A81" s="117"/>
      <c r="B81" s="153"/>
      <c r="C81" s="106"/>
      <c r="D81" s="106"/>
      <c r="E81" s="106"/>
      <c r="F81" s="106"/>
      <c r="G81" s="107"/>
      <c r="H81" s="106"/>
      <c r="I81" s="108"/>
      <c r="J81" s="109"/>
      <c r="K81" s="110"/>
      <c r="L81" s="111"/>
      <c r="M81" s="112">
        <v>0</v>
      </c>
      <c r="N81" s="109"/>
      <c r="O81" s="110"/>
      <c r="P81" s="113"/>
      <c r="Q81" s="24">
        <v>3</v>
      </c>
      <c r="R81" s="25"/>
      <c r="S81" s="26" t="s">
        <v>72</v>
      </c>
      <c r="T81" s="27"/>
      <c r="U81" s="27"/>
      <c r="V81" s="28" t="s">
        <v>72</v>
      </c>
      <c r="W81" s="27"/>
      <c r="X81" s="27"/>
      <c r="Y81" s="27"/>
      <c r="Z81" s="29" t="str">
        <f>IFERROR(IF(AND(S80="Probabilidad",S81="Probabilidad"),(AB80-(+AB80*V81)),IF(AND(S80="Impacto",S81="Probabilidad"),(AB79-(+AB79*V81)),IF(S81="Impacto",AB80,""))),"")</f>
        <v/>
      </c>
      <c r="AA81" s="30" t="s">
        <v>72</v>
      </c>
      <c r="AB81" s="28" t="s">
        <v>72</v>
      </c>
      <c r="AC81" s="30" t="s">
        <v>72</v>
      </c>
      <c r="AD81" s="28" t="s">
        <v>72</v>
      </c>
      <c r="AE81" s="31" t="s">
        <v>72</v>
      </c>
      <c r="AF81" s="116"/>
      <c r="AG81" s="134"/>
      <c r="AH81" s="96"/>
      <c r="AI81" s="96"/>
      <c r="AJ81" s="96"/>
      <c r="AK81" s="96"/>
      <c r="AL81" s="96"/>
      <c r="AM81" s="96"/>
      <c r="AN81" s="96"/>
      <c r="AO81" s="96"/>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row>
    <row r="82" spans="1:70" ht="196.5" customHeight="1" x14ac:dyDescent="0.2">
      <c r="A82" s="117">
        <v>26</v>
      </c>
      <c r="B82" s="151" t="s">
        <v>221</v>
      </c>
      <c r="C82" s="106" t="s">
        <v>134</v>
      </c>
      <c r="D82" s="106" t="s">
        <v>245</v>
      </c>
      <c r="E82" s="106" t="s">
        <v>246</v>
      </c>
      <c r="F82" s="106" t="s">
        <v>101</v>
      </c>
      <c r="G82" s="107" t="s">
        <v>247</v>
      </c>
      <c r="H82" s="106" t="s">
        <v>49</v>
      </c>
      <c r="I82" s="108">
        <v>1338</v>
      </c>
      <c r="J82" s="109" t="s">
        <v>194</v>
      </c>
      <c r="K82" s="110">
        <v>0.8</v>
      </c>
      <c r="L82" s="111" t="s">
        <v>116</v>
      </c>
      <c r="M82" s="112" t="s">
        <v>116</v>
      </c>
      <c r="N82" s="109" t="s">
        <v>117</v>
      </c>
      <c r="O82" s="110">
        <v>0.8</v>
      </c>
      <c r="P82" s="113" t="s">
        <v>118</v>
      </c>
      <c r="Q82" s="24">
        <v>1</v>
      </c>
      <c r="R82" s="25" t="s">
        <v>248</v>
      </c>
      <c r="S82" s="26" t="s">
        <v>55</v>
      </c>
      <c r="T82" s="27" t="s">
        <v>249</v>
      </c>
      <c r="U82" s="27" t="s">
        <v>57</v>
      </c>
      <c r="V82" s="28" t="s">
        <v>250</v>
      </c>
      <c r="W82" s="27" t="s">
        <v>78</v>
      </c>
      <c r="X82" s="27" t="s">
        <v>60</v>
      </c>
      <c r="Y82" s="27" t="s">
        <v>61</v>
      </c>
      <c r="Z82" s="29">
        <f>IFERROR(IF(S82="Probabilidad",(K82-(+K82*V82)),IF(S82="Impacto",K82,"")),"")</f>
        <v>0.56000000000000005</v>
      </c>
      <c r="AA82" s="30" t="s">
        <v>50</v>
      </c>
      <c r="AB82" s="28">
        <v>0.56000000000000005</v>
      </c>
      <c r="AC82" s="30" t="s">
        <v>117</v>
      </c>
      <c r="AD82" s="28">
        <v>0.8</v>
      </c>
      <c r="AE82" s="31" t="s">
        <v>118</v>
      </c>
      <c r="AF82" s="114" t="s">
        <v>94</v>
      </c>
      <c r="AG82" s="132" t="s">
        <v>251</v>
      </c>
      <c r="AH82" s="94">
        <v>44926</v>
      </c>
      <c r="AI82" s="94" t="s">
        <v>230</v>
      </c>
      <c r="AJ82" s="94" t="s">
        <v>231</v>
      </c>
      <c r="AK82" s="97" t="s">
        <v>232</v>
      </c>
      <c r="AL82" s="97" t="s">
        <v>233</v>
      </c>
      <c r="AM82" s="94"/>
      <c r="AN82" s="97"/>
      <c r="AO82" s="9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row>
    <row r="83" spans="1:70" ht="37.5" customHeight="1" x14ac:dyDescent="0.2">
      <c r="A83" s="117"/>
      <c r="B83" s="152"/>
      <c r="C83" s="106"/>
      <c r="D83" s="106"/>
      <c r="E83" s="106"/>
      <c r="F83" s="106"/>
      <c r="G83" s="107"/>
      <c r="H83" s="106"/>
      <c r="I83" s="108"/>
      <c r="J83" s="109"/>
      <c r="K83" s="110"/>
      <c r="L83" s="111"/>
      <c r="M83" s="112">
        <v>0</v>
      </c>
      <c r="N83" s="109"/>
      <c r="O83" s="110"/>
      <c r="P83" s="113"/>
      <c r="Q83" s="24">
        <v>2</v>
      </c>
      <c r="R83" s="25"/>
      <c r="S83" s="26" t="s">
        <v>72</v>
      </c>
      <c r="T83" s="27"/>
      <c r="U83" s="27"/>
      <c r="V83" s="28" t="s">
        <v>72</v>
      </c>
      <c r="W83" s="27"/>
      <c r="X83" s="27"/>
      <c r="Y83" s="27"/>
      <c r="Z83" s="29" t="str">
        <f>IFERROR(IF(AND(S82="Probabilidad",S83="Probabilidad"),(AB82-(+AB82*V83)),IF(S83="Probabilidad",(K82-(+K82*V83)),IF(S83="Impacto",AB82,""))),"")</f>
        <v/>
      </c>
      <c r="AA83" s="30" t="s">
        <v>72</v>
      </c>
      <c r="AB83" s="28" t="s">
        <v>72</v>
      </c>
      <c r="AC83" s="30" t="s">
        <v>72</v>
      </c>
      <c r="AD83" s="28" t="s">
        <v>72</v>
      </c>
      <c r="AE83" s="31" t="s">
        <v>72</v>
      </c>
      <c r="AF83" s="115"/>
      <c r="AG83" s="133"/>
      <c r="AH83" s="95"/>
      <c r="AI83" s="95"/>
      <c r="AJ83" s="95"/>
      <c r="AK83" s="95"/>
      <c r="AL83" s="95"/>
      <c r="AM83" s="95"/>
      <c r="AN83" s="95"/>
      <c r="AO83" s="95"/>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row>
    <row r="84" spans="1:70" ht="37.5" customHeight="1" x14ac:dyDescent="0.2">
      <c r="A84" s="117"/>
      <c r="B84" s="153"/>
      <c r="C84" s="106"/>
      <c r="D84" s="106"/>
      <c r="E84" s="106"/>
      <c r="F84" s="106"/>
      <c r="G84" s="107"/>
      <c r="H84" s="106"/>
      <c r="I84" s="108"/>
      <c r="J84" s="109"/>
      <c r="K84" s="110"/>
      <c r="L84" s="111"/>
      <c r="M84" s="112">
        <v>0</v>
      </c>
      <c r="N84" s="109"/>
      <c r="O84" s="110"/>
      <c r="P84" s="113"/>
      <c r="Q84" s="24">
        <v>3</v>
      </c>
      <c r="R84" s="25"/>
      <c r="S84" s="26" t="s">
        <v>72</v>
      </c>
      <c r="T84" s="27"/>
      <c r="U84" s="27"/>
      <c r="V84" s="28" t="s">
        <v>72</v>
      </c>
      <c r="W84" s="27"/>
      <c r="X84" s="27"/>
      <c r="Y84" s="27"/>
      <c r="Z84" s="29" t="str">
        <f>IFERROR(IF(AND(S83="Probabilidad",S84="Probabilidad"),(AB83-(+AB83*V84)),IF(AND(S83="Impacto",S84="Probabilidad"),(AB82-(+AB82*V84)),IF(S84="Impacto",AB83,""))),"")</f>
        <v/>
      </c>
      <c r="AA84" s="30" t="s">
        <v>72</v>
      </c>
      <c r="AB84" s="28" t="s">
        <v>72</v>
      </c>
      <c r="AC84" s="30" t="s">
        <v>72</v>
      </c>
      <c r="AD84" s="28" t="s">
        <v>72</v>
      </c>
      <c r="AE84" s="31" t="s">
        <v>72</v>
      </c>
      <c r="AF84" s="116"/>
      <c r="AG84" s="134"/>
      <c r="AH84" s="96"/>
      <c r="AI84" s="96"/>
      <c r="AJ84" s="96"/>
      <c r="AK84" s="96"/>
      <c r="AL84" s="96"/>
      <c r="AM84" s="96"/>
      <c r="AN84" s="96"/>
      <c r="AO84" s="96"/>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row>
    <row r="85" spans="1:70" ht="118.5" customHeight="1" x14ac:dyDescent="0.2">
      <c r="A85" s="117">
        <v>27</v>
      </c>
      <c r="B85" s="151" t="s">
        <v>221</v>
      </c>
      <c r="C85" s="106" t="s">
        <v>252</v>
      </c>
      <c r="D85" s="106" t="s">
        <v>253</v>
      </c>
      <c r="E85" s="106" t="s">
        <v>254</v>
      </c>
      <c r="F85" s="106" t="s">
        <v>73</v>
      </c>
      <c r="G85" s="107" t="s">
        <v>255</v>
      </c>
      <c r="H85" s="106" t="s">
        <v>49</v>
      </c>
      <c r="I85" s="108">
        <v>2640</v>
      </c>
      <c r="J85" s="109" t="s">
        <v>194</v>
      </c>
      <c r="K85" s="110">
        <v>0.8</v>
      </c>
      <c r="L85" s="111" t="s">
        <v>128</v>
      </c>
      <c r="M85" s="112" t="s">
        <v>128</v>
      </c>
      <c r="N85" s="109" t="s">
        <v>53</v>
      </c>
      <c r="O85" s="110">
        <v>0.6</v>
      </c>
      <c r="P85" s="113" t="s">
        <v>118</v>
      </c>
      <c r="Q85" s="24">
        <v>1</v>
      </c>
      <c r="R85" s="25" t="s">
        <v>256</v>
      </c>
      <c r="S85" s="26" t="s">
        <v>55</v>
      </c>
      <c r="T85" s="27" t="s">
        <v>56</v>
      </c>
      <c r="U85" s="27" t="s">
        <v>57</v>
      </c>
      <c r="V85" s="28" t="s">
        <v>58</v>
      </c>
      <c r="W85" s="27" t="s">
        <v>78</v>
      </c>
      <c r="X85" s="27" t="s">
        <v>60</v>
      </c>
      <c r="Y85" s="27" t="s">
        <v>61</v>
      </c>
      <c r="Z85" s="29">
        <f>IFERROR(IF(S85="Probabilidad",(K85-(+K85*V85)),IF(S85="Impacto",K85,"")),"")</f>
        <v>0.48</v>
      </c>
      <c r="AA85" s="30" t="s">
        <v>50</v>
      </c>
      <c r="AB85" s="28">
        <v>0.48</v>
      </c>
      <c r="AC85" s="30" t="s">
        <v>53</v>
      </c>
      <c r="AD85" s="28">
        <v>0.6</v>
      </c>
      <c r="AE85" s="31" t="s">
        <v>53</v>
      </c>
      <c r="AF85" s="114" t="s">
        <v>94</v>
      </c>
      <c r="AG85" s="132" t="s">
        <v>756</v>
      </c>
      <c r="AH85" s="94">
        <v>44926</v>
      </c>
      <c r="AI85" s="94" t="s">
        <v>230</v>
      </c>
      <c r="AJ85" s="94" t="s">
        <v>231</v>
      </c>
      <c r="AK85" s="97" t="s">
        <v>232</v>
      </c>
      <c r="AL85" s="97" t="s">
        <v>233</v>
      </c>
      <c r="AM85" s="94"/>
      <c r="AN85" s="97"/>
      <c r="AO85" s="9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row>
    <row r="86" spans="1:70" ht="76.5" customHeight="1" x14ac:dyDescent="0.2">
      <c r="A86" s="117"/>
      <c r="B86" s="152"/>
      <c r="C86" s="106"/>
      <c r="D86" s="106"/>
      <c r="E86" s="106"/>
      <c r="F86" s="106"/>
      <c r="G86" s="107"/>
      <c r="H86" s="106"/>
      <c r="I86" s="108"/>
      <c r="J86" s="109"/>
      <c r="K86" s="110"/>
      <c r="L86" s="111"/>
      <c r="M86" s="112">
        <v>0</v>
      </c>
      <c r="N86" s="109"/>
      <c r="O86" s="110"/>
      <c r="P86" s="113"/>
      <c r="Q86" s="24">
        <v>2</v>
      </c>
      <c r="R86" s="25"/>
      <c r="S86" s="26" t="s">
        <v>72</v>
      </c>
      <c r="T86" s="27"/>
      <c r="U86" s="27"/>
      <c r="V86" s="28" t="s">
        <v>72</v>
      </c>
      <c r="W86" s="27"/>
      <c r="X86" s="27"/>
      <c r="Y86" s="27"/>
      <c r="Z86" s="29" t="str">
        <f>IFERROR(IF(AND(S85="Probabilidad",S86="Probabilidad"),(AB85-(+AB85*V86)),IF(S86="Probabilidad",(K85-(+K85*V86)),IF(S86="Impacto",AB85,""))),"")</f>
        <v/>
      </c>
      <c r="AA86" s="30" t="s">
        <v>72</v>
      </c>
      <c r="AB86" s="28" t="s">
        <v>72</v>
      </c>
      <c r="AC86" s="30" t="s">
        <v>72</v>
      </c>
      <c r="AD86" s="28" t="s">
        <v>72</v>
      </c>
      <c r="AE86" s="31" t="s">
        <v>72</v>
      </c>
      <c r="AF86" s="115"/>
      <c r="AG86" s="133"/>
      <c r="AH86" s="95"/>
      <c r="AI86" s="95"/>
      <c r="AJ86" s="95"/>
      <c r="AK86" s="95"/>
      <c r="AL86" s="95"/>
      <c r="AM86" s="95"/>
      <c r="AN86" s="95"/>
      <c r="AO86" s="95"/>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row>
    <row r="87" spans="1:70" ht="76.5" customHeight="1" x14ac:dyDescent="0.2">
      <c r="A87" s="117"/>
      <c r="B87" s="153"/>
      <c r="C87" s="106"/>
      <c r="D87" s="106"/>
      <c r="E87" s="106"/>
      <c r="F87" s="106"/>
      <c r="G87" s="107"/>
      <c r="H87" s="106"/>
      <c r="I87" s="108"/>
      <c r="J87" s="109"/>
      <c r="K87" s="110"/>
      <c r="L87" s="111"/>
      <c r="M87" s="112">
        <v>0</v>
      </c>
      <c r="N87" s="109"/>
      <c r="O87" s="110"/>
      <c r="P87" s="113"/>
      <c r="Q87" s="24">
        <v>3</v>
      </c>
      <c r="R87" s="25"/>
      <c r="S87" s="26" t="s">
        <v>72</v>
      </c>
      <c r="T87" s="27"/>
      <c r="U87" s="27"/>
      <c r="V87" s="28" t="s">
        <v>72</v>
      </c>
      <c r="W87" s="27"/>
      <c r="X87" s="27"/>
      <c r="Y87" s="27"/>
      <c r="Z87" s="29" t="str">
        <f>IFERROR(IF(AND(S86="Probabilidad",S87="Probabilidad"),(AB86-(+AB86*V87)),IF(AND(S86="Impacto",S87="Probabilidad"),(AB85-(+AB85*V87)),IF(S87="Impacto",AB86,""))),"")</f>
        <v/>
      </c>
      <c r="AA87" s="30" t="s">
        <v>72</v>
      </c>
      <c r="AB87" s="28" t="s">
        <v>72</v>
      </c>
      <c r="AC87" s="30" t="s">
        <v>72</v>
      </c>
      <c r="AD87" s="28" t="s">
        <v>72</v>
      </c>
      <c r="AE87" s="31" t="s">
        <v>72</v>
      </c>
      <c r="AF87" s="116"/>
      <c r="AG87" s="134"/>
      <c r="AH87" s="96"/>
      <c r="AI87" s="96"/>
      <c r="AJ87" s="96"/>
      <c r="AK87" s="96"/>
      <c r="AL87" s="96"/>
      <c r="AM87" s="96"/>
      <c r="AN87" s="96"/>
      <c r="AO87" s="96"/>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row>
    <row r="88" spans="1:70" ht="100.5" customHeight="1" x14ac:dyDescent="0.2">
      <c r="A88" s="117">
        <v>28</v>
      </c>
      <c r="B88" s="151" t="s">
        <v>221</v>
      </c>
      <c r="C88" s="106" t="s">
        <v>252</v>
      </c>
      <c r="D88" s="106" t="s">
        <v>257</v>
      </c>
      <c r="E88" s="106" t="s">
        <v>258</v>
      </c>
      <c r="F88" s="106" t="s">
        <v>73</v>
      </c>
      <c r="G88" s="107" t="s">
        <v>259</v>
      </c>
      <c r="H88" s="106" t="s">
        <v>74</v>
      </c>
      <c r="I88" s="108">
        <v>2640</v>
      </c>
      <c r="J88" s="109" t="s">
        <v>194</v>
      </c>
      <c r="K88" s="110">
        <v>0.8</v>
      </c>
      <c r="L88" s="111" t="s">
        <v>128</v>
      </c>
      <c r="M88" s="112" t="s">
        <v>128</v>
      </c>
      <c r="N88" s="109" t="s">
        <v>53</v>
      </c>
      <c r="O88" s="110">
        <v>0.6</v>
      </c>
      <c r="P88" s="113" t="s">
        <v>118</v>
      </c>
      <c r="Q88" s="24">
        <v>1</v>
      </c>
      <c r="R88" s="25" t="s">
        <v>260</v>
      </c>
      <c r="S88" s="26" t="s">
        <v>55</v>
      </c>
      <c r="T88" s="27" t="s">
        <v>56</v>
      </c>
      <c r="U88" s="27" t="s">
        <v>57</v>
      </c>
      <c r="V88" s="28" t="s">
        <v>58</v>
      </c>
      <c r="W88" s="27" t="s">
        <v>78</v>
      </c>
      <c r="X88" s="27" t="s">
        <v>60</v>
      </c>
      <c r="Y88" s="27" t="s">
        <v>61</v>
      </c>
      <c r="Z88" s="29">
        <f>IFERROR(IF(S88="Probabilidad",(K88-(+K88*V88)),IF(S88="Impacto",K88,"")),"")</f>
        <v>0.48</v>
      </c>
      <c r="AA88" s="30" t="s">
        <v>50</v>
      </c>
      <c r="AB88" s="28">
        <v>0.48</v>
      </c>
      <c r="AC88" s="30" t="s">
        <v>53</v>
      </c>
      <c r="AD88" s="28">
        <v>0.6</v>
      </c>
      <c r="AE88" s="31" t="s">
        <v>53</v>
      </c>
      <c r="AF88" s="114" t="s">
        <v>94</v>
      </c>
      <c r="AG88" s="132" t="s">
        <v>261</v>
      </c>
      <c r="AH88" s="94">
        <v>44926</v>
      </c>
      <c r="AI88" s="94" t="s">
        <v>230</v>
      </c>
      <c r="AJ88" s="94" t="s">
        <v>231</v>
      </c>
      <c r="AK88" s="97" t="s">
        <v>232</v>
      </c>
      <c r="AL88" s="97" t="s">
        <v>233</v>
      </c>
      <c r="AM88" s="94"/>
      <c r="AN88" s="97"/>
      <c r="AO88" s="9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row>
    <row r="89" spans="1:70" ht="45.95" customHeight="1" x14ac:dyDescent="0.2">
      <c r="A89" s="117"/>
      <c r="B89" s="152"/>
      <c r="C89" s="106"/>
      <c r="D89" s="106"/>
      <c r="E89" s="106"/>
      <c r="F89" s="106"/>
      <c r="G89" s="107"/>
      <c r="H89" s="106"/>
      <c r="I89" s="108"/>
      <c r="J89" s="109"/>
      <c r="K89" s="110"/>
      <c r="L89" s="111"/>
      <c r="M89" s="112">
        <v>0</v>
      </c>
      <c r="N89" s="109"/>
      <c r="O89" s="110"/>
      <c r="P89" s="113"/>
      <c r="Q89" s="24">
        <v>2</v>
      </c>
      <c r="R89" s="25"/>
      <c r="S89" s="26" t="s">
        <v>72</v>
      </c>
      <c r="T89" s="27"/>
      <c r="U89" s="27"/>
      <c r="V89" s="28" t="s">
        <v>72</v>
      </c>
      <c r="W89" s="27"/>
      <c r="X89" s="27"/>
      <c r="Y89" s="27"/>
      <c r="Z89" s="29" t="str">
        <f>IFERROR(IF(AND(S88="Probabilidad",S89="Probabilidad"),(AB88-(+AB88*V89)),IF(S89="Probabilidad",(K88-(+K88*V89)),IF(S89="Impacto",AB88,""))),"")</f>
        <v/>
      </c>
      <c r="AA89" s="30" t="s">
        <v>72</v>
      </c>
      <c r="AB89" s="28" t="s">
        <v>72</v>
      </c>
      <c r="AC89" s="30" t="s">
        <v>72</v>
      </c>
      <c r="AD89" s="28" t="s">
        <v>72</v>
      </c>
      <c r="AE89" s="31" t="s">
        <v>72</v>
      </c>
      <c r="AF89" s="115"/>
      <c r="AG89" s="133"/>
      <c r="AH89" s="95"/>
      <c r="AI89" s="95"/>
      <c r="AJ89" s="95"/>
      <c r="AK89" s="95"/>
      <c r="AL89" s="95"/>
      <c r="AM89" s="95"/>
      <c r="AN89" s="95"/>
      <c r="AO89" s="95"/>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row>
    <row r="90" spans="1:70" ht="45.95" customHeight="1" x14ac:dyDescent="0.2">
      <c r="A90" s="117"/>
      <c r="B90" s="153"/>
      <c r="C90" s="106"/>
      <c r="D90" s="106"/>
      <c r="E90" s="106"/>
      <c r="F90" s="106"/>
      <c r="G90" s="107"/>
      <c r="H90" s="106"/>
      <c r="I90" s="108"/>
      <c r="J90" s="109"/>
      <c r="K90" s="110"/>
      <c r="L90" s="111"/>
      <c r="M90" s="112">
        <v>0</v>
      </c>
      <c r="N90" s="109"/>
      <c r="O90" s="110"/>
      <c r="P90" s="113"/>
      <c r="Q90" s="24">
        <v>3</v>
      </c>
      <c r="R90" s="25"/>
      <c r="S90" s="26" t="s">
        <v>72</v>
      </c>
      <c r="T90" s="27"/>
      <c r="U90" s="27"/>
      <c r="V90" s="28" t="s">
        <v>72</v>
      </c>
      <c r="W90" s="27"/>
      <c r="X90" s="27"/>
      <c r="Y90" s="27"/>
      <c r="Z90" s="29" t="str">
        <f>IFERROR(IF(AND(S89="Probabilidad",S90="Probabilidad"),(AB89-(+AB89*V90)),IF(AND(S89="Impacto",S90="Probabilidad"),(AB88-(+AB88*V90)),IF(S90="Impacto",AB89,""))),"")</f>
        <v/>
      </c>
      <c r="AA90" s="30" t="s">
        <v>72</v>
      </c>
      <c r="AB90" s="28" t="s">
        <v>72</v>
      </c>
      <c r="AC90" s="30" t="s">
        <v>72</v>
      </c>
      <c r="AD90" s="28" t="s">
        <v>72</v>
      </c>
      <c r="AE90" s="31" t="s">
        <v>72</v>
      </c>
      <c r="AF90" s="116"/>
      <c r="AG90" s="134"/>
      <c r="AH90" s="96"/>
      <c r="AI90" s="96"/>
      <c r="AJ90" s="96"/>
      <c r="AK90" s="96"/>
      <c r="AL90" s="96"/>
      <c r="AM90" s="96"/>
      <c r="AN90" s="96"/>
      <c r="AO90" s="96"/>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row>
    <row r="91" spans="1:70" ht="84" customHeight="1" x14ac:dyDescent="0.2">
      <c r="A91" s="117">
        <v>29</v>
      </c>
      <c r="B91" s="151" t="s">
        <v>221</v>
      </c>
      <c r="C91" s="106" t="s">
        <v>134</v>
      </c>
      <c r="D91" s="106" t="s">
        <v>262</v>
      </c>
      <c r="E91" s="106" t="s">
        <v>263</v>
      </c>
      <c r="F91" s="106" t="s">
        <v>73</v>
      </c>
      <c r="G91" s="107" t="s">
        <v>264</v>
      </c>
      <c r="H91" s="106" t="s">
        <v>49</v>
      </c>
      <c r="I91" s="108">
        <v>9600</v>
      </c>
      <c r="J91" s="109" t="s">
        <v>225</v>
      </c>
      <c r="K91" s="110">
        <v>1</v>
      </c>
      <c r="L91" s="111" t="s">
        <v>116</v>
      </c>
      <c r="M91" s="112" t="s">
        <v>116</v>
      </c>
      <c r="N91" s="109" t="s">
        <v>117</v>
      </c>
      <c r="O91" s="110">
        <v>0.8</v>
      </c>
      <c r="P91" s="113" t="s">
        <v>118</v>
      </c>
      <c r="Q91" s="24">
        <v>1</v>
      </c>
      <c r="R91" s="25" t="s">
        <v>265</v>
      </c>
      <c r="S91" s="26" t="s">
        <v>55</v>
      </c>
      <c r="T91" s="27" t="s">
        <v>56</v>
      </c>
      <c r="U91" s="27" t="s">
        <v>57</v>
      </c>
      <c r="V91" s="28" t="s">
        <v>58</v>
      </c>
      <c r="W91" s="27" t="s">
        <v>78</v>
      </c>
      <c r="X91" s="27" t="s">
        <v>71</v>
      </c>
      <c r="Y91" s="27" t="s">
        <v>205</v>
      </c>
      <c r="Z91" s="29">
        <f>IFERROR(IF(S91="Probabilidad",(K91-(+K91*V91)),IF(S91="Impacto",K91,"")),"")</f>
        <v>0.6</v>
      </c>
      <c r="AA91" s="30" t="s">
        <v>50</v>
      </c>
      <c r="AB91" s="28">
        <v>0.6</v>
      </c>
      <c r="AC91" s="30" t="s">
        <v>117</v>
      </c>
      <c r="AD91" s="28">
        <v>0.8</v>
      </c>
      <c r="AE91" s="31" t="s">
        <v>118</v>
      </c>
      <c r="AF91" s="114" t="s">
        <v>94</v>
      </c>
      <c r="AG91" s="132" t="s">
        <v>736</v>
      </c>
      <c r="AH91" s="94">
        <v>44926</v>
      </c>
      <c r="AI91" s="94" t="s">
        <v>230</v>
      </c>
      <c r="AJ91" s="94" t="s">
        <v>231</v>
      </c>
      <c r="AK91" s="97" t="s">
        <v>232</v>
      </c>
      <c r="AL91" s="97" t="s">
        <v>233</v>
      </c>
      <c r="AM91" s="94"/>
      <c r="AN91" s="97"/>
      <c r="AO91" s="9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row>
    <row r="92" spans="1:70" ht="51" customHeight="1" x14ac:dyDescent="0.2">
      <c r="A92" s="117"/>
      <c r="B92" s="152"/>
      <c r="C92" s="106"/>
      <c r="D92" s="106"/>
      <c r="E92" s="106"/>
      <c r="F92" s="106"/>
      <c r="G92" s="107"/>
      <c r="H92" s="106"/>
      <c r="I92" s="108"/>
      <c r="J92" s="109"/>
      <c r="K92" s="110"/>
      <c r="L92" s="111"/>
      <c r="M92" s="112">
        <v>0</v>
      </c>
      <c r="N92" s="109"/>
      <c r="O92" s="110"/>
      <c r="P92" s="113"/>
      <c r="Q92" s="24">
        <v>2</v>
      </c>
      <c r="R92" s="25"/>
      <c r="S92" s="26" t="s">
        <v>72</v>
      </c>
      <c r="T92" s="27"/>
      <c r="U92" s="27"/>
      <c r="V92" s="28" t="s">
        <v>72</v>
      </c>
      <c r="W92" s="27"/>
      <c r="X92" s="27"/>
      <c r="Y92" s="27"/>
      <c r="Z92" s="29" t="str">
        <f>IFERROR(IF(AND(S91="Probabilidad",S92="Probabilidad"),(AB91-(+AB91*V92)),IF(S92="Probabilidad",(K91-(+K91*V92)),IF(S92="Impacto",AB91,""))),"")</f>
        <v/>
      </c>
      <c r="AA92" s="30" t="s">
        <v>72</v>
      </c>
      <c r="AB92" s="28" t="s">
        <v>72</v>
      </c>
      <c r="AC92" s="30" t="s">
        <v>72</v>
      </c>
      <c r="AD92" s="28" t="s">
        <v>72</v>
      </c>
      <c r="AE92" s="31" t="s">
        <v>72</v>
      </c>
      <c r="AF92" s="115"/>
      <c r="AG92" s="133"/>
      <c r="AH92" s="95"/>
      <c r="AI92" s="95"/>
      <c r="AJ92" s="95"/>
      <c r="AK92" s="95"/>
      <c r="AL92" s="95"/>
      <c r="AM92" s="95"/>
      <c r="AN92" s="95"/>
      <c r="AO92" s="95"/>
    </row>
    <row r="93" spans="1:70" ht="51" customHeight="1" x14ac:dyDescent="0.2">
      <c r="A93" s="117"/>
      <c r="B93" s="153"/>
      <c r="C93" s="106"/>
      <c r="D93" s="106"/>
      <c r="E93" s="106"/>
      <c r="F93" s="106"/>
      <c r="G93" s="107"/>
      <c r="H93" s="106"/>
      <c r="I93" s="108"/>
      <c r="J93" s="109"/>
      <c r="K93" s="110"/>
      <c r="L93" s="111"/>
      <c r="M93" s="112">
        <v>0</v>
      </c>
      <c r="N93" s="109"/>
      <c r="O93" s="110"/>
      <c r="P93" s="113"/>
      <c r="Q93" s="24">
        <v>3</v>
      </c>
      <c r="R93" s="25"/>
      <c r="S93" s="26" t="s">
        <v>72</v>
      </c>
      <c r="T93" s="27"/>
      <c r="U93" s="27"/>
      <c r="V93" s="28" t="s">
        <v>72</v>
      </c>
      <c r="W93" s="27"/>
      <c r="X93" s="27"/>
      <c r="Y93" s="27"/>
      <c r="Z93" s="29" t="str">
        <f>IFERROR(IF(AND(S92="Probabilidad",S93="Probabilidad"),(AB92-(+AB92*V93)),IF(AND(S92="Impacto",S93="Probabilidad"),(AB91-(+AB91*V93)),IF(S93="Impacto",AB92,""))),"")</f>
        <v/>
      </c>
      <c r="AA93" s="30" t="s">
        <v>72</v>
      </c>
      <c r="AB93" s="28" t="s">
        <v>72</v>
      </c>
      <c r="AC93" s="30" t="s">
        <v>72</v>
      </c>
      <c r="AD93" s="28" t="s">
        <v>72</v>
      </c>
      <c r="AE93" s="31" t="s">
        <v>72</v>
      </c>
      <c r="AF93" s="116"/>
      <c r="AG93" s="134"/>
      <c r="AH93" s="96"/>
      <c r="AI93" s="96"/>
      <c r="AJ93" s="96"/>
      <c r="AK93" s="96"/>
      <c r="AL93" s="96"/>
      <c r="AM93" s="96"/>
      <c r="AN93" s="96"/>
      <c r="AO93" s="96"/>
    </row>
    <row r="94" spans="1:70" ht="90" customHeight="1" x14ac:dyDescent="0.2">
      <c r="A94" s="117">
        <v>30</v>
      </c>
      <c r="B94" s="151" t="s">
        <v>221</v>
      </c>
      <c r="C94" s="106" t="s">
        <v>45</v>
      </c>
      <c r="D94" s="106" t="s">
        <v>266</v>
      </c>
      <c r="E94" s="106" t="s">
        <v>267</v>
      </c>
      <c r="F94" s="106" t="s">
        <v>101</v>
      </c>
      <c r="G94" s="107" t="s">
        <v>268</v>
      </c>
      <c r="H94" s="106" t="s">
        <v>49</v>
      </c>
      <c r="I94" s="108">
        <v>99060</v>
      </c>
      <c r="J94" s="109" t="s">
        <v>225</v>
      </c>
      <c r="K94" s="110">
        <v>1</v>
      </c>
      <c r="L94" s="111" t="s">
        <v>116</v>
      </c>
      <c r="M94" s="112" t="s">
        <v>116</v>
      </c>
      <c r="N94" s="109" t="s">
        <v>117</v>
      </c>
      <c r="O94" s="110">
        <v>0.8</v>
      </c>
      <c r="P94" s="113" t="s">
        <v>118</v>
      </c>
      <c r="Q94" s="24">
        <v>1</v>
      </c>
      <c r="R94" s="25" t="s">
        <v>269</v>
      </c>
      <c r="S94" s="26" t="s">
        <v>55</v>
      </c>
      <c r="T94" s="27" t="s">
        <v>56</v>
      </c>
      <c r="U94" s="27" t="s">
        <v>57</v>
      </c>
      <c r="V94" s="28" t="s">
        <v>58</v>
      </c>
      <c r="W94" s="27" t="s">
        <v>78</v>
      </c>
      <c r="X94" s="27" t="s">
        <v>71</v>
      </c>
      <c r="Y94" s="27" t="s">
        <v>205</v>
      </c>
      <c r="Z94" s="29">
        <f>IFERROR(IF(S94="Probabilidad",(K94-(+K94*V94)),IF(S94="Impacto",K94,"")),"")</f>
        <v>0.6</v>
      </c>
      <c r="AA94" s="30" t="s">
        <v>50</v>
      </c>
      <c r="AB94" s="28">
        <v>0.6</v>
      </c>
      <c r="AC94" s="30" t="s">
        <v>117</v>
      </c>
      <c r="AD94" s="28">
        <v>0.8</v>
      </c>
      <c r="AE94" s="31" t="s">
        <v>118</v>
      </c>
      <c r="AF94" s="114" t="s">
        <v>94</v>
      </c>
      <c r="AG94" s="132" t="s">
        <v>737</v>
      </c>
      <c r="AH94" s="94">
        <v>44926</v>
      </c>
      <c r="AI94" s="94" t="s">
        <v>230</v>
      </c>
      <c r="AJ94" s="94" t="s">
        <v>231</v>
      </c>
      <c r="AK94" s="97" t="s">
        <v>232</v>
      </c>
      <c r="AL94" s="97" t="s">
        <v>270</v>
      </c>
      <c r="AM94" s="94"/>
      <c r="AN94" s="97"/>
      <c r="AO94" s="9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row>
    <row r="95" spans="1:70" ht="69.75" customHeight="1" x14ac:dyDescent="0.2">
      <c r="A95" s="117"/>
      <c r="B95" s="152"/>
      <c r="C95" s="106"/>
      <c r="D95" s="106"/>
      <c r="E95" s="106"/>
      <c r="F95" s="106"/>
      <c r="G95" s="107"/>
      <c r="H95" s="106"/>
      <c r="I95" s="108"/>
      <c r="J95" s="109"/>
      <c r="K95" s="110"/>
      <c r="L95" s="111"/>
      <c r="M95" s="112">
        <v>0</v>
      </c>
      <c r="N95" s="109"/>
      <c r="O95" s="110"/>
      <c r="P95" s="113"/>
      <c r="Q95" s="24">
        <v>2</v>
      </c>
      <c r="R95" s="25"/>
      <c r="S95" s="26" t="s">
        <v>72</v>
      </c>
      <c r="T95" s="27"/>
      <c r="U95" s="27"/>
      <c r="V95" s="28" t="s">
        <v>72</v>
      </c>
      <c r="W95" s="27"/>
      <c r="X95" s="27"/>
      <c r="Y95" s="27"/>
      <c r="Z95" s="29" t="str">
        <f>IFERROR(IF(AND(S94="Probabilidad",S95="Probabilidad"),(AB94-(+AB94*V95)),IF(S95="Probabilidad",(K94-(+K94*V95)),IF(S95="Impacto",AB94,""))),"")</f>
        <v/>
      </c>
      <c r="AA95" s="30" t="s">
        <v>72</v>
      </c>
      <c r="AB95" s="28" t="s">
        <v>72</v>
      </c>
      <c r="AC95" s="30" t="s">
        <v>72</v>
      </c>
      <c r="AD95" s="28" t="s">
        <v>72</v>
      </c>
      <c r="AE95" s="31" t="s">
        <v>72</v>
      </c>
      <c r="AF95" s="115"/>
      <c r="AG95" s="133"/>
      <c r="AH95" s="95"/>
      <c r="AI95" s="95"/>
      <c r="AJ95" s="95"/>
      <c r="AK95" s="95"/>
      <c r="AL95" s="95"/>
      <c r="AM95" s="95"/>
      <c r="AN95" s="95"/>
      <c r="AO95" s="95"/>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row>
    <row r="96" spans="1:70" ht="90" customHeight="1" x14ac:dyDescent="0.2">
      <c r="A96" s="117"/>
      <c r="B96" s="153"/>
      <c r="C96" s="106"/>
      <c r="D96" s="106"/>
      <c r="E96" s="106"/>
      <c r="F96" s="106"/>
      <c r="G96" s="107"/>
      <c r="H96" s="106"/>
      <c r="I96" s="108"/>
      <c r="J96" s="109"/>
      <c r="K96" s="110"/>
      <c r="L96" s="111"/>
      <c r="M96" s="112">
        <v>0</v>
      </c>
      <c r="N96" s="109"/>
      <c r="O96" s="110"/>
      <c r="P96" s="113"/>
      <c r="Q96" s="24">
        <v>3</v>
      </c>
      <c r="R96" s="25"/>
      <c r="S96" s="26" t="s">
        <v>72</v>
      </c>
      <c r="T96" s="27"/>
      <c r="U96" s="27"/>
      <c r="V96" s="28" t="s">
        <v>72</v>
      </c>
      <c r="W96" s="27"/>
      <c r="X96" s="27"/>
      <c r="Y96" s="27"/>
      <c r="Z96" s="29" t="str">
        <f>IFERROR(IF(AND(S95="Probabilidad",S96="Probabilidad"),(AB95-(+AB95*V96)),IF(AND(S95="Impacto",S96="Probabilidad"),(AB94-(+AB94*V96)),IF(S96="Impacto",AB95,""))),"")</f>
        <v/>
      </c>
      <c r="AA96" s="30" t="s">
        <v>72</v>
      </c>
      <c r="AB96" s="28" t="s">
        <v>72</v>
      </c>
      <c r="AC96" s="30" t="s">
        <v>72</v>
      </c>
      <c r="AD96" s="28" t="s">
        <v>72</v>
      </c>
      <c r="AE96" s="31" t="s">
        <v>72</v>
      </c>
      <c r="AF96" s="116"/>
      <c r="AG96" s="134"/>
      <c r="AH96" s="96"/>
      <c r="AI96" s="96"/>
      <c r="AJ96" s="96"/>
      <c r="AK96" s="96"/>
      <c r="AL96" s="96"/>
      <c r="AM96" s="96"/>
      <c r="AN96" s="96"/>
      <c r="AO96" s="96"/>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row>
    <row r="97" spans="1:70" ht="96.95" customHeight="1" x14ac:dyDescent="0.2">
      <c r="A97" s="117">
        <v>31</v>
      </c>
      <c r="B97" s="157" t="s">
        <v>271</v>
      </c>
      <c r="C97" s="106" t="s">
        <v>45</v>
      </c>
      <c r="D97" s="106" t="s">
        <v>273</v>
      </c>
      <c r="E97" s="106" t="s">
        <v>274</v>
      </c>
      <c r="F97" s="106" t="s">
        <v>48</v>
      </c>
      <c r="G97" s="107" t="s">
        <v>763</v>
      </c>
      <c r="H97" s="106" t="s">
        <v>49</v>
      </c>
      <c r="I97" s="108">
        <v>291</v>
      </c>
      <c r="J97" s="109" t="s">
        <v>50</v>
      </c>
      <c r="K97" s="110">
        <v>0.6</v>
      </c>
      <c r="L97" s="111" t="s">
        <v>51</v>
      </c>
      <c r="M97" s="112" t="s">
        <v>51</v>
      </c>
      <c r="N97" s="109" t="s">
        <v>52</v>
      </c>
      <c r="O97" s="110">
        <v>0.4</v>
      </c>
      <c r="P97" s="113" t="s">
        <v>53</v>
      </c>
      <c r="Q97" s="24">
        <v>1</v>
      </c>
      <c r="R97" s="25" t="s">
        <v>275</v>
      </c>
      <c r="S97" s="26" t="s">
        <v>55</v>
      </c>
      <c r="T97" s="27" t="s">
        <v>56</v>
      </c>
      <c r="U97" s="27" t="s">
        <v>57</v>
      </c>
      <c r="V97" s="28" t="s">
        <v>58</v>
      </c>
      <c r="W97" s="27" t="s">
        <v>78</v>
      </c>
      <c r="X97" s="27" t="s">
        <v>60</v>
      </c>
      <c r="Y97" s="27" t="s">
        <v>61</v>
      </c>
      <c r="Z97" s="29">
        <f>IFERROR(IF(S97="Probabilidad",(K97-(+K97*V97)),IF(S97="Impacto",K97,"")),"")</f>
        <v>0.36</v>
      </c>
      <c r="AA97" s="30" t="s">
        <v>62</v>
      </c>
      <c r="AB97" s="28">
        <v>0.36</v>
      </c>
      <c r="AC97" s="30" t="s">
        <v>52</v>
      </c>
      <c r="AD97" s="28">
        <v>0.4</v>
      </c>
      <c r="AE97" s="31" t="s">
        <v>53</v>
      </c>
      <c r="AF97" s="114" t="s">
        <v>94</v>
      </c>
      <c r="AG97" s="97" t="s">
        <v>757</v>
      </c>
      <c r="AH97" s="97" t="s">
        <v>533</v>
      </c>
      <c r="AI97" s="94" t="s">
        <v>276</v>
      </c>
      <c r="AJ97" s="94" t="s">
        <v>758</v>
      </c>
      <c r="AK97" s="97" t="s">
        <v>272</v>
      </c>
      <c r="AL97" s="97" t="s">
        <v>277</v>
      </c>
      <c r="AM97" s="94"/>
      <c r="AN97" s="97"/>
      <c r="AO97" s="9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row>
    <row r="98" spans="1:70" ht="42" customHeight="1" x14ac:dyDescent="0.2">
      <c r="A98" s="117"/>
      <c r="B98" s="158"/>
      <c r="C98" s="106"/>
      <c r="D98" s="106"/>
      <c r="E98" s="106"/>
      <c r="F98" s="106"/>
      <c r="G98" s="107"/>
      <c r="H98" s="106"/>
      <c r="I98" s="108"/>
      <c r="J98" s="109"/>
      <c r="K98" s="110"/>
      <c r="L98" s="111"/>
      <c r="M98" s="112">
        <v>0</v>
      </c>
      <c r="N98" s="109"/>
      <c r="O98" s="110"/>
      <c r="P98" s="113"/>
      <c r="Q98" s="24">
        <v>2</v>
      </c>
      <c r="R98" s="25"/>
      <c r="S98" s="26" t="s">
        <v>72</v>
      </c>
      <c r="T98" s="27"/>
      <c r="U98" s="27"/>
      <c r="V98" s="28" t="s">
        <v>72</v>
      </c>
      <c r="W98" s="27"/>
      <c r="X98" s="27"/>
      <c r="Y98" s="27"/>
      <c r="Z98" s="29" t="str">
        <f>IFERROR(IF(AND(S97="Probabilidad",S98="Probabilidad"),(AB97-(+AB97*V98)),IF(S98="Probabilidad",(K97-(+K97*V98)),IF(S98="Impacto",AB97,""))),"")</f>
        <v/>
      </c>
      <c r="AA98" s="30" t="s">
        <v>72</v>
      </c>
      <c r="AB98" s="28" t="s">
        <v>72</v>
      </c>
      <c r="AC98" s="30" t="s">
        <v>72</v>
      </c>
      <c r="AD98" s="28" t="s">
        <v>72</v>
      </c>
      <c r="AE98" s="31" t="s">
        <v>72</v>
      </c>
      <c r="AF98" s="115"/>
      <c r="AG98" s="95"/>
      <c r="AH98" s="95"/>
      <c r="AI98" s="95"/>
      <c r="AJ98" s="95"/>
      <c r="AK98" s="95"/>
      <c r="AL98" s="95"/>
      <c r="AM98" s="95"/>
      <c r="AN98" s="95"/>
      <c r="AO98" s="95"/>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row>
    <row r="99" spans="1:70" ht="42" customHeight="1" x14ac:dyDescent="0.2">
      <c r="A99" s="117"/>
      <c r="B99" s="159"/>
      <c r="C99" s="106"/>
      <c r="D99" s="106"/>
      <c r="E99" s="106"/>
      <c r="F99" s="106"/>
      <c r="G99" s="107"/>
      <c r="H99" s="106"/>
      <c r="I99" s="108"/>
      <c r="J99" s="109"/>
      <c r="K99" s="110"/>
      <c r="L99" s="111"/>
      <c r="M99" s="112">
        <v>0</v>
      </c>
      <c r="N99" s="109"/>
      <c r="O99" s="110"/>
      <c r="P99" s="113"/>
      <c r="Q99" s="24">
        <v>3</v>
      </c>
      <c r="R99" s="25"/>
      <c r="S99" s="26" t="s">
        <v>72</v>
      </c>
      <c r="T99" s="27"/>
      <c r="U99" s="27"/>
      <c r="V99" s="28" t="s">
        <v>72</v>
      </c>
      <c r="W99" s="27"/>
      <c r="X99" s="27"/>
      <c r="Y99" s="27"/>
      <c r="Z99" s="29" t="str">
        <f>IFERROR(IF(AND(S98="Probabilidad",S99="Probabilidad"),(AB98-(+AB98*V99)),IF(AND(S98="Impacto",S99="Probabilidad"),(AB97-(+AB97*V99)),IF(S99="Impacto",AB98,""))),"")</f>
        <v/>
      </c>
      <c r="AA99" s="30" t="s">
        <v>72</v>
      </c>
      <c r="AB99" s="28" t="s">
        <v>72</v>
      </c>
      <c r="AC99" s="30" t="s">
        <v>72</v>
      </c>
      <c r="AD99" s="28" t="s">
        <v>72</v>
      </c>
      <c r="AE99" s="31" t="s">
        <v>72</v>
      </c>
      <c r="AF99" s="116"/>
      <c r="AG99" s="96"/>
      <c r="AH99" s="96"/>
      <c r="AI99" s="96"/>
      <c r="AJ99" s="96"/>
      <c r="AK99" s="96"/>
      <c r="AL99" s="96"/>
      <c r="AM99" s="96"/>
      <c r="AN99" s="96"/>
      <c r="AO99" s="96"/>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row>
    <row r="100" spans="1:70" ht="76.5" customHeight="1" x14ac:dyDescent="0.2">
      <c r="A100" s="117">
        <v>32</v>
      </c>
      <c r="B100" s="157" t="s">
        <v>271</v>
      </c>
      <c r="C100" s="106" t="s">
        <v>45</v>
      </c>
      <c r="D100" s="106" t="s">
        <v>278</v>
      </c>
      <c r="E100" s="106" t="s">
        <v>279</v>
      </c>
      <c r="F100" s="106" t="s">
        <v>73</v>
      </c>
      <c r="G100" s="107" t="s">
        <v>764</v>
      </c>
      <c r="H100" s="106" t="s">
        <v>85</v>
      </c>
      <c r="I100" s="108">
        <v>291</v>
      </c>
      <c r="J100" s="109" t="s">
        <v>50</v>
      </c>
      <c r="K100" s="110">
        <v>0.6</v>
      </c>
      <c r="L100" s="111" t="s">
        <v>128</v>
      </c>
      <c r="M100" s="112" t="s">
        <v>128</v>
      </c>
      <c r="N100" s="109" t="s">
        <v>53</v>
      </c>
      <c r="O100" s="110">
        <v>0.6</v>
      </c>
      <c r="P100" s="113" t="s">
        <v>53</v>
      </c>
      <c r="Q100" s="24">
        <v>1</v>
      </c>
      <c r="R100" s="25" t="s">
        <v>280</v>
      </c>
      <c r="S100" s="26" t="s">
        <v>55</v>
      </c>
      <c r="T100" s="27" t="s">
        <v>56</v>
      </c>
      <c r="U100" s="27" t="s">
        <v>57</v>
      </c>
      <c r="V100" s="28" t="s">
        <v>58</v>
      </c>
      <c r="W100" s="27" t="s">
        <v>78</v>
      </c>
      <c r="X100" s="27" t="s">
        <v>60</v>
      </c>
      <c r="Y100" s="27" t="s">
        <v>205</v>
      </c>
      <c r="Z100" s="29">
        <f>IFERROR(IF(S100="Probabilidad",(K100-(+K100*V100)),IF(S100="Impacto",K100,"")),"")</f>
        <v>0.36</v>
      </c>
      <c r="AA100" s="30" t="s">
        <v>62</v>
      </c>
      <c r="AB100" s="28">
        <v>0.36</v>
      </c>
      <c r="AC100" s="30" t="s">
        <v>53</v>
      </c>
      <c r="AD100" s="28">
        <v>0.6</v>
      </c>
      <c r="AE100" s="31" t="s">
        <v>53</v>
      </c>
      <c r="AF100" s="114" t="s">
        <v>94</v>
      </c>
      <c r="AG100" s="97" t="s">
        <v>853</v>
      </c>
      <c r="AH100" s="97" t="s">
        <v>533</v>
      </c>
      <c r="AI100" s="94" t="s">
        <v>854</v>
      </c>
      <c r="AJ100" s="94" t="s">
        <v>855</v>
      </c>
      <c r="AK100" s="97" t="s">
        <v>272</v>
      </c>
      <c r="AL100" s="97" t="s">
        <v>281</v>
      </c>
      <c r="AM100" s="94"/>
      <c r="AN100" s="97"/>
      <c r="AO100" s="9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row>
    <row r="101" spans="1:70" ht="49.5" customHeight="1" x14ac:dyDescent="0.2">
      <c r="A101" s="117"/>
      <c r="B101" s="158"/>
      <c r="C101" s="106"/>
      <c r="D101" s="106"/>
      <c r="E101" s="106"/>
      <c r="F101" s="106"/>
      <c r="G101" s="107"/>
      <c r="H101" s="106"/>
      <c r="I101" s="108"/>
      <c r="J101" s="109"/>
      <c r="K101" s="110"/>
      <c r="L101" s="111"/>
      <c r="M101" s="112">
        <v>0</v>
      </c>
      <c r="N101" s="109"/>
      <c r="O101" s="110"/>
      <c r="P101" s="113"/>
      <c r="Q101" s="24">
        <v>2</v>
      </c>
      <c r="R101" s="25"/>
      <c r="S101" s="26" t="s">
        <v>72</v>
      </c>
      <c r="T101" s="27"/>
      <c r="U101" s="27"/>
      <c r="V101" s="28" t="s">
        <v>72</v>
      </c>
      <c r="W101" s="27"/>
      <c r="X101" s="27"/>
      <c r="Y101" s="27"/>
      <c r="Z101" s="29" t="str">
        <f>IFERROR(IF(AND(S100="Probabilidad",S101="Probabilidad"),(AB100-(+AB100*V101)),IF(S101="Probabilidad",(K100-(+K100*V101)),IF(S101="Impacto",AB100,""))),"")</f>
        <v/>
      </c>
      <c r="AA101" s="30" t="s">
        <v>72</v>
      </c>
      <c r="AB101" s="28" t="s">
        <v>72</v>
      </c>
      <c r="AC101" s="30" t="s">
        <v>72</v>
      </c>
      <c r="AD101" s="28" t="s">
        <v>72</v>
      </c>
      <c r="AE101" s="31" t="s">
        <v>72</v>
      </c>
      <c r="AF101" s="115"/>
      <c r="AG101" s="95"/>
      <c r="AH101" s="95"/>
      <c r="AI101" s="95"/>
      <c r="AJ101" s="95"/>
      <c r="AK101" s="95"/>
      <c r="AL101" s="95"/>
      <c r="AM101" s="95"/>
      <c r="AN101" s="95"/>
      <c r="AO101" s="95"/>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row>
    <row r="102" spans="1:70" ht="49.5" customHeight="1" x14ac:dyDescent="0.2">
      <c r="A102" s="117"/>
      <c r="B102" s="159"/>
      <c r="C102" s="106"/>
      <c r="D102" s="106"/>
      <c r="E102" s="106"/>
      <c r="F102" s="106"/>
      <c r="G102" s="107"/>
      <c r="H102" s="106"/>
      <c r="I102" s="108"/>
      <c r="J102" s="109"/>
      <c r="K102" s="110"/>
      <c r="L102" s="111"/>
      <c r="M102" s="112">
        <v>0</v>
      </c>
      <c r="N102" s="109"/>
      <c r="O102" s="110"/>
      <c r="P102" s="113"/>
      <c r="Q102" s="24">
        <v>3</v>
      </c>
      <c r="R102" s="25"/>
      <c r="S102" s="26" t="s">
        <v>72</v>
      </c>
      <c r="T102" s="27"/>
      <c r="U102" s="27"/>
      <c r="V102" s="28" t="s">
        <v>72</v>
      </c>
      <c r="W102" s="27"/>
      <c r="X102" s="27"/>
      <c r="Y102" s="27"/>
      <c r="Z102" s="29" t="str">
        <f>IFERROR(IF(AND(S101="Probabilidad",S102="Probabilidad"),(AB101-(+AB101*V102)),IF(AND(S101="Impacto",S102="Probabilidad"),(AB100-(+AB100*V102)),IF(S102="Impacto",AB101,""))),"")</f>
        <v/>
      </c>
      <c r="AA102" s="30" t="s">
        <v>72</v>
      </c>
      <c r="AB102" s="28" t="s">
        <v>72</v>
      </c>
      <c r="AC102" s="30" t="s">
        <v>72</v>
      </c>
      <c r="AD102" s="28" t="s">
        <v>72</v>
      </c>
      <c r="AE102" s="31" t="s">
        <v>72</v>
      </c>
      <c r="AF102" s="116"/>
      <c r="AG102" s="96"/>
      <c r="AH102" s="96"/>
      <c r="AI102" s="96"/>
      <c r="AJ102" s="96"/>
      <c r="AK102" s="96"/>
      <c r="AL102" s="96"/>
      <c r="AM102" s="96"/>
      <c r="AN102" s="96"/>
      <c r="AO102" s="96"/>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row>
    <row r="103" spans="1:70" ht="90" customHeight="1" x14ac:dyDescent="0.2">
      <c r="A103" s="117">
        <v>33</v>
      </c>
      <c r="B103" s="154" t="s">
        <v>282</v>
      </c>
      <c r="C103" s="106" t="s">
        <v>45</v>
      </c>
      <c r="D103" s="106" t="s">
        <v>283</v>
      </c>
      <c r="E103" s="106" t="s">
        <v>284</v>
      </c>
      <c r="F103" s="106" t="s">
        <v>101</v>
      </c>
      <c r="G103" s="106" t="s">
        <v>858</v>
      </c>
      <c r="H103" s="106" t="s">
        <v>49</v>
      </c>
      <c r="I103" s="108">
        <v>180</v>
      </c>
      <c r="J103" s="109" t="s">
        <v>50</v>
      </c>
      <c r="K103" s="110">
        <v>0.6</v>
      </c>
      <c r="L103" s="111" t="s">
        <v>51</v>
      </c>
      <c r="M103" s="112" t="s">
        <v>51</v>
      </c>
      <c r="N103" s="109" t="s">
        <v>52</v>
      </c>
      <c r="O103" s="110">
        <v>0.4</v>
      </c>
      <c r="P103" s="113" t="s">
        <v>53</v>
      </c>
      <c r="Q103" s="24">
        <v>1</v>
      </c>
      <c r="R103" s="25" t="s">
        <v>285</v>
      </c>
      <c r="S103" s="26" t="s">
        <v>55</v>
      </c>
      <c r="T103" s="27" t="s">
        <v>56</v>
      </c>
      <c r="U103" s="27" t="s">
        <v>57</v>
      </c>
      <c r="V103" s="28" t="s">
        <v>58</v>
      </c>
      <c r="W103" s="27" t="s">
        <v>59</v>
      </c>
      <c r="X103" s="27" t="s">
        <v>60</v>
      </c>
      <c r="Y103" s="27" t="s">
        <v>61</v>
      </c>
      <c r="Z103" s="29">
        <f>IFERROR(IF(S103="Probabilidad",(K103-(+K103*V103)),IF(S103="Impacto",K103,"")),"")</f>
        <v>0.36</v>
      </c>
      <c r="AA103" s="30" t="s">
        <v>62</v>
      </c>
      <c r="AB103" s="28">
        <v>0.36</v>
      </c>
      <c r="AC103" s="30" t="s">
        <v>52</v>
      </c>
      <c r="AD103" s="28">
        <v>0.4</v>
      </c>
      <c r="AE103" s="31" t="s">
        <v>53</v>
      </c>
      <c r="AF103" s="114" t="s">
        <v>94</v>
      </c>
      <c r="AG103" s="132" t="s">
        <v>286</v>
      </c>
      <c r="AH103" s="94">
        <v>44926</v>
      </c>
      <c r="AI103" s="94" t="s">
        <v>287</v>
      </c>
      <c r="AJ103" s="94" t="s">
        <v>288</v>
      </c>
      <c r="AK103" s="97" t="s">
        <v>289</v>
      </c>
      <c r="AL103" s="97" t="s">
        <v>290</v>
      </c>
      <c r="AM103" s="94"/>
      <c r="AN103" s="97"/>
      <c r="AO103" s="9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row>
    <row r="104" spans="1:70" ht="97.5" customHeight="1" x14ac:dyDescent="0.2">
      <c r="A104" s="117"/>
      <c r="B104" s="155"/>
      <c r="C104" s="106"/>
      <c r="D104" s="106"/>
      <c r="E104" s="106"/>
      <c r="F104" s="106"/>
      <c r="G104" s="106"/>
      <c r="H104" s="106"/>
      <c r="I104" s="108"/>
      <c r="J104" s="109"/>
      <c r="K104" s="110"/>
      <c r="L104" s="111"/>
      <c r="M104" s="112">
        <v>0</v>
      </c>
      <c r="N104" s="109"/>
      <c r="O104" s="110"/>
      <c r="P104" s="113"/>
      <c r="Q104" s="24">
        <v>2</v>
      </c>
      <c r="R104" s="25" t="s">
        <v>291</v>
      </c>
      <c r="S104" s="26" t="s">
        <v>55</v>
      </c>
      <c r="T104" s="27" t="s">
        <v>56</v>
      </c>
      <c r="U104" s="27" t="s">
        <v>139</v>
      </c>
      <c r="V104" s="28" t="s">
        <v>140</v>
      </c>
      <c r="W104" s="27" t="s">
        <v>59</v>
      </c>
      <c r="X104" s="27" t="s">
        <v>60</v>
      </c>
      <c r="Y104" s="27" t="s">
        <v>61</v>
      </c>
      <c r="Z104" s="29">
        <f>IFERROR(IF(AND(S103="Probabilidad",S104="Probabilidad"),(AB103-(+AB103*V104)),IF(S104="Probabilidad",(K103-(+K103*V104)),IF(S104="Impacto",AB103,""))),"")</f>
        <v>0.18</v>
      </c>
      <c r="AA104" s="30" t="s">
        <v>92</v>
      </c>
      <c r="AB104" s="28">
        <v>0.18</v>
      </c>
      <c r="AC104" s="30" t="s">
        <v>52</v>
      </c>
      <c r="AD104" s="28">
        <v>0.4</v>
      </c>
      <c r="AE104" s="31" t="s">
        <v>79</v>
      </c>
      <c r="AF104" s="115"/>
      <c r="AG104" s="133"/>
      <c r="AH104" s="95"/>
      <c r="AI104" s="95"/>
      <c r="AJ104" s="95"/>
      <c r="AK104" s="95"/>
      <c r="AL104" s="95"/>
      <c r="AM104" s="95"/>
      <c r="AN104" s="95"/>
      <c r="AO104" s="95"/>
    </row>
    <row r="105" spans="1:70" ht="97.5" customHeight="1" x14ac:dyDescent="0.2">
      <c r="A105" s="117"/>
      <c r="B105" s="156"/>
      <c r="C105" s="106"/>
      <c r="D105" s="106"/>
      <c r="E105" s="106"/>
      <c r="F105" s="106"/>
      <c r="G105" s="106"/>
      <c r="H105" s="106"/>
      <c r="I105" s="108"/>
      <c r="J105" s="109"/>
      <c r="K105" s="110"/>
      <c r="L105" s="111"/>
      <c r="M105" s="112">
        <v>0</v>
      </c>
      <c r="N105" s="109"/>
      <c r="O105" s="110"/>
      <c r="P105" s="113"/>
      <c r="Q105" s="24">
        <v>3</v>
      </c>
      <c r="R105" s="25" t="s">
        <v>292</v>
      </c>
      <c r="S105" s="26" t="s">
        <v>55</v>
      </c>
      <c r="T105" s="27" t="s">
        <v>56</v>
      </c>
      <c r="U105" s="27" t="s">
        <v>57</v>
      </c>
      <c r="V105" s="28" t="s">
        <v>58</v>
      </c>
      <c r="W105" s="27" t="s">
        <v>59</v>
      </c>
      <c r="X105" s="27" t="s">
        <v>60</v>
      </c>
      <c r="Y105" s="27" t="s">
        <v>61</v>
      </c>
      <c r="Z105" s="29">
        <f>IFERROR(IF(AND(S104="Probabilidad",S105="Probabilidad"),(AB104-(+AB104*V105)),IF(AND(S104="Impacto",S105="Probabilidad"),(AB103-(+AB103*V105)),IF(S105="Impacto",AB104,""))),"")</f>
        <v>0.108</v>
      </c>
      <c r="AA105" s="30" t="s">
        <v>92</v>
      </c>
      <c r="AB105" s="28">
        <v>0.108</v>
      </c>
      <c r="AC105" s="30" t="s">
        <v>52</v>
      </c>
      <c r="AD105" s="28">
        <v>0.4</v>
      </c>
      <c r="AE105" s="31" t="s">
        <v>79</v>
      </c>
      <c r="AF105" s="116"/>
      <c r="AG105" s="134"/>
      <c r="AH105" s="96"/>
      <c r="AI105" s="96"/>
      <c r="AJ105" s="96"/>
      <c r="AK105" s="96"/>
      <c r="AL105" s="96"/>
      <c r="AM105" s="96"/>
      <c r="AN105" s="96"/>
      <c r="AO105" s="96"/>
    </row>
    <row r="106" spans="1:70" ht="118.5" customHeight="1" x14ac:dyDescent="0.2">
      <c r="A106" s="117">
        <v>34</v>
      </c>
      <c r="B106" s="154" t="s">
        <v>282</v>
      </c>
      <c r="C106" s="106" t="s">
        <v>45</v>
      </c>
      <c r="D106" s="106" t="s">
        <v>293</v>
      </c>
      <c r="E106" s="106" t="s">
        <v>294</v>
      </c>
      <c r="F106" s="106" t="s">
        <v>101</v>
      </c>
      <c r="G106" s="107" t="s">
        <v>859</v>
      </c>
      <c r="H106" s="106" t="s">
        <v>49</v>
      </c>
      <c r="I106" s="108">
        <v>480</v>
      </c>
      <c r="J106" s="109" t="s">
        <v>50</v>
      </c>
      <c r="K106" s="110">
        <v>0.6</v>
      </c>
      <c r="L106" s="111" t="s">
        <v>128</v>
      </c>
      <c r="M106" s="112" t="s">
        <v>128</v>
      </c>
      <c r="N106" s="109" t="s">
        <v>53</v>
      </c>
      <c r="O106" s="110">
        <v>0.6</v>
      </c>
      <c r="P106" s="113" t="s">
        <v>53</v>
      </c>
      <c r="Q106" s="24">
        <v>1</v>
      </c>
      <c r="R106" s="25" t="s">
        <v>295</v>
      </c>
      <c r="S106" s="26" t="s">
        <v>55</v>
      </c>
      <c r="T106" s="27" t="s">
        <v>56</v>
      </c>
      <c r="U106" s="27" t="s">
        <v>139</v>
      </c>
      <c r="V106" s="28" t="s">
        <v>140</v>
      </c>
      <c r="W106" s="27" t="s">
        <v>59</v>
      </c>
      <c r="X106" s="27" t="s">
        <v>60</v>
      </c>
      <c r="Y106" s="27" t="s">
        <v>61</v>
      </c>
      <c r="Z106" s="29">
        <f>IFERROR(IF(S106="Probabilidad",(K106-(+K106*V106)),IF(S106="Impacto",K106,"")),"")</f>
        <v>0.3</v>
      </c>
      <c r="AA106" s="30" t="s">
        <v>62</v>
      </c>
      <c r="AB106" s="28">
        <v>0.3</v>
      </c>
      <c r="AC106" s="30" t="s">
        <v>53</v>
      </c>
      <c r="AD106" s="28">
        <v>0.6</v>
      </c>
      <c r="AE106" s="31" t="s">
        <v>53</v>
      </c>
      <c r="AF106" s="114" t="s">
        <v>94</v>
      </c>
      <c r="AG106" s="132" t="s">
        <v>296</v>
      </c>
      <c r="AH106" s="94">
        <v>44926</v>
      </c>
      <c r="AI106" s="94" t="s">
        <v>297</v>
      </c>
      <c r="AJ106" s="94" t="s">
        <v>298</v>
      </c>
      <c r="AK106" s="97" t="str">
        <f>+AK103</f>
        <v>Fisiicos, humanos, técnologicos</v>
      </c>
      <c r="AL106" s="97" t="str">
        <f>+AL103</f>
        <v>PD Coordinación de Potestad Disciplinaria, PD Disciplinarios I,II,III, IV , DIE y Secretaria comun</v>
      </c>
      <c r="AM106" s="94"/>
      <c r="AN106" s="97"/>
      <c r="AO106" s="9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row>
    <row r="107" spans="1:70" ht="118.5" customHeight="1" x14ac:dyDescent="0.2">
      <c r="A107" s="117"/>
      <c r="B107" s="155"/>
      <c r="C107" s="106"/>
      <c r="D107" s="106"/>
      <c r="E107" s="106"/>
      <c r="F107" s="106"/>
      <c r="G107" s="107"/>
      <c r="H107" s="106"/>
      <c r="I107" s="108"/>
      <c r="J107" s="109"/>
      <c r="K107" s="110"/>
      <c r="L107" s="111"/>
      <c r="M107" s="112">
        <v>0</v>
      </c>
      <c r="N107" s="109"/>
      <c r="O107" s="110"/>
      <c r="P107" s="113"/>
      <c r="Q107" s="24">
        <v>2</v>
      </c>
      <c r="R107" s="25" t="s">
        <v>299</v>
      </c>
      <c r="S107" s="26" t="s">
        <v>55</v>
      </c>
      <c r="T107" s="27" t="s">
        <v>56</v>
      </c>
      <c r="U107" s="27" t="s">
        <v>139</v>
      </c>
      <c r="V107" s="28" t="s">
        <v>140</v>
      </c>
      <c r="W107" s="27" t="s">
        <v>59</v>
      </c>
      <c r="X107" s="27" t="s">
        <v>60</v>
      </c>
      <c r="Y107" s="27" t="s">
        <v>61</v>
      </c>
      <c r="Z107" s="29">
        <f>IFERROR(IF(AND(S106="Probabilidad",S107="Probabilidad"),(AB106-(+AB106*V107)),IF(S107="Probabilidad",(K106-(+K106*V107)),IF(S107="Impacto",AB106,""))),"")</f>
        <v>0.15</v>
      </c>
      <c r="AA107" s="30" t="s">
        <v>92</v>
      </c>
      <c r="AB107" s="28">
        <v>0.15</v>
      </c>
      <c r="AC107" s="30" t="s">
        <v>53</v>
      </c>
      <c r="AD107" s="28">
        <v>0.6</v>
      </c>
      <c r="AE107" s="31" t="s">
        <v>53</v>
      </c>
      <c r="AF107" s="115"/>
      <c r="AG107" s="133"/>
      <c r="AH107" s="95"/>
      <c r="AI107" s="95"/>
      <c r="AJ107" s="95"/>
      <c r="AK107" s="95"/>
      <c r="AL107" s="95"/>
      <c r="AM107" s="95"/>
      <c r="AN107" s="95"/>
      <c r="AO107" s="95"/>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row>
    <row r="108" spans="1:70" ht="118.5" customHeight="1" x14ac:dyDescent="0.2">
      <c r="A108" s="117"/>
      <c r="B108" s="156"/>
      <c r="C108" s="106"/>
      <c r="D108" s="106"/>
      <c r="E108" s="106"/>
      <c r="F108" s="106"/>
      <c r="G108" s="107"/>
      <c r="H108" s="106"/>
      <c r="I108" s="108"/>
      <c r="J108" s="109"/>
      <c r="K108" s="110"/>
      <c r="L108" s="111"/>
      <c r="M108" s="112">
        <v>0</v>
      </c>
      <c r="N108" s="109"/>
      <c r="O108" s="110"/>
      <c r="P108" s="113"/>
      <c r="Q108" s="24">
        <v>3</v>
      </c>
      <c r="R108" s="25" t="s">
        <v>300</v>
      </c>
      <c r="S108" s="26" t="s">
        <v>55</v>
      </c>
      <c r="T108" s="27" t="s">
        <v>56</v>
      </c>
      <c r="U108" s="27" t="s">
        <v>139</v>
      </c>
      <c r="V108" s="28" t="s">
        <v>140</v>
      </c>
      <c r="W108" s="27" t="s">
        <v>59</v>
      </c>
      <c r="X108" s="27" t="s">
        <v>60</v>
      </c>
      <c r="Y108" s="27" t="s">
        <v>61</v>
      </c>
      <c r="Z108" s="29">
        <f>IFERROR(IF(AND(S107="Probabilidad",S108="Probabilidad"),(AB107-(+AB107*V108)),IF(AND(S107="Impacto",S108="Probabilidad"),(AB106-(+AB106*V108)),IF(S108="Impacto",AB107,""))),"")</f>
        <v>7.4999999999999997E-2</v>
      </c>
      <c r="AA108" s="30" t="s">
        <v>92</v>
      </c>
      <c r="AB108" s="28">
        <v>7.4999999999999997E-2</v>
      </c>
      <c r="AC108" s="30" t="s">
        <v>53</v>
      </c>
      <c r="AD108" s="28">
        <v>0.6</v>
      </c>
      <c r="AE108" s="31" t="s">
        <v>53</v>
      </c>
      <c r="AF108" s="116"/>
      <c r="AG108" s="134"/>
      <c r="AH108" s="96"/>
      <c r="AI108" s="96"/>
      <c r="AJ108" s="96"/>
      <c r="AK108" s="96"/>
      <c r="AL108" s="96"/>
      <c r="AM108" s="96"/>
      <c r="AN108" s="96"/>
      <c r="AO108" s="96"/>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row>
    <row r="109" spans="1:70" ht="138.75" customHeight="1" x14ac:dyDescent="0.2">
      <c r="A109" s="117">
        <v>35</v>
      </c>
      <c r="B109" s="154" t="s">
        <v>282</v>
      </c>
      <c r="C109" s="106" t="s">
        <v>45</v>
      </c>
      <c r="D109" s="106" t="s">
        <v>301</v>
      </c>
      <c r="E109" s="106" t="s">
        <v>302</v>
      </c>
      <c r="F109" s="106" t="s">
        <v>73</v>
      </c>
      <c r="G109" s="107" t="s">
        <v>860</v>
      </c>
      <c r="H109" s="106" t="s">
        <v>109</v>
      </c>
      <c r="I109" s="108">
        <v>200</v>
      </c>
      <c r="J109" s="109" t="s">
        <v>50</v>
      </c>
      <c r="K109" s="110">
        <v>0.6</v>
      </c>
      <c r="L109" s="111" t="s">
        <v>75</v>
      </c>
      <c r="M109" s="112" t="s">
        <v>75</v>
      </c>
      <c r="N109" s="109" t="s">
        <v>76</v>
      </c>
      <c r="O109" s="110">
        <v>0.2</v>
      </c>
      <c r="P109" s="113" t="s">
        <v>53</v>
      </c>
      <c r="Q109" s="24">
        <v>1</v>
      </c>
      <c r="R109" s="25" t="s">
        <v>303</v>
      </c>
      <c r="S109" s="26" t="s">
        <v>55</v>
      </c>
      <c r="T109" s="27" t="s">
        <v>249</v>
      </c>
      <c r="U109" s="27" t="s">
        <v>57</v>
      </c>
      <c r="V109" s="28" t="s">
        <v>250</v>
      </c>
      <c r="W109" s="27" t="s">
        <v>59</v>
      </c>
      <c r="X109" s="27" t="s">
        <v>60</v>
      </c>
      <c r="Y109" s="27" t="s">
        <v>61</v>
      </c>
      <c r="Z109" s="29">
        <f>IFERROR(IF(S109="Probabilidad",(K109-(+K109*V109)),IF(S109="Impacto",K109,"")),"")</f>
        <v>0.42</v>
      </c>
      <c r="AA109" s="30" t="s">
        <v>50</v>
      </c>
      <c r="AB109" s="28">
        <v>0.42</v>
      </c>
      <c r="AC109" s="30" t="s">
        <v>76</v>
      </c>
      <c r="AD109" s="28">
        <v>0.2</v>
      </c>
      <c r="AE109" s="31" t="s">
        <v>53</v>
      </c>
      <c r="AF109" s="114" t="s">
        <v>63</v>
      </c>
      <c r="AG109" s="132"/>
      <c r="AH109" s="97"/>
      <c r="AI109" s="94"/>
      <c r="AJ109" s="94"/>
      <c r="AK109" s="97"/>
      <c r="AL109" s="97"/>
      <c r="AM109" s="94"/>
      <c r="AN109" s="97"/>
      <c r="AO109" s="9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row>
    <row r="110" spans="1:70" ht="98.25" customHeight="1" x14ac:dyDescent="0.2">
      <c r="A110" s="117"/>
      <c r="B110" s="155"/>
      <c r="C110" s="106"/>
      <c r="D110" s="106"/>
      <c r="E110" s="106"/>
      <c r="F110" s="106"/>
      <c r="G110" s="107"/>
      <c r="H110" s="106"/>
      <c r="I110" s="108"/>
      <c r="J110" s="109"/>
      <c r="K110" s="110"/>
      <c r="L110" s="111"/>
      <c r="M110" s="112">
        <v>0</v>
      </c>
      <c r="N110" s="109"/>
      <c r="O110" s="110"/>
      <c r="P110" s="113"/>
      <c r="Q110" s="24">
        <v>2</v>
      </c>
      <c r="R110" s="25" t="s">
        <v>304</v>
      </c>
      <c r="S110" s="26" t="s">
        <v>55</v>
      </c>
      <c r="T110" s="27" t="s">
        <v>249</v>
      </c>
      <c r="U110" s="27" t="s">
        <v>57</v>
      </c>
      <c r="V110" s="28" t="s">
        <v>250</v>
      </c>
      <c r="W110" s="27" t="s">
        <v>59</v>
      </c>
      <c r="X110" s="27" t="s">
        <v>60</v>
      </c>
      <c r="Y110" s="27" t="s">
        <v>61</v>
      </c>
      <c r="Z110" s="29">
        <f>IFERROR(IF(AND(S109="Probabilidad",S110="Probabilidad"),(AB109-(+AB109*V110)),IF(S110="Probabilidad",(K109-(+K109*V110)),IF(S110="Impacto",AB109,""))),"")</f>
        <v>0.29399999999999998</v>
      </c>
      <c r="AA110" s="30" t="s">
        <v>62</v>
      </c>
      <c r="AB110" s="28">
        <v>0.29399999999999998</v>
      </c>
      <c r="AC110" s="30" t="s">
        <v>76</v>
      </c>
      <c r="AD110" s="28">
        <v>0.2</v>
      </c>
      <c r="AE110" s="31" t="s">
        <v>79</v>
      </c>
      <c r="AF110" s="115"/>
      <c r="AG110" s="133"/>
      <c r="AH110" s="95"/>
      <c r="AI110" s="95"/>
      <c r="AJ110" s="95"/>
      <c r="AK110" s="95"/>
      <c r="AL110" s="95"/>
      <c r="AM110" s="95"/>
      <c r="AN110" s="95"/>
      <c r="AO110" s="95"/>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row>
    <row r="111" spans="1:70" ht="100.5" customHeight="1" x14ac:dyDescent="0.2">
      <c r="A111" s="117"/>
      <c r="B111" s="156"/>
      <c r="C111" s="106"/>
      <c r="D111" s="106"/>
      <c r="E111" s="106"/>
      <c r="F111" s="106"/>
      <c r="G111" s="107"/>
      <c r="H111" s="106"/>
      <c r="I111" s="108"/>
      <c r="J111" s="109"/>
      <c r="K111" s="110"/>
      <c r="L111" s="111"/>
      <c r="M111" s="112">
        <v>0</v>
      </c>
      <c r="N111" s="109"/>
      <c r="O111" s="110"/>
      <c r="P111" s="113"/>
      <c r="Q111" s="24">
        <v>3</v>
      </c>
      <c r="R111" s="25" t="s">
        <v>305</v>
      </c>
      <c r="S111" s="26" t="s">
        <v>55</v>
      </c>
      <c r="T111" s="27" t="s">
        <v>249</v>
      </c>
      <c r="U111" s="27" t="s">
        <v>57</v>
      </c>
      <c r="V111" s="28" t="s">
        <v>250</v>
      </c>
      <c r="W111" s="27" t="s">
        <v>59</v>
      </c>
      <c r="X111" s="27" t="s">
        <v>60</v>
      </c>
      <c r="Y111" s="27" t="s">
        <v>61</v>
      </c>
      <c r="Z111" s="29">
        <f>IFERROR(IF(AND(S110="Probabilidad",S111="Probabilidad"),(AB110-(+AB110*V111)),IF(AND(S110="Impacto",S111="Probabilidad"),(AB109-(+AB109*V111)),IF(S111="Impacto",AB110,""))),"")</f>
        <v>0.20579999999999998</v>
      </c>
      <c r="AA111" s="30" t="s">
        <v>62</v>
      </c>
      <c r="AB111" s="28">
        <v>0.20579999999999998</v>
      </c>
      <c r="AC111" s="30" t="s">
        <v>76</v>
      </c>
      <c r="AD111" s="28">
        <v>0.2</v>
      </c>
      <c r="AE111" s="31" t="s">
        <v>79</v>
      </c>
      <c r="AF111" s="116"/>
      <c r="AG111" s="134"/>
      <c r="AH111" s="96"/>
      <c r="AI111" s="96"/>
      <c r="AJ111" s="96"/>
      <c r="AK111" s="96"/>
      <c r="AL111" s="96"/>
      <c r="AM111" s="96"/>
      <c r="AN111" s="96"/>
      <c r="AO111" s="96"/>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row>
    <row r="112" spans="1:70" ht="66" customHeight="1" x14ac:dyDescent="0.2">
      <c r="A112" s="117">
        <v>36</v>
      </c>
      <c r="B112" s="154" t="s">
        <v>282</v>
      </c>
      <c r="C112" s="106" t="s">
        <v>252</v>
      </c>
      <c r="D112" s="106" t="s">
        <v>306</v>
      </c>
      <c r="E112" s="106" t="s">
        <v>307</v>
      </c>
      <c r="F112" s="106" t="s">
        <v>101</v>
      </c>
      <c r="G112" s="107" t="s">
        <v>861</v>
      </c>
      <c r="H112" s="106" t="s">
        <v>49</v>
      </c>
      <c r="I112" s="108">
        <v>70</v>
      </c>
      <c r="J112" s="109" t="s">
        <v>50</v>
      </c>
      <c r="K112" s="110">
        <v>0.6</v>
      </c>
      <c r="L112" s="111" t="s">
        <v>128</v>
      </c>
      <c r="M112" s="112" t="s">
        <v>128</v>
      </c>
      <c r="N112" s="109" t="s">
        <v>53</v>
      </c>
      <c r="O112" s="110">
        <v>0.6</v>
      </c>
      <c r="P112" s="113" t="s">
        <v>53</v>
      </c>
      <c r="Q112" s="24">
        <v>1</v>
      </c>
      <c r="R112" s="25" t="s">
        <v>308</v>
      </c>
      <c r="S112" s="26" t="s">
        <v>55</v>
      </c>
      <c r="T112" s="27" t="s">
        <v>56</v>
      </c>
      <c r="U112" s="27" t="s">
        <v>57</v>
      </c>
      <c r="V112" s="28" t="s">
        <v>58</v>
      </c>
      <c r="W112" s="27" t="s">
        <v>59</v>
      </c>
      <c r="X112" s="27" t="s">
        <v>60</v>
      </c>
      <c r="Y112" s="27" t="s">
        <v>61</v>
      </c>
      <c r="Z112" s="29">
        <f>IFERROR(IF(S112="Probabilidad",(K112-(+K112*V112)),IF(S112="Impacto",K112,"")),"")</f>
        <v>0.36</v>
      </c>
      <c r="AA112" s="30" t="s">
        <v>62</v>
      </c>
      <c r="AB112" s="28">
        <v>0.36</v>
      </c>
      <c r="AC112" s="30" t="s">
        <v>53</v>
      </c>
      <c r="AD112" s="28">
        <v>0.6</v>
      </c>
      <c r="AE112" s="31" t="s">
        <v>53</v>
      </c>
      <c r="AF112" s="114" t="s">
        <v>94</v>
      </c>
      <c r="AG112" s="132" t="s">
        <v>309</v>
      </c>
      <c r="AH112" s="94">
        <v>44561</v>
      </c>
      <c r="AI112" s="94" t="s">
        <v>310</v>
      </c>
      <c r="AJ112" s="94" t="s">
        <v>311</v>
      </c>
      <c r="AK112" s="97" t="s">
        <v>289</v>
      </c>
      <c r="AL112" s="97" t="s">
        <v>290</v>
      </c>
      <c r="AM112" s="94"/>
      <c r="AN112" s="97"/>
      <c r="AO112" s="9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row>
    <row r="113" spans="1:70" ht="66" customHeight="1" x14ac:dyDescent="0.2">
      <c r="A113" s="117"/>
      <c r="B113" s="155"/>
      <c r="C113" s="106"/>
      <c r="D113" s="106"/>
      <c r="E113" s="106"/>
      <c r="F113" s="106"/>
      <c r="G113" s="107"/>
      <c r="H113" s="106"/>
      <c r="I113" s="108"/>
      <c r="J113" s="109"/>
      <c r="K113" s="110"/>
      <c r="L113" s="111"/>
      <c r="M113" s="112">
        <v>0</v>
      </c>
      <c r="N113" s="109"/>
      <c r="O113" s="110"/>
      <c r="P113" s="113"/>
      <c r="Q113" s="24">
        <v>2</v>
      </c>
      <c r="R113" s="25" t="s">
        <v>312</v>
      </c>
      <c r="S113" s="26" t="s">
        <v>55</v>
      </c>
      <c r="T113" s="27" t="s">
        <v>249</v>
      </c>
      <c r="U113" s="27" t="s">
        <v>57</v>
      </c>
      <c r="V113" s="28" t="s">
        <v>250</v>
      </c>
      <c r="W113" s="27" t="s">
        <v>59</v>
      </c>
      <c r="X113" s="27" t="s">
        <v>60</v>
      </c>
      <c r="Y113" s="27" t="s">
        <v>61</v>
      </c>
      <c r="Z113" s="29">
        <f>IFERROR(IF(AND(S112="Probabilidad",S113="Probabilidad"),(AB112-(+AB112*V113)),IF(S113="Probabilidad",(K112-(+K112*V113)),IF(S113="Impacto",AB112,""))),"")</f>
        <v>0.252</v>
      </c>
      <c r="AA113" s="30" t="s">
        <v>62</v>
      </c>
      <c r="AB113" s="28">
        <v>0.252</v>
      </c>
      <c r="AC113" s="30" t="s">
        <v>53</v>
      </c>
      <c r="AD113" s="28">
        <v>0.6</v>
      </c>
      <c r="AE113" s="31" t="s">
        <v>53</v>
      </c>
      <c r="AF113" s="115"/>
      <c r="AG113" s="133"/>
      <c r="AH113" s="95"/>
      <c r="AI113" s="95"/>
      <c r="AJ113" s="95"/>
      <c r="AK113" s="95"/>
      <c r="AL113" s="95"/>
      <c r="AM113" s="95"/>
      <c r="AN113" s="95"/>
      <c r="AO113" s="95"/>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row>
    <row r="114" spans="1:70" ht="66" customHeight="1" x14ac:dyDescent="0.2">
      <c r="A114" s="117"/>
      <c r="B114" s="156"/>
      <c r="C114" s="106"/>
      <c r="D114" s="106"/>
      <c r="E114" s="106"/>
      <c r="F114" s="106"/>
      <c r="G114" s="107"/>
      <c r="H114" s="106"/>
      <c r="I114" s="108"/>
      <c r="J114" s="109"/>
      <c r="K114" s="110"/>
      <c r="L114" s="111"/>
      <c r="M114" s="112">
        <v>0</v>
      </c>
      <c r="N114" s="109"/>
      <c r="O114" s="110"/>
      <c r="P114" s="113"/>
      <c r="Q114" s="24">
        <v>3</v>
      </c>
      <c r="R114" s="25" t="s">
        <v>313</v>
      </c>
      <c r="S114" s="26" t="s">
        <v>7</v>
      </c>
      <c r="T114" s="27" t="s">
        <v>227</v>
      </c>
      <c r="U114" s="27" t="s">
        <v>57</v>
      </c>
      <c r="V114" s="28" t="s">
        <v>228</v>
      </c>
      <c r="W114" s="27" t="s">
        <v>59</v>
      </c>
      <c r="X114" s="27" t="s">
        <v>60</v>
      </c>
      <c r="Y114" s="27" t="s">
        <v>61</v>
      </c>
      <c r="Z114" s="29">
        <f>IFERROR(IF(AND(S113="Probabilidad",S114="Probabilidad"),(AB113-(+AB113*V114)),IF(AND(S113="Impacto",S114="Probabilidad"),(AB112-(+AB112*V114)),IF(S114="Impacto",AB113,""))),"")</f>
        <v>0.252</v>
      </c>
      <c r="AA114" s="30" t="s">
        <v>62</v>
      </c>
      <c r="AB114" s="28">
        <v>0.252</v>
      </c>
      <c r="AC114" s="30" t="s">
        <v>52</v>
      </c>
      <c r="AD114" s="28">
        <v>0.30000000000000004</v>
      </c>
      <c r="AE114" s="31" t="s">
        <v>53</v>
      </c>
      <c r="AF114" s="116"/>
      <c r="AG114" s="134"/>
      <c r="AH114" s="96"/>
      <c r="AI114" s="96"/>
      <c r="AJ114" s="96"/>
      <c r="AK114" s="96"/>
      <c r="AL114" s="96"/>
      <c r="AM114" s="96"/>
      <c r="AN114" s="96"/>
      <c r="AO114" s="96"/>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row>
    <row r="115" spans="1:70" ht="148.5" customHeight="1" x14ac:dyDescent="0.2">
      <c r="A115" s="117">
        <v>37</v>
      </c>
      <c r="B115" s="161" t="s">
        <v>314</v>
      </c>
      <c r="C115" s="106" t="s">
        <v>252</v>
      </c>
      <c r="D115" s="106" t="s">
        <v>315</v>
      </c>
      <c r="E115" s="164" t="s">
        <v>316</v>
      </c>
      <c r="F115" s="106" t="s">
        <v>101</v>
      </c>
      <c r="G115" s="107" t="s">
        <v>765</v>
      </c>
      <c r="H115" s="106" t="s">
        <v>49</v>
      </c>
      <c r="I115" s="108">
        <v>18</v>
      </c>
      <c r="J115" s="109" t="s">
        <v>62</v>
      </c>
      <c r="K115" s="110">
        <v>0.4</v>
      </c>
      <c r="L115" s="111" t="s">
        <v>317</v>
      </c>
      <c r="M115" s="112" t="s">
        <v>317</v>
      </c>
      <c r="N115" s="109" t="s">
        <v>52</v>
      </c>
      <c r="O115" s="110">
        <v>0.4</v>
      </c>
      <c r="P115" s="113" t="s">
        <v>53</v>
      </c>
      <c r="Q115" s="24">
        <v>1</v>
      </c>
      <c r="R115" s="25" t="s">
        <v>318</v>
      </c>
      <c r="S115" s="26" t="s">
        <v>55</v>
      </c>
      <c r="T115" s="27" t="s">
        <v>56</v>
      </c>
      <c r="U115" s="27" t="s">
        <v>57</v>
      </c>
      <c r="V115" s="28" t="s">
        <v>58</v>
      </c>
      <c r="W115" s="27" t="s">
        <v>59</v>
      </c>
      <c r="X115" s="27" t="s">
        <v>60</v>
      </c>
      <c r="Y115" s="27" t="s">
        <v>61</v>
      </c>
      <c r="Z115" s="29">
        <f>IFERROR(IF(S115="Probabilidad",(K115-(+K115*V115)),IF(S115="Impacto",K115,"")),"")</f>
        <v>0.24</v>
      </c>
      <c r="AA115" s="30" t="s">
        <v>62</v>
      </c>
      <c r="AB115" s="28">
        <v>0.24</v>
      </c>
      <c r="AC115" s="30" t="s">
        <v>52</v>
      </c>
      <c r="AD115" s="28">
        <v>0.4</v>
      </c>
      <c r="AE115" s="31" t="s">
        <v>53</v>
      </c>
      <c r="AF115" s="114" t="s">
        <v>94</v>
      </c>
      <c r="AG115" s="132" t="s">
        <v>319</v>
      </c>
      <c r="AH115" s="97" t="s">
        <v>320</v>
      </c>
      <c r="AI115" s="94" t="s">
        <v>321</v>
      </c>
      <c r="AJ115" s="94" t="s">
        <v>322</v>
      </c>
      <c r="AK115" s="160" t="s">
        <v>68</v>
      </c>
      <c r="AL115" s="97" t="s">
        <v>323</v>
      </c>
      <c r="AM115" s="94"/>
      <c r="AN115" s="97"/>
      <c r="AO115" s="9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row>
    <row r="116" spans="1:70" ht="73.5" customHeight="1" x14ac:dyDescent="0.2">
      <c r="A116" s="117"/>
      <c r="B116" s="162"/>
      <c r="C116" s="106"/>
      <c r="D116" s="106"/>
      <c r="E116" s="106"/>
      <c r="F116" s="106"/>
      <c r="G116" s="107"/>
      <c r="H116" s="106"/>
      <c r="I116" s="108"/>
      <c r="J116" s="109"/>
      <c r="K116" s="110"/>
      <c r="L116" s="111"/>
      <c r="M116" s="112">
        <v>0</v>
      </c>
      <c r="N116" s="109"/>
      <c r="O116" s="110"/>
      <c r="P116" s="113"/>
      <c r="Q116" s="24">
        <v>2</v>
      </c>
      <c r="R116" s="25" t="s">
        <v>324</v>
      </c>
      <c r="S116" s="26" t="s">
        <v>55</v>
      </c>
      <c r="T116" s="27" t="s">
        <v>56</v>
      </c>
      <c r="U116" s="27" t="s">
        <v>57</v>
      </c>
      <c r="V116" s="28" t="s">
        <v>58</v>
      </c>
      <c r="W116" s="27" t="s">
        <v>59</v>
      </c>
      <c r="X116" s="27" t="s">
        <v>60</v>
      </c>
      <c r="Y116" s="27" t="s">
        <v>61</v>
      </c>
      <c r="Z116" s="29">
        <f>IFERROR(IF(AND(S115="Probabilidad",S116="Probabilidad"),(AB115-(+AB115*V116)),IF(S116="Probabilidad",(K115-(+K115*V116)),IF(S116="Impacto",AB115,""))),"")</f>
        <v>0.14399999999999999</v>
      </c>
      <c r="AA116" s="30" t="s">
        <v>92</v>
      </c>
      <c r="AB116" s="28">
        <v>0.14399999999999999</v>
      </c>
      <c r="AC116" s="30" t="s">
        <v>52</v>
      </c>
      <c r="AD116" s="28">
        <v>0.4</v>
      </c>
      <c r="AE116" s="31" t="s">
        <v>79</v>
      </c>
      <c r="AF116" s="115"/>
      <c r="AG116" s="133"/>
      <c r="AH116" s="95"/>
      <c r="AI116" s="95"/>
      <c r="AJ116" s="95"/>
      <c r="AK116" s="95"/>
      <c r="AL116" s="95"/>
      <c r="AM116" s="95"/>
      <c r="AN116" s="95"/>
      <c r="AO116" s="95"/>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row>
    <row r="117" spans="1:70" ht="73.5" customHeight="1" x14ac:dyDescent="0.2">
      <c r="A117" s="117"/>
      <c r="B117" s="163"/>
      <c r="C117" s="106"/>
      <c r="D117" s="106"/>
      <c r="E117" s="106"/>
      <c r="F117" s="106"/>
      <c r="G117" s="107"/>
      <c r="H117" s="106"/>
      <c r="I117" s="108"/>
      <c r="J117" s="109"/>
      <c r="K117" s="110"/>
      <c r="L117" s="111"/>
      <c r="M117" s="112">
        <v>0</v>
      </c>
      <c r="N117" s="109"/>
      <c r="O117" s="110"/>
      <c r="P117" s="113"/>
      <c r="Q117" s="24">
        <v>3</v>
      </c>
      <c r="R117" s="25"/>
      <c r="S117" s="26" t="s">
        <v>72</v>
      </c>
      <c r="T117" s="27"/>
      <c r="U117" s="27"/>
      <c r="V117" s="28" t="s">
        <v>72</v>
      </c>
      <c r="W117" s="27"/>
      <c r="X117" s="27"/>
      <c r="Y117" s="27"/>
      <c r="Z117" s="29" t="str">
        <f>IFERROR(IF(AND(S116="Probabilidad",S117="Probabilidad"),(AB116-(+AB116*V117)),IF(AND(S116="Impacto",S117="Probabilidad"),(AB115-(+AB115*V117)),IF(S117="Impacto",AB116,""))),"")</f>
        <v/>
      </c>
      <c r="AA117" s="30" t="s">
        <v>72</v>
      </c>
      <c r="AB117" s="28" t="s">
        <v>72</v>
      </c>
      <c r="AC117" s="30" t="s">
        <v>72</v>
      </c>
      <c r="AD117" s="28" t="s">
        <v>72</v>
      </c>
      <c r="AE117" s="31" t="s">
        <v>72</v>
      </c>
      <c r="AF117" s="116"/>
      <c r="AG117" s="134"/>
      <c r="AH117" s="96"/>
      <c r="AI117" s="96"/>
      <c r="AJ117" s="96"/>
      <c r="AK117" s="96"/>
      <c r="AL117" s="96"/>
      <c r="AM117" s="96"/>
      <c r="AN117" s="96"/>
      <c r="AO117" s="96"/>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row>
    <row r="118" spans="1:70" ht="73.5" customHeight="1" x14ac:dyDescent="0.2">
      <c r="A118" s="117">
        <v>38</v>
      </c>
      <c r="B118" s="161" t="s">
        <v>314</v>
      </c>
      <c r="C118" s="106" t="s">
        <v>134</v>
      </c>
      <c r="D118" s="106" t="s">
        <v>325</v>
      </c>
      <c r="E118" s="106" t="s">
        <v>326</v>
      </c>
      <c r="F118" s="106" t="s">
        <v>101</v>
      </c>
      <c r="G118" s="107" t="s">
        <v>766</v>
      </c>
      <c r="H118" s="106" t="s">
        <v>49</v>
      </c>
      <c r="I118" s="108">
        <v>51</v>
      </c>
      <c r="J118" s="109" t="s">
        <v>50</v>
      </c>
      <c r="K118" s="110">
        <v>0.6</v>
      </c>
      <c r="L118" s="111" t="s">
        <v>128</v>
      </c>
      <c r="M118" s="112" t="s">
        <v>128</v>
      </c>
      <c r="N118" s="109" t="s">
        <v>53</v>
      </c>
      <c r="O118" s="110">
        <v>0.6</v>
      </c>
      <c r="P118" s="113" t="s">
        <v>53</v>
      </c>
      <c r="Q118" s="24">
        <v>1</v>
      </c>
      <c r="R118" s="25" t="s">
        <v>327</v>
      </c>
      <c r="S118" s="26" t="s">
        <v>55</v>
      </c>
      <c r="T118" s="27" t="s">
        <v>56</v>
      </c>
      <c r="U118" s="27" t="s">
        <v>57</v>
      </c>
      <c r="V118" s="28" t="s">
        <v>58</v>
      </c>
      <c r="W118" s="27" t="s">
        <v>59</v>
      </c>
      <c r="X118" s="27" t="s">
        <v>60</v>
      </c>
      <c r="Y118" s="27" t="s">
        <v>61</v>
      </c>
      <c r="Z118" s="29">
        <f>IFERROR(IF(S118="Probabilidad",(K118-(+K118*V118)),IF(S118="Impacto",K118,"")),"")</f>
        <v>0.36</v>
      </c>
      <c r="AA118" s="30" t="s">
        <v>62</v>
      </c>
      <c r="AB118" s="28">
        <v>0.36</v>
      </c>
      <c r="AC118" s="30" t="s">
        <v>53</v>
      </c>
      <c r="AD118" s="28">
        <v>0.6</v>
      </c>
      <c r="AE118" s="31" t="s">
        <v>53</v>
      </c>
      <c r="AF118" s="114" t="s">
        <v>94</v>
      </c>
      <c r="AG118" s="132" t="s">
        <v>328</v>
      </c>
      <c r="AH118" s="97" t="s">
        <v>329</v>
      </c>
      <c r="AI118" s="94" t="s">
        <v>330</v>
      </c>
      <c r="AJ118" s="94" t="s">
        <v>331</v>
      </c>
      <c r="AK118" s="160" t="s">
        <v>332</v>
      </c>
      <c r="AL118" s="97" t="s">
        <v>333</v>
      </c>
      <c r="AM118" s="94"/>
      <c r="AN118" s="97"/>
      <c r="AO118" s="9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row>
    <row r="119" spans="1:70" ht="56.45" customHeight="1" x14ac:dyDescent="0.2">
      <c r="A119" s="117"/>
      <c r="B119" s="162"/>
      <c r="C119" s="106"/>
      <c r="D119" s="106"/>
      <c r="E119" s="106"/>
      <c r="F119" s="106"/>
      <c r="G119" s="107"/>
      <c r="H119" s="106"/>
      <c r="I119" s="108"/>
      <c r="J119" s="109"/>
      <c r="K119" s="110"/>
      <c r="L119" s="111"/>
      <c r="M119" s="112">
        <v>0</v>
      </c>
      <c r="N119" s="109"/>
      <c r="O119" s="110"/>
      <c r="P119" s="113"/>
      <c r="Q119" s="24">
        <v>2</v>
      </c>
      <c r="R119" s="25"/>
      <c r="S119" s="26" t="s">
        <v>72</v>
      </c>
      <c r="T119" s="27"/>
      <c r="U119" s="27"/>
      <c r="V119" s="28" t="s">
        <v>72</v>
      </c>
      <c r="W119" s="27"/>
      <c r="X119" s="27"/>
      <c r="Y119" s="27"/>
      <c r="Z119" s="29" t="str">
        <f>IFERROR(IF(AND(S118="Probabilidad",S119="Probabilidad"),(AB118-(+AB118*V119)),IF(S119="Probabilidad",(K118-(+K118*V119)),IF(S119="Impacto",AB118,""))),"")</f>
        <v/>
      </c>
      <c r="AA119" s="30" t="s">
        <v>72</v>
      </c>
      <c r="AB119" s="28" t="s">
        <v>72</v>
      </c>
      <c r="AC119" s="30" t="s">
        <v>72</v>
      </c>
      <c r="AD119" s="28" t="s">
        <v>72</v>
      </c>
      <c r="AE119" s="31" t="s">
        <v>72</v>
      </c>
      <c r="AF119" s="115"/>
      <c r="AG119" s="133"/>
      <c r="AH119" s="95"/>
      <c r="AI119" s="95"/>
      <c r="AJ119" s="95"/>
      <c r="AK119" s="95"/>
      <c r="AL119" s="95"/>
      <c r="AM119" s="95"/>
      <c r="AN119" s="95"/>
      <c r="AO119" s="95"/>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row>
    <row r="120" spans="1:70" ht="56.45" customHeight="1" x14ac:dyDescent="0.2">
      <c r="A120" s="117"/>
      <c r="B120" s="163"/>
      <c r="C120" s="106"/>
      <c r="D120" s="106"/>
      <c r="E120" s="106"/>
      <c r="F120" s="106"/>
      <c r="G120" s="107"/>
      <c r="H120" s="106"/>
      <c r="I120" s="108"/>
      <c r="J120" s="109"/>
      <c r="K120" s="110"/>
      <c r="L120" s="111"/>
      <c r="M120" s="112">
        <v>0</v>
      </c>
      <c r="N120" s="109"/>
      <c r="O120" s="110"/>
      <c r="P120" s="113"/>
      <c r="Q120" s="24">
        <v>3</v>
      </c>
      <c r="R120" s="25"/>
      <c r="S120" s="26" t="s">
        <v>72</v>
      </c>
      <c r="T120" s="27"/>
      <c r="U120" s="27"/>
      <c r="V120" s="28" t="s">
        <v>72</v>
      </c>
      <c r="W120" s="27"/>
      <c r="X120" s="27"/>
      <c r="Y120" s="27"/>
      <c r="Z120" s="29" t="str">
        <f>IFERROR(IF(AND(S119="Probabilidad",S120="Probabilidad"),(AB119-(+AB119*V120)),IF(AND(S119="Impacto",S120="Probabilidad"),(AB118-(+AB118*V120)),IF(S120="Impacto",AB119,""))),"")</f>
        <v/>
      </c>
      <c r="AA120" s="30" t="s">
        <v>72</v>
      </c>
      <c r="AB120" s="28" t="s">
        <v>72</v>
      </c>
      <c r="AC120" s="30" t="s">
        <v>72</v>
      </c>
      <c r="AD120" s="28" t="s">
        <v>72</v>
      </c>
      <c r="AE120" s="31" t="s">
        <v>72</v>
      </c>
      <c r="AF120" s="116"/>
      <c r="AG120" s="134"/>
      <c r="AH120" s="96"/>
      <c r="AI120" s="96"/>
      <c r="AJ120" s="96"/>
      <c r="AK120" s="96"/>
      <c r="AL120" s="96"/>
      <c r="AM120" s="96"/>
      <c r="AN120" s="96"/>
      <c r="AO120" s="96"/>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row>
    <row r="121" spans="1:70" ht="121.5" customHeight="1" x14ac:dyDescent="0.2">
      <c r="A121" s="117">
        <v>39</v>
      </c>
      <c r="B121" s="161" t="s">
        <v>314</v>
      </c>
      <c r="C121" s="106" t="s">
        <v>134</v>
      </c>
      <c r="D121" s="106" t="s">
        <v>334</v>
      </c>
      <c r="E121" s="106" t="s">
        <v>335</v>
      </c>
      <c r="F121" s="106" t="s">
        <v>101</v>
      </c>
      <c r="G121" s="107" t="s">
        <v>767</v>
      </c>
      <c r="H121" s="106" t="s">
        <v>49</v>
      </c>
      <c r="I121" s="108">
        <v>600</v>
      </c>
      <c r="J121" s="109" t="s">
        <v>194</v>
      </c>
      <c r="K121" s="110">
        <v>0.8</v>
      </c>
      <c r="L121" s="111" t="s">
        <v>317</v>
      </c>
      <c r="M121" s="112" t="s">
        <v>317</v>
      </c>
      <c r="N121" s="109" t="s">
        <v>52</v>
      </c>
      <c r="O121" s="110">
        <v>0.4</v>
      </c>
      <c r="P121" s="113" t="s">
        <v>53</v>
      </c>
      <c r="Q121" s="24">
        <v>1</v>
      </c>
      <c r="R121" s="25" t="s">
        <v>336</v>
      </c>
      <c r="S121" s="26" t="s">
        <v>55</v>
      </c>
      <c r="T121" s="27" t="s">
        <v>56</v>
      </c>
      <c r="U121" s="27" t="s">
        <v>57</v>
      </c>
      <c r="V121" s="28" t="s">
        <v>58</v>
      </c>
      <c r="W121" s="27" t="s">
        <v>59</v>
      </c>
      <c r="X121" s="27" t="s">
        <v>60</v>
      </c>
      <c r="Y121" s="27" t="s">
        <v>61</v>
      </c>
      <c r="Z121" s="29">
        <f>IFERROR(IF(S121="Probabilidad",(K121-(+K121*V121)),IF(S121="Impacto",K121,"")),"")</f>
        <v>0.48</v>
      </c>
      <c r="AA121" s="30" t="s">
        <v>50</v>
      </c>
      <c r="AB121" s="28">
        <v>0.48</v>
      </c>
      <c r="AC121" s="30" t="s">
        <v>52</v>
      </c>
      <c r="AD121" s="28">
        <v>0.4</v>
      </c>
      <c r="AE121" s="31" t="s">
        <v>53</v>
      </c>
      <c r="AF121" s="114" t="s">
        <v>94</v>
      </c>
      <c r="AG121" s="132" t="s">
        <v>337</v>
      </c>
      <c r="AH121" s="97" t="s">
        <v>65</v>
      </c>
      <c r="AI121" s="165" t="s">
        <v>338</v>
      </c>
      <c r="AJ121" s="165" t="s">
        <v>339</v>
      </c>
      <c r="AK121" s="160" t="s">
        <v>68</v>
      </c>
      <c r="AL121" s="160" t="s">
        <v>340</v>
      </c>
      <c r="AM121" s="94"/>
      <c r="AN121" s="97"/>
      <c r="AO121" s="9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row>
    <row r="122" spans="1:70" ht="48" customHeight="1" x14ac:dyDescent="0.2">
      <c r="A122" s="117"/>
      <c r="B122" s="162"/>
      <c r="C122" s="106"/>
      <c r="D122" s="106"/>
      <c r="E122" s="106"/>
      <c r="F122" s="106"/>
      <c r="G122" s="107"/>
      <c r="H122" s="106"/>
      <c r="I122" s="108"/>
      <c r="J122" s="109"/>
      <c r="K122" s="110"/>
      <c r="L122" s="111"/>
      <c r="M122" s="112">
        <v>0</v>
      </c>
      <c r="N122" s="109"/>
      <c r="O122" s="110"/>
      <c r="P122" s="113"/>
      <c r="Q122" s="24">
        <v>2</v>
      </c>
      <c r="R122" s="25"/>
      <c r="S122" s="26" t="s">
        <v>72</v>
      </c>
      <c r="T122" s="27"/>
      <c r="U122" s="27"/>
      <c r="V122" s="28" t="s">
        <v>72</v>
      </c>
      <c r="W122" s="27"/>
      <c r="X122" s="27"/>
      <c r="Y122" s="27"/>
      <c r="Z122" s="29" t="str">
        <f>IFERROR(IF(AND(S121="Probabilidad",S122="Probabilidad"),(AB121-(+AB121*V122)),IF(S122="Probabilidad",(K121-(+K121*V122)),IF(S122="Impacto",AB121,""))),"")</f>
        <v/>
      </c>
      <c r="AA122" s="30" t="s">
        <v>72</v>
      </c>
      <c r="AB122" s="28" t="s">
        <v>72</v>
      </c>
      <c r="AC122" s="30" t="s">
        <v>72</v>
      </c>
      <c r="AD122" s="28" t="s">
        <v>72</v>
      </c>
      <c r="AE122" s="31" t="s">
        <v>72</v>
      </c>
      <c r="AF122" s="115"/>
      <c r="AG122" s="133"/>
      <c r="AH122" s="95"/>
      <c r="AI122" s="95"/>
      <c r="AJ122" s="95"/>
      <c r="AK122" s="95"/>
      <c r="AL122" s="95"/>
      <c r="AM122" s="95"/>
      <c r="AN122" s="95"/>
      <c r="AO122" s="95"/>
    </row>
    <row r="123" spans="1:70" ht="48" customHeight="1" x14ac:dyDescent="0.2">
      <c r="A123" s="117"/>
      <c r="B123" s="163"/>
      <c r="C123" s="106"/>
      <c r="D123" s="106"/>
      <c r="E123" s="106"/>
      <c r="F123" s="106"/>
      <c r="G123" s="107"/>
      <c r="H123" s="106"/>
      <c r="I123" s="108"/>
      <c r="J123" s="109"/>
      <c r="K123" s="110"/>
      <c r="L123" s="111"/>
      <c r="M123" s="112">
        <v>0</v>
      </c>
      <c r="N123" s="109"/>
      <c r="O123" s="110"/>
      <c r="P123" s="113"/>
      <c r="Q123" s="24">
        <v>3</v>
      </c>
      <c r="R123" s="25"/>
      <c r="S123" s="26" t="s">
        <v>72</v>
      </c>
      <c r="T123" s="27"/>
      <c r="U123" s="27"/>
      <c r="V123" s="28" t="s">
        <v>72</v>
      </c>
      <c r="W123" s="27"/>
      <c r="X123" s="27"/>
      <c r="Y123" s="27"/>
      <c r="Z123" s="29" t="str">
        <f>IFERROR(IF(AND(S122="Probabilidad",S123="Probabilidad"),(AB122-(+AB122*V123)),IF(AND(S122="Impacto",S123="Probabilidad"),(AB121-(+AB121*V123)),IF(S123="Impacto",AB122,""))),"")</f>
        <v/>
      </c>
      <c r="AA123" s="30" t="s">
        <v>72</v>
      </c>
      <c r="AB123" s="28" t="s">
        <v>72</v>
      </c>
      <c r="AC123" s="30" t="s">
        <v>72</v>
      </c>
      <c r="AD123" s="28" t="s">
        <v>72</v>
      </c>
      <c r="AE123" s="31" t="s">
        <v>72</v>
      </c>
      <c r="AF123" s="116"/>
      <c r="AG123" s="134"/>
      <c r="AH123" s="96"/>
      <c r="AI123" s="96"/>
      <c r="AJ123" s="96"/>
      <c r="AK123" s="96"/>
      <c r="AL123" s="96"/>
      <c r="AM123" s="96"/>
      <c r="AN123" s="96"/>
      <c r="AO123" s="96"/>
    </row>
    <row r="124" spans="1:70" ht="126.95" customHeight="1" x14ac:dyDescent="0.2">
      <c r="A124" s="117">
        <v>40</v>
      </c>
      <c r="B124" s="161" t="s">
        <v>314</v>
      </c>
      <c r="C124" s="106" t="s">
        <v>134</v>
      </c>
      <c r="D124" s="106" t="s">
        <v>341</v>
      </c>
      <c r="E124" s="106" t="s">
        <v>342</v>
      </c>
      <c r="F124" s="106" t="s">
        <v>73</v>
      </c>
      <c r="G124" s="107" t="s">
        <v>768</v>
      </c>
      <c r="H124" s="106" t="s">
        <v>85</v>
      </c>
      <c r="I124" s="108">
        <v>365</v>
      </c>
      <c r="J124" s="109" t="s">
        <v>50</v>
      </c>
      <c r="K124" s="110">
        <v>0.6</v>
      </c>
      <c r="L124" s="111" t="s">
        <v>343</v>
      </c>
      <c r="M124" s="112" t="s">
        <v>343</v>
      </c>
      <c r="N124" s="109" t="s">
        <v>53</v>
      </c>
      <c r="O124" s="110">
        <v>0.6</v>
      </c>
      <c r="P124" s="113" t="s">
        <v>53</v>
      </c>
      <c r="Q124" s="24">
        <v>1</v>
      </c>
      <c r="R124" s="25" t="s">
        <v>344</v>
      </c>
      <c r="S124" s="26" t="s">
        <v>55</v>
      </c>
      <c r="T124" s="27" t="s">
        <v>56</v>
      </c>
      <c r="U124" s="27" t="s">
        <v>57</v>
      </c>
      <c r="V124" s="28" t="s">
        <v>58</v>
      </c>
      <c r="W124" s="27" t="s">
        <v>59</v>
      </c>
      <c r="X124" s="27" t="s">
        <v>60</v>
      </c>
      <c r="Y124" s="27" t="s">
        <v>205</v>
      </c>
      <c r="Z124" s="29">
        <f>IFERROR(IF(S124="Probabilidad",(K124-(+K124*V124)),IF(S124="Impacto",K124,"")),"")</f>
        <v>0.36</v>
      </c>
      <c r="AA124" s="30" t="s">
        <v>62</v>
      </c>
      <c r="AB124" s="28">
        <v>0.36</v>
      </c>
      <c r="AC124" s="30" t="s">
        <v>53</v>
      </c>
      <c r="AD124" s="28">
        <v>0.6</v>
      </c>
      <c r="AE124" s="31" t="s">
        <v>53</v>
      </c>
      <c r="AF124" s="114" t="s">
        <v>94</v>
      </c>
      <c r="AG124" s="132" t="s">
        <v>345</v>
      </c>
      <c r="AH124" s="97" t="s">
        <v>773</v>
      </c>
      <c r="AI124" s="94" t="s">
        <v>346</v>
      </c>
      <c r="AJ124" s="94" t="s">
        <v>347</v>
      </c>
      <c r="AK124" s="160" t="s">
        <v>332</v>
      </c>
      <c r="AL124" s="97" t="s">
        <v>348</v>
      </c>
      <c r="AM124" s="94"/>
      <c r="AN124" s="97"/>
      <c r="AO124" s="9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row>
    <row r="125" spans="1:70" ht="105" customHeight="1" x14ac:dyDescent="0.2">
      <c r="A125" s="117"/>
      <c r="B125" s="162"/>
      <c r="C125" s="106"/>
      <c r="D125" s="106"/>
      <c r="E125" s="106"/>
      <c r="F125" s="106"/>
      <c r="G125" s="107"/>
      <c r="H125" s="106"/>
      <c r="I125" s="108"/>
      <c r="J125" s="109"/>
      <c r="K125" s="110"/>
      <c r="L125" s="111"/>
      <c r="M125" s="112">
        <v>0</v>
      </c>
      <c r="N125" s="109"/>
      <c r="O125" s="110"/>
      <c r="P125" s="113"/>
      <c r="Q125" s="24">
        <v>2</v>
      </c>
      <c r="R125" s="25" t="s">
        <v>349</v>
      </c>
      <c r="S125" s="26" t="s">
        <v>55</v>
      </c>
      <c r="T125" s="27" t="s">
        <v>56</v>
      </c>
      <c r="U125" s="27" t="s">
        <v>57</v>
      </c>
      <c r="V125" s="28" t="s">
        <v>58</v>
      </c>
      <c r="W125" s="27" t="s">
        <v>59</v>
      </c>
      <c r="X125" s="27" t="s">
        <v>60</v>
      </c>
      <c r="Y125" s="27" t="s">
        <v>61</v>
      </c>
      <c r="Z125" s="29">
        <f>IFERROR(IF(AND(S124="Probabilidad",S125="Probabilidad"),(AB124-(+AB124*V125)),IF(S125="Probabilidad",(K124-(+K124*V125)),IF(S125="Impacto",AB124,""))),"")</f>
        <v>0.216</v>
      </c>
      <c r="AA125" s="30" t="s">
        <v>62</v>
      </c>
      <c r="AB125" s="28">
        <v>0.216</v>
      </c>
      <c r="AC125" s="30" t="s">
        <v>53</v>
      </c>
      <c r="AD125" s="28">
        <v>0.6</v>
      </c>
      <c r="AE125" s="31" t="s">
        <v>53</v>
      </c>
      <c r="AF125" s="115"/>
      <c r="AG125" s="133"/>
      <c r="AH125" s="95"/>
      <c r="AI125" s="95"/>
      <c r="AJ125" s="95"/>
      <c r="AK125" s="95"/>
      <c r="AL125" s="95"/>
      <c r="AM125" s="95"/>
      <c r="AN125" s="95"/>
      <c r="AO125" s="95"/>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row>
    <row r="126" spans="1:70" ht="126.95" customHeight="1" x14ac:dyDescent="0.2">
      <c r="A126" s="117"/>
      <c r="B126" s="163"/>
      <c r="C126" s="106"/>
      <c r="D126" s="106"/>
      <c r="E126" s="106"/>
      <c r="F126" s="106"/>
      <c r="G126" s="107"/>
      <c r="H126" s="106"/>
      <c r="I126" s="108"/>
      <c r="J126" s="109"/>
      <c r="K126" s="110"/>
      <c r="L126" s="111"/>
      <c r="M126" s="112">
        <v>0</v>
      </c>
      <c r="N126" s="109"/>
      <c r="O126" s="110"/>
      <c r="P126" s="113"/>
      <c r="Q126" s="24">
        <v>3</v>
      </c>
      <c r="R126" s="25" t="s">
        <v>350</v>
      </c>
      <c r="S126" s="26" t="s">
        <v>55</v>
      </c>
      <c r="T126" s="27" t="s">
        <v>56</v>
      </c>
      <c r="U126" s="27" t="s">
        <v>57</v>
      </c>
      <c r="V126" s="28" t="s">
        <v>58</v>
      </c>
      <c r="W126" s="27" t="s">
        <v>59</v>
      </c>
      <c r="X126" s="27" t="s">
        <v>60</v>
      </c>
      <c r="Y126" s="27" t="s">
        <v>61</v>
      </c>
      <c r="Z126" s="29">
        <f>IFERROR(IF(AND(S125="Probabilidad",S126="Probabilidad"),(AB125-(+AB125*V126)),IF(AND(S125="Impacto",S126="Probabilidad"),(AB124-(+AB124*V126)),IF(S126="Impacto",AB125,""))),"")</f>
        <v>0.12959999999999999</v>
      </c>
      <c r="AA126" s="30" t="s">
        <v>92</v>
      </c>
      <c r="AB126" s="28">
        <v>0.12959999999999999</v>
      </c>
      <c r="AC126" s="30" t="s">
        <v>53</v>
      </c>
      <c r="AD126" s="28">
        <v>0.6</v>
      </c>
      <c r="AE126" s="31" t="s">
        <v>53</v>
      </c>
      <c r="AF126" s="116"/>
      <c r="AG126" s="134"/>
      <c r="AH126" s="96"/>
      <c r="AI126" s="96"/>
      <c r="AJ126" s="96"/>
      <c r="AK126" s="96"/>
      <c r="AL126" s="96"/>
      <c r="AM126" s="96"/>
      <c r="AN126" s="96"/>
      <c r="AO126" s="96"/>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row>
    <row r="127" spans="1:70" ht="126.95" customHeight="1" x14ac:dyDescent="0.2">
      <c r="A127" s="118">
        <v>41</v>
      </c>
      <c r="B127" s="161" t="s">
        <v>314</v>
      </c>
      <c r="C127" s="106" t="s">
        <v>134</v>
      </c>
      <c r="D127" s="106" t="s">
        <v>351</v>
      </c>
      <c r="E127" s="106" t="s">
        <v>352</v>
      </c>
      <c r="F127" s="106" t="s">
        <v>73</v>
      </c>
      <c r="G127" s="107" t="s">
        <v>769</v>
      </c>
      <c r="H127" s="106" t="s">
        <v>49</v>
      </c>
      <c r="I127" s="108">
        <v>365</v>
      </c>
      <c r="J127" s="109" t="s">
        <v>50</v>
      </c>
      <c r="K127" s="110">
        <v>0.6</v>
      </c>
      <c r="L127" s="111" t="s">
        <v>137</v>
      </c>
      <c r="M127" s="112" t="s">
        <v>137</v>
      </c>
      <c r="N127" s="109" t="s">
        <v>117</v>
      </c>
      <c r="O127" s="110">
        <v>0.8</v>
      </c>
      <c r="P127" s="113" t="s">
        <v>118</v>
      </c>
      <c r="Q127" s="24">
        <v>1</v>
      </c>
      <c r="R127" s="25" t="s">
        <v>344</v>
      </c>
      <c r="S127" s="26" t="s">
        <v>55</v>
      </c>
      <c r="T127" s="27" t="s">
        <v>56</v>
      </c>
      <c r="U127" s="27" t="s">
        <v>57</v>
      </c>
      <c r="V127" s="28" t="s">
        <v>58</v>
      </c>
      <c r="W127" s="27" t="s">
        <v>59</v>
      </c>
      <c r="X127" s="27" t="s">
        <v>60</v>
      </c>
      <c r="Y127" s="27" t="s">
        <v>205</v>
      </c>
      <c r="Z127" s="29">
        <f>IFERROR(IF(S127="Probabilidad",(K127-(+K127*V127)),IF(S127="Impacto",K127,"")),"")</f>
        <v>0.36</v>
      </c>
      <c r="AA127" s="30" t="s">
        <v>62</v>
      </c>
      <c r="AB127" s="28">
        <v>0.36</v>
      </c>
      <c r="AC127" s="30" t="s">
        <v>117</v>
      </c>
      <c r="AD127" s="28">
        <v>0.8</v>
      </c>
      <c r="AE127" s="31" t="s">
        <v>118</v>
      </c>
      <c r="AF127" s="114" t="s">
        <v>94</v>
      </c>
      <c r="AG127" s="132" t="s">
        <v>353</v>
      </c>
      <c r="AH127" s="97" t="s">
        <v>773</v>
      </c>
      <c r="AI127" s="94" t="s">
        <v>354</v>
      </c>
      <c r="AJ127" s="94" t="s">
        <v>355</v>
      </c>
      <c r="AK127" s="160" t="s">
        <v>332</v>
      </c>
      <c r="AL127" s="97" t="s">
        <v>348</v>
      </c>
      <c r="AM127" s="94"/>
      <c r="AN127" s="97"/>
      <c r="AO127" s="9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row>
    <row r="128" spans="1:70" ht="96" customHeight="1" x14ac:dyDescent="0.2">
      <c r="A128" s="118"/>
      <c r="B128" s="162"/>
      <c r="C128" s="106"/>
      <c r="D128" s="106"/>
      <c r="E128" s="106"/>
      <c r="F128" s="106"/>
      <c r="G128" s="107"/>
      <c r="H128" s="106"/>
      <c r="I128" s="108"/>
      <c r="J128" s="109"/>
      <c r="K128" s="110"/>
      <c r="L128" s="111"/>
      <c r="M128" s="112">
        <v>0</v>
      </c>
      <c r="N128" s="109"/>
      <c r="O128" s="110"/>
      <c r="P128" s="113"/>
      <c r="Q128" s="24">
        <v>2</v>
      </c>
      <c r="R128" s="25" t="s">
        <v>349</v>
      </c>
      <c r="S128" s="26" t="s">
        <v>55</v>
      </c>
      <c r="T128" s="27" t="s">
        <v>56</v>
      </c>
      <c r="U128" s="27" t="s">
        <v>57</v>
      </c>
      <c r="V128" s="28" t="s">
        <v>58</v>
      </c>
      <c r="W128" s="27" t="s">
        <v>59</v>
      </c>
      <c r="X128" s="27" t="s">
        <v>60</v>
      </c>
      <c r="Y128" s="27" t="s">
        <v>61</v>
      </c>
      <c r="Z128" s="29">
        <f>IFERROR(IF(AND(S127="Probabilidad",S128="Probabilidad"),(AB127-(+AB127*V128)),IF(S128="Probabilidad",(K127-(+K127*V128)),IF(S128="Impacto",AB127,""))),"")</f>
        <v>0.216</v>
      </c>
      <c r="AA128" s="30" t="s">
        <v>62</v>
      </c>
      <c r="AB128" s="28">
        <v>0.216</v>
      </c>
      <c r="AC128" s="30" t="s">
        <v>117</v>
      </c>
      <c r="AD128" s="28">
        <v>0.8</v>
      </c>
      <c r="AE128" s="31" t="s">
        <v>118</v>
      </c>
      <c r="AF128" s="115"/>
      <c r="AG128" s="133"/>
      <c r="AH128" s="95"/>
      <c r="AI128" s="95"/>
      <c r="AJ128" s="95"/>
      <c r="AK128" s="95"/>
      <c r="AL128" s="95"/>
      <c r="AM128" s="95"/>
      <c r="AN128" s="95"/>
      <c r="AO128" s="95"/>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row>
    <row r="129" spans="1:70" ht="124.5" customHeight="1" x14ac:dyDescent="0.2">
      <c r="A129" s="118"/>
      <c r="B129" s="163"/>
      <c r="C129" s="106"/>
      <c r="D129" s="106"/>
      <c r="E129" s="106"/>
      <c r="F129" s="106"/>
      <c r="G129" s="107"/>
      <c r="H129" s="106"/>
      <c r="I129" s="108"/>
      <c r="J129" s="109"/>
      <c r="K129" s="110"/>
      <c r="L129" s="111"/>
      <c r="M129" s="112">
        <v>0</v>
      </c>
      <c r="N129" s="109"/>
      <c r="O129" s="110"/>
      <c r="P129" s="113"/>
      <c r="Q129" s="24">
        <v>3</v>
      </c>
      <c r="R129" s="25" t="s">
        <v>350</v>
      </c>
      <c r="S129" s="26" t="s">
        <v>55</v>
      </c>
      <c r="T129" s="27" t="s">
        <v>56</v>
      </c>
      <c r="U129" s="27" t="s">
        <v>57</v>
      </c>
      <c r="V129" s="28" t="s">
        <v>58</v>
      </c>
      <c r="W129" s="27" t="s">
        <v>59</v>
      </c>
      <c r="X129" s="27" t="s">
        <v>60</v>
      </c>
      <c r="Y129" s="27" t="s">
        <v>61</v>
      </c>
      <c r="Z129" s="29">
        <f>IFERROR(IF(AND(S128="Probabilidad",S129="Probabilidad"),(AB128-(+AB128*V129)),IF(AND(S128="Impacto",S129="Probabilidad"),(AB127-(+AB127*V129)),IF(S129="Impacto",AB128,""))),"")</f>
        <v>0.12959999999999999</v>
      </c>
      <c r="AA129" s="30" t="s">
        <v>92</v>
      </c>
      <c r="AB129" s="28">
        <v>0.12959999999999999</v>
      </c>
      <c r="AC129" s="30" t="s">
        <v>117</v>
      </c>
      <c r="AD129" s="28">
        <v>0.8</v>
      </c>
      <c r="AE129" s="31" t="s">
        <v>118</v>
      </c>
      <c r="AF129" s="116"/>
      <c r="AG129" s="134"/>
      <c r="AH129" s="96"/>
      <c r="AI129" s="96"/>
      <c r="AJ129" s="96"/>
      <c r="AK129" s="96"/>
      <c r="AL129" s="96"/>
      <c r="AM129" s="96"/>
      <c r="AN129" s="96"/>
      <c r="AO129" s="96"/>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row>
    <row r="130" spans="1:70" ht="129" customHeight="1" x14ac:dyDescent="0.2">
      <c r="A130" s="117">
        <v>42</v>
      </c>
      <c r="B130" s="161" t="s">
        <v>314</v>
      </c>
      <c r="C130" s="106" t="s">
        <v>134</v>
      </c>
      <c r="D130" s="106" t="s">
        <v>356</v>
      </c>
      <c r="E130" s="106" t="s">
        <v>357</v>
      </c>
      <c r="F130" s="106" t="s">
        <v>101</v>
      </c>
      <c r="G130" s="107" t="s">
        <v>770</v>
      </c>
      <c r="H130" s="106" t="s">
        <v>109</v>
      </c>
      <c r="I130" s="108">
        <v>12</v>
      </c>
      <c r="J130" s="109" t="s">
        <v>62</v>
      </c>
      <c r="K130" s="110">
        <v>0.4</v>
      </c>
      <c r="L130" s="111" t="s">
        <v>128</v>
      </c>
      <c r="M130" s="112" t="s">
        <v>128</v>
      </c>
      <c r="N130" s="109" t="s">
        <v>53</v>
      </c>
      <c r="O130" s="110">
        <v>0.6</v>
      </c>
      <c r="P130" s="113" t="s">
        <v>53</v>
      </c>
      <c r="Q130" s="24">
        <v>1</v>
      </c>
      <c r="R130" s="25" t="s">
        <v>774</v>
      </c>
      <c r="S130" s="26" t="s">
        <v>55</v>
      </c>
      <c r="T130" s="27" t="s">
        <v>56</v>
      </c>
      <c r="U130" s="27" t="s">
        <v>57</v>
      </c>
      <c r="V130" s="28" t="s">
        <v>58</v>
      </c>
      <c r="W130" s="27" t="s">
        <v>59</v>
      </c>
      <c r="X130" s="27" t="s">
        <v>60</v>
      </c>
      <c r="Y130" s="27" t="s">
        <v>61</v>
      </c>
      <c r="Z130" s="29">
        <f>IFERROR(IF(S130="Probabilidad",(K130-(+K130*V130)),IF(S130="Impacto",K130,"")),"")</f>
        <v>0.24</v>
      </c>
      <c r="AA130" s="30" t="s">
        <v>62</v>
      </c>
      <c r="AB130" s="28">
        <v>0.24</v>
      </c>
      <c r="AC130" s="30" t="s">
        <v>53</v>
      </c>
      <c r="AD130" s="28">
        <v>0.6</v>
      </c>
      <c r="AE130" s="31" t="s">
        <v>53</v>
      </c>
      <c r="AF130" s="114" t="s">
        <v>94</v>
      </c>
      <c r="AG130" s="132" t="s">
        <v>358</v>
      </c>
      <c r="AH130" s="94">
        <v>44926</v>
      </c>
      <c r="AI130" s="94" t="s">
        <v>359</v>
      </c>
      <c r="AJ130" s="94" t="s">
        <v>360</v>
      </c>
      <c r="AK130" s="97" t="s">
        <v>361</v>
      </c>
      <c r="AL130" s="97" t="s">
        <v>362</v>
      </c>
      <c r="AM130" s="94"/>
      <c r="AN130" s="97"/>
      <c r="AO130" s="9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row>
    <row r="131" spans="1:70" ht="51" customHeight="1" x14ac:dyDescent="0.2">
      <c r="A131" s="117"/>
      <c r="B131" s="162"/>
      <c r="C131" s="106"/>
      <c r="D131" s="106"/>
      <c r="E131" s="106"/>
      <c r="F131" s="106"/>
      <c r="G131" s="107"/>
      <c r="H131" s="106"/>
      <c r="I131" s="108"/>
      <c r="J131" s="109"/>
      <c r="K131" s="110"/>
      <c r="L131" s="111"/>
      <c r="M131" s="112">
        <v>0</v>
      </c>
      <c r="N131" s="109"/>
      <c r="O131" s="110"/>
      <c r="P131" s="113"/>
      <c r="Q131" s="24">
        <v>2</v>
      </c>
      <c r="R131" s="25"/>
      <c r="S131" s="26" t="s">
        <v>72</v>
      </c>
      <c r="T131" s="27"/>
      <c r="U131" s="27"/>
      <c r="V131" s="28" t="s">
        <v>72</v>
      </c>
      <c r="W131" s="27"/>
      <c r="X131" s="27"/>
      <c r="Y131" s="27"/>
      <c r="Z131" s="29" t="str">
        <f>IFERROR(IF(AND(S130="Probabilidad",S131="Probabilidad"),(AB130-(+AB130*V131)),IF(S131="Probabilidad",(K130-(+K130*V131)),IF(S131="Impacto",AB130,""))),"")</f>
        <v/>
      </c>
      <c r="AA131" s="30" t="s">
        <v>72</v>
      </c>
      <c r="AB131" s="28" t="s">
        <v>72</v>
      </c>
      <c r="AC131" s="30" t="s">
        <v>72</v>
      </c>
      <c r="AD131" s="28" t="s">
        <v>72</v>
      </c>
      <c r="AE131" s="31" t="s">
        <v>72</v>
      </c>
      <c r="AF131" s="115"/>
      <c r="AG131" s="133"/>
      <c r="AH131" s="95"/>
      <c r="AI131" s="95"/>
      <c r="AJ131" s="95"/>
      <c r="AK131" s="95"/>
      <c r="AL131" s="95"/>
      <c r="AM131" s="95"/>
      <c r="AN131" s="95"/>
      <c r="AO131" s="95"/>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row>
    <row r="132" spans="1:70" ht="51" customHeight="1" x14ac:dyDescent="0.2">
      <c r="A132" s="117"/>
      <c r="B132" s="163"/>
      <c r="C132" s="106"/>
      <c r="D132" s="106"/>
      <c r="E132" s="106"/>
      <c r="F132" s="106"/>
      <c r="G132" s="107"/>
      <c r="H132" s="106"/>
      <c r="I132" s="108"/>
      <c r="J132" s="109"/>
      <c r="K132" s="110"/>
      <c r="L132" s="111"/>
      <c r="M132" s="112">
        <v>0</v>
      </c>
      <c r="N132" s="109"/>
      <c r="O132" s="110"/>
      <c r="P132" s="113"/>
      <c r="Q132" s="24">
        <v>3</v>
      </c>
      <c r="R132" s="25"/>
      <c r="S132" s="26" t="s">
        <v>72</v>
      </c>
      <c r="T132" s="27"/>
      <c r="U132" s="27"/>
      <c r="V132" s="28" t="s">
        <v>72</v>
      </c>
      <c r="W132" s="27"/>
      <c r="X132" s="27"/>
      <c r="Y132" s="27"/>
      <c r="Z132" s="29" t="str">
        <f>IFERROR(IF(AND(S131="Probabilidad",S132="Probabilidad"),(AB131-(+AB131*V132)),IF(AND(S131="Impacto",S132="Probabilidad"),(AB130-(+AB130*V132)),IF(S132="Impacto",AB131,""))),"")</f>
        <v/>
      </c>
      <c r="AA132" s="30" t="s">
        <v>72</v>
      </c>
      <c r="AB132" s="28" t="s">
        <v>72</v>
      </c>
      <c r="AC132" s="30" t="s">
        <v>72</v>
      </c>
      <c r="AD132" s="28" t="s">
        <v>72</v>
      </c>
      <c r="AE132" s="31" t="s">
        <v>72</v>
      </c>
      <c r="AF132" s="116"/>
      <c r="AG132" s="134"/>
      <c r="AH132" s="96"/>
      <c r="AI132" s="96"/>
      <c r="AJ132" s="96"/>
      <c r="AK132" s="96"/>
      <c r="AL132" s="96"/>
      <c r="AM132" s="96"/>
      <c r="AN132" s="96"/>
      <c r="AO132" s="96"/>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row>
    <row r="133" spans="1:70" ht="96.95" customHeight="1" x14ac:dyDescent="0.2">
      <c r="A133" s="117">
        <v>43</v>
      </c>
      <c r="B133" s="161" t="s">
        <v>314</v>
      </c>
      <c r="C133" s="106" t="s">
        <v>134</v>
      </c>
      <c r="D133" s="106" t="s">
        <v>363</v>
      </c>
      <c r="E133" s="106" t="s">
        <v>364</v>
      </c>
      <c r="F133" s="106" t="s">
        <v>101</v>
      </c>
      <c r="G133" s="107" t="s">
        <v>771</v>
      </c>
      <c r="H133" s="106" t="s">
        <v>109</v>
      </c>
      <c r="I133" s="108">
        <v>12</v>
      </c>
      <c r="J133" s="109" t="s">
        <v>62</v>
      </c>
      <c r="K133" s="110">
        <v>0.4</v>
      </c>
      <c r="L133" s="111" t="s">
        <v>128</v>
      </c>
      <c r="M133" s="112" t="s">
        <v>128</v>
      </c>
      <c r="N133" s="109" t="s">
        <v>53</v>
      </c>
      <c r="O133" s="110">
        <v>0.6</v>
      </c>
      <c r="P133" s="113" t="s">
        <v>53</v>
      </c>
      <c r="Q133" s="24">
        <v>1</v>
      </c>
      <c r="R133" s="25" t="s">
        <v>365</v>
      </c>
      <c r="S133" s="26" t="s">
        <v>55</v>
      </c>
      <c r="T133" s="27" t="s">
        <v>56</v>
      </c>
      <c r="U133" s="27" t="s">
        <v>57</v>
      </c>
      <c r="V133" s="28" t="s">
        <v>58</v>
      </c>
      <c r="W133" s="27" t="s">
        <v>59</v>
      </c>
      <c r="X133" s="27" t="s">
        <v>60</v>
      </c>
      <c r="Y133" s="27" t="s">
        <v>61</v>
      </c>
      <c r="Z133" s="29">
        <f>IFERROR(IF(S133="Probabilidad",(K133-(+K133*V133)),IF(S133="Impacto",K133,"")),"")</f>
        <v>0.24</v>
      </c>
      <c r="AA133" s="30" t="s">
        <v>62</v>
      </c>
      <c r="AB133" s="28">
        <v>0.24</v>
      </c>
      <c r="AC133" s="30" t="s">
        <v>53</v>
      </c>
      <c r="AD133" s="28">
        <v>0.6</v>
      </c>
      <c r="AE133" s="31" t="s">
        <v>53</v>
      </c>
      <c r="AF133" s="114" t="s">
        <v>94</v>
      </c>
      <c r="AG133" s="132" t="s">
        <v>366</v>
      </c>
      <c r="AH133" s="94">
        <v>44926</v>
      </c>
      <c r="AI133" s="94" t="s">
        <v>367</v>
      </c>
      <c r="AJ133" s="94" t="s">
        <v>368</v>
      </c>
      <c r="AK133" s="97" t="s">
        <v>361</v>
      </c>
      <c r="AL133" s="97" t="s">
        <v>362</v>
      </c>
      <c r="AM133" s="94"/>
      <c r="AN133" s="97"/>
      <c r="AO133" s="9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row>
    <row r="134" spans="1:70" ht="68.45" customHeight="1" x14ac:dyDescent="0.2">
      <c r="A134" s="117"/>
      <c r="B134" s="162"/>
      <c r="C134" s="106"/>
      <c r="D134" s="106"/>
      <c r="E134" s="106"/>
      <c r="F134" s="106"/>
      <c r="G134" s="107"/>
      <c r="H134" s="106"/>
      <c r="I134" s="108"/>
      <c r="J134" s="109"/>
      <c r="K134" s="110"/>
      <c r="L134" s="111"/>
      <c r="M134" s="112">
        <v>0</v>
      </c>
      <c r="N134" s="109"/>
      <c r="O134" s="110"/>
      <c r="P134" s="113"/>
      <c r="Q134" s="24">
        <v>2</v>
      </c>
      <c r="R134" s="25" t="s">
        <v>369</v>
      </c>
      <c r="S134" s="26" t="s">
        <v>55</v>
      </c>
      <c r="T134" s="27" t="s">
        <v>56</v>
      </c>
      <c r="U134" s="27" t="s">
        <v>57</v>
      </c>
      <c r="V134" s="28" t="s">
        <v>58</v>
      </c>
      <c r="W134" s="27" t="s">
        <v>59</v>
      </c>
      <c r="X134" s="27" t="s">
        <v>71</v>
      </c>
      <c r="Y134" s="27" t="s">
        <v>61</v>
      </c>
      <c r="Z134" s="29">
        <f>IFERROR(IF(AND(S133="Probabilidad",S134="Probabilidad"),(AB133-(+AB133*V134)),IF(S134="Probabilidad",(K133-(+K133*V134)),IF(S134="Impacto",AB133,""))),"")</f>
        <v>0.14399999999999999</v>
      </c>
      <c r="AA134" s="30" t="s">
        <v>92</v>
      </c>
      <c r="AB134" s="28">
        <v>0.14399999999999999</v>
      </c>
      <c r="AC134" s="30" t="s">
        <v>53</v>
      </c>
      <c r="AD134" s="28">
        <v>0.6</v>
      </c>
      <c r="AE134" s="31" t="s">
        <v>53</v>
      </c>
      <c r="AF134" s="115"/>
      <c r="AG134" s="133"/>
      <c r="AH134" s="95"/>
      <c r="AI134" s="95"/>
      <c r="AJ134" s="95"/>
      <c r="AK134" s="95"/>
      <c r="AL134" s="95"/>
      <c r="AM134" s="95"/>
      <c r="AN134" s="95"/>
      <c r="AO134" s="95"/>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row>
    <row r="135" spans="1:70" ht="68.45" customHeight="1" x14ac:dyDescent="0.2">
      <c r="A135" s="117"/>
      <c r="B135" s="163"/>
      <c r="C135" s="106"/>
      <c r="D135" s="106"/>
      <c r="E135" s="106"/>
      <c r="F135" s="106"/>
      <c r="G135" s="107"/>
      <c r="H135" s="106"/>
      <c r="I135" s="108"/>
      <c r="J135" s="109"/>
      <c r="K135" s="110"/>
      <c r="L135" s="111"/>
      <c r="M135" s="112">
        <v>0</v>
      </c>
      <c r="N135" s="109"/>
      <c r="O135" s="110"/>
      <c r="P135" s="113"/>
      <c r="Q135" s="24">
        <v>3</v>
      </c>
      <c r="R135" s="25" t="s">
        <v>370</v>
      </c>
      <c r="S135" s="26" t="s">
        <v>55</v>
      </c>
      <c r="T135" s="27" t="s">
        <v>56</v>
      </c>
      <c r="U135" s="27" t="s">
        <v>57</v>
      </c>
      <c r="V135" s="28" t="s">
        <v>58</v>
      </c>
      <c r="W135" s="27" t="s">
        <v>59</v>
      </c>
      <c r="X135" s="27" t="s">
        <v>71</v>
      </c>
      <c r="Y135" s="27" t="s">
        <v>61</v>
      </c>
      <c r="Z135" s="29">
        <f>IFERROR(IF(AND(S134="Probabilidad",S135="Probabilidad"),(AB134-(+AB134*V135)),IF(AND(S134="Impacto",S135="Probabilidad"),(AB133-(+AB133*V135)),IF(S135="Impacto",AB134,""))),"")</f>
        <v>8.6399999999999991E-2</v>
      </c>
      <c r="AA135" s="30" t="s">
        <v>92</v>
      </c>
      <c r="AB135" s="28">
        <v>8.6399999999999991E-2</v>
      </c>
      <c r="AC135" s="30" t="s">
        <v>53</v>
      </c>
      <c r="AD135" s="28">
        <v>0.6</v>
      </c>
      <c r="AE135" s="31" t="s">
        <v>53</v>
      </c>
      <c r="AF135" s="116"/>
      <c r="AG135" s="134"/>
      <c r="AH135" s="96"/>
      <c r="AI135" s="96"/>
      <c r="AJ135" s="96"/>
      <c r="AK135" s="96"/>
      <c r="AL135" s="96"/>
      <c r="AM135" s="96"/>
      <c r="AN135" s="96"/>
      <c r="AO135" s="96"/>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row>
    <row r="136" spans="1:70" ht="87" customHeight="1" x14ac:dyDescent="0.2">
      <c r="A136" s="117">
        <v>44</v>
      </c>
      <c r="B136" s="161" t="s">
        <v>314</v>
      </c>
      <c r="C136" s="106" t="s">
        <v>134</v>
      </c>
      <c r="D136" s="106" t="s">
        <v>371</v>
      </c>
      <c r="E136" s="106" t="s">
        <v>372</v>
      </c>
      <c r="F136" s="106" t="s">
        <v>48</v>
      </c>
      <c r="G136" s="107" t="s">
        <v>772</v>
      </c>
      <c r="H136" s="106" t="s">
        <v>109</v>
      </c>
      <c r="I136" s="108">
        <v>12</v>
      </c>
      <c r="J136" s="109" t="s">
        <v>62</v>
      </c>
      <c r="K136" s="110">
        <v>0.4</v>
      </c>
      <c r="L136" s="111" t="s">
        <v>128</v>
      </c>
      <c r="M136" s="112" t="s">
        <v>128</v>
      </c>
      <c r="N136" s="109" t="s">
        <v>53</v>
      </c>
      <c r="O136" s="110">
        <v>0.6</v>
      </c>
      <c r="P136" s="113" t="s">
        <v>53</v>
      </c>
      <c r="Q136" s="24">
        <v>1</v>
      </c>
      <c r="R136" s="25" t="s">
        <v>373</v>
      </c>
      <c r="S136" s="26" t="s">
        <v>7</v>
      </c>
      <c r="T136" s="27" t="s">
        <v>227</v>
      </c>
      <c r="U136" s="27" t="s">
        <v>57</v>
      </c>
      <c r="V136" s="28" t="s">
        <v>228</v>
      </c>
      <c r="W136" s="27" t="s">
        <v>59</v>
      </c>
      <c r="X136" s="27" t="s">
        <v>60</v>
      </c>
      <c r="Y136" s="27" t="s">
        <v>61</v>
      </c>
      <c r="Z136" s="29">
        <f>IFERROR(IF(S136="Probabilidad",(K136-(+K136*V136)),IF(S136="Impacto",K136,"")),"")</f>
        <v>0.4</v>
      </c>
      <c r="AA136" s="30" t="s">
        <v>62</v>
      </c>
      <c r="AB136" s="28">
        <v>0.4</v>
      </c>
      <c r="AC136" s="30" t="s">
        <v>53</v>
      </c>
      <c r="AD136" s="28">
        <v>0.6</v>
      </c>
      <c r="AE136" s="31" t="s">
        <v>53</v>
      </c>
      <c r="AF136" s="114" t="s">
        <v>94</v>
      </c>
      <c r="AG136" s="132" t="s">
        <v>374</v>
      </c>
      <c r="AH136" s="94">
        <v>44926</v>
      </c>
      <c r="AI136" s="94" t="s">
        <v>375</v>
      </c>
      <c r="AJ136" s="94" t="s">
        <v>376</v>
      </c>
      <c r="AK136" s="97" t="s">
        <v>361</v>
      </c>
      <c r="AL136" s="97" t="s">
        <v>362</v>
      </c>
      <c r="AM136" s="94"/>
      <c r="AN136" s="97"/>
      <c r="AO136" s="9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row>
    <row r="137" spans="1:70" ht="51" customHeight="1" x14ac:dyDescent="0.2">
      <c r="A137" s="117"/>
      <c r="B137" s="162"/>
      <c r="C137" s="106"/>
      <c r="D137" s="106"/>
      <c r="E137" s="106"/>
      <c r="F137" s="106"/>
      <c r="G137" s="107"/>
      <c r="H137" s="106"/>
      <c r="I137" s="108"/>
      <c r="J137" s="109"/>
      <c r="K137" s="110"/>
      <c r="L137" s="111"/>
      <c r="M137" s="112">
        <v>0</v>
      </c>
      <c r="N137" s="109"/>
      <c r="O137" s="110"/>
      <c r="P137" s="113"/>
      <c r="Q137" s="24">
        <v>2</v>
      </c>
      <c r="R137" s="25"/>
      <c r="S137" s="26" t="s">
        <v>72</v>
      </c>
      <c r="T137" s="27"/>
      <c r="U137" s="27"/>
      <c r="V137" s="28" t="s">
        <v>72</v>
      </c>
      <c r="W137" s="27"/>
      <c r="X137" s="27"/>
      <c r="Y137" s="27"/>
      <c r="Z137" s="29" t="str">
        <f>IFERROR(IF(AND(S136="Probabilidad",S137="Probabilidad"),(AB136-(+AB136*V137)),IF(S137="Probabilidad",(K136-(+K136*V137)),IF(S137="Impacto",AB136,""))),"")</f>
        <v/>
      </c>
      <c r="AA137" s="30" t="s">
        <v>72</v>
      </c>
      <c r="AB137" s="28" t="s">
        <v>72</v>
      </c>
      <c r="AC137" s="30" t="s">
        <v>72</v>
      </c>
      <c r="AD137" s="28" t="s">
        <v>72</v>
      </c>
      <c r="AE137" s="31" t="s">
        <v>72</v>
      </c>
      <c r="AF137" s="115"/>
      <c r="AG137" s="133"/>
      <c r="AH137" s="95"/>
      <c r="AI137" s="95"/>
      <c r="AJ137" s="95"/>
      <c r="AK137" s="95"/>
      <c r="AL137" s="95"/>
      <c r="AM137" s="95"/>
      <c r="AN137" s="95"/>
      <c r="AO137" s="95"/>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row>
    <row r="138" spans="1:70" ht="51" customHeight="1" x14ac:dyDescent="0.2">
      <c r="A138" s="117"/>
      <c r="B138" s="163"/>
      <c r="C138" s="106"/>
      <c r="D138" s="106"/>
      <c r="E138" s="106"/>
      <c r="F138" s="106"/>
      <c r="G138" s="107"/>
      <c r="H138" s="106"/>
      <c r="I138" s="108"/>
      <c r="J138" s="109"/>
      <c r="K138" s="110"/>
      <c r="L138" s="111"/>
      <c r="M138" s="112">
        <v>0</v>
      </c>
      <c r="N138" s="109"/>
      <c r="O138" s="110"/>
      <c r="P138" s="113"/>
      <c r="Q138" s="24">
        <v>3</v>
      </c>
      <c r="R138" s="25"/>
      <c r="S138" s="26" t="s">
        <v>72</v>
      </c>
      <c r="T138" s="27"/>
      <c r="U138" s="27"/>
      <c r="V138" s="28" t="s">
        <v>72</v>
      </c>
      <c r="W138" s="27"/>
      <c r="X138" s="27"/>
      <c r="Y138" s="27"/>
      <c r="Z138" s="29" t="str">
        <f>IFERROR(IF(AND(S137="Probabilidad",S138="Probabilidad"),(AB137-(+AB137*V138)),IF(AND(S137="Impacto",S138="Probabilidad"),(AB136-(+AB136*V138)),IF(S138="Impacto",AB137,""))),"")</f>
        <v/>
      </c>
      <c r="AA138" s="30" t="s">
        <v>72</v>
      </c>
      <c r="AB138" s="28" t="s">
        <v>72</v>
      </c>
      <c r="AC138" s="30" t="s">
        <v>72</v>
      </c>
      <c r="AD138" s="28" t="s">
        <v>72</v>
      </c>
      <c r="AE138" s="31" t="s">
        <v>72</v>
      </c>
      <c r="AF138" s="116"/>
      <c r="AG138" s="134"/>
      <c r="AH138" s="96"/>
      <c r="AI138" s="96"/>
      <c r="AJ138" s="96"/>
      <c r="AK138" s="96"/>
      <c r="AL138" s="96"/>
      <c r="AM138" s="96"/>
      <c r="AN138" s="96"/>
      <c r="AO138" s="96"/>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row>
    <row r="139" spans="1:70" ht="92.45" customHeight="1" x14ac:dyDescent="0.2">
      <c r="A139" s="117">
        <v>45</v>
      </c>
      <c r="B139" s="166" t="s">
        <v>377</v>
      </c>
      <c r="C139" s="106" t="s">
        <v>252</v>
      </c>
      <c r="D139" s="106" t="s">
        <v>380</v>
      </c>
      <c r="E139" s="106" t="s">
        <v>381</v>
      </c>
      <c r="F139" s="106" t="s">
        <v>101</v>
      </c>
      <c r="G139" s="107" t="s">
        <v>777</v>
      </c>
      <c r="H139" s="106" t="s">
        <v>49</v>
      </c>
      <c r="I139" s="108">
        <v>100</v>
      </c>
      <c r="J139" s="109" t="s">
        <v>50</v>
      </c>
      <c r="K139" s="110">
        <v>0.6</v>
      </c>
      <c r="L139" s="111" t="s">
        <v>343</v>
      </c>
      <c r="M139" s="112" t="s">
        <v>343</v>
      </c>
      <c r="N139" s="109" t="s">
        <v>53</v>
      </c>
      <c r="O139" s="110">
        <v>0.6</v>
      </c>
      <c r="P139" s="113" t="s">
        <v>53</v>
      </c>
      <c r="Q139" s="24">
        <v>1</v>
      </c>
      <c r="R139" s="25" t="s">
        <v>780</v>
      </c>
      <c r="S139" s="26" t="s">
        <v>55</v>
      </c>
      <c r="T139" s="27" t="s">
        <v>56</v>
      </c>
      <c r="U139" s="27" t="s">
        <v>139</v>
      </c>
      <c r="V139" s="28" t="s">
        <v>58</v>
      </c>
      <c r="W139" s="27" t="s">
        <v>59</v>
      </c>
      <c r="X139" s="27" t="s">
        <v>60</v>
      </c>
      <c r="Y139" s="27" t="s">
        <v>61</v>
      </c>
      <c r="Z139" s="29">
        <f>IFERROR(IF(S139="Probabilidad",(K139-(+K139*V139)),IF(S139="Impacto",K139,"")),"")</f>
        <v>0.36</v>
      </c>
      <c r="AA139" s="30" t="s">
        <v>62</v>
      </c>
      <c r="AB139" s="28">
        <v>0.36</v>
      </c>
      <c r="AC139" s="30" t="s">
        <v>53</v>
      </c>
      <c r="AD139" s="28">
        <v>0.6</v>
      </c>
      <c r="AE139" s="31" t="s">
        <v>53</v>
      </c>
      <c r="AF139" s="114" t="s">
        <v>94</v>
      </c>
      <c r="AG139" s="132" t="s">
        <v>781</v>
      </c>
      <c r="AH139" s="97" t="s">
        <v>383</v>
      </c>
      <c r="AI139" s="94" t="s">
        <v>782</v>
      </c>
      <c r="AJ139" s="94" t="s">
        <v>783</v>
      </c>
      <c r="AK139" s="97" t="s">
        <v>385</v>
      </c>
      <c r="AL139" s="97" t="s">
        <v>379</v>
      </c>
      <c r="AM139" s="94"/>
      <c r="AN139" s="97"/>
      <c r="AO139" s="9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row>
    <row r="140" spans="1:70" ht="92.45" customHeight="1" x14ac:dyDescent="0.2">
      <c r="A140" s="117"/>
      <c r="B140" s="167"/>
      <c r="C140" s="106"/>
      <c r="D140" s="106"/>
      <c r="E140" s="106"/>
      <c r="F140" s="106"/>
      <c r="G140" s="107"/>
      <c r="H140" s="106"/>
      <c r="I140" s="108"/>
      <c r="J140" s="109"/>
      <c r="K140" s="110"/>
      <c r="L140" s="111"/>
      <c r="M140" s="112">
        <v>0</v>
      </c>
      <c r="N140" s="109"/>
      <c r="O140" s="110"/>
      <c r="P140" s="113"/>
      <c r="Q140" s="24">
        <v>2</v>
      </c>
      <c r="R140" s="25" t="s">
        <v>382</v>
      </c>
      <c r="S140" s="26" t="s">
        <v>55</v>
      </c>
      <c r="T140" s="27" t="s">
        <v>56</v>
      </c>
      <c r="U140" s="27" t="s">
        <v>139</v>
      </c>
      <c r="V140" s="28">
        <v>0.4</v>
      </c>
      <c r="W140" s="27" t="s">
        <v>59</v>
      </c>
      <c r="X140" s="27" t="s">
        <v>60</v>
      </c>
      <c r="Y140" s="27" t="s">
        <v>61</v>
      </c>
      <c r="Z140" s="29">
        <f>IFERROR(IF(AND(S139="Probabilidad",S140="Probabilidad"),(AB139-(+AB139*V140)),IF(S140="Probabilidad",(K139-(+K139*V140)),IF(S140="Impacto",AB139,""))),"")</f>
        <v>0.216</v>
      </c>
      <c r="AA140" s="30" t="s">
        <v>62</v>
      </c>
      <c r="AB140" s="28">
        <v>0.216</v>
      </c>
      <c r="AC140" s="30" t="s">
        <v>53</v>
      </c>
      <c r="AD140" s="28">
        <v>0.6</v>
      </c>
      <c r="AE140" s="31" t="s">
        <v>53</v>
      </c>
      <c r="AF140" s="115"/>
      <c r="AG140" s="133"/>
      <c r="AH140" s="95"/>
      <c r="AI140" s="95"/>
      <c r="AJ140" s="95"/>
      <c r="AK140" s="95"/>
      <c r="AL140" s="95"/>
      <c r="AM140" s="95"/>
      <c r="AN140" s="95"/>
      <c r="AO140" s="95"/>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row>
    <row r="141" spans="1:70" ht="81" customHeight="1" x14ac:dyDescent="0.2">
      <c r="A141" s="117"/>
      <c r="B141" s="168"/>
      <c r="C141" s="106"/>
      <c r="D141" s="106"/>
      <c r="E141" s="106"/>
      <c r="F141" s="106"/>
      <c r="G141" s="107"/>
      <c r="H141" s="106"/>
      <c r="I141" s="108"/>
      <c r="J141" s="109"/>
      <c r="K141" s="110"/>
      <c r="L141" s="111"/>
      <c r="M141" s="112">
        <v>0</v>
      </c>
      <c r="N141" s="109"/>
      <c r="O141" s="110"/>
      <c r="P141" s="113"/>
      <c r="Q141" s="24">
        <v>3</v>
      </c>
      <c r="R141" s="25"/>
      <c r="S141" s="26" t="s">
        <v>72</v>
      </c>
      <c r="T141" s="27"/>
      <c r="U141" s="27"/>
      <c r="V141" s="28" t="s">
        <v>72</v>
      </c>
      <c r="W141" s="27"/>
      <c r="X141" s="27"/>
      <c r="Y141" s="27"/>
      <c r="Z141" s="29" t="str">
        <f>IFERROR(IF(AND(S140="Probabilidad",S141="Probabilidad"),(AB140-(+AB140*V141)),IF(AND(S140="Impacto",S141="Probabilidad"),(AB139-(+AB139*V141)),IF(S141="Impacto",AB140,""))),"")</f>
        <v/>
      </c>
      <c r="AA141" s="30" t="s">
        <v>72</v>
      </c>
      <c r="AB141" s="28" t="s">
        <v>72</v>
      </c>
      <c r="AC141" s="30" t="s">
        <v>72</v>
      </c>
      <c r="AD141" s="28" t="s">
        <v>72</v>
      </c>
      <c r="AE141" s="31" t="s">
        <v>72</v>
      </c>
      <c r="AF141" s="116"/>
      <c r="AG141" s="134"/>
      <c r="AH141" s="96"/>
      <c r="AI141" s="96"/>
      <c r="AJ141" s="96"/>
      <c r="AK141" s="96"/>
      <c r="AL141" s="96"/>
      <c r="AM141" s="96"/>
      <c r="AN141" s="96"/>
      <c r="AO141" s="96"/>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row>
    <row r="142" spans="1:70" ht="128.85" customHeight="1" x14ac:dyDescent="0.2">
      <c r="A142" s="117">
        <v>46</v>
      </c>
      <c r="B142" s="166" t="s">
        <v>377</v>
      </c>
      <c r="C142" s="106" t="s">
        <v>45</v>
      </c>
      <c r="D142" s="106" t="s">
        <v>386</v>
      </c>
      <c r="E142" s="106" t="s">
        <v>387</v>
      </c>
      <c r="F142" s="106" t="s">
        <v>101</v>
      </c>
      <c r="G142" s="107" t="s">
        <v>778</v>
      </c>
      <c r="H142" s="106" t="s">
        <v>49</v>
      </c>
      <c r="I142" s="108">
        <v>150</v>
      </c>
      <c r="J142" s="109" t="s">
        <v>50</v>
      </c>
      <c r="K142" s="110">
        <v>0.6</v>
      </c>
      <c r="L142" s="111" t="s">
        <v>128</v>
      </c>
      <c r="M142" s="112" t="s">
        <v>128</v>
      </c>
      <c r="N142" s="109" t="s">
        <v>53</v>
      </c>
      <c r="O142" s="110">
        <v>0.6</v>
      </c>
      <c r="P142" s="109" t="s">
        <v>53</v>
      </c>
      <c r="Q142" s="24">
        <v>1</v>
      </c>
      <c r="R142" s="25" t="s">
        <v>784</v>
      </c>
      <c r="S142" s="26" t="s">
        <v>55</v>
      </c>
      <c r="T142" s="27" t="s">
        <v>249</v>
      </c>
      <c r="U142" s="27" t="s">
        <v>139</v>
      </c>
      <c r="V142" s="28" t="s">
        <v>58</v>
      </c>
      <c r="W142" s="27" t="s">
        <v>59</v>
      </c>
      <c r="X142" s="27" t="s">
        <v>60</v>
      </c>
      <c r="Y142" s="27" t="s">
        <v>61</v>
      </c>
      <c r="Z142" s="29">
        <f>IFERROR(IF(S142="Probabilidad",(K142-(+K142*V142)),IF(S142="Impacto",K142,"")),"")</f>
        <v>0.36</v>
      </c>
      <c r="AA142" s="30" t="s">
        <v>62</v>
      </c>
      <c r="AB142" s="28">
        <v>0.48</v>
      </c>
      <c r="AC142" s="30" t="s">
        <v>53</v>
      </c>
      <c r="AD142" s="28">
        <v>0.6</v>
      </c>
      <c r="AE142" s="31" t="s">
        <v>53</v>
      </c>
      <c r="AF142" s="114" t="s">
        <v>94</v>
      </c>
      <c r="AG142" s="97" t="s">
        <v>786</v>
      </c>
      <c r="AH142" s="97" t="s">
        <v>383</v>
      </c>
      <c r="AI142" s="94" t="s">
        <v>782</v>
      </c>
      <c r="AJ142" s="94" t="s">
        <v>783</v>
      </c>
      <c r="AK142" s="97" t="s">
        <v>385</v>
      </c>
      <c r="AL142" s="97" t="s">
        <v>379</v>
      </c>
      <c r="AM142" s="94"/>
      <c r="AN142" s="97"/>
      <c r="AO142" s="9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row>
    <row r="143" spans="1:70" ht="128.85" customHeight="1" x14ac:dyDescent="0.2">
      <c r="A143" s="117"/>
      <c r="B143" s="167"/>
      <c r="C143" s="106"/>
      <c r="D143" s="106"/>
      <c r="E143" s="106"/>
      <c r="F143" s="106"/>
      <c r="G143" s="107"/>
      <c r="H143" s="106"/>
      <c r="I143" s="108"/>
      <c r="J143" s="109"/>
      <c r="K143" s="110"/>
      <c r="L143" s="111"/>
      <c r="M143" s="112">
        <v>0</v>
      </c>
      <c r="N143" s="109"/>
      <c r="O143" s="110"/>
      <c r="P143" s="109"/>
      <c r="Q143" s="24">
        <v>2</v>
      </c>
      <c r="R143" s="25" t="s">
        <v>785</v>
      </c>
      <c r="S143" s="26" t="s">
        <v>55</v>
      </c>
      <c r="T143" s="27" t="s">
        <v>56</v>
      </c>
      <c r="U143" s="27" t="s">
        <v>139</v>
      </c>
      <c r="V143" s="28" t="s">
        <v>140</v>
      </c>
      <c r="W143" s="27" t="s">
        <v>59</v>
      </c>
      <c r="X143" s="27" t="s">
        <v>60</v>
      </c>
      <c r="Y143" s="27" t="s">
        <v>61</v>
      </c>
      <c r="Z143" s="29">
        <v>0.18</v>
      </c>
      <c r="AA143" s="30" t="s">
        <v>92</v>
      </c>
      <c r="AB143" s="28">
        <v>0.18</v>
      </c>
      <c r="AC143" s="30" t="s">
        <v>53</v>
      </c>
      <c r="AD143" s="28">
        <v>0.6</v>
      </c>
      <c r="AE143" s="31" t="s">
        <v>53</v>
      </c>
      <c r="AF143" s="115"/>
      <c r="AG143" s="95"/>
      <c r="AH143" s="95"/>
      <c r="AI143" s="95"/>
      <c r="AJ143" s="95"/>
      <c r="AK143" s="95"/>
      <c r="AL143" s="95"/>
      <c r="AM143" s="95"/>
      <c r="AN143" s="95"/>
      <c r="AO143" s="95"/>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row>
    <row r="144" spans="1:70" ht="128.85" customHeight="1" x14ac:dyDescent="0.2">
      <c r="A144" s="117"/>
      <c r="B144" s="168"/>
      <c r="C144" s="106"/>
      <c r="D144" s="106"/>
      <c r="E144" s="106"/>
      <c r="F144" s="106"/>
      <c r="G144" s="107"/>
      <c r="H144" s="106"/>
      <c r="I144" s="108"/>
      <c r="J144" s="109"/>
      <c r="K144" s="110"/>
      <c r="L144" s="111"/>
      <c r="M144" s="112">
        <v>0</v>
      </c>
      <c r="N144" s="109"/>
      <c r="O144" s="110"/>
      <c r="P144" s="109"/>
      <c r="Q144" s="24">
        <v>3</v>
      </c>
      <c r="R144" s="25"/>
      <c r="S144" s="26"/>
      <c r="T144" s="27"/>
      <c r="U144" s="27"/>
      <c r="V144" s="28"/>
      <c r="W144" s="27"/>
      <c r="X144" s="27"/>
      <c r="Y144" s="27"/>
      <c r="Z144" s="29"/>
      <c r="AA144" s="30"/>
      <c r="AB144" s="28"/>
      <c r="AC144" s="30"/>
      <c r="AD144" s="28"/>
      <c r="AE144" s="31"/>
      <c r="AF144" s="116"/>
      <c r="AG144" s="96"/>
      <c r="AH144" s="96"/>
      <c r="AI144" s="96"/>
      <c r="AJ144" s="96"/>
      <c r="AK144" s="96"/>
      <c r="AL144" s="96"/>
      <c r="AM144" s="96"/>
      <c r="AN144" s="96"/>
      <c r="AO144" s="96"/>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row>
    <row r="145" spans="1:70" ht="121.5" customHeight="1" x14ac:dyDescent="0.2">
      <c r="A145" s="117">
        <v>47</v>
      </c>
      <c r="B145" s="166" t="s">
        <v>377</v>
      </c>
      <c r="C145" s="106" t="s">
        <v>134</v>
      </c>
      <c r="D145" s="106" t="s">
        <v>388</v>
      </c>
      <c r="E145" s="106" t="s">
        <v>389</v>
      </c>
      <c r="F145" s="106" t="s">
        <v>73</v>
      </c>
      <c r="G145" s="107" t="s">
        <v>779</v>
      </c>
      <c r="H145" s="106" t="s">
        <v>49</v>
      </c>
      <c r="I145" s="108">
        <v>120</v>
      </c>
      <c r="J145" s="109" t="s">
        <v>50</v>
      </c>
      <c r="K145" s="110">
        <v>0.6</v>
      </c>
      <c r="L145" s="111" t="s">
        <v>343</v>
      </c>
      <c r="M145" s="112" t="s">
        <v>343</v>
      </c>
      <c r="N145" s="109" t="s">
        <v>53</v>
      </c>
      <c r="O145" s="110">
        <v>0.6</v>
      </c>
      <c r="P145" s="109" t="s">
        <v>53</v>
      </c>
      <c r="Q145" s="24">
        <v>1</v>
      </c>
      <c r="R145" s="25" t="s">
        <v>390</v>
      </c>
      <c r="S145" s="26" t="s">
        <v>55</v>
      </c>
      <c r="T145" s="27" t="s">
        <v>56</v>
      </c>
      <c r="U145" s="27" t="s">
        <v>57</v>
      </c>
      <c r="V145" s="28" t="s">
        <v>58</v>
      </c>
      <c r="W145" s="27" t="s">
        <v>59</v>
      </c>
      <c r="X145" s="27" t="s">
        <v>60</v>
      </c>
      <c r="Y145" s="27" t="s">
        <v>61</v>
      </c>
      <c r="Z145" s="29">
        <f>IFERROR(IF(S145="Probabilidad",(K145-(+K145*V145)),IF(S145="Impacto",K145,"")),"")</f>
        <v>0.36</v>
      </c>
      <c r="AA145" s="30" t="s">
        <v>62</v>
      </c>
      <c r="AB145" s="28">
        <v>0.36</v>
      </c>
      <c r="AC145" s="30" t="s">
        <v>53</v>
      </c>
      <c r="AD145" s="28">
        <v>0.6</v>
      </c>
      <c r="AE145" s="31" t="s">
        <v>53</v>
      </c>
      <c r="AF145" s="114" t="s">
        <v>94</v>
      </c>
      <c r="AG145" s="132" t="s">
        <v>391</v>
      </c>
      <c r="AH145" s="97" t="s">
        <v>392</v>
      </c>
      <c r="AI145" s="94" t="s">
        <v>393</v>
      </c>
      <c r="AJ145" s="94" t="s">
        <v>787</v>
      </c>
      <c r="AK145" s="97" t="s">
        <v>385</v>
      </c>
      <c r="AL145" s="97" t="s">
        <v>379</v>
      </c>
      <c r="AM145" s="94"/>
      <c r="AN145" s="97"/>
      <c r="AO145" s="9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row>
    <row r="146" spans="1:70" ht="84" customHeight="1" x14ac:dyDescent="0.2">
      <c r="A146" s="117"/>
      <c r="B146" s="167"/>
      <c r="C146" s="106"/>
      <c r="D146" s="106"/>
      <c r="E146" s="106"/>
      <c r="F146" s="106"/>
      <c r="G146" s="107"/>
      <c r="H146" s="106"/>
      <c r="I146" s="108"/>
      <c r="J146" s="109"/>
      <c r="K146" s="110"/>
      <c r="L146" s="111"/>
      <c r="M146" s="112">
        <v>0</v>
      </c>
      <c r="N146" s="109"/>
      <c r="O146" s="110"/>
      <c r="P146" s="109"/>
      <c r="Q146" s="24">
        <v>2</v>
      </c>
      <c r="R146" s="25" t="s">
        <v>394</v>
      </c>
      <c r="S146" s="26" t="s">
        <v>55</v>
      </c>
      <c r="T146" s="27" t="s">
        <v>56</v>
      </c>
      <c r="U146" s="27" t="s">
        <v>57</v>
      </c>
      <c r="V146" s="28" t="s">
        <v>58</v>
      </c>
      <c r="W146" s="27" t="s">
        <v>59</v>
      </c>
      <c r="X146" s="27" t="s">
        <v>60</v>
      </c>
      <c r="Y146" s="27" t="s">
        <v>61</v>
      </c>
      <c r="Z146" s="29">
        <f>IFERROR(IF(AND(S145="Probabilidad",S146="Probabilidad"),(AB145-(+AB145*V146)),IF(S146="Probabilidad",(K145-(+K145*V146)),IF(S146="Impacto",AB145,""))),"")</f>
        <v>0.216</v>
      </c>
      <c r="AA146" s="30" t="s">
        <v>62</v>
      </c>
      <c r="AB146" s="28">
        <v>0.216</v>
      </c>
      <c r="AC146" s="30" t="s">
        <v>53</v>
      </c>
      <c r="AD146" s="28">
        <v>0.6</v>
      </c>
      <c r="AE146" s="31" t="s">
        <v>53</v>
      </c>
      <c r="AF146" s="115"/>
      <c r="AG146" s="133"/>
      <c r="AH146" s="95"/>
      <c r="AI146" s="95"/>
      <c r="AJ146" s="95"/>
      <c r="AK146" s="95"/>
      <c r="AL146" s="95"/>
      <c r="AM146" s="95"/>
      <c r="AN146" s="95"/>
      <c r="AO146" s="95"/>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row>
    <row r="147" spans="1:70" ht="90" customHeight="1" x14ac:dyDescent="0.2">
      <c r="A147" s="117"/>
      <c r="B147" s="168"/>
      <c r="C147" s="106"/>
      <c r="D147" s="106"/>
      <c r="E147" s="106"/>
      <c r="F147" s="106"/>
      <c r="G147" s="107"/>
      <c r="H147" s="106"/>
      <c r="I147" s="108"/>
      <c r="J147" s="109"/>
      <c r="K147" s="110"/>
      <c r="L147" s="111"/>
      <c r="M147" s="112">
        <v>0</v>
      </c>
      <c r="N147" s="109"/>
      <c r="O147" s="110"/>
      <c r="P147" s="109"/>
      <c r="Q147" s="24">
        <v>3</v>
      </c>
      <c r="R147" s="25"/>
      <c r="S147" s="26" t="s">
        <v>72</v>
      </c>
      <c r="T147" s="27"/>
      <c r="U147" s="27"/>
      <c r="V147" s="28" t="s">
        <v>72</v>
      </c>
      <c r="W147" s="27"/>
      <c r="X147" s="27"/>
      <c r="Y147" s="27"/>
      <c r="Z147" s="29" t="str">
        <f>IFERROR(IF(AND(S146="Probabilidad",S147="Probabilidad"),(AB146-(+AB146*V147)),IF(AND(S146="Impacto",S147="Probabilidad"),(AB145-(+AB145*V147)),IF(S147="Impacto",AB146,""))),"")</f>
        <v/>
      </c>
      <c r="AA147" s="30" t="s">
        <v>72</v>
      </c>
      <c r="AB147" s="28" t="s">
        <v>72</v>
      </c>
      <c r="AC147" s="30" t="s">
        <v>72</v>
      </c>
      <c r="AD147" s="28" t="s">
        <v>72</v>
      </c>
      <c r="AE147" s="31" t="s">
        <v>72</v>
      </c>
      <c r="AF147" s="116"/>
      <c r="AG147" s="134"/>
      <c r="AH147" s="96"/>
      <c r="AI147" s="96"/>
      <c r="AJ147" s="96"/>
      <c r="AK147" s="96"/>
      <c r="AL147" s="96"/>
      <c r="AM147" s="96"/>
      <c r="AN147" s="96"/>
      <c r="AO147" s="96"/>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row>
    <row r="148" spans="1:70" ht="67.900000000000006" customHeight="1" x14ac:dyDescent="0.2">
      <c r="A148" s="117">
        <v>48</v>
      </c>
      <c r="B148" s="169" t="s">
        <v>396</v>
      </c>
      <c r="C148" s="106" t="s">
        <v>134</v>
      </c>
      <c r="D148" s="106" t="s">
        <v>397</v>
      </c>
      <c r="E148" s="106" t="s">
        <v>398</v>
      </c>
      <c r="F148" s="106" t="s">
        <v>101</v>
      </c>
      <c r="G148" s="107" t="s">
        <v>790</v>
      </c>
      <c r="H148" s="106" t="s">
        <v>109</v>
      </c>
      <c r="I148" s="108">
        <v>5000</v>
      </c>
      <c r="J148" s="109" t="s">
        <v>194</v>
      </c>
      <c r="K148" s="110">
        <v>0.8</v>
      </c>
      <c r="L148" s="111" t="s">
        <v>51</v>
      </c>
      <c r="M148" s="112" t="s">
        <v>51</v>
      </c>
      <c r="N148" s="109" t="s">
        <v>52</v>
      </c>
      <c r="O148" s="110">
        <v>0.4</v>
      </c>
      <c r="P148" s="109" t="s">
        <v>53</v>
      </c>
      <c r="Q148" s="24">
        <v>1</v>
      </c>
      <c r="R148" s="25" t="s">
        <v>399</v>
      </c>
      <c r="S148" s="26" t="s">
        <v>55</v>
      </c>
      <c r="T148" s="27" t="s">
        <v>56</v>
      </c>
      <c r="U148" s="27" t="s">
        <v>57</v>
      </c>
      <c r="V148" s="28" t="s">
        <v>58</v>
      </c>
      <c r="W148" s="27" t="s">
        <v>59</v>
      </c>
      <c r="X148" s="27" t="s">
        <v>60</v>
      </c>
      <c r="Y148" s="27" t="s">
        <v>61</v>
      </c>
      <c r="Z148" s="29">
        <f>IFERROR(IF(S148="Probabilidad",(K148-(+K148*V148)),IF(S148="Impacto",K148,"")),"")</f>
        <v>0.48</v>
      </c>
      <c r="AA148" s="30" t="s">
        <v>50</v>
      </c>
      <c r="AB148" s="28">
        <v>0.48</v>
      </c>
      <c r="AC148" s="30" t="s">
        <v>52</v>
      </c>
      <c r="AD148" s="28">
        <v>0.4</v>
      </c>
      <c r="AE148" s="31" t="s">
        <v>53</v>
      </c>
      <c r="AF148" s="114" t="s">
        <v>94</v>
      </c>
      <c r="AG148" s="132" t="s">
        <v>400</v>
      </c>
      <c r="AH148" s="97" t="s">
        <v>788</v>
      </c>
      <c r="AI148" s="94" t="s">
        <v>789</v>
      </c>
      <c r="AJ148" s="94" t="s">
        <v>848</v>
      </c>
      <c r="AK148" s="97" t="s">
        <v>401</v>
      </c>
      <c r="AL148" s="97" t="s">
        <v>402</v>
      </c>
      <c r="AM148" s="94"/>
      <c r="AN148" s="97"/>
      <c r="AO148" s="9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row>
    <row r="149" spans="1:70" ht="88.9" customHeight="1" x14ac:dyDescent="0.2">
      <c r="A149" s="117"/>
      <c r="B149" s="170"/>
      <c r="C149" s="106"/>
      <c r="D149" s="106"/>
      <c r="E149" s="106"/>
      <c r="F149" s="106"/>
      <c r="G149" s="107"/>
      <c r="H149" s="106"/>
      <c r="I149" s="108"/>
      <c r="J149" s="109"/>
      <c r="K149" s="110"/>
      <c r="L149" s="111"/>
      <c r="M149" s="112">
        <v>0</v>
      </c>
      <c r="N149" s="109"/>
      <c r="O149" s="110"/>
      <c r="P149" s="109"/>
      <c r="Q149" s="24">
        <v>2</v>
      </c>
      <c r="R149" s="25" t="s">
        <v>403</v>
      </c>
      <c r="S149" s="26" t="s">
        <v>55</v>
      </c>
      <c r="T149" s="27" t="s">
        <v>249</v>
      </c>
      <c r="U149" s="27" t="s">
        <v>57</v>
      </c>
      <c r="V149" s="28" t="s">
        <v>250</v>
      </c>
      <c r="W149" s="27" t="s">
        <v>59</v>
      </c>
      <c r="X149" s="27" t="s">
        <v>60</v>
      </c>
      <c r="Y149" s="27" t="s">
        <v>61</v>
      </c>
      <c r="Z149" s="29">
        <f>IFERROR(IF(AND(S148="Probabilidad",S149="Probabilidad"),(AB148-(+AB148*V149)),IF(S149="Probabilidad",(K148-(+K148*V149)),IF(S149="Impacto",AB148,""))),"")</f>
        <v>0.33599999999999997</v>
      </c>
      <c r="AA149" s="30" t="s">
        <v>62</v>
      </c>
      <c r="AB149" s="28">
        <v>0.33599999999999997</v>
      </c>
      <c r="AC149" s="30" t="s">
        <v>52</v>
      </c>
      <c r="AD149" s="28">
        <v>0.4</v>
      </c>
      <c r="AE149" s="31" t="s">
        <v>53</v>
      </c>
      <c r="AF149" s="115"/>
      <c r="AG149" s="133"/>
      <c r="AH149" s="95"/>
      <c r="AI149" s="172"/>
      <c r="AJ149" s="172"/>
      <c r="AK149" s="172"/>
      <c r="AL149" s="95"/>
      <c r="AM149" s="95"/>
      <c r="AN149" s="95"/>
      <c r="AO149" s="95"/>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row>
    <row r="150" spans="1:70" ht="40.5" customHeight="1" x14ac:dyDescent="0.2">
      <c r="A150" s="117"/>
      <c r="B150" s="171"/>
      <c r="C150" s="106"/>
      <c r="D150" s="106"/>
      <c r="E150" s="106"/>
      <c r="F150" s="106"/>
      <c r="G150" s="107"/>
      <c r="H150" s="106"/>
      <c r="I150" s="108"/>
      <c r="J150" s="109"/>
      <c r="K150" s="110"/>
      <c r="L150" s="111"/>
      <c r="M150" s="112">
        <v>0</v>
      </c>
      <c r="N150" s="109"/>
      <c r="O150" s="110"/>
      <c r="P150" s="109"/>
      <c r="Q150" s="24">
        <v>3</v>
      </c>
      <c r="R150" s="25"/>
      <c r="S150" s="26" t="s">
        <v>72</v>
      </c>
      <c r="T150" s="27"/>
      <c r="U150" s="27"/>
      <c r="V150" s="28" t="s">
        <v>72</v>
      </c>
      <c r="W150" s="27"/>
      <c r="X150" s="27"/>
      <c r="Y150" s="27"/>
      <c r="Z150" s="29" t="str">
        <f>IFERROR(IF(AND(S149="Probabilidad",S150="Probabilidad"),(AB149-(+AB149*V150)),IF(AND(S149="Impacto",S150="Probabilidad"),(AB148-(+AB148*V150)),IF(S150="Impacto",AB149,""))),"")</f>
        <v/>
      </c>
      <c r="AA150" s="30" t="s">
        <v>72</v>
      </c>
      <c r="AB150" s="28" t="s">
        <v>72</v>
      </c>
      <c r="AC150" s="30" t="s">
        <v>72</v>
      </c>
      <c r="AD150" s="28" t="s">
        <v>72</v>
      </c>
      <c r="AE150" s="31" t="s">
        <v>72</v>
      </c>
      <c r="AF150" s="116"/>
      <c r="AG150" s="134"/>
      <c r="AH150" s="96"/>
      <c r="AI150" s="173"/>
      <c r="AJ150" s="173"/>
      <c r="AK150" s="173"/>
      <c r="AL150" s="96"/>
      <c r="AM150" s="96"/>
      <c r="AN150" s="96"/>
      <c r="AO150" s="96"/>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row>
    <row r="151" spans="1:70" ht="70.5" customHeight="1" x14ac:dyDescent="0.2">
      <c r="A151" s="117">
        <v>49</v>
      </c>
      <c r="B151" s="169" t="s">
        <v>396</v>
      </c>
      <c r="C151" s="106" t="s">
        <v>45</v>
      </c>
      <c r="D151" s="106" t="s">
        <v>404</v>
      </c>
      <c r="E151" s="106" t="s">
        <v>405</v>
      </c>
      <c r="F151" s="106" t="s">
        <v>101</v>
      </c>
      <c r="G151" s="107" t="s">
        <v>791</v>
      </c>
      <c r="H151" s="106" t="s">
        <v>49</v>
      </c>
      <c r="I151" s="108">
        <v>120</v>
      </c>
      <c r="J151" s="109" t="s">
        <v>50</v>
      </c>
      <c r="K151" s="110">
        <v>0.6</v>
      </c>
      <c r="L151" s="111" t="s">
        <v>51</v>
      </c>
      <c r="M151" s="112" t="s">
        <v>51</v>
      </c>
      <c r="N151" s="109" t="s">
        <v>52</v>
      </c>
      <c r="O151" s="110">
        <v>0.4</v>
      </c>
      <c r="P151" s="109" t="s">
        <v>53</v>
      </c>
      <c r="Q151" s="24">
        <v>1</v>
      </c>
      <c r="R151" s="25" t="s">
        <v>406</v>
      </c>
      <c r="S151" s="26" t="s">
        <v>55</v>
      </c>
      <c r="T151" s="27" t="s">
        <v>56</v>
      </c>
      <c r="U151" s="27" t="s">
        <v>57</v>
      </c>
      <c r="V151" s="28" t="s">
        <v>58</v>
      </c>
      <c r="W151" s="27" t="s">
        <v>59</v>
      </c>
      <c r="X151" s="27" t="s">
        <v>60</v>
      </c>
      <c r="Y151" s="27" t="s">
        <v>61</v>
      </c>
      <c r="Z151" s="29">
        <f>IFERROR(IF(S151="Probabilidad",(K151-(+K151*V151)),IF(S151="Impacto",K151,"")),"")</f>
        <v>0.36</v>
      </c>
      <c r="AA151" s="30" t="s">
        <v>62</v>
      </c>
      <c r="AB151" s="28">
        <v>0.36</v>
      </c>
      <c r="AC151" s="30" t="s">
        <v>52</v>
      </c>
      <c r="AD151" s="28">
        <v>0.4</v>
      </c>
      <c r="AE151" s="31" t="s">
        <v>53</v>
      </c>
      <c r="AF151" s="114" t="s">
        <v>94</v>
      </c>
      <c r="AG151" s="132" t="s">
        <v>407</v>
      </c>
      <c r="AH151" s="97" t="s">
        <v>788</v>
      </c>
      <c r="AI151" s="94" t="s">
        <v>408</v>
      </c>
      <c r="AJ151" s="94" t="s">
        <v>409</v>
      </c>
      <c r="AK151" s="97" t="s">
        <v>401</v>
      </c>
      <c r="AL151" s="97" t="s">
        <v>410</v>
      </c>
      <c r="AM151" s="94"/>
      <c r="AN151" s="97"/>
      <c r="AO151" s="9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row>
    <row r="152" spans="1:70" ht="74.45" customHeight="1" x14ac:dyDescent="0.2">
      <c r="A152" s="117"/>
      <c r="B152" s="170"/>
      <c r="C152" s="106"/>
      <c r="D152" s="106"/>
      <c r="E152" s="106"/>
      <c r="F152" s="106"/>
      <c r="G152" s="107"/>
      <c r="H152" s="106"/>
      <c r="I152" s="108"/>
      <c r="J152" s="109"/>
      <c r="K152" s="110"/>
      <c r="L152" s="111"/>
      <c r="M152" s="112">
        <v>0</v>
      </c>
      <c r="N152" s="109"/>
      <c r="O152" s="110"/>
      <c r="P152" s="109"/>
      <c r="Q152" s="24">
        <v>2</v>
      </c>
      <c r="R152" s="25" t="s">
        <v>411</v>
      </c>
      <c r="S152" s="26" t="s">
        <v>55</v>
      </c>
      <c r="T152" s="27" t="s">
        <v>249</v>
      </c>
      <c r="U152" s="27" t="s">
        <v>57</v>
      </c>
      <c r="V152" s="28" t="s">
        <v>250</v>
      </c>
      <c r="W152" s="27" t="s">
        <v>59</v>
      </c>
      <c r="X152" s="27" t="s">
        <v>60</v>
      </c>
      <c r="Y152" s="27" t="s">
        <v>61</v>
      </c>
      <c r="Z152" s="29">
        <f>IFERROR(IF(AND(S151="Probabilidad",S152="Probabilidad"),(AB151-(+AB151*V152)),IF(S152="Probabilidad",(K151-(+K151*V152)),IF(S152="Impacto",AB151,""))),"")</f>
        <v>0.252</v>
      </c>
      <c r="AA152" s="30" t="s">
        <v>62</v>
      </c>
      <c r="AB152" s="28">
        <v>0.252</v>
      </c>
      <c r="AC152" s="30" t="s">
        <v>52</v>
      </c>
      <c r="AD152" s="28">
        <v>0.4</v>
      </c>
      <c r="AE152" s="31" t="s">
        <v>53</v>
      </c>
      <c r="AF152" s="115"/>
      <c r="AG152" s="133"/>
      <c r="AH152" s="95"/>
      <c r="AI152" s="95"/>
      <c r="AJ152" s="95"/>
      <c r="AK152" s="95"/>
      <c r="AL152" s="95"/>
      <c r="AM152" s="95"/>
      <c r="AN152" s="95"/>
      <c r="AO152" s="95"/>
    </row>
    <row r="153" spans="1:70" ht="40.35" customHeight="1" x14ac:dyDescent="0.2">
      <c r="A153" s="117"/>
      <c r="B153" s="171"/>
      <c r="C153" s="106"/>
      <c r="D153" s="106"/>
      <c r="E153" s="106"/>
      <c r="F153" s="106"/>
      <c r="G153" s="107"/>
      <c r="H153" s="106"/>
      <c r="I153" s="108"/>
      <c r="J153" s="109"/>
      <c r="K153" s="110"/>
      <c r="L153" s="111"/>
      <c r="M153" s="112">
        <v>0</v>
      </c>
      <c r="N153" s="109"/>
      <c r="O153" s="110"/>
      <c r="P153" s="109"/>
      <c r="Q153" s="24">
        <v>3</v>
      </c>
      <c r="R153" s="25"/>
      <c r="S153" s="26" t="s">
        <v>72</v>
      </c>
      <c r="T153" s="27"/>
      <c r="U153" s="27"/>
      <c r="V153" s="28" t="s">
        <v>72</v>
      </c>
      <c r="W153" s="27"/>
      <c r="X153" s="27"/>
      <c r="Y153" s="27"/>
      <c r="Z153" s="29" t="str">
        <f>IFERROR(IF(AND(S152="Probabilidad",S153="Probabilidad"),(AB152-(+AB152*V153)),IF(AND(S152="Impacto",S153="Probabilidad"),(AB151-(+AB151*V153)),IF(S153="Impacto",AB152,""))),"")</f>
        <v/>
      </c>
      <c r="AA153" s="30" t="s">
        <v>72</v>
      </c>
      <c r="AB153" s="28" t="s">
        <v>72</v>
      </c>
      <c r="AC153" s="30" t="s">
        <v>72</v>
      </c>
      <c r="AD153" s="28" t="s">
        <v>72</v>
      </c>
      <c r="AE153" s="31" t="s">
        <v>72</v>
      </c>
      <c r="AF153" s="116"/>
      <c r="AG153" s="134"/>
      <c r="AH153" s="96"/>
      <c r="AI153" s="96"/>
      <c r="AJ153" s="96"/>
      <c r="AK153" s="96"/>
      <c r="AL153" s="96"/>
      <c r="AM153" s="96"/>
      <c r="AN153" s="96"/>
      <c r="AO153" s="96"/>
    </row>
    <row r="154" spans="1:70" ht="72.400000000000006" customHeight="1" x14ac:dyDescent="0.2">
      <c r="A154" s="117">
        <v>50</v>
      </c>
      <c r="B154" s="169" t="s">
        <v>396</v>
      </c>
      <c r="C154" s="106" t="s">
        <v>45</v>
      </c>
      <c r="D154" s="106" t="s">
        <v>412</v>
      </c>
      <c r="E154" s="106" t="s">
        <v>792</v>
      </c>
      <c r="F154" s="106" t="s">
        <v>73</v>
      </c>
      <c r="G154" s="107" t="s">
        <v>797</v>
      </c>
      <c r="H154" s="106" t="s">
        <v>49</v>
      </c>
      <c r="I154" s="108">
        <v>5000</v>
      </c>
      <c r="J154" s="109" t="s">
        <v>194</v>
      </c>
      <c r="K154" s="110">
        <v>0.8</v>
      </c>
      <c r="L154" s="174" t="s">
        <v>128</v>
      </c>
      <c r="M154" s="112" t="s">
        <v>128</v>
      </c>
      <c r="N154" s="175" t="s">
        <v>53</v>
      </c>
      <c r="O154" s="110">
        <v>0.6</v>
      </c>
      <c r="P154" s="113" t="s">
        <v>118</v>
      </c>
      <c r="Q154" s="24">
        <v>1</v>
      </c>
      <c r="R154" s="25" t="s">
        <v>793</v>
      </c>
      <c r="S154" s="26" t="s">
        <v>55</v>
      </c>
      <c r="T154" s="27" t="s">
        <v>56</v>
      </c>
      <c r="U154" s="27" t="s">
        <v>57</v>
      </c>
      <c r="V154" s="28" t="s">
        <v>58</v>
      </c>
      <c r="W154" s="27" t="s">
        <v>78</v>
      </c>
      <c r="X154" s="27" t="s">
        <v>60</v>
      </c>
      <c r="Y154" s="27" t="s">
        <v>205</v>
      </c>
      <c r="Z154" s="29">
        <f>IFERROR(IF(S154="Probabilidad",(K154-(+K154*V154)),IF(S154="Impacto",K154,"")),"")</f>
        <v>0.48</v>
      </c>
      <c r="AA154" s="30" t="s">
        <v>50</v>
      </c>
      <c r="AB154" s="28">
        <v>0.48</v>
      </c>
      <c r="AC154" s="30" t="s">
        <v>53</v>
      </c>
      <c r="AD154" s="28">
        <v>0.6</v>
      </c>
      <c r="AE154" s="31" t="s">
        <v>53</v>
      </c>
      <c r="AF154" s="114" t="s">
        <v>94</v>
      </c>
      <c r="AG154" s="132" t="s">
        <v>796</v>
      </c>
      <c r="AH154" s="97" t="s">
        <v>788</v>
      </c>
      <c r="AI154" s="94" t="s">
        <v>408</v>
      </c>
      <c r="AJ154" s="94" t="s">
        <v>409</v>
      </c>
      <c r="AK154" s="97" t="s">
        <v>401</v>
      </c>
      <c r="AL154" s="97" t="s">
        <v>413</v>
      </c>
      <c r="AM154" s="94"/>
      <c r="AN154" s="97"/>
      <c r="AO154" s="9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row>
    <row r="155" spans="1:70" ht="72.400000000000006" customHeight="1" x14ac:dyDescent="0.2">
      <c r="A155" s="117"/>
      <c r="B155" s="170"/>
      <c r="C155" s="106"/>
      <c r="D155" s="106"/>
      <c r="E155" s="106"/>
      <c r="F155" s="106"/>
      <c r="G155" s="107"/>
      <c r="H155" s="106"/>
      <c r="I155" s="108"/>
      <c r="J155" s="109"/>
      <c r="K155" s="110"/>
      <c r="L155" s="174"/>
      <c r="M155" s="112">
        <v>0</v>
      </c>
      <c r="N155" s="175"/>
      <c r="O155" s="110"/>
      <c r="P155" s="113"/>
      <c r="Q155" s="24">
        <v>2</v>
      </c>
      <c r="R155" s="25" t="s">
        <v>794</v>
      </c>
      <c r="S155" s="26" t="s">
        <v>55</v>
      </c>
      <c r="T155" s="27" t="s">
        <v>249</v>
      </c>
      <c r="U155" s="27" t="s">
        <v>57</v>
      </c>
      <c r="V155" s="28" t="s">
        <v>250</v>
      </c>
      <c r="W155" s="27" t="s">
        <v>59</v>
      </c>
      <c r="X155" s="27" t="s">
        <v>60</v>
      </c>
      <c r="Y155" s="27" t="s">
        <v>61</v>
      </c>
      <c r="Z155" s="29">
        <f>IFERROR(IF(AND(S154="Probabilidad",S155="Probabilidad"),(AB154-(+AB154*V155)),IF(S155="Probabilidad",(K154-(+K154*V155)),IF(S155="Impacto",AB154,""))),"")</f>
        <v>0.33599999999999997</v>
      </c>
      <c r="AA155" s="30" t="s">
        <v>62</v>
      </c>
      <c r="AB155" s="28">
        <v>0.33599999999999997</v>
      </c>
      <c r="AC155" s="30" t="s">
        <v>53</v>
      </c>
      <c r="AD155" s="28">
        <v>0.6</v>
      </c>
      <c r="AE155" s="31" t="s">
        <v>53</v>
      </c>
      <c r="AF155" s="115"/>
      <c r="AG155" s="133"/>
      <c r="AH155" s="95"/>
      <c r="AI155" s="95"/>
      <c r="AJ155" s="95"/>
      <c r="AK155" s="95"/>
      <c r="AL155" s="95"/>
      <c r="AM155" s="95"/>
      <c r="AN155" s="95"/>
      <c r="AO155" s="95"/>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row>
    <row r="156" spans="1:70" ht="72.400000000000006" customHeight="1" x14ac:dyDescent="0.2">
      <c r="A156" s="117"/>
      <c r="B156" s="171"/>
      <c r="C156" s="106"/>
      <c r="D156" s="106"/>
      <c r="E156" s="106"/>
      <c r="F156" s="106"/>
      <c r="G156" s="107"/>
      <c r="H156" s="106"/>
      <c r="I156" s="108"/>
      <c r="J156" s="109"/>
      <c r="K156" s="110"/>
      <c r="L156" s="174"/>
      <c r="M156" s="112">
        <v>0</v>
      </c>
      <c r="N156" s="175"/>
      <c r="O156" s="110"/>
      <c r="P156" s="113"/>
      <c r="Q156" s="24">
        <v>3</v>
      </c>
      <c r="R156" s="25" t="s">
        <v>795</v>
      </c>
      <c r="S156" s="26" t="s">
        <v>55</v>
      </c>
      <c r="T156" s="27" t="s">
        <v>56</v>
      </c>
      <c r="U156" s="27" t="s">
        <v>57</v>
      </c>
      <c r="V156" s="28" t="s">
        <v>58</v>
      </c>
      <c r="W156" s="27" t="s">
        <v>59</v>
      </c>
      <c r="X156" s="27" t="s">
        <v>60</v>
      </c>
      <c r="Y156" s="27" t="s">
        <v>61</v>
      </c>
      <c r="Z156" s="29">
        <f>IFERROR(IF(AND(S155="Probabilidad",S156="Probabilidad"),(AB155-(+AB155*V156)),IF(AND(S155="Impacto",S156="Probabilidad"),(AB154-(+AB154*V156)),IF(S156="Impacto",AB155,""))),"")</f>
        <v>0.20159999999999997</v>
      </c>
      <c r="AA156" s="30" t="s">
        <v>62</v>
      </c>
      <c r="AB156" s="28">
        <v>0.20159999999999997</v>
      </c>
      <c r="AC156" s="30" t="s">
        <v>53</v>
      </c>
      <c r="AD156" s="28">
        <v>0.6</v>
      </c>
      <c r="AE156" s="31" t="s">
        <v>53</v>
      </c>
      <c r="AF156" s="116"/>
      <c r="AG156" s="134"/>
      <c r="AH156" s="96"/>
      <c r="AI156" s="96"/>
      <c r="AJ156" s="96"/>
      <c r="AK156" s="96"/>
      <c r="AL156" s="96"/>
      <c r="AM156" s="96"/>
      <c r="AN156" s="96"/>
      <c r="AO156" s="96"/>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row>
    <row r="157" spans="1:70" ht="133.5" customHeight="1" x14ac:dyDescent="0.2">
      <c r="A157" s="89">
        <v>51</v>
      </c>
      <c r="B157" s="88" t="s">
        <v>396</v>
      </c>
      <c r="C157" s="75" t="s">
        <v>45</v>
      </c>
      <c r="D157" s="75" t="s">
        <v>798</v>
      </c>
      <c r="E157" s="75" t="s">
        <v>799</v>
      </c>
      <c r="F157" s="75" t="s">
        <v>101</v>
      </c>
      <c r="G157" s="76" t="s">
        <v>804</v>
      </c>
      <c r="H157" s="75" t="s">
        <v>49</v>
      </c>
      <c r="I157" s="82">
        <v>500</v>
      </c>
      <c r="J157" s="83" t="s">
        <v>50</v>
      </c>
      <c r="K157" s="78">
        <v>0.6</v>
      </c>
      <c r="L157" s="84" t="s">
        <v>128</v>
      </c>
      <c r="M157" s="81" t="s">
        <v>128</v>
      </c>
      <c r="N157" s="83" t="s">
        <v>53</v>
      </c>
      <c r="O157" s="78">
        <v>0.6</v>
      </c>
      <c r="P157" s="83" t="s">
        <v>53</v>
      </c>
      <c r="Q157" s="24">
        <v>1</v>
      </c>
      <c r="R157" s="25" t="s">
        <v>395</v>
      </c>
      <c r="S157" s="26" t="s">
        <v>55</v>
      </c>
      <c r="T157" s="27" t="s">
        <v>56</v>
      </c>
      <c r="U157" s="27" t="s">
        <v>57</v>
      </c>
      <c r="V157" s="28" t="s">
        <v>58</v>
      </c>
      <c r="W157" s="27" t="s">
        <v>59</v>
      </c>
      <c r="X157" s="27" t="s">
        <v>60</v>
      </c>
      <c r="Y157" s="27" t="s">
        <v>205</v>
      </c>
      <c r="Z157" s="29">
        <f>IFERROR(IF(S157="Probabilidad",(K157-(+K157*V157)),IF(S157="Impacto",K157,"")),"")</f>
        <v>0.36</v>
      </c>
      <c r="AA157" s="30" t="s">
        <v>62</v>
      </c>
      <c r="AB157" s="28">
        <v>0.36</v>
      </c>
      <c r="AC157" s="30" t="s">
        <v>53</v>
      </c>
      <c r="AD157" s="28">
        <v>0.6</v>
      </c>
      <c r="AE157" s="31" t="s">
        <v>53</v>
      </c>
      <c r="AF157" s="79" t="s">
        <v>94</v>
      </c>
      <c r="AG157" s="80" t="s">
        <v>800</v>
      </c>
      <c r="AH157" s="77" t="s">
        <v>788</v>
      </c>
      <c r="AI157" s="77" t="s">
        <v>801</v>
      </c>
      <c r="AJ157" s="77" t="s">
        <v>802</v>
      </c>
      <c r="AK157" s="77" t="s">
        <v>385</v>
      </c>
      <c r="AL157" s="77" t="s">
        <v>803</v>
      </c>
      <c r="AM157" s="77"/>
      <c r="AN157" s="77"/>
      <c r="AO157" s="7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row>
    <row r="158" spans="1:70" ht="151.5" customHeight="1" x14ac:dyDescent="0.2">
      <c r="A158" s="117">
        <v>52</v>
      </c>
      <c r="B158" s="176" t="s">
        <v>414</v>
      </c>
      <c r="C158" s="106" t="s">
        <v>134</v>
      </c>
      <c r="D158" s="106" t="s">
        <v>415</v>
      </c>
      <c r="E158" s="106" t="s">
        <v>416</v>
      </c>
      <c r="F158" s="106" t="s">
        <v>101</v>
      </c>
      <c r="G158" s="107" t="s">
        <v>819</v>
      </c>
      <c r="H158" s="106" t="s">
        <v>49</v>
      </c>
      <c r="I158" s="108">
        <v>1400</v>
      </c>
      <c r="J158" s="109" t="s">
        <v>194</v>
      </c>
      <c r="K158" s="110">
        <v>0.8</v>
      </c>
      <c r="L158" s="111" t="s">
        <v>116</v>
      </c>
      <c r="M158" s="112" t="s">
        <v>116</v>
      </c>
      <c r="N158" s="109" t="s">
        <v>117</v>
      </c>
      <c r="O158" s="110">
        <v>0.8</v>
      </c>
      <c r="P158" s="113" t="s">
        <v>118</v>
      </c>
      <c r="Q158" s="24">
        <v>1</v>
      </c>
      <c r="R158" s="25" t="s">
        <v>417</v>
      </c>
      <c r="S158" s="26" t="s">
        <v>55</v>
      </c>
      <c r="T158" s="27" t="s">
        <v>56</v>
      </c>
      <c r="U158" s="27" t="s">
        <v>57</v>
      </c>
      <c r="V158" s="28" t="s">
        <v>58</v>
      </c>
      <c r="W158" s="27" t="s">
        <v>59</v>
      </c>
      <c r="X158" s="27" t="s">
        <v>60</v>
      </c>
      <c r="Y158" s="27" t="s">
        <v>61</v>
      </c>
      <c r="Z158" s="29">
        <f>IFERROR(IF(S158="Probabilidad",(K158-(+K158*V158)),IF(S158="Impacto",K158,"")),"")</f>
        <v>0.48</v>
      </c>
      <c r="AA158" s="30" t="s">
        <v>50</v>
      </c>
      <c r="AB158" s="28">
        <v>0.48</v>
      </c>
      <c r="AC158" s="30" t="s">
        <v>117</v>
      </c>
      <c r="AD158" s="28">
        <v>0.8</v>
      </c>
      <c r="AE158" s="31" t="s">
        <v>118</v>
      </c>
      <c r="AF158" s="114" t="s">
        <v>94</v>
      </c>
      <c r="AG158" s="97" t="s">
        <v>805</v>
      </c>
      <c r="AH158" s="97" t="s">
        <v>418</v>
      </c>
      <c r="AI158" s="94" t="s">
        <v>419</v>
      </c>
      <c r="AJ158" s="94" t="s">
        <v>420</v>
      </c>
      <c r="AK158" s="97" t="s">
        <v>421</v>
      </c>
      <c r="AL158" s="97" t="s">
        <v>422</v>
      </c>
      <c r="AM158" s="94"/>
      <c r="AN158" s="97"/>
      <c r="AO158" s="9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row>
    <row r="159" spans="1:70" ht="72.400000000000006" customHeight="1" x14ac:dyDescent="0.2">
      <c r="A159" s="117"/>
      <c r="B159" s="177"/>
      <c r="C159" s="106"/>
      <c r="D159" s="106"/>
      <c r="E159" s="106"/>
      <c r="F159" s="106"/>
      <c r="G159" s="107"/>
      <c r="H159" s="106"/>
      <c r="I159" s="108"/>
      <c r="J159" s="109"/>
      <c r="K159" s="110"/>
      <c r="L159" s="111"/>
      <c r="M159" s="112">
        <v>0</v>
      </c>
      <c r="N159" s="109"/>
      <c r="O159" s="110"/>
      <c r="P159" s="113"/>
      <c r="Q159" s="24">
        <v>2</v>
      </c>
      <c r="R159" s="25" t="s">
        <v>423</v>
      </c>
      <c r="S159" s="26" t="s">
        <v>55</v>
      </c>
      <c r="T159" s="27" t="s">
        <v>56</v>
      </c>
      <c r="U159" s="27" t="s">
        <v>57</v>
      </c>
      <c r="V159" s="28" t="s">
        <v>58</v>
      </c>
      <c r="W159" s="27" t="s">
        <v>59</v>
      </c>
      <c r="X159" s="27" t="s">
        <v>60</v>
      </c>
      <c r="Y159" s="27" t="s">
        <v>61</v>
      </c>
      <c r="Z159" s="29">
        <f>IFERROR(IF(AND(S158="Probabilidad",S159="Probabilidad"),(AB158-(+AB158*V159)),IF(S159="Probabilidad",(K158-(+K158*V159)),IF(S159="Impacto",AB158,""))),"")</f>
        <v>0.28799999999999998</v>
      </c>
      <c r="AA159" s="30" t="s">
        <v>62</v>
      </c>
      <c r="AB159" s="28">
        <v>0.28799999999999998</v>
      </c>
      <c r="AC159" s="30" t="s">
        <v>117</v>
      </c>
      <c r="AD159" s="28">
        <v>0.8</v>
      </c>
      <c r="AE159" s="31" t="s">
        <v>118</v>
      </c>
      <c r="AF159" s="115"/>
      <c r="AG159" s="95"/>
      <c r="AH159" s="95"/>
      <c r="AI159" s="95"/>
      <c r="AJ159" s="95"/>
      <c r="AK159" s="95"/>
      <c r="AL159" s="95"/>
      <c r="AM159" s="95"/>
      <c r="AN159" s="95"/>
      <c r="AO159" s="95"/>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row>
    <row r="160" spans="1:70" ht="54.75" customHeight="1" x14ac:dyDescent="0.2">
      <c r="A160" s="117"/>
      <c r="B160" s="178"/>
      <c r="C160" s="106"/>
      <c r="D160" s="106"/>
      <c r="E160" s="106"/>
      <c r="F160" s="106"/>
      <c r="G160" s="107"/>
      <c r="H160" s="106"/>
      <c r="I160" s="108"/>
      <c r="J160" s="109"/>
      <c r="K160" s="110"/>
      <c r="L160" s="111"/>
      <c r="M160" s="112">
        <v>0</v>
      </c>
      <c r="N160" s="109"/>
      <c r="O160" s="110"/>
      <c r="P160" s="113"/>
      <c r="Q160" s="24">
        <v>3</v>
      </c>
      <c r="R160" s="25"/>
      <c r="S160" s="26" t="s">
        <v>72</v>
      </c>
      <c r="T160" s="27"/>
      <c r="U160" s="27"/>
      <c r="V160" s="28" t="s">
        <v>72</v>
      </c>
      <c r="W160" s="27"/>
      <c r="X160" s="27"/>
      <c r="Y160" s="27"/>
      <c r="Z160" s="29" t="str">
        <f>IFERROR(IF(AND(S159="Probabilidad",S160="Probabilidad"),(AB159-(+AB159*V160)),IF(AND(S159="Impacto",S160="Probabilidad"),(AB158-(+AB158*V160)),IF(S160="Impacto",AB159,""))),"")</f>
        <v/>
      </c>
      <c r="AA160" s="30" t="s">
        <v>72</v>
      </c>
      <c r="AB160" s="28" t="s">
        <v>72</v>
      </c>
      <c r="AC160" s="30" t="s">
        <v>72</v>
      </c>
      <c r="AD160" s="28" t="s">
        <v>72</v>
      </c>
      <c r="AE160" s="31" t="s">
        <v>72</v>
      </c>
      <c r="AF160" s="116"/>
      <c r="AG160" s="96"/>
      <c r="AH160" s="96"/>
      <c r="AI160" s="96"/>
      <c r="AJ160" s="96"/>
      <c r="AK160" s="96"/>
      <c r="AL160" s="96"/>
      <c r="AM160" s="96"/>
      <c r="AN160" s="96"/>
      <c r="AO160" s="96"/>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row>
    <row r="161" spans="1:70" ht="126" customHeight="1" x14ac:dyDescent="0.2">
      <c r="A161" s="117">
        <v>53</v>
      </c>
      <c r="B161" s="179" t="s">
        <v>424</v>
      </c>
      <c r="C161" s="106" t="s">
        <v>45</v>
      </c>
      <c r="D161" s="106" t="s">
        <v>425</v>
      </c>
      <c r="E161" s="106" t="s">
        <v>426</v>
      </c>
      <c r="F161" s="106" t="s">
        <v>73</v>
      </c>
      <c r="G161" s="106" t="s">
        <v>808</v>
      </c>
      <c r="H161" s="106" t="s">
        <v>85</v>
      </c>
      <c r="I161" s="108">
        <v>19200</v>
      </c>
      <c r="J161" s="109" t="s">
        <v>225</v>
      </c>
      <c r="K161" s="110">
        <v>1</v>
      </c>
      <c r="L161" s="111" t="s">
        <v>51</v>
      </c>
      <c r="M161" s="112" t="s">
        <v>51</v>
      </c>
      <c r="N161" s="109" t="s">
        <v>52</v>
      </c>
      <c r="O161" s="110">
        <v>0.4</v>
      </c>
      <c r="P161" s="113" t="s">
        <v>118</v>
      </c>
      <c r="Q161" s="24">
        <v>1</v>
      </c>
      <c r="R161" s="25" t="s">
        <v>427</v>
      </c>
      <c r="S161" s="26" t="s">
        <v>55</v>
      </c>
      <c r="T161" s="27" t="s">
        <v>56</v>
      </c>
      <c r="U161" s="27" t="s">
        <v>57</v>
      </c>
      <c r="V161" s="28" t="s">
        <v>58</v>
      </c>
      <c r="W161" s="27" t="s">
        <v>59</v>
      </c>
      <c r="X161" s="27" t="s">
        <v>71</v>
      </c>
      <c r="Y161" s="27" t="s">
        <v>61</v>
      </c>
      <c r="Z161" s="29">
        <f>IFERROR(IF(S161="Probabilidad",(K161-(+K161*V161)),IF(S161="Impacto",K161,"")),"")</f>
        <v>0.6</v>
      </c>
      <c r="AA161" s="30" t="s">
        <v>50</v>
      </c>
      <c r="AB161" s="28">
        <v>0.6</v>
      </c>
      <c r="AC161" s="30" t="s">
        <v>52</v>
      </c>
      <c r="AD161" s="28">
        <v>0.4</v>
      </c>
      <c r="AE161" s="31" t="s">
        <v>53</v>
      </c>
      <c r="AF161" s="114" t="s">
        <v>94</v>
      </c>
      <c r="AG161" s="97" t="s">
        <v>428</v>
      </c>
      <c r="AH161" s="97" t="s">
        <v>378</v>
      </c>
      <c r="AI161" s="94" t="s">
        <v>429</v>
      </c>
      <c r="AJ161" s="94" t="s">
        <v>430</v>
      </c>
      <c r="AK161" s="97" t="s">
        <v>88</v>
      </c>
      <c r="AL161" s="97" t="s">
        <v>431</v>
      </c>
      <c r="AM161" s="94"/>
      <c r="AN161" s="97"/>
      <c r="AO161" s="9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row>
    <row r="162" spans="1:70" ht="99.4" customHeight="1" x14ac:dyDescent="0.2">
      <c r="A162" s="117"/>
      <c r="B162" s="180"/>
      <c r="C162" s="106"/>
      <c r="D162" s="106"/>
      <c r="E162" s="106"/>
      <c r="F162" s="106"/>
      <c r="G162" s="106"/>
      <c r="H162" s="106"/>
      <c r="I162" s="108"/>
      <c r="J162" s="109"/>
      <c r="K162" s="110"/>
      <c r="L162" s="111"/>
      <c r="M162" s="112">
        <v>0</v>
      </c>
      <c r="N162" s="109"/>
      <c r="O162" s="110"/>
      <c r="P162" s="113"/>
      <c r="Q162" s="24">
        <v>2</v>
      </c>
      <c r="R162" s="25" t="s">
        <v>432</v>
      </c>
      <c r="S162" s="26" t="s">
        <v>55</v>
      </c>
      <c r="T162" s="27" t="s">
        <v>56</v>
      </c>
      <c r="U162" s="27" t="s">
        <v>57</v>
      </c>
      <c r="V162" s="28" t="s">
        <v>58</v>
      </c>
      <c r="W162" s="27" t="s">
        <v>78</v>
      </c>
      <c r="X162" s="27" t="s">
        <v>60</v>
      </c>
      <c r="Y162" s="27" t="s">
        <v>61</v>
      </c>
      <c r="Z162" s="29">
        <f>IFERROR(IF(AND(S161="Probabilidad",S162="Probabilidad"),(AB161-(+AB161*V162)),IF(S162="Probabilidad",(K161-(+K161*V162)),IF(S162="Impacto",AB161,""))),"")</f>
        <v>0.36</v>
      </c>
      <c r="AA162" s="30" t="s">
        <v>62</v>
      </c>
      <c r="AB162" s="28">
        <v>0.36</v>
      </c>
      <c r="AC162" s="30" t="s">
        <v>52</v>
      </c>
      <c r="AD162" s="28">
        <v>0.4</v>
      </c>
      <c r="AE162" s="31" t="s">
        <v>53</v>
      </c>
      <c r="AF162" s="115"/>
      <c r="AG162" s="95"/>
      <c r="AH162" s="95"/>
      <c r="AI162" s="95"/>
      <c r="AJ162" s="95"/>
      <c r="AK162" s="95"/>
      <c r="AL162" s="95"/>
      <c r="AM162" s="95"/>
      <c r="AN162" s="95"/>
      <c r="AO162" s="95"/>
    </row>
    <row r="163" spans="1:70" ht="61.35" customHeight="1" x14ac:dyDescent="0.2">
      <c r="A163" s="117"/>
      <c r="B163" s="181"/>
      <c r="C163" s="106"/>
      <c r="D163" s="106"/>
      <c r="E163" s="106"/>
      <c r="F163" s="106"/>
      <c r="G163" s="106"/>
      <c r="H163" s="106"/>
      <c r="I163" s="108"/>
      <c r="J163" s="109"/>
      <c r="K163" s="110"/>
      <c r="L163" s="111"/>
      <c r="M163" s="112">
        <v>0</v>
      </c>
      <c r="N163" s="109"/>
      <c r="O163" s="110"/>
      <c r="P163" s="113"/>
      <c r="Q163" s="24">
        <v>3</v>
      </c>
      <c r="R163" s="25" t="s">
        <v>433</v>
      </c>
      <c r="S163" s="26" t="s">
        <v>55</v>
      </c>
      <c r="T163" s="27" t="s">
        <v>56</v>
      </c>
      <c r="U163" s="27" t="s">
        <v>57</v>
      </c>
      <c r="V163" s="28" t="s">
        <v>58</v>
      </c>
      <c r="W163" s="27" t="s">
        <v>59</v>
      </c>
      <c r="X163" s="27" t="s">
        <v>60</v>
      </c>
      <c r="Y163" s="27" t="s">
        <v>61</v>
      </c>
      <c r="Z163" s="29">
        <f>IFERROR(IF(AND(S162="Probabilidad",S163="Probabilidad"),(AB162-(+AB162*V163)),IF(AND(S162="Impacto",S163="Probabilidad"),(AB161-(+AB161*V163)),IF(S163="Impacto",AB162,""))),"")</f>
        <v>0.216</v>
      </c>
      <c r="AA163" s="30" t="s">
        <v>62</v>
      </c>
      <c r="AB163" s="28">
        <v>0.216</v>
      </c>
      <c r="AC163" s="30" t="s">
        <v>52</v>
      </c>
      <c r="AD163" s="28">
        <v>0.4</v>
      </c>
      <c r="AE163" s="31" t="s">
        <v>53</v>
      </c>
      <c r="AF163" s="116"/>
      <c r="AG163" s="96"/>
      <c r="AH163" s="96"/>
      <c r="AI163" s="96"/>
      <c r="AJ163" s="96"/>
      <c r="AK163" s="96"/>
      <c r="AL163" s="96"/>
      <c r="AM163" s="96"/>
      <c r="AN163" s="96"/>
      <c r="AO163" s="96"/>
    </row>
    <row r="164" spans="1:70" ht="51" customHeight="1" x14ac:dyDescent="0.2">
      <c r="A164" s="117">
        <v>54</v>
      </c>
      <c r="B164" s="179" t="s">
        <v>424</v>
      </c>
      <c r="C164" s="106" t="s">
        <v>45</v>
      </c>
      <c r="D164" s="106" t="s">
        <v>434</v>
      </c>
      <c r="E164" s="106" t="s">
        <v>435</v>
      </c>
      <c r="F164" s="106" t="s">
        <v>101</v>
      </c>
      <c r="G164" s="106" t="s">
        <v>809</v>
      </c>
      <c r="H164" s="106" t="s">
        <v>49</v>
      </c>
      <c r="I164" s="108">
        <v>960</v>
      </c>
      <c r="J164" s="109" t="s">
        <v>194</v>
      </c>
      <c r="K164" s="110">
        <v>0.8</v>
      </c>
      <c r="L164" s="111" t="s">
        <v>128</v>
      </c>
      <c r="M164" s="112" t="s">
        <v>128</v>
      </c>
      <c r="N164" s="109" t="s">
        <v>53</v>
      </c>
      <c r="O164" s="110">
        <v>0.6</v>
      </c>
      <c r="P164" s="113" t="s">
        <v>118</v>
      </c>
      <c r="Q164" s="24">
        <v>1</v>
      </c>
      <c r="R164" s="25" t="s">
        <v>436</v>
      </c>
      <c r="S164" s="26" t="s">
        <v>55</v>
      </c>
      <c r="T164" s="27" t="s">
        <v>56</v>
      </c>
      <c r="U164" s="27" t="s">
        <v>139</v>
      </c>
      <c r="V164" s="28" t="s">
        <v>140</v>
      </c>
      <c r="W164" s="27" t="s">
        <v>59</v>
      </c>
      <c r="X164" s="27" t="s">
        <v>60</v>
      </c>
      <c r="Y164" s="27" t="s">
        <v>61</v>
      </c>
      <c r="Z164" s="29">
        <f>IFERROR(IF(S164="Probabilidad",(K164-(+K164*V164)),IF(S164="Impacto",K164,"")),"")</f>
        <v>0.4</v>
      </c>
      <c r="AA164" s="30" t="s">
        <v>62</v>
      </c>
      <c r="AB164" s="28">
        <v>0.4</v>
      </c>
      <c r="AC164" s="30" t="s">
        <v>53</v>
      </c>
      <c r="AD164" s="28">
        <v>0.6</v>
      </c>
      <c r="AE164" s="31" t="s">
        <v>53</v>
      </c>
      <c r="AF164" s="114" t="s">
        <v>94</v>
      </c>
      <c r="AG164" s="97" t="s">
        <v>437</v>
      </c>
      <c r="AH164" s="97" t="s">
        <v>438</v>
      </c>
      <c r="AI164" s="94" t="s">
        <v>439</v>
      </c>
      <c r="AJ164" s="94" t="s">
        <v>440</v>
      </c>
      <c r="AK164" s="97" t="s">
        <v>88</v>
      </c>
      <c r="AL164" s="97" t="s">
        <v>441</v>
      </c>
      <c r="AM164" s="94"/>
      <c r="AN164" s="97"/>
      <c r="AO164" s="9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row>
    <row r="165" spans="1:70" ht="57" customHeight="1" x14ac:dyDescent="0.2">
      <c r="A165" s="117"/>
      <c r="B165" s="180"/>
      <c r="C165" s="106"/>
      <c r="D165" s="106"/>
      <c r="E165" s="106"/>
      <c r="F165" s="106"/>
      <c r="G165" s="106"/>
      <c r="H165" s="106"/>
      <c r="I165" s="108"/>
      <c r="J165" s="109"/>
      <c r="K165" s="110"/>
      <c r="L165" s="111"/>
      <c r="M165" s="112">
        <v>0</v>
      </c>
      <c r="N165" s="109"/>
      <c r="O165" s="110"/>
      <c r="P165" s="113"/>
      <c r="Q165" s="24">
        <v>2</v>
      </c>
      <c r="R165" s="25" t="s">
        <v>442</v>
      </c>
      <c r="S165" s="26" t="s">
        <v>55</v>
      </c>
      <c r="T165" s="27" t="s">
        <v>56</v>
      </c>
      <c r="U165" s="27" t="s">
        <v>139</v>
      </c>
      <c r="V165" s="28" t="s">
        <v>140</v>
      </c>
      <c r="W165" s="27" t="s">
        <v>59</v>
      </c>
      <c r="X165" s="27" t="s">
        <v>60</v>
      </c>
      <c r="Y165" s="27" t="s">
        <v>61</v>
      </c>
      <c r="Z165" s="29">
        <f>IFERROR(IF(AND(S164="Probabilidad",S165="Probabilidad"),(AB164-(+AB164*V165)),IF(S165="Probabilidad",(K164-(+K164*V165)),IF(S165="Impacto",AB164,""))),"")</f>
        <v>0.2</v>
      </c>
      <c r="AA165" s="30" t="s">
        <v>92</v>
      </c>
      <c r="AB165" s="28">
        <v>0.2</v>
      </c>
      <c r="AC165" s="30" t="s">
        <v>53</v>
      </c>
      <c r="AD165" s="28">
        <v>0.6</v>
      </c>
      <c r="AE165" s="31" t="s">
        <v>53</v>
      </c>
      <c r="AF165" s="115"/>
      <c r="AG165" s="95"/>
      <c r="AH165" s="95"/>
      <c r="AI165" s="95"/>
      <c r="AJ165" s="95"/>
      <c r="AK165" s="95"/>
      <c r="AL165" s="95"/>
      <c r="AM165" s="95"/>
      <c r="AN165" s="95"/>
      <c r="AO165" s="95"/>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row>
    <row r="166" spans="1:70" ht="33.4" customHeight="1" x14ac:dyDescent="0.2">
      <c r="A166" s="117"/>
      <c r="B166" s="181"/>
      <c r="C166" s="106"/>
      <c r="D166" s="106"/>
      <c r="E166" s="106"/>
      <c r="F166" s="106"/>
      <c r="G166" s="106"/>
      <c r="H166" s="106"/>
      <c r="I166" s="108"/>
      <c r="J166" s="109"/>
      <c r="K166" s="110"/>
      <c r="L166" s="111"/>
      <c r="M166" s="112">
        <v>0</v>
      </c>
      <c r="N166" s="109"/>
      <c r="O166" s="110"/>
      <c r="P166" s="113"/>
      <c r="Q166" s="24">
        <v>3</v>
      </c>
      <c r="R166" s="25"/>
      <c r="S166" s="26" t="s">
        <v>72</v>
      </c>
      <c r="T166" s="27"/>
      <c r="U166" s="27"/>
      <c r="V166" s="28" t="s">
        <v>72</v>
      </c>
      <c r="W166" s="27"/>
      <c r="X166" s="27"/>
      <c r="Y166" s="27"/>
      <c r="Z166" s="29" t="str">
        <f>IFERROR(IF(AND(S165="Probabilidad",S166="Probabilidad"),(AB165-(+AB165*V166)),IF(AND(S165="Impacto",S166="Probabilidad"),(AB164-(+AB164*V166)),IF(S166="Impacto",AB165,""))),"")</f>
        <v/>
      </c>
      <c r="AA166" s="30" t="s">
        <v>72</v>
      </c>
      <c r="AB166" s="28" t="s">
        <v>72</v>
      </c>
      <c r="AC166" s="30" t="s">
        <v>72</v>
      </c>
      <c r="AD166" s="28" t="s">
        <v>72</v>
      </c>
      <c r="AE166" s="31" t="s">
        <v>72</v>
      </c>
      <c r="AF166" s="116"/>
      <c r="AG166" s="96"/>
      <c r="AH166" s="96"/>
      <c r="AI166" s="96"/>
      <c r="AJ166" s="96"/>
      <c r="AK166" s="96"/>
      <c r="AL166" s="96"/>
      <c r="AM166" s="96"/>
      <c r="AN166" s="96"/>
      <c r="AO166" s="96"/>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row>
    <row r="167" spans="1:70" ht="113.85" customHeight="1" x14ac:dyDescent="0.2">
      <c r="A167" s="117">
        <v>55</v>
      </c>
      <c r="B167" s="179" t="s">
        <v>424</v>
      </c>
      <c r="C167" s="106" t="s">
        <v>45</v>
      </c>
      <c r="D167" s="106" t="s">
        <v>443</v>
      </c>
      <c r="E167" s="106" t="s">
        <v>444</v>
      </c>
      <c r="F167" s="106" t="s">
        <v>73</v>
      </c>
      <c r="G167" s="106" t="s">
        <v>810</v>
      </c>
      <c r="H167" s="106" t="s">
        <v>49</v>
      </c>
      <c r="I167" s="108">
        <v>110000</v>
      </c>
      <c r="J167" s="109" t="s">
        <v>225</v>
      </c>
      <c r="K167" s="110">
        <v>1</v>
      </c>
      <c r="L167" s="111" t="s">
        <v>128</v>
      </c>
      <c r="M167" s="112" t="s">
        <v>128</v>
      </c>
      <c r="N167" s="109" t="s">
        <v>53</v>
      </c>
      <c r="O167" s="110">
        <v>0.6</v>
      </c>
      <c r="P167" s="113" t="s">
        <v>118</v>
      </c>
      <c r="Q167" s="24">
        <v>1</v>
      </c>
      <c r="R167" s="25" t="s">
        <v>445</v>
      </c>
      <c r="S167" s="26" t="s">
        <v>55</v>
      </c>
      <c r="T167" s="27" t="s">
        <v>56</v>
      </c>
      <c r="U167" s="27" t="s">
        <v>57</v>
      </c>
      <c r="V167" s="28" t="s">
        <v>58</v>
      </c>
      <c r="W167" s="27" t="s">
        <v>59</v>
      </c>
      <c r="X167" s="27" t="s">
        <v>60</v>
      </c>
      <c r="Y167" s="27" t="s">
        <v>61</v>
      </c>
      <c r="Z167" s="29">
        <f>IFERROR(IF(S167="Probabilidad",(K167-(+K167*V167)),IF(S167="Impacto",K167,"")),"")</f>
        <v>0.6</v>
      </c>
      <c r="AA167" s="30" t="s">
        <v>50</v>
      </c>
      <c r="AB167" s="28">
        <v>0.6</v>
      </c>
      <c r="AC167" s="30" t="s">
        <v>53</v>
      </c>
      <c r="AD167" s="28">
        <v>0.6</v>
      </c>
      <c r="AE167" s="31" t="s">
        <v>53</v>
      </c>
      <c r="AF167" s="114" t="s">
        <v>94</v>
      </c>
      <c r="AG167" s="182" t="s">
        <v>806</v>
      </c>
      <c r="AH167" s="97" t="s">
        <v>807</v>
      </c>
      <c r="AI167" s="94" t="s">
        <v>446</v>
      </c>
      <c r="AJ167" s="94" t="s">
        <v>447</v>
      </c>
      <c r="AK167" s="97" t="s">
        <v>88</v>
      </c>
      <c r="AL167" s="97" t="s">
        <v>441</v>
      </c>
      <c r="AM167" s="94"/>
      <c r="AN167" s="97"/>
      <c r="AO167" s="9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row>
    <row r="168" spans="1:70" ht="101.25" customHeight="1" x14ac:dyDescent="0.2">
      <c r="A168" s="117"/>
      <c r="B168" s="180"/>
      <c r="C168" s="106"/>
      <c r="D168" s="106"/>
      <c r="E168" s="106"/>
      <c r="F168" s="106"/>
      <c r="G168" s="106"/>
      <c r="H168" s="106"/>
      <c r="I168" s="108"/>
      <c r="J168" s="109"/>
      <c r="K168" s="110"/>
      <c r="L168" s="111"/>
      <c r="M168" s="112">
        <v>0</v>
      </c>
      <c r="N168" s="109"/>
      <c r="O168" s="110"/>
      <c r="P168" s="113"/>
      <c r="Q168" s="24">
        <v>2</v>
      </c>
      <c r="R168" s="25" t="s">
        <v>448</v>
      </c>
      <c r="S168" s="26" t="s">
        <v>7</v>
      </c>
      <c r="T168" s="27" t="s">
        <v>227</v>
      </c>
      <c r="U168" s="27" t="s">
        <v>57</v>
      </c>
      <c r="V168" s="28" t="s">
        <v>228</v>
      </c>
      <c r="W168" s="27" t="s">
        <v>59</v>
      </c>
      <c r="X168" s="27" t="s">
        <v>60</v>
      </c>
      <c r="Y168" s="27" t="s">
        <v>61</v>
      </c>
      <c r="Z168" s="29">
        <f>IFERROR(IF(AND(S167="Probabilidad",S168="Probabilidad"),(AB167-(+AB167*V168)),IF(S168="Probabilidad",(K167-(+K167*V168)),IF(S168="Impacto",AB167,""))),"")</f>
        <v>0.6</v>
      </c>
      <c r="AA168" s="30" t="s">
        <v>50</v>
      </c>
      <c r="AB168" s="28">
        <v>0.6</v>
      </c>
      <c r="AC168" s="30" t="s">
        <v>52</v>
      </c>
      <c r="AD168" s="28">
        <v>0.30000000000000004</v>
      </c>
      <c r="AE168" s="31" t="s">
        <v>53</v>
      </c>
      <c r="AF168" s="115"/>
      <c r="AG168" s="183"/>
      <c r="AH168" s="95"/>
      <c r="AI168" s="95"/>
      <c r="AJ168" s="95"/>
      <c r="AK168" s="95"/>
      <c r="AL168" s="95"/>
      <c r="AM168" s="95"/>
      <c r="AN168" s="95"/>
      <c r="AO168" s="95"/>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row>
    <row r="169" spans="1:70" ht="103.5" customHeight="1" x14ac:dyDescent="0.2">
      <c r="A169" s="117"/>
      <c r="B169" s="181"/>
      <c r="C169" s="106"/>
      <c r="D169" s="106"/>
      <c r="E169" s="106"/>
      <c r="F169" s="106"/>
      <c r="G169" s="106"/>
      <c r="H169" s="106"/>
      <c r="I169" s="108"/>
      <c r="J169" s="109"/>
      <c r="K169" s="110"/>
      <c r="L169" s="111"/>
      <c r="M169" s="112">
        <v>0</v>
      </c>
      <c r="N169" s="109"/>
      <c r="O169" s="110"/>
      <c r="P169" s="113"/>
      <c r="Q169" s="24">
        <v>3</v>
      </c>
      <c r="R169" s="92"/>
      <c r="S169" s="26"/>
      <c r="T169" s="27"/>
      <c r="U169" s="27"/>
      <c r="V169" s="28"/>
      <c r="W169" s="27"/>
      <c r="X169" s="27"/>
      <c r="Y169" s="27"/>
      <c r="Z169" s="29"/>
      <c r="AA169" s="30"/>
      <c r="AB169" s="28"/>
      <c r="AC169" s="30"/>
      <c r="AD169" s="28"/>
      <c r="AE169" s="31"/>
      <c r="AF169" s="116"/>
      <c r="AG169" s="184"/>
      <c r="AH169" s="96"/>
      <c r="AI169" s="96"/>
      <c r="AJ169" s="96"/>
      <c r="AK169" s="96"/>
      <c r="AL169" s="96"/>
      <c r="AM169" s="96"/>
      <c r="AN169" s="96"/>
      <c r="AO169" s="96"/>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row>
    <row r="170" spans="1:70" ht="64.349999999999994" customHeight="1" x14ac:dyDescent="0.2">
      <c r="A170" s="117">
        <v>56</v>
      </c>
      <c r="B170" s="179" t="s">
        <v>424</v>
      </c>
      <c r="C170" s="106" t="s">
        <v>45</v>
      </c>
      <c r="D170" s="106" t="s">
        <v>449</v>
      </c>
      <c r="E170" s="106" t="s">
        <v>450</v>
      </c>
      <c r="F170" s="106" t="s">
        <v>73</v>
      </c>
      <c r="G170" s="185" t="s">
        <v>811</v>
      </c>
      <c r="H170" s="106" t="s">
        <v>49</v>
      </c>
      <c r="I170" s="108">
        <v>160</v>
      </c>
      <c r="J170" s="109" t="s">
        <v>50</v>
      </c>
      <c r="K170" s="110">
        <v>0.6</v>
      </c>
      <c r="L170" s="111" t="s">
        <v>75</v>
      </c>
      <c r="M170" s="112" t="s">
        <v>75</v>
      </c>
      <c r="N170" s="109" t="s">
        <v>76</v>
      </c>
      <c r="O170" s="110">
        <v>0.2</v>
      </c>
      <c r="P170" s="113" t="s">
        <v>53</v>
      </c>
      <c r="Q170" s="24">
        <v>1</v>
      </c>
      <c r="R170" s="25" t="s">
        <v>451</v>
      </c>
      <c r="S170" s="26" t="s">
        <v>55</v>
      </c>
      <c r="T170" s="27" t="s">
        <v>56</v>
      </c>
      <c r="U170" s="27" t="s">
        <v>57</v>
      </c>
      <c r="V170" s="28" t="s">
        <v>58</v>
      </c>
      <c r="W170" s="27" t="s">
        <v>59</v>
      </c>
      <c r="X170" s="27" t="s">
        <v>60</v>
      </c>
      <c r="Y170" s="27" t="s">
        <v>61</v>
      </c>
      <c r="Z170" s="29">
        <f>IFERROR(IF(S170="Probabilidad",(K170-(+K170*V170)),IF(S170="Impacto",K170,"")),"")</f>
        <v>0.36</v>
      </c>
      <c r="AA170" s="30" t="s">
        <v>62</v>
      </c>
      <c r="AB170" s="28">
        <v>0.36</v>
      </c>
      <c r="AC170" s="30" t="s">
        <v>76</v>
      </c>
      <c r="AD170" s="28">
        <v>0.2</v>
      </c>
      <c r="AE170" s="31" t="s">
        <v>79</v>
      </c>
      <c r="AF170" s="114" t="s">
        <v>94</v>
      </c>
      <c r="AG170" s="97" t="s">
        <v>452</v>
      </c>
      <c r="AH170" s="97" t="s">
        <v>378</v>
      </c>
      <c r="AI170" s="94" t="s">
        <v>453</v>
      </c>
      <c r="AJ170" s="94" t="s">
        <v>440</v>
      </c>
      <c r="AK170" s="97" t="s">
        <v>88</v>
      </c>
      <c r="AL170" s="97" t="s">
        <v>454</v>
      </c>
      <c r="AM170" s="94"/>
      <c r="AN170" s="97"/>
      <c r="AO170" s="9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row>
    <row r="171" spans="1:70" ht="64.349999999999994" customHeight="1" x14ac:dyDescent="0.2">
      <c r="A171" s="117"/>
      <c r="B171" s="180"/>
      <c r="C171" s="106"/>
      <c r="D171" s="106"/>
      <c r="E171" s="106"/>
      <c r="F171" s="106"/>
      <c r="G171" s="186"/>
      <c r="H171" s="106"/>
      <c r="I171" s="108"/>
      <c r="J171" s="109"/>
      <c r="K171" s="110"/>
      <c r="L171" s="111"/>
      <c r="M171" s="112">
        <v>0</v>
      </c>
      <c r="N171" s="109"/>
      <c r="O171" s="110"/>
      <c r="P171" s="113"/>
      <c r="Q171" s="24">
        <v>2</v>
      </c>
      <c r="R171" s="25" t="s">
        <v>815</v>
      </c>
      <c r="S171" s="26" t="s">
        <v>55</v>
      </c>
      <c r="T171" s="27" t="s">
        <v>56</v>
      </c>
      <c r="U171" s="27" t="s">
        <v>139</v>
      </c>
      <c r="V171" s="28" t="s">
        <v>140</v>
      </c>
      <c r="W171" s="27" t="s">
        <v>59</v>
      </c>
      <c r="X171" s="27" t="s">
        <v>60</v>
      </c>
      <c r="Y171" s="27" t="s">
        <v>61</v>
      </c>
      <c r="Z171" s="29">
        <f>IFERROR(IF(AND(S170="Probabilidad",S171="Probabilidad"),(AB170-(+AB170*V171)),IF(S171="Probabilidad",(K170-(+K170*V171)),IF(S171="Impacto",AB170,""))),"")</f>
        <v>0.18</v>
      </c>
      <c r="AA171" s="30" t="s">
        <v>92</v>
      </c>
      <c r="AB171" s="28">
        <v>0.18</v>
      </c>
      <c r="AC171" s="30" t="s">
        <v>76</v>
      </c>
      <c r="AD171" s="28">
        <v>0.2</v>
      </c>
      <c r="AE171" s="31" t="s">
        <v>79</v>
      </c>
      <c r="AF171" s="115"/>
      <c r="AG171" s="95"/>
      <c r="AH171" s="95"/>
      <c r="AI171" s="95"/>
      <c r="AJ171" s="95"/>
      <c r="AK171" s="95"/>
      <c r="AL171" s="95"/>
      <c r="AM171" s="95"/>
      <c r="AN171" s="95"/>
      <c r="AO171" s="95"/>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row>
    <row r="172" spans="1:70" ht="64.349999999999994" customHeight="1" x14ac:dyDescent="0.2">
      <c r="A172" s="117"/>
      <c r="B172" s="181"/>
      <c r="C172" s="106"/>
      <c r="D172" s="106"/>
      <c r="E172" s="106"/>
      <c r="F172" s="106"/>
      <c r="G172" s="187"/>
      <c r="H172" s="106"/>
      <c r="I172" s="108"/>
      <c r="J172" s="109"/>
      <c r="K172" s="110"/>
      <c r="L172" s="111"/>
      <c r="M172" s="112">
        <v>0</v>
      </c>
      <c r="N172" s="109"/>
      <c r="O172" s="110"/>
      <c r="P172" s="113"/>
      <c r="Q172" s="24">
        <v>3</v>
      </c>
      <c r="R172" s="25" t="s">
        <v>455</v>
      </c>
      <c r="S172" s="26" t="s">
        <v>55</v>
      </c>
      <c r="T172" s="27" t="s">
        <v>56</v>
      </c>
      <c r="U172" s="27" t="s">
        <v>57</v>
      </c>
      <c r="V172" s="28" t="s">
        <v>58</v>
      </c>
      <c r="W172" s="27" t="s">
        <v>59</v>
      </c>
      <c r="X172" s="27" t="s">
        <v>60</v>
      </c>
      <c r="Y172" s="27" t="s">
        <v>61</v>
      </c>
      <c r="Z172" s="29">
        <f>IFERROR(IF(AND(S171="Probabilidad",S172="Probabilidad"),(AB171-(+AB171*V172)),IF(AND(S171="Impacto",S172="Probabilidad"),(AB170-(+AB170*V172)),IF(S172="Impacto",AB171,""))),"")</f>
        <v>0.108</v>
      </c>
      <c r="AA172" s="30" t="s">
        <v>92</v>
      </c>
      <c r="AB172" s="28">
        <v>0.108</v>
      </c>
      <c r="AC172" s="30" t="s">
        <v>76</v>
      </c>
      <c r="AD172" s="28">
        <v>0.2</v>
      </c>
      <c r="AE172" s="31" t="s">
        <v>79</v>
      </c>
      <c r="AF172" s="116"/>
      <c r="AG172" s="96"/>
      <c r="AH172" s="96"/>
      <c r="AI172" s="96"/>
      <c r="AJ172" s="96"/>
      <c r="AK172" s="96"/>
      <c r="AL172" s="96"/>
      <c r="AM172" s="96"/>
      <c r="AN172" s="96"/>
      <c r="AO172" s="96"/>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row>
    <row r="173" spans="1:70" ht="66.400000000000006" customHeight="1" x14ac:dyDescent="0.2">
      <c r="A173" s="117">
        <v>57</v>
      </c>
      <c r="B173" s="179" t="s">
        <v>424</v>
      </c>
      <c r="C173" s="106" t="s">
        <v>45</v>
      </c>
      <c r="D173" s="106" t="s">
        <v>456</v>
      </c>
      <c r="E173" s="106" t="s">
        <v>457</v>
      </c>
      <c r="F173" s="106" t="s">
        <v>73</v>
      </c>
      <c r="G173" s="185" t="s">
        <v>812</v>
      </c>
      <c r="H173" s="106" t="s">
        <v>109</v>
      </c>
      <c r="I173" s="108">
        <v>500</v>
      </c>
      <c r="J173" s="109" t="s">
        <v>50</v>
      </c>
      <c r="K173" s="110">
        <v>0.6</v>
      </c>
      <c r="L173" s="111" t="s">
        <v>75</v>
      </c>
      <c r="M173" s="112" t="s">
        <v>75</v>
      </c>
      <c r="N173" s="109" t="s">
        <v>76</v>
      </c>
      <c r="O173" s="110">
        <v>0.2</v>
      </c>
      <c r="P173" s="113" t="s">
        <v>53</v>
      </c>
      <c r="Q173" s="24">
        <v>1</v>
      </c>
      <c r="R173" s="25" t="s">
        <v>458</v>
      </c>
      <c r="S173" s="26" t="s">
        <v>55</v>
      </c>
      <c r="T173" s="27" t="s">
        <v>56</v>
      </c>
      <c r="U173" s="27" t="s">
        <v>57</v>
      </c>
      <c r="V173" s="28" t="s">
        <v>58</v>
      </c>
      <c r="W173" s="27" t="s">
        <v>59</v>
      </c>
      <c r="X173" s="27" t="s">
        <v>60</v>
      </c>
      <c r="Y173" s="27" t="s">
        <v>61</v>
      </c>
      <c r="Z173" s="29">
        <f>IFERROR(IF(S173="Probabilidad",(K173-(+K173*V173)),IF(S173="Impacto",K173,"")),"")</f>
        <v>0.36</v>
      </c>
      <c r="AA173" s="30" t="s">
        <v>62</v>
      </c>
      <c r="AB173" s="28">
        <v>0.36</v>
      </c>
      <c r="AC173" s="30" t="s">
        <v>76</v>
      </c>
      <c r="AD173" s="28">
        <v>0.2</v>
      </c>
      <c r="AE173" s="31" t="s">
        <v>79</v>
      </c>
      <c r="AF173" s="114" t="s">
        <v>94</v>
      </c>
      <c r="AG173" s="97" t="s">
        <v>459</v>
      </c>
      <c r="AH173" s="97" t="s">
        <v>65</v>
      </c>
      <c r="AI173" s="94" t="s">
        <v>817</v>
      </c>
      <c r="AJ173" s="94" t="s">
        <v>440</v>
      </c>
      <c r="AK173" s="97" t="s">
        <v>88</v>
      </c>
      <c r="AL173" s="97" t="s">
        <v>460</v>
      </c>
      <c r="AM173" s="94"/>
      <c r="AN173" s="97"/>
      <c r="AO173" s="9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row>
    <row r="174" spans="1:70" ht="76.5" customHeight="1" x14ac:dyDescent="0.2">
      <c r="A174" s="117"/>
      <c r="B174" s="180"/>
      <c r="C174" s="106"/>
      <c r="D174" s="106"/>
      <c r="E174" s="106"/>
      <c r="F174" s="106"/>
      <c r="G174" s="186"/>
      <c r="H174" s="106"/>
      <c r="I174" s="108"/>
      <c r="J174" s="109"/>
      <c r="K174" s="110"/>
      <c r="L174" s="111"/>
      <c r="M174" s="112">
        <v>0</v>
      </c>
      <c r="N174" s="109"/>
      <c r="O174" s="110"/>
      <c r="P174" s="113"/>
      <c r="Q174" s="24">
        <v>2</v>
      </c>
      <c r="R174" s="25" t="s">
        <v>461</v>
      </c>
      <c r="S174" s="26" t="s">
        <v>55</v>
      </c>
      <c r="T174" s="27" t="s">
        <v>56</v>
      </c>
      <c r="U174" s="27" t="s">
        <v>57</v>
      </c>
      <c r="V174" s="28" t="s">
        <v>58</v>
      </c>
      <c r="W174" s="27" t="s">
        <v>78</v>
      </c>
      <c r="X174" s="27" t="s">
        <v>60</v>
      </c>
      <c r="Y174" s="27" t="s">
        <v>205</v>
      </c>
      <c r="Z174" s="29">
        <f>IFERROR(IF(AND(S173="Probabilidad",S174="Probabilidad"),(AB173-(+AB173*V174)),IF(S174="Probabilidad",(K173-(+K173*V174)),IF(S174="Impacto",AB173,""))),"")</f>
        <v>0.216</v>
      </c>
      <c r="AA174" s="30" t="s">
        <v>62</v>
      </c>
      <c r="AB174" s="28">
        <v>0.216</v>
      </c>
      <c r="AC174" s="30" t="s">
        <v>76</v>
      </c>
      <c r="AD174" s="28">
        <v>0.2</v>
      </c>
      <c r="AE174" s="31" t="s">
        <v>79</v>
      </c>
      <c r="AF174" s="115"/>
      <c r="AG174" s="95"/>
      <c r="AH174" s="95"/>
      <c r="AI174" s="95"/>
      <c r="AJ174" s="95"/>
      <c r="AK174" s="95"/>
      <c r="AL174" s="95"/>
      <c r="AM174" s="95"/>
      <c r="AN174" s="95"/>
      <c r="AO174" s="95"/>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row>
    <row r="175" spans="1:70" ht="65.45" customHeight="1" x14ac:dyDescent="0.2">
      <c r="A175" s="117"/>
      <c r="B175" s="181"/>
      <c r="C175" s="106"/>
      <c r="D175" s="106"/>
      <c r="E175" s="106"/>
      <c r="F175" s="106"/>
      <c r="G175" s="187"/>
      <c r="H175" s="106"/>
      <c r="I175" s="108"/>
      <c r="J175" s="109"/>
      <c r="K175" s="110"/>
      <c r="L175" s="111"/>
      <c r="M175" s="112">
        <v>0</v>
      </c>
      <c r="N175" s="109"/>
      <c r="O175" s="110"/>
      <c r="P175" s="113"/>
      <c r="Q175" s="24">
        <v>3</v>
      </c>
      <c r="R175" s="25" t="s">
        <v>816</v>
      </c>
      <c r="S175" s="26" t="s">
        <v>55</v>
      </c>
      <c r="T175" s="27" t="s">
        <v>56</v>
      </c>
      <c r="U175" s="27" t="s">
        <v>57</v>
      </c>
      <c r="V175" s="28" t="s">
        <v>58</v>
      </c>
      <c r="W175" s="27" t="s">
        <v>59</v>
      </c>
      <c r="X175" s="27" t="s">
        <v>60</v>
      </c>
      <c r="Y175" s="27" t="s">
        <v>61</v>
      </c>
      <c r="Z175" s="29">
        <f>IFERROR(IF(AND(S174="Probabilidad",S175="Probabilidad"),(AB174-(+AB174*V175)),IF(AND(S174="Impacto",S175="Probabilidad"),(AB173-(+AB173*V175)),IF(S175="Impacto",AB174,""))),"")</f>
        <v>0.12959999999999999</v>
      </c>
      <c r="AA175" s="30" t="s">
        <v>92</v>
      </c>
      <c r="AB175" s="28">
        <v>0.12959999999999999</v>
      </c>
      <c r="AC175" s="30" t="s">
        <v>76</v>
      </c>
      <c r="AD175" s="28">
        <v>0.2</v>
      </c>
      <c r="AE175" s="31" t="s">
        <v>79</v>
      </c>
      <c r="AF175" s="116"/>
      <c r="AG175" s="96"/>
      <c r="AH175" s="96"/>
      <c r="AI175" s="96"/>
      <c r="AJ175" s="96"/>
      <c r="AK175" s="96"/>
      <c r="AL175" s="96"/>
      <c r="AM175" s="96"/>
      <c r="AN175" s="96"/>
      <c r="AO175" s="96"/>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row>
    <row r="176" spans="1:70" ht="67.5" customHeight="1" x14ac:dyDescent="0.2">
      <c r="A176" s="117">
        <v>58</v>
      </c>
      <c r="B176" s="179" t="s">
        <v>424</v>
      </c>
      <c r="C176" s="106" t="s">
        <v>45</v>
      </c>
      <c r="D176" s="106" t="s">
        <v>462</v>
      </c>
      <c r="E176" s="106" t="s">
        <v>463</v>
      </c>
      <c r="F176" s="106" t="s">
        <v>73</v>
      </c>
      <c r="G176" s="185" t="s">
        <v>813</v>
      </c>
      <c r="H176" s="106" t="s">
        <v>49</v>
      </c>
      <c r="I176" s="108">
        <v>66</v>
      </c>
      <c r="J176" s="109" t="s">
        <v>50</v>
      </c>
      <c r="K176" s="110">
        <v>0.6</v>
      </c>
      <c r="L176" s="111" t="s">
        <v>75</v>
      </c>
      <c r="M176" s="112" t="s">
        <v>75</v>
      </c>
      <c r="N176" s="109" t="s">
        <v>76</v>
      </c>
      <c r="O176" s="110">
        <v>0.2</v>
      </c>
      <c r="P176" s="113" t="s">
        <v>53</v>
      </c>
      <c r="Q176" s="24">
        <v>1</v>
      </c>
      <c r="R176" s="25" t="s">
        <v>464</v>
      </c>
      <c r="S176" s="26" t="s">
        <v>7</v>
      </c>
      <c r="T176" s="27" t="s">
        <v>227</v>
      </c>
      <c r="U176" s="27" t="s">
        <v>57</v>
      </c>
      <c r="V176" s="28" t="s">
        <v>228</v>
      </c>
      <c r="W176" s="27" t="s">
        <v>59</v>
      </c>
      <c r="X176" s="27" t="s">
        <v>71</v>
      </c>
      <c r="Y176" s="27" t="s">
        <v>61</v>
      </c>
      <c r="Z176" s="29">
        <f>IFERROR(IF(S176="Probabilidad",(K176-(+K176*V176)),IF(S176="Impacto",K176,"")),"")</f>
        <v>0.6</v>
      </c>
      <c r="AA176" s="30" t="s">
        <v>50</v>
      </c>
      <c r="AB176" s="28">
        <v>0.6</v>
      </c>
      <c r="AC176" s="30" t="s">
        <v>76</v>
      </c>
      <c r="AD176" s="28">
        <v>0.15000000000000002</v>
      </c>
      <c r="AE176" s="31" t="s">
        <v>53</v>
      </c>
      <c r="AF176" s="114" t="s">
        <v>94</v>
      </c>
      <c r="AG176" s="97" t="s">
        <v>847</v>
      </c>
      <c r="AH176" s="97" t="s">
        <v>378</v>
      </c>
      <c r="AI176" s="94" t="s">
        <v>818</v>
      </c>
      <c r="AJ176" s="94" t="s">
        <v>440</v>
      </c>
      <c r="AK176" s="97" t="s">
        <v>88</v>
      </c>
      <c r="AL176" s="97" t="s">
        <v>454</v>
      </c>
      <c r="AM176" s="94"/>
      <c r="AN176" s="97" t="s">
        <v>215</v>
      </c>
      <c r="AO176" s="9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row>
    <row r="177" spans="1:70" ht="67.5" customHeight="1" x14ac:dyDescent="0.2">
      <c r="A177" s="117"/>
      <c r="B177" s="180"/>
      <c r="C177" s="106"/>
      <c r="D177" s="106"/>
      <c r="E177" s="106"/>
      <c r="F177" s="106"/>
      <c r="G177" s="186"/>
      <c r="H177" s="106"/>
      <c r="I177" s="108"/>
      <c r="J177" s="109"/>
      <c r="K177" s="110"/>
      <c r="L177" s="111"/>
      <c r="M177" s="112">
        <v>0</v>
      </c>
      <c r="N177" s="109"/>
      <c r="O177" s="110"/>
      <c r="P177" s="113"/>
      <c r="Q177" s="24">
        <v>2</v>
      </c>
      <c r="R177" s="25" t="s">
        <v>465</v>
      </c>
      <c r="S177" s="26" t="s">
        <v>55</v>
      </c>
      <c r="T177" s="27" t="s">
        <v>56</v>
      </c>
      <c r="U177" s="27" t="s">
        <v>57</v>
      </c>
      <c r="V177" s="28" t="s">
        <v>58</v>
      </c>
      <c r="W177" s="27" t="s">
        <v>59</v>
      </c>
      <c r="X177" s="27" t="s">
        <v>60</v>
      </c>
      <c r="Y177" s="27" t="s">
        <v>61</v>
      </c>
      <c r="Z177" s="29">
        <f>IFERROR(IF(AND(S176="Probabilidad",S177="Probabilidad"),(AB176-(+AB176*V177)),IF(S177="Probabilidad",(K176-(+K176*V177)),IF(S177="Impacto",AB176,""))),"")</f>
        <v>0.36</v>
      </c>
      <c r="AA177" s="30" t="s">
        <v>62</v>
      </c>
      <c r="AB177" s="28">
        <v>0.36</v>
      </c>
      <c r="AC177" s="30" t="s">
        <v>76</v>
      </c>
      <c r="AD177" s="28">
        <v>0.15000000000000002</v>
      </c>
      <c r="AE177" s="31" t="s">
        <v>79</v>
      </c>
      <c r="AF177" s="115"/>
      <c r="AG177" s="95"/>
      <c r="AH177" s="95"/>
      <c r="AI177" s="95"/>
      <c r="AJ177" s="95"/>
      <c r="AK177" s="95"/>
      <c r="AL177" s="95"/>
      <c r="AM177" s="95"/>
      <c r="AN177" s="95"/>
      <c r="AO177" s="95"/>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row>
    <row r="178" spans="1:70" ht="67.5" customHeight="1" x14ac:dyDescent="0.2">
      <c r="A178" s="117"/>
      <c r="B178" s="181"/>
      <c r="C178" s="106"/>
      <c r="D178" s="106"/>
      <c r="E178" s="106"/>
      <c r="F178" s="106"/>
      <c r="G178" s="187"/>
      <c r="H178" s="106"/>
      <c r="I178" s="108"/>
      <c r="J178" s="109"/>
      <c r="K178" s="110"/>
      <c r="L178" s="111"/>
      <c r="M178" s="112">
        <v>0</v>
      </c>
      <c r="N178" s="109"/>
      <c r="O178" s="110"/>
      <c r="P178" s="113"/>
      <c r="Q178" s="24">
        <v>3</v>
      </c>
      <c r="R178" s="25"/>
      <c r="S178" s="26" t="s">
        <v>72</v>
      </c>
      <c r="T178" s="27"/>
      <c r="U178" s="27"/>
      <c r="V178" s="28" t="s">
        <v>72</v>
      </c>
      <c r="W178" s="27"/>
      <c r="X178" s="27"/>
      <c r="Y178" s="27"/>
      <c r="Z178" s="29" t="str">
        <f>IFERROR(IF(AND(S177="Probabilidad",S178="Probabilidad"),(AB177-(+AB177*V178)),IF(AND(S177="Impacto",S178="Probabilidad"),(AB176-(+AB176*V178)),IF(S178="Impacto",AB177,""))),"")</f>
        <v/>
      </c>
      <c r="AA178" s="30" t="s">
        <v>72</v>
      </c>
      <c r="AB178" s="28" t="s">
        <v>72</v>
      </c>
      <c r="AC178" s="30" t="s">
        <v>72</v>
      </c>
      <c r="AD178" s="28" t="s">
        <v>72</v>
      </c>
      <c r="AE178" s="31" t="s">
        <v>72</v>
      </c>
      <c r="AF178" s="116"/>
      <c r="AG178" s="96"/>
      <c r="AH178" s="96"/>
      <c r="AI178" s="96"/>
      <c r="AJ178" s="96"/>
      <c r="AK178" s="96"/>
      <c r="AL178" s="96"/>
      <c r="AM178" s="96"/>
      <c r="AN178" s="96"/>
      <c r="AO178" s="96"/>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row>
    <row r="179" spans="1:70" ht="90" customHeight="1" x14ac:dyDescent="0.2">
      <c r="A179" s="117">
        <v>59</v>
      </c>
      <c r="B179" s="179" t="s">
        <v>424</v>
      </c>
      <c r="C179" s="106" t="s">
        <v>45</v>
      </c>
      <c r="D179" s="106" t="s">
        <v>466</v>
      </c>
      <c r="E179" s="106" t="s">
        <v>467</v>
      </c>
      <c r="F179" s="106" t="s">
        <v>101</v>
      </c>
      <c r="G179" s="107" t="s">
        <v>814</v>
      </c>
      <c r="H179" s="106" t="s">
        <v>49</v>
      </c>
      <c r="I179" s="108">
        <v>1500</v>
      </c>
      <c r="J179" s="109" t="s">
        <v>194</v>
      </c>
      <c r="K179" s="110">
        <v>0.8</v>
      </c>
      <c r="L179" s="111" t="s">
        <v>75</v>
      </c>
      <c r="M179" s="112" t="s">
        <v>75</v>
      </c>
      <c r="N179" s="109" t="s">
        <v>76</v>
      </c>
      <c r="O179" s="110">
        <v>0.2</v>
      </c>
      <c r="P179" s="113" t="s">
        <v>53</v>
      </c>
      <c r="Q179" s="24">
        <v>1</v>
      </c>
      <c r="R179" s="25" t="s">
        <v>468</v>
      </c>
      <c r="S179" s="26" t="s">
        <v>7</v>
      </c>
      <c r="T179" s="27" t="s">
        <v>227</v>
      </c>
      <c r="U179" s="27" t="s">
        <v>57</v>
      </c>
      <c r="V179" s="28" t="s">
        <v>228</v>
      </c>
      <c r="W179" s="27" t="s">
        <v>59</v>
      </c>
      <c r="X179" s="27" t="s">
        <v>60</v>
      </c>
      <c r="Y179" s="27" t="s">
        <v>61</v>
      </c>
      <c r="Z179" s="29">
        <f>IFERROR(IF(S179="Probabilidad",(K179-(+K179*V179)),IF(S179="Impacto",K179,"")),"")</f>
        <v>0.8</v>
      </c>
      <c r="AA179" s="30" t="s">
        <v>194</v>
      </c>
      <c r="AB179" s="28">
        <v>0.8</v>
      </c>
      <c r="AC179" s="30" t="s">
        <v>76</v>
      </c>
      <c r="AD179" s="28">
        <v>0.15000000000000002</v>
      </c>
      <c r="AE179" s="31" t="s">
        <v>53</v>
      </c>
      <c r="AF179" s="114" t="s">
        <v>94</v>
      </c>
      <c r="AG179" s="97" t="s">
        <v>469</v>
      </c>
      <c r="AH179" s="97" t="s">
        <v>470</v>
      </c>
      <c r="AI179" s="94" t="s">
        <v>471</v>
      </c>
      <c r="AJ179" s="94" t="s">
        <v>440</v>
      </c>
      <c r="AK179" s="97" t="s">
        <v>88</v>
      </c>
      <c r="AL179" s="97" t="s">
        <v>460</v>
      </c>
      <c r="AM179" s="94"/>
      <c r="AN179" s="97"/>
      <c r="AO179" s="9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row>
    <row r="180" spans="1:70" ht="90" customHeight="1" x14ac:dyDescent="0.2">
      <c r="A180" s="117"/>
      <c r="B180" s="180"/>
      <c r="C180" s="106"/>
      <c r="D180" s="106"/>
      <c r="E180" s="106"/>
      <c r="F180" s="106"/>
      <c r="G180" s="107"/>
      <c r="H180" s="106"/>
      <c r="I180" s="108"/>
      <c r="J180" s="109"/>
      <c r="K180" s="110"/>
      <c r="L180" s="111"/>
      <c r="M180" s="112">
        <v>0</v>
      </c>
      <c r="N180" s="109"/>
      <c r="O180" s="110"/>
      <c r="P180" s="113"/>
      <c r="Q180" s="24">
        <v>2</v>
      </c>
      <c r="R180" s="25" t="s">
        <v>472</v>
      </c>
      <c r="S180" s="26" t="s">
        <v>7</v>
      </c>
      <c r="T180" s="27" t="s">
        <v>227</v>
      </c>
      <c r="U180" s="27" t="s">
        <v>57</v>
      </c>
      <c r="V180" s="28" t="s">
        <v>228</v>
      </c>
      <c r="W180" s="27" t="s">
        <v>59</v>
      </c>
      <c r="X180" s="27" t="s">
        <v>60</v>
      </c>
      <c r="Y180" s="27" t="s">
        <v>61</v>
      </c>
      <c r="Z180" s="29">
        <f>IFERROR(IF(AND(S179="Probabilidad",S180="Probabilidad"),(AB179-(+AB179*V180)),IF(S180="Probabilidad",(K179-(+K179*V180)),IF(S180="Impacto",AB179,""))),"")</f>
        <v>0.8</v>
      </c>
      <c r="AA180" s="30" t="s">
        <v>194</v>
      </c>
      <c r="AB180" s="28">
        <v>0.8</v>
      </c>
      <c r="AC180" s="30" t="s">
        <v>76</v>
      </c>
      <c r="AD180" s="28">
        <v>0.11250000000000002</v>
      </c>
      <c r="AE180" s="31" t="s">
        <v>53</v>
      </c>
      <c r="AF180" s="115"/>
      <c r="AG180" s="95"/>
      <c r="AH180" s="95"/>
      <c r="AI180" s="95"/>
      <c r="AJ180" s="95"/>
      <c r="AK180" s="95"/>
      <c r="AL180" s="95"/>
      <c r="AM180" s="95"/>
      <c r="AN180" s="95"/>
      <c r="AO180" s="95"/>
    </row>
    <row r="181" spans="1:70" ht="96.95" customHeight="1" x14ac:dyDescent="0.3">
      <c r="A181" s="117"/>
      <c r="B181" s="181"/>
      <c r="C181" s="106"/>
      <c r="D181" s="106"/>
      <c r="E181" s="106"/>
      <c r="F181" s="106"/>
      <c r="G181" s="107"/>
      <c r="H181" s="106"/>
      <c r="I181" s="108"/>
      <c r="J181" s="109"/>
      <c r="K181" s="110"/>
      <c r="L181" s="111"/>
      <c r="M181" s="112">
        <v>0</v>
      </c>
      <c r="N181" s="109"/>
      <c r="O181" s="110"/>
      <c r="P181" s="113"/>
      <c r="Q181" s="24">
        <v>3</v>
      </c>
      <c r="R181" s="40"/>
      <c r="S181" s="26" t="s">
        <v>72</v>
      </c>
      <c r="T181" s="27"/>
      <c r="U181" s="27"/>
      <c r="V181" s="28" t="s">
        <v>72</v>
      </c>
      <c r="W181" s="27"/>
      <c r="X181" s="27"/>
      <c r="Y181" s="27"/>
      <c r="Z181" s="29" t="str">
        <f>IFERROR(IF(AND(S180="Probabilidad",S181="Probabilidad"),(AB180-(+AB180*V181)),IF(AND(S180="Impacto",S181="Probabilidad"),(AB179-(+AB179*V181)),IF(S181="Impacto",AB180,""))),"")</f>
        <v/>
      </c>
      <c r="AA181" s="30" t="s">
        <v>72</v>
      </c>
      <c r="AB181" s="28" t="s">
        <v>72</v>
      </c>
      <c r="AC181" s="30" t="s">
        <v>72</v>
      </c>
      <c r="AD181" s="28" t="s">
        <v>72</v>
      </c>
      <c r="AE181" s="31" t="s">
        <v>72</v>
      </c>
      <c r="AF181" s="116"/>
      <c r="AG181" s="96"/>
      <c r="AH181" s="96"/>
      <c r="AI181" s="96"/>
      <c r="AJ181" s="96"/>
      <c r="AK181" s="96"/>
      <c r="AL181" s="96"/>
      <c r="AM181" s="96"/>
      <c r="AN181" s="96"/>
      <c r="AO181" s="96"/>
    </row>
    <row r="182" spans="1:70" ht="70.900000000000006" customHeight="1" x14ac:dyDescent="0.2">
      <c r="A182" s="117">
        <v>60</v>
      </c>
      <c r="B182" s="188" t="s">
        <v>473</v>
      </c>
      <c r="C182" s="106" t="s">
        <v>45</v>
      </c>
      <c r="D182" s="106" t="s">
        <v>474</v>
      </c>
      <c r="E182" s="106" t="s">
        <v>475</v>
      </c>
      <c r="F182" s="106" t="s">
        <v>101</v>
      </c>
      <c r="G182" s="107" t="s">
        <v>820</v>
      </c>
      <c r="H182" s="106" t="s">
        <v>49</v>
      </c>
      <c r="I182" s="108">
        <v>800</v>
      </c>
      <c r="J182" s="109" t="s">
        <v>194</v>
      </c>
      <c r="K182" s="110">
        <v>0.8</v>
      </c>
      <c r="L182" s="111" t="s">
        <v>75</v>
      </c>
      <c r="M182" s="112" t="s">
        <v>75</v>
      </c>
      <c r="N182" s="109" t="s">
        <v>76</v>
      </c>
      <c r="O182" s="110">
        <v>0.2</v>
      </c>
      <c r="P182" s="113" t="s">
        <v>53</v>
      </c>
      <c r="Q182" s="24">
        <v>1</v>
      </c>
      <c r="R182" s="25" t="s">
        <v>476</v>
      </c>
      <c r="S182" s="26" t="s">
        <v>55</v>
      </c>
      <c r="T182" s="27" t="s">
        <v>56</v>
      </c>
      <c r="U182" s="27" t="s">
        <v>57</v>
      </c>
      <c r="V182" s="28" t="s">
        <v>58</v>
      </c>
      <c r="W182" s="27" t="s">
        <v>59</v>
      </c>
      <c r="X182" s="27" t="s">
        <v>60</v>
      </c>
      <c r="Y182" s="27" t="s">
        <v>61</v>
      </c>
      <c r="Z182" s="29">
        <f>IFERROR(IF(S182="Probabilidad",(K182-(+K182*V182)),IF(S182="Impacto",K182,"")),"")</f>
        <v>0.48</v>
      </c>
      <c r="AA182" s="30" t="s">
        <v>50</v>
      </c>
      <c r="AB182" s="28">
        <v>0.48</v>
      </c>
      <c r="AC182" s="30" t="s">
        <v>76</v>
      </c>
      <c r="AD182" s="28">
        <v>0.2</v>
      </c>
      <c r="AE182" s="31" t="s">
        <v>53</v>
      </c>
      <c r="AF182" s="114" t="s">
        <v>94</v>
      </c>
      <c r="AG182" s="97" t="s">
        <v>477</v>
      </c>
      <c r="AH182" s="97" t="s">
        <v>478</v>
      </c>
      <c r="AI182" s="94" t="s">
        <v>479</v>
      </c>
      <c r="AJ182" s="94" t="s">
        <v>480</v>
      </c>
      <c r="AK182" s="97" t="s">
        <v>481</v>
      </c>
      <c r="AL182" s="97" t="s">
        <v>482</v>
      </c>
      <c r="AM182" s="94"/>
      <c r="AN182" s="97"/>
      <c r="AO182" s="97"/>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row>
    <row r="183" spans="1:70" ht="44.45" customHeight="1" x14ac:dyDescent="0.2">
      <c r="A183" s="117"/>
      <c r="B183" s="189"/>
      <c r="C183" s="106"/>
      <c r="D183" s="106"/>
      <c r="E183" s="106"/>
      <c r="F183" s="106"/>
      <c r="G183" s="107"/>
      <c r="H183" s="106"/>
      <c r="I183" s="108"/>
      <c r="J183" s="109"/>
      <c r="K183" s="110"/>
      <c r="L183" s="111"/>
      <c r="M183" s="112">
        <v>0</v>
      </c>
      <c r="N183" s="109"/>
      <c r="O183" s="110"/>
      <c r="P183" s="113"/>
      <c r="Q183" s="24">
        <v>2</v>
      </c>
      <c r="R183" s="25"/>
      <c r="S183" s="26" t="s">
        <v>72</v>
      </c>
      <c r="T183" s="27"/>
      <c r="U183" s="27"/>
      <c r="V183" s="28" t="s">
        <v>72</v>
      </c>
      <c r="W183" s="27"/>
      <c r="X183" s="27"/>
      <c r="Y183" s="27"/>
      <c r="Z183" s="29" t="str">
        <f>IFERROR(IF(AND(S182="Probabilidad",S183="Probabilidad"),(AB182-(+AB182*V183)),IF(S183="Probabilidad",(K182-(+K182*V183)),IF(S183="Impacto",AB182,""))),"")</f>
        <v/>
      </c>
      <c r="AA183" s="30" t="s">
        <v>72</v>
      </c>
      <c r="AB183" s="28" t="s">
        <v>72</v>
      </c>
      <c r="AC183" s="30" t="s">
        <v>72</v>
      </c>
      <c r="AD183" s="28" t="s">
        <v>72</v>
      </c>
      <c r="AE183" s="31" t="s">
        <v>72</v>
      </c>
      <c r="AF183" s="115"/>
      <c r="AG183" s="95"/>
      <c r="AH183" s="95"/>
      <c r="AI183" s="95"/>
      <c r="AJ183" s="95"/>
      <c r="AK183" s="95"/>
      <c r="AL183" s="95"/>
      <c r="AM183" s="95"/>
      <c r="AN183" s="95"/>
      <c r="AO183" s="95"/>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row>
    <row r="184" spans="1:70" ht="44.45" customHeight="1" x14ac:dyDescent="0.2">
      <c r="A184" s="117"/>
      <c r="B184" s="190"/>
      <c r="C184" s="106"/>
      <c r="D184" s="106"/>
      <c r="E184" s="106"/>
      <c r="F184" s="106"/>
      <c r="G184" s="107"/>
      <c r="H184" s="106"/>
      <c r="I184" s="108"/>
      <c r="J184" s="109"/>
      <c r="K184" s="110"/>
      <c r="L184" s="111"/>
      <c r="M184" s="112">
        <v>0</v>
      </c>
      <c r="N184" s="109"/>
      <c r="O184" s="110"/>
      <c r="P184" s="113"/>
      <c r="Q184" s="24">
        <v>3</v>
      </c>
      <c r="R184" s="25"/>
      <c r="S184" s="26" t="s">
        <v>72</v>
      </c>
      <c r="T184" s="27"/>
      <c r="U184" s="27"/>
      <c r="V184" s="28" t="s">
        <v>72</v>
      </c>
      <c r="W184" s="27"/>
      <c r="X184" s="27"/>
      <c r="Y184" s="27"/>
      <c r="Z184" s="29" t="str">
        <f>IFERROR(IF(AND(S183="Probabilidad",S184="Probabilidad"),(AB183-(+AB183*V184)),IF(AND(S183="Impacto",S184="Probabilidad"),(AB182-(+AB182*V184)),IF(S184="Impacto",AB183,""))),"")</f>
        <v/>
      </c>
      <c r="AA184" s="30" t="s">
        <v>72</v>
      </c>
      <c r="AB184" s="28" t="s">
        <v>72</v>
      </c>
      <c r="AC184" s="30" t="s">
        <v>72</v>
      </c>
      <c r="AD184" s="28" t="s">
        <v>72</v>
      </c>
      <c r="AE184" s="31" t="s">
        <v>72</v>
      </c>
      <c r="AF184" s="116"/>
      <c r="AG184" s="96"/>
      <c r="AH184" s="96"/>
      <c r="AI184" s="96"/>
      <c r="AJ184" s="96"/>
      <c r="AK184" s="96"/>
      <c r="AL184" s="96"/>
      <c r="AM184" s="96"/>
      <c r="AN184" s="96"/>
      <c r="AO184" s="96"/>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row>
    <row r="185" spans="1:70" ht="70.900000000000006" customHeight="1" x14ac:dyDescent="0.2">
      <c r="A185" s="117">
        <v>61</v>
      </c>
      <c r="B185" s="188" t="s">
        <v>473</v>
      </c>
      <c r="C185" s="106" t="s">
        <v>45</v>
      </c>
      <c r="D185" s="106" t="s">
        <v>483</v>
      </c>
      <c r="E185" s="106" t="s">
        <v>484</v>
      </c>
      <c r="F185" s="106" t="s">
        <v>101</v>
      </c>
      <c r="G185" s="107" t="s">
        <v>821</v>
      </c>
      <c r="H185" s="106" t="s">
        <v>49</v>
      </c>
      <c r="I185" s="108">
        <v>12</v>
      </c>
      <c r="J185" s="109" t="s">
        <v>62</v>
      </c>
      <c r="K185" s="110">
        <v>0.4</v>
      </c>
      <c r="L185" s="111" t="s">
        <v>75</v>
      </c>
      <c r="M185" s="112" t="s">
        <v>75</v>
      </c>
      <c r="N185" s="109" t="s">
        <v>76</v>
      </c>
      <c r="O185" s="110">
        <v>0.2</v>
      </c>
      <c r="P185" s="113" t="s">
        <v>79</v>
      </c>
      <c r="Q185" s="24">
        <v>1</v>
      </c>
      <c r="R185" s="25" t="s">
        <v>485</v>
      </c>
      <c r="S185" s="26" t="s">
        <v>55</v>
      </c>
      <c r="T185" s="27" t="s">
        <v>56</v>
      </c>
      <c r="U185" s="27" t="s">
        <v>57</v>
      </c>
      <c r="V185" s="28" t="s">
        <v>58</v>
      </c>
      <c r="W185" s="27" t="s">
        <v>59</v>
      </c>
      <c r="X185" s="27" t="s">
        <v>60</v>
      </c>
      <c r="Y185" s="27" t="s">
        <v>61</v>
      </c>
      <c r="Z185" s="29">
        <f>IFERROR(IF(S185="Probabilidad",(K185-(+K185*V185)),IF(S185="Impacto",K185,"")),"")</f>
        <v>0.24</v>
      </c>
      <c r="AA185" s="30" t="s">
        <v>62</v>
      </c>
      <c r="AB185" s="28">
        <v>0.24</v>
      </c>
      <c r="AC185" s="30" t="s">
        <v>76</v>
      </c>
      <c r="AD185" s="28">
        <v>0.2</v>
      </c>
      <c r="AE185" s="31" t="s">
        <v>79</v>
      </c>
      <c r="AF185" s="114" t="s">
        <v>63</v>
      </c>
      <c r="AG185" s="97" t="s">
        <v>150</v>
      </c>
      <c r="AH185" s="97"/>
      <c r="AI185" s="94"/>
      <c r="AJ185" s="94" t="s">
        <v>486</v>
      </c>
      <c r="AK185" s="97"/>
      <c r="AL185" s="97" t="s">
        <v>482</v>
      </c>
      <c r="AM185" s="94"/>
      <c r="AN185" s="97"/>
      <c r="AO185" s="97"/>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row>
    <row r="186" spans="1:70" ht="52.9" customHeight="1" x14ac:dyDescent="0.2">
      <c r="A186" s="117"/>
      <c r="B186" s="189"/>
      <c r="C186" s="106"/>
      <c r="D186" s="106"/>
      <c r="E186" s="106"/>
      <c r="F186" s="106"/>
      <c r="G186" s="107"/>
      <c r="H186" s="106"/>
      <c r="I186" s="108"/>
      <c r="J186" s="109"/>
      <c r="K186" s="110"/>
      <c r="L186" s="111"/>
      <c r="M186" s="112">
        <v>0</v>
      </c>
      <c r="N186" s="109"/>
      <c r="O186" s="110"/>
      <c r="P186" s="113"/>
      <c r="Q186" s="24">
        <v>2</v>
      </c>
      <c r="R186" s="25"/>
      <c r="S186" s="26" t="s">
        <v>72</v>
      </c>
      <c r="T186" s="27"/>
      <c r="U186" s="27"/>
      <c r="V186" s="28" t="s">
        <v>72</v>
      </c>
      <c r="W186" s="27"/>
      <c r="X186" s="27"/>
      <c r="Y186" s="27"/>
      <c r="Z186" s="29" t="str">
        <f>IFERROR(IF(AND(S185="Probabilidad",S186="Probabilidad"),(AB185-(+AB185*V186)),IF(S186="Probabilidad",(K185-(+K185*V186)),IF(S186="Impacto",AB185,""))),"")</f>
        <v/>
      </c>
      <c r="AA186" s="30" t="s">
        <v>72</v>
      </c>
      <c r="AB186" s="28" t="s">
        <v>72</v>
      </c>
      <c r="AC186" s="30" t="s">
        <v>72</v>
      </c>
      <c r="AD186" s="28" t="s">
        <v>72</v>
      </c>
      <c r="AE186" s="31" t="s">
        <v>72</v>
      </c>
      <c r="AF186" s="115"/>
      <c r="AG186" s="95"/>
      <c r="AH186" s="95"/>
      <c r="AI186" s="95"/>
      <c r="AJ186" s="95"/>
      <c r="AK186" s="95"/>
      <c r="AL186" s="95"/>
      <c r="AM186" s="95"/>
      <c r="AN186" s="95"/>
      <c r="AO186" s="95"/>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row>
    <row r="187" spans="1:70" ht="52.9" customHeight="1" x14ac:dyDescent="0.2">
      <c r="A187" s="117"/>
      <c r="B187" s="190"/>
      <c r="C187" s="106"/>
      <c r="D187" s="106"/>
      <c r="E187" s="106"/>
      <c r="F187" s="106"/>
      <c r="G187" s="107"/>
      <c r="H187" s="106"/>
      <c r="I187" s="108"/>
      <c r="J187" s="109"/>
      <c r="K187" s="110"/>
      <c r="L187" s="111"/>
      <c r="M187" s="112">
        <v>0</v>
      </c>
      <c r="N187" s="109"/>
      <c r="O187" s="110"/>
      <c r="P187" s="113"/>
      <c r="Q187" s="24">
        <v>3</v>
      </c>
      <c r="R187" s="25"/>
      <c r="S187" s="26" t="s">
        <v>72</v>
      </c>
      <c r="T187" s="27"/>
      <c r="U187" s="27"/>
      <c r="V187" s="28" t="s">
        <v>72</v>
      </c>
      <c r="W187" s="27"/>
      <c r="X187" s="27"/>
      <c r="Y187" s="27"/>
      <c r="Z187" s="29" t="str">
        <f>IFERROR(IF(AND(S186="Probabilidad",S187="Probabilidad"),(AB186-(+AB186*V187)),IF(AND(S186="Impacto",S187="Probabilidad"),(AB185-(+AB185*V187)),IF(S187="Impacto",AB186,""))),"")</f>
        <v/>
      </c>
      <c r="AA187" s="30" t="s">
        <v>72</v>
      </c>
      <c r="AB187" s="28" t="s">
        <v>72</v>
      </c>
      <c r="AC187" s="30" t="s">
        <v>72</v>
      </c>
      <c r="AD187" s="28" t="s">
        <v>72</v>
      </c>
      <c r="AE187" s="31" t="s">
        <v>72</v>
      </c>
      <c r="AF187" s="116"/>
      <c r="AG187" s="96"/>
      <c r="AH187" s="96"/>
      <c r="AI187" s="96"/>
      <c r="AJ187" s="96"/>
      <c r="AK187" s="96"/>
      <c r="AL187" s="96"/>
      <c r="AM187" s="96"/>
      <c r="AN187" s="96"/>
      <c r="AO187" s="96"/>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c r="BR187" s="17"/>
    </row>
    <row r="188" spans="1:70" ht="61.9" customHeight="1" x14ac:dyDescent="0.2">
      <c r="A188" s="117">
        <v>62</v>
      </c>
      <c r="B188" s="191" t="s">
        <v>487</v>
      </c>
      <c r="C188" s="106" t="s">
        <v>45</v>
      </c>
      <c r="D188" s="106" t="s">
        <v>488</v>
      </c>
      <c r="E188" s="106" t="s">
        <v>489</v>
      </c>
      <c r="F188" s="106" t="s">
        <v>101</v>
      </c>
      <c r="G188" s="107" t="s">
        <v>822</v>
      </c>
      <c r="H188" s="106" t="s">
        <v>109</v>
      </c>
      <c r="I188" s="108">
        <v>43817</v>
      </c>
      <c r="J188" s="109" t="s">
        <v>225</v>
      </c>
      <c r="K188" s="110">
        <v>1</v>
      </c>
      <c r="L188" s="111" t="s">
        <v>75</v>
      </c>
      <c r="M188" s="112" t="s">
        <v>75</v>
      </c>
      <c r="N188" s="109" t="s">
        <v>76</v>
      </c>
      <c r="O188" s="110">
        <v>0.2</v>
      </c>
      <c r="P188" s="113" t="s">
        <v>118</v>
      </c>
      <c r="Q188" s="24">
        <v>1</v>
      </c>
      <c r="R188" s="25" t="s">
        <v>490</v>
      </c>
      <c r="S188" s="26" t="s">
        <v>55</v>
      </c>
      <c r="T188" s="27" t="s">
        <v>56</v>
      </c>
      <c r="U188" s="27" t="s">
        <v>139</v>
      </c>
      <c r="V188" s="28" t="s">
        <v>140</v>
      </c>
      <c r="W188" s="27" t="s">
        <v>59</v>
      </c>
      <c r="X188" s="27" t="s">
        <v>60</v>
      </c>
      <c r="Y188" s="27" t="s">
        <v>61</v>
      </c>
      <c r="Z188" s="29">
        <f>IFERROR(IF(S188="Probabilidad",(K188-(+K188*V188)),IF(S188="Impacto",K188,"")),"")</f>
        <v>0.5</v>
      </c>
      <c r="AA188" s="30" t="s">
        <v>50</v>
      </c>
      <c r="AB188" s="28">
        <v>0.5</v>
      </c>
      <c r="AC188" s="30" t="s">
        <v>76</v>
      </c>
      <c r="AD188" s="28">
        <v>0.2</v>
      </c>
      <c r="AE188" s="31" t="s">
        <v>53</v>
      </c>
      <c r="AF188" s="114" t="s">
        <v>94</v>
      </c>
      <c r="AG188" s="97" t="s">
        <v>491</v>
      </c>
      <c r="AH188" s="94">
        <v>44926</v>
      </c>
      <c r="AI188" s="94" t="s">
        <v>492</v>
      </c>
      <c r="AJ188" s="94" t="s">
        <v>493</v>
      </c>
      <c r="AK188" s="97" t="s">
        <v>494</v>
      </c>
      <c r="AL188" s="97" t="s">
        <v>495</v>
      </c>
      <c r="AM188" s="94"/>
      <c r="AN188" s="97"/>
      <c r="AO188" s="97"/>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row>
    <row r="189" spans="1:70" ht="61.9" customHeight="1" x14ac:dyDescent="0.2">
      <c r="A189" s="117"/>
      <c r="B189" s="192"/>
      <c r="C189" s="106"/>
      <c r="D189" s="106"/>
      <c r="E189" s="106"/>
      <c r="F189" s="106"/>
      <c r="G189" s="107"/>
      <c r="H189" s="106"/>
      <c r="I189" s="108"/>
      <c r="J189" s="109"/>
      <c r="K189" s="110"/>
      <c r="L189" s="111"/>
      <c r="M189" s="112">
        <v>0</v>
      </c>
      <c r="N189" s="109"/>
      <c r="O189" s="110"/>
      <c r="P189" s="113"/>
      <c r="Q189" s="24">
        <v>2</v>
      </c>
      <c r="R189" s="25" t="s">
        <v>496</v>
      </c>
      <c r="S189" s="26" t="s">
        <v>55</v>
      </c>
      <c r="T189" s="27" t="s">
        <v>56</v>
      </c>
      <c r="U189" s="27" t="s">
        <v>139</v>
      </c>
      <c r="V189" s="28" t="s">
        <v>140</v>
      </c>
      <c r="W189" s="27" t="s">
        <v>59</v>
      </c>
      <c r="X189" s="27" t="s">
        <v>60</v>
      </c>
      <c r="Y189" s="27" t="s">
        <v>61</v>
      </c>
      <c r="Z189" s="29">
        <f>IFERROR(IF(AND(S188="Probabilidad",S189="Probabilidad"),(AB188-(+AB188*V189)),IF(S189="Probabilidad",(K188-(+K188*V189)),IF(S189="Impacto",AB188,""))),"")</f>
        <v>0.25</v>
      </c>
      <c r="AA189" s="30" t="s">
        <v>62</v>
      </c>
      <c r="AB189" s="28">
        <v>0.25</v>
      </c>
      <c r="AC189" s="30" t="s">
        <v>76</v>
      </c>
      <c r="AD189" s="28">
        <v>0.2</v>
      </c>
      <c r="AE189" s="31" t="s">
        <v>79</v>
      </c>
      <c r="AF189" s="115"/>
      <c r="AG189" s="95"/>
      <c r="AH189" s="95"/>
      <c r="AI189" s="95"/>
      <c r="AJ189" s="95"/>
      <c r="AK189" s="95"/>
      <c r="AL189" s="95"/>
      <c r="AM189" s="95"/>
      <c r="AN189" s="95"/>
      <c r="AO189" s="95"/>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row>
    <row r="190" spans="1:70" ht="61.9" customHeight="1" x14ac:dyDescent="0.2">
      <c r="A190" s="117"/>
      <c r="B190" s="193"/>
      <c r="C190" s="106"/>
      <c r="D190" s="106"/>
      <c r="E190" s="106"/>
      <c r="F190" s="106"/>
      <c r="G190" s="107"/>
      <c r="H190" s="106"/>
      <c r="I190" s="108"/>
      <c r="J190" s="109"/>
      <c r="K190" s="110"/>
      <c r="L190" s="111"/>
      <c r="M190" s="112">
        <v>0</v>
      </c>
      <c r="N190" s="109"/>
      <c r="O190" s="110"/>
      <c r="P190" s="113"/>
      <c r="Q190" s="24">
        <v>3</v>
      </c>
      <c r="R190" s="25" t="s">
        <v>497</v>
      </c>
      <c r="S190" s="26" t="s">
        <v>55</v>
      </c>
      <c r="T190" s="27" t="s">
        <v>56</v>
      </c>
      <c r="U190" s="27" t="s">
        <v>139</v>
      </c>
      <c r="V190" s="28" t="s">
        <v>140</v>
      </c>
      <c r="W190" s="27" t="s">
        <v>59</v>
      </c>
      <c r="X190" s="27" t="s">
        <v>60</v>
      </c>
      <c r="Y190" s="27" t="s">
        <v>61</v>
      </c>
      <c r="Z190" s="29">
        <f>IFERROR(IF(AND(S189="Probabilidad",S190="Probabilidad"),(AB189-(+AB189*V190)),IF(AND(S189="Impacto",S190="Probabilidad"),(AB188-(+AB188*V190)),IF(S190="Impacto",AB189,""))),"")</f>
        <v>0.125</v>
      </c>
      <c r="AA190" s="30" t="s">
        <v>92</v>
      </c>
      <c r="AB190" s="28">
        <v>0.125</v>
      </c>
      <c r="AC190" s="30" t="s">
        <v>76</v>
      </c>
      <c r="AD190" s="28">
        <v>0.2</v>
      </c>
      <c r="AE190" s="31" t="s">
        <v>79</v>
      </c>
      <c r="AF190" s="116"/>
      <c r="AG190" s="96"/>
      <c r="AH190" s="96"/>
      <c r="AI190" s="96"/>
      <c r="AJ190" s="96"/>
      <c r="AK190" s="96"/>
      <c r="AL190" s="96"/>
      <c r="AM190" s="96"/>
      <c r="AN190" s="96"/>
      <c r="AO190" s="96"/>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row>
    <row r="191" spans="1:70" ht="70.900000000000006" customHeight="1" x14ac:dyDescent="0.2">
      <c r="A191" s="117">
        <v>63</v>
      </c>
      <c r="B191" s="194" t="s">
        <v>498</v>
      </c>
      <c r="C191" s="106" t="s">
        <v>45</v>
      </c>
      <c r="D191" s="106" t="s">
        <v>499</v>
      </c>
      <c r="E191" s="106" t="s">
        <v>500</v>
      </c>
      <c r="F191" s="106" t="s">
        <v>48</v>
      </c>
      <c r="G191" s="107" t="s">
        <v>824</v>
      </c>
      <c r="H191" s="106" t="s">
        <v>49</v>
      </c>
      <c r="I191" s="108">
        <v>70</v>
      </c>
      <c r="J191" s="109" t="s">
        <v>50</v>
      </c>
      <c r="K191" s="110">
        <v>0.6</v>
      </c>
      <c r="L191" s="111" t="s">
        <v>75</v>
      </c>
      <c r="M191" s="112" t="s">
        <v>75</v>
      </c>
      <c r="N191" s="109" t="s">
        <v>76</v>
      </c>
      <c r="O191" s="110">
        <v>0.2</v>
      </c>
      <c r="P191" s="113" t="s">
        <v>53</v>
      </c>
      <c r="Q191" s="24">
        <v>1</v>
      </c>
      <c r="R191" s="25" t="s">
        <v>823</v>
      </c>
      <c r="S191" s="26" t="s">
        <v>55</v>
      </c>
      <c r="T191" s="27" t="s">
        <v>56</v>
      </c>
      <c r="U191" s="27" t="s">
        <v>57</v>
      </c>
      <c r="V191" s="28" t="s">
        <v>58</v>
      </c>
      <c r="W191" s="27" t="s">
        <v>59</v>
      </c>
      <c r="X191" s="27" t="s">
        <v>60</v>
      </c>
      <c r="Y191" s="27" t="s">
        <v>61</v>
      </c>
      <c r="Z191" s="29">
        <f>IFERROR(IF(S191="Probabilidad",(K191-(+K191*V191)),IF(S191="Impacto",K191,"")),"")</f>
        <v>0.36</v>
      </c>
      <c r="AA191" s="30" t="s">
        <v>62</v>
      </c>
      <c r="AB191" s="28">
        <v>0.36</v>
      </c>
      <c r="AC191" s="30" t="s">
        <v>76</v>
      </c>
      <c r="AD191" s="28">
        <v>0.2</v>
      </c>
      <c r="AE191" s="31" t="s">
        <v>79</v>
      </c>
      <c r="AF191" s="114" t="s">
        <v>63</v>
      </c>
      <c r="AG191" s="97" t="s">
        <v>501</v>
      </c>
      <c r="AH191" s="97" t="s">
        <v>502</v>
      </c>
      <c r="AI191" s="94" t="s">
        <v>503</v>
      </c>
      <c r="AJ191" s="94" t="s">
        <v>504</v>
      </c>
      <c r="AK191" s="97" t="s">
        <v>505</v>
      </c>
      <c r="AL191" s="97" t="s">
        <v>506</v>
      </c>
      <c r="AM191" s="94"/>
      <c r="AN191" s="97"/>
      <c r="AO191" s="97"/>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row>
    <row r="192" spans="1:70" ht="69" customHeight="1" x14ac:dyDescent="0.2">
      <c r="A192" s="117"/>
      <c r="B192" s="195"/>
      <c r="C192" s="106"/>
      <c r="D192" s="106"/>
      <c r="E192" s="106"/>
      <c r="F192" s="106"/>
      <c r="G192" s="107"/>
      <c r="H192" s="106"/>
      <c r="I192" s="108"/>
      <c r="J192" s="109"/>
      <c r="K192" s="110"/>
      <c r="L192" s="111"/>
      <c r="M192" s="112">
        <v>0</v>
      </c>
      <c r="N192" s="109"/>
      <c r="O192" s="110"/>
      <c r="P192" s="113"/>
      <c r="Q192" s="24">
        <v>2</v>
      </c>
      <c r="R192" s="25" t="s">
        <v>507</v>
      </c>
      <c r="S192" s="26" t="s">
        <v>55</v>
      </c>
      <c r="T192" s="27" t="s">
        <v>56</v>
      </c>
      <c r="U192" s="27" t="s">
        <v>57</v>
      </c>
      <c r="V192" s="28" t="s">
        <v>58</v>
      </c>
      <c r="W192" s="27" t="s">
        <v>59</v>
      </c>
      <c r="X192" s="27" t="s">
        <v>60</v>
      </c>
      <c r="Y192" s="27" t="s">
        <v>61</v>
      </c>
      <c r="Z192" s="29">
        <f>IFERROR(IF(AND(S191="Probabilidad",S192="Probabilidad"),(AB191-(+AB191*V192)),IF(S192="Probabilidad",(K191-(+K191*V192)),IF(S192="Impacto",AB191,""))),"")</f>
        <v>0.216</v>
      </c>
      <c r="AA192" s="30" t="s">
        <v>62</v>
      </c>
      <c r="AB192" s="28">
        <v>0.216</v>
      </c>
      <c r="AC192" s="30" t="s">
        <v>76</v>
      </c>
      <c r="AD192" s="28">
        <v>0.2</v>
      </c>
      <c r="AE192" s="31" t="s">
        <v>79</v>
      </c>
      <c r="AF192" s="115"/>
      <c r="AG192" s="95"/>
      <c r="AH192" s="95"/>
      <c r="AI192" s="95"/>
      <c r="AJ192" s="95"/>
      <c r="AK192" s="95"/>
      <c r="AL192" s="95"/>
      <c r="AM192" s="95"/>
      <c r="AN192" s="95"/>
      <c r="AO192" s="95"/>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row>
    <row r="193" spans="1:70" ht="41.45" customHeight="1" x14ac:dyDescent="0.2">
      <c r="A193" s="117"/>
      <c r="B193" s="196"/>
      <c r="C193" s="106"/>
      <c r="D193" s="106"/>
      <c r="E193" s="106"/>
      <c r="F193" s="106"/>
      <c r="G193" s="107"/>
      <c r="H193" s="106"/>
      <c r="I193" s="108"/>
      <c r="J193" s="109"/>
      <c r="K193" s="110"/>
      <c r="L193" s="111"/>
      <c r="M193" s="112">
        <v>0</v>
      </c>
      <c r="N193" s="109"/>
      <c r="O193" s="110"/>
      <c r="P193" s="113"/>
      <c r="Q193" s="24">
        <v>3</v>
      </c>
      <c r="R193" s="25"/>
      <c r="S193" s="26" t="s">
        <v>72</v>
      </c>
      <c r="T193" s="27"/>
      <c r="U193" s="27"/>
      <c r="V193" s="28" t="s">
        <v>72</v>
      </c>
      <c r="W193" s="27"/>
      <c r="X193" s="27"/>
      <c r="Y193" s="27"/>
      <c r="Z193" s="29" t="str">
        <f>IFERROR(IF(AND(S192="Probabilidad",S193="Probabilidad"),(AB192-(+AB192*V193)),IF(AND(S192="Impacto",S193="Probabilidad"),(AB191-(+AB191*V193)),IF(S193="Impacto",AB192,""))),"")</f>
        <v/>
      </c>
      <c r="AA193" s="30" t="s">
        <v>72</v>
      </c>
      <c r="AB193" s="28" t="s">
        <v>72</v>
      </c>
      <c r="AC193" s="30" t="s">
        <v>72</v>
      </c>
      <c r="AD193" s="28" t="s">
        <v>72</v>
      </c>
      <c r="AE193" s="31" t="s">
        <v>72</v>
      </c>
      <c r="AF193" s="116"/>
      <c r="AG193" s="96"/>
      <c r="AH193" s="96"/>
      <c r="AI193" s="96"/>
      <c r="AJ193" s="96"/>
      <c r="AK193" s="96"/>
      <c r="AL193" s="96"/>
      <c r="AM193" s="96"/>
      <c r="AN193" s="96"/>
      <c r="AO193" s="96"/>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row>
    <row r="194" spans="1:70" ht="84.75" customHeight="1" x14ac:dyDescent="0.2">
      <c r="A194" s="117">
        <v>64</v>
      </c>
      <c r="B194" s="194" t="s">
        <v>498</v>
      </c>
      <c r="C194" s="106" t="s">
        <v>45</v>
      </c>
      <c r="D194" s="106" t="s">
        <v>508</v>
      </c>
      <c r="E194" s="106" t="s">
        <v>509</v>
      </c>
      <c r="F194" s="106" t="s">
        <v>101</v>
      </c>
      <c r="G194" s="107" t="s">
        <v>825</v>
      </c>
      <c r="H194" s="106" t="s">
        <v>49</v>
      </c>
      <c r="I194" s="108">
        <v>95</v>
      </c>
      <c r="J194" s="109" t="s">
        <v>50</v>
      </c>
      <c r="K194" s="110">
        <v>0.6</v>
      </c>
      <c r="L194" s="111" t="s">
        <v>75</v>
      </c>
      <c r="M194" s="112" t="s">
        <v>75</v>
      </c>
      <c r="N194" s="109" t="s">
        <v>76</v>
      </c>
      <c r="O194" s="110">
        <v>0.2</v>
      </c>
      <c r="P194" s="113" t="s">
        <v>53</v>
      </c>
      <c r="Q194" s="24">
        <v>1</v>
      </c>
      <c r="R194" s="25" t="s">
        <v>510</v>
      </c>
      <c r="S194" s="26" t="s">
        <v>55</v>
      </c>
      <c r="T194" s="27" t="s">
        <v>56</v>
      </c>
      <c r="U194" s="27" t="s">
        <v>57</v>
      </c>
      <c r="V194" s="28" t="s">
        <v>58</v>
      </c>
      <c r="W194" s="27" t="s">
        <v>78</v>
      </c>
      <c r="X194" s="27" t="s">
        <v>60</v>
      </c>
      <c r="Y194" s="27" t="s">
        <v>61</v>
      </c>
      <c r="Z194" s="29">
        <f>IFERROR(IF(S194="Probabilidad",(K194-(+K194*V194)),IF(S194="Impacto",K194,"")),"")</f>
        <v>0.36</v>
      </c>
      <c r="AA194" s="30" t="s">
        <v>62</v>
      </c>
      <c r="AB194" s="28">
        <v>0.36</v>
      </c>
      <c r="AC194" s="30" t="s">
        <v>76</v>
      </c>
      <c r="AD194" s="28">
        <v>0.2</v>
      </c>
      <c r="AE194" s="31" t="s">
        <v>79</v>
      </c>
      <c r="AF194" s="114" t="s">
        <v>63</v>
      </c>
      <c r="AG194" s="97" t="s">
        <v>862</v>
      </c>
      <c r="AH194" s="97" t="s">
        <v>502</v>
      </c>
      <c r="AI194" s="94" t="s">
        <v>511</v>
      </c>
      <c r="AJ194" s="94" t="s">
        <v>512</v>
      </c>
      <c r="AK194" s="97" t="s">
        <v>505</v>
      </c>
      <c r="AL194" s="97" t="s">
        <v>513</v>
      </c>
      <c r="AM194" s="94"/>
      <c r="AN194" s="97"/>
      <c r="AO194" s="97"/>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row>
    <row r="195" spans="1:70" ht="85.35" customHeight="1" x14ac:dyDescent="0.2">
      <c r="A195" s="117"/>
      <c r="B195" s="195"/>
      <c r="C195" s="106"/>
      <c r="D195" s="106"/>
      <c r="E195" s="106"/>
      <c r="F195" s="106"/>
      <c r="G195" s="107"/>
      <c r="H195" s="106"/>
      <c r="I195" s="108"/>
      <c r="J195" s="109"/>
      <c r="K195" s="110"/>
      <c r="L195" s="111"/>
      <c r="M195" s="112">
        <v>0</v>
      </c>
      <c r="N195" s="109"/>
      <c r="O195" s="110"/>
      <c r="P195" s="113"/>
      <c r="Q195" s="24">
        <v>2</v>
      </c>
      <c r="R195" s="25" t="s">
        <v>514</v>
      </c>
      <c r="S195" s="26" t="s">
        <v>55</v>
      </c>
      <c r="T195" s="27" t="s">
        <v>56</v>
      </c>
      <c r="U195" s="27" t="s">
        <v>57</v>
      </c>
      <c r="V195" s="28" t="s">
        <v>58</v>
      </c>
      <c r="W195" s="27" t="s">
        <v>78</v>
      </c>
      <c r="X195" s="27" t="s">
        <v>60</v>
      </c>
      <c r="Y195" s="27" t="s">
        <v>61</v>
      </c>
      <c r="Z195" s="29">
        <f>IFERROR(IF(AND(S194="Probabilidad",S195="Probabilidad"),(AB194-(+AB194*V195)),IF(S195="Probabilidad",(K194-(+K194*V195)),IF(S195="Impacto",AB194,""))),"")</f>
        <v>0.216</v>
      </c>
      <c r="AA195" s="30" t="s">
        <v>62</v>
      </c>
      <c r="AB195" s="28">
        <v>0.216</v>
      </c>
      <c r="AC195" s="30" t="s">
        <v>76</v>
      </c>
      <c r="AD195" s="28">
        <v>0.2</v>
      </c>
      <c r="AE195" s="31" t="s">
        <v>79</v>
      </c>
      <c r="AF195" s="115"/>
      <c r="AG195" s="95"/>
      <c r="AH195" s="95"/>
      <c r="AI195" s="95"/>
      <c r="AJ195" s="95"/>
      <c r="AK195" s="95"/>
      <c r="AL195" s="95"/>
      <c r="AM195" s="95"/>
      <c r="AN195" s="95"/>
      <c r="AO195" s="95"/>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row>
    <row r="196" spans="1:70" ht="101.85" customHeight="1" x14ac:dyDescent="0.2">
      <c r="A196" s="117"/>
      <c r="B196" s="196"/>
      <c r="C196" s="106"/>
      <c r="D196" s="106"/>
      <c r="E196" s="106"/>
      <c r="F196" s="106"/>
      <c r="G196" s="107"/>
      <c r="H196" s="106"/>
      <c r="I196" s="108"/>
      <c r="J196" s="109"/>
      <c r="K196" s="110"/>
      <c r="L196" s="111"/>
      <c r="M196" s="112">
        <v>0</v>
      </c>
      <c r="N196" s="109"/>
      <c r="O196" s="110"/>
      <c r="P196" s="113"/>
      <c r="Q196" s="24">
        <v>3</v>
      </c>
      <c r="R196" s="25" t="s">
        <v>826</v>
      </c>
      <c r="S196" s="26" t="s">
        <v>55</v>
      </c>
      <c r="T196" s="27" t="s">
        <v>56</v>
      </c>
      <c r="U196" s="27" t="s">
        <v>57</v>
      </c>
      <c r="V196" s="28" t="s">
        <v>58</v>
      </c>
      <c r="W196" s="27" t="s">
        <v>78</v>
      </c>
      <c r="X196" s="27" t="s">
        <v>60</v>
      </c>
      <c r="Y196" s="27" t="s">
        <v>205</v>
      </c>
      <c r="Z196" s="29">
        <f>IFERROR(IF(AND(S195="Probabilidad",S196="Probabilidad"),(AB195-(+AB195*V196)),IF(AND(S195="Impacto",S196="Probabilidad"),(AB194-(+AB194*V196)),IF(S196="Impacto",AB195,""))),"")</f>
        <v>0.12959999999999999</v>
      </c>
      <c r="AA196" s="30" t="s">
        <v>92</v>
      </c>
      <c r="AB196" s="28">
        <v>0.12959999999999999</v>
      </c>
      <c r="AC196" s="30" t="s">
        <v>76</v>
      </c>
      <c r="AD196" s="28">
        <v>0.2</v>
      </c>
      <c r="AE196" s="31" t="s">
        <v>79</v>
      </c>
      <c r="AF196" s="116"/>
      <c r="AG196" s="96"/>
      <c r="AH196" s="96"/>
      <c r="AI196" s="96"/>
      <c r="AJ196" s="96"/>
      <c r="AK196" s="96"/>
      <c r="AL196" s="96"/>
      <c r="AM196" s="96"/>
      <c r="AN196" s="96"/>
      <c r="AO196" s="96"/>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row>
    <row r="197" spans="1:70" ht="82.5" customHeight="1" x14ac:dyDescent="0.2">
      <c r="A197" s="117">
        <v>65</v>
      </c>
      <c r="B197" s="194" t="s">
        <v>498</v>
      </c>
      <c r="C197" s="106" t="s">
        <v>45</v>
      </c>
      <c r="D197" s="106" t="s">
        <v>515</v>
      </c>
      <c r="E197" s="106" t="s">
        <v>516</v>
      </c>
      <c r="F197" s="106" t="s">
        <v>101</v>
      </c>
      <c r="G197" s="107" t="s">
        <v>827</v>
      </c>
      <c r="H197" s="106" t="s">
        <v>49</v>
      </c>
      <c r="I197" s="108">
        <v>15</v>
      </c>
      <c r="J197" s="109" t="s">
        <v>62</v>
      </c>
      <c r="K197" s="110">
        <v>0.4</v>
      </c>
      <c r="L197" s="111" t="s">
        <v>75</v>
      </c>
      <c r="M197" s="112" t="s">
        <v>75</v>
      </c>
      <c r="N197" s="109" t="s">
        <v>76</v>
      </c>
      <c r="O197" s="110">
        <v>0.2</v>
      </c>
      <c r="P197" s="113" t="s">
        <v>79</v>
      </c>
      <c r="Q197" s="24">
        <v>1</v>
      </c>
      <c r="R197" s="25" t="s">
        <v>517</v>
      </c>
      <c r="S197" s="26" t="s">
        <v>55</v>
      </c>
      <c r="T197" s="27" t="s">
        <v>56</v>
      </c>
      <c r="U197" s="27" t="s">
        <v>57</v>
      </c>
      <c r="V197" s="28" t="s">
        <v>58</v>
      </c>
      <c r="W197" s="27" t="s">
        <v>59</v>
      </c>
      <c r="X197" s="27" t="s">
        <v>60</v>
      </c>
      <c r="Y197" s="27" t="s">
        <v>61</v>
      </c>
      <c r="Z197" s="29">
        <f>IFERROR(IF(S197="Probabilidad",(K197-(+K197*V197)),IF(S197="Impacto",K197,"")),"")</f>
        <v>0.24</v>
      </c>
      <c r="AA197" s="30" t="s">
        <v>62</v>
      </c>
      <c r="AB197" s="28">
        <v>0.24</v>
      </c>
      <c r="AC197" s="30" t="s">
        <v>76</v>
      </c>
      <c r="AD197" s="28">
        <v>0.2</v>
      </c>
      <c r="AE197" s="31" t="s">
        <v>79</v>
      </c>
      <c r="AF197" s="114" t="s">
        <v>63</v>
      </c>
      <c r="AG197" s="97" t="s">
        <v>518</v>
      </c>
      <c r="AH197" s="97" t="s">
        <v>502</v>
      </c>
      <c r="AI197" s="94" t="s">
        <v>519</v>
      </c>
      <c r="AJ197" s="94" t="s">
        <v>520</v>
      </c>
      <c r="AK197" s="97" t="s">
        <v>505</v>
      </c>
      <c r="AL197" s="97" t="s">
        <v>828</v>
      </c>
      <c r="AM197" s="94"/>
      <c r="AN197" s="97"/>
      <c r="AO197" s="97"/>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row>
    <row r="198" spans="1:70" ht="82.5" customHeight="1" x14ac:dyDescent="0.2">
      <c r="A198" s="117"/>
      <c r="B198" s="195"/>
      <c r="C198" s="106"/>
      <c r="D198" s="106"/>
      <c r="E198" s="106"/>
      <c r="F198" s="106"/>
      <c r="G198" s="107"/>
      <c r="H198" s="106"/>
      <c r="I198" s="108"/>
      <c r="J198" s="109"/>
      <c r="K198" s="110"/>
      <c r="L198" s="111"/>
      <c r="M198" s="112">
        <v>0</v>
      </c>
      <c r="N198" s="109"/>
      <c r="O198" s="110"/>
      <c r="P198" s="113"/>
      <c r="Q198" s="24">
        <v>2</v>
      </c>
      <c r="R198" s="25" t="s">
        <v>521</v>
      </c>
      <c r="S198" s="26" t="s">
        <v>55</v>
      </c>
      <c r="T198" s="27" t="s">
        <v>56</v>
      </c>
      <c r="U198" s="27" t="s">
        <v>57</v>
      </c>
      <c r="V198" s="28" t="s">
        <v>58</v>
      </c>
      <c r="W198" s="27" t="s">
        <v>59</v>
      </c>
      <c r="X198" s="27" t="s">
        <v>60</v>
      </c>
      <c r="Y198" s="27" t="s">
        <v>61</v>
      </c>
      <c r="Z198" s="29">
        <f>IFERROR(IF(AND(S197="Probabilidad",S198="Probabilidad"),(AB197-(+AB197*V198)),IF(S198="Probabilidad",(K197-(+K197*V198)),IF(S198="Impacto",AB197,""))),"")</f>
        <v>0.14399999999999999</v>
      </c>
      <c r="AA198" s="30" t="s">
        <v>92</v>
      </c>
      <c r="AB198" s="28">
        <v>0.14399999999999999</v>
      </c>
      <c r="AC198" s="30" t="s">
        <v>76</v>
      </c>
      <c r="AD198" s="28">
        <v>0.2</v>
      </c>
      <c r="AE198" s="31" t="s">
        <v>79</v>
      </c>
      <c r="AF198" s="115"/>
      <c r="AG198" s="95"/>
      <c r="AH198" s="95"/>
      <c r="AI198" s="95"/>
      <c r="AJ198" s="95"/>
      <c r="AK198" s="95"/>
      <c r="AL198" s="95"/>
      <c r="AM198" s="95"/>
      <c r="AN198" s="95"/>
      <c r="AO198" s="95"/>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row>
    <row r="199" spans="1:70" ht="66.75" customHeight="1" x14ac:dyDescent="0.2">
      <c r="A199" s="117"/>
      <c r="B199" s="196"/>
      <c r="C199" s="106"/>
      <c r="D199" s="106"/>
      <c r="E199" s="106"/>
      <c r="F199" s="106"/>
      <c r="G199" s="107"/>
      <c r="H199" s="106"/>
      <c r="I199" s="108"/>
      <c r="J199" s="109"/>
      <c r="K199" s="110"/>
      <c r="L199" s="111"/>
      <c r="M199" s="112">
        <v>0</v>
      </c>
      <c r="N199" s="109"/>
      <c r="O199" s="110"/>
      <c r="P199" s="113"/>
      <c r="Q199" s="24">
        <v>3</v>
      </c>
      <c r="R199" s="25"/>
      <c r="S199" s="26" t="s">
        <v>72</v>
      </c>
      <c r="T199" s="27"/>
      <c r="U199" s="27"/>
      <c r="V199" s="28" t="s">
        <v>72</v>
      </c>
      <c r="W199" s="27"/>
      <c r="X199" s="27"/>
      <c r="Y199" s="27"/>
      <c r="Z199" s="29" t="str">
        <f>IFERROR(IF(AND(S198="Probabilidad",S199="Probabilidad"),(AB198-(+AB198*V199)),IF(AND(S198="Impacto",S199="Probabilidad"),(AB197-(+AB197*V199)),IF(S199="Impacto",AB198,""))),"")</f>
        <v/>
      </c>
      <c r="AA199" s="30" t="s">
        <v>72</v>
      </c>
      <c r="AB199" s="28" t="s">
        <v>72</v>
      </c>
      <c r="AC199" s="30" t="s">
        <v>72</v>
      </c>
      <c r="AD199" s="28" t="s">
        <v>72</v>
      </c>
      <c r="AE199" s="31" t="s">
        <v>72</v>
      </c>
      <c r="AF199" s="116"/>
      <c r="AG199" s="96"/>
      <c r="AH199" s="96"/>
      <c r="AI199" s="96"/>
      <c r="AJ199" s="96"/>
      <c r="AK199" s="96"/>
      <c r="AL199" s="96"/>
      <c r="AM199" s="96"/>
      <c r="AN199" s="96"/>
      <c r="AO199" s="96"/>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row>
    <row r="200" spans="1:70" ht="99.4" customHeight="1" x14ac:dyDescent="0.2">
      <c r="A200" s="117">
        <v>66</v>
      </c>
      <c r="B200" s="194" t="s">
        <v>498</v>
      </c>
      <c r="C200" s="106" t="s">
        <v>45</v>
      </c>
      <c r="D200" s="106" t="s">
        <v>522</v>
      </c>
      <c r="E200" s="106" t="s">
        <v>523</v>
      </c>
      <c r="F200" s="106" t="s">
        <v>73</v>
      </c>
      <c r="G200" s="107" t="s">
        <v>829</v>
      </c>
      <c r="H200" s="106" t="s">
        <v>49</v>
      </c>
      <c r="I200" s="108">
        <v>150</v>
      </c>
      <c r="J200" s="109" t="s">
        <v>50</v>
      </c>
      <c r="K200" s="110">
        <v>0.6</v>
      </c>
      <c r="L200" s="111" t="s">
        <v>116</v>
      </c>
      <c r="M200" s="112" t="s">
        <v>116</v>
      </c>
      <c r="N200" s="109" t="s">
        <v>117</v>
      </c>
      <c r="O200" s="110">
        <v>0.8</v>
      </c>
      <c r="P200" s="113" t="s">
        <v>118</v>
      </c>
      <c r="Q200" s="24">
        <v>1</v>
      </c>
      <c r="R200" s="25" t="s">
        <v>831</v>
      </c>
      <c r="S200" s="26" t="s">
        <v>55</v>
      </c>
      <c r="T200" s="27" t="s">
        <v>56</v>
      </c>
      <c r="U200" s="27" t="s">
        <v>57</v>
      </c>
      <c r="V200" s="28" t="s">
        <v>58</v>
      </c>
      <c r="W200" s="27" t="s">
        <v>59</v>
      </c>
      <c r="X200" s="27" t="s">
        <v>60</v>
      </c>
      <c r="Y200" s="27" t="s">
        <v>61</v>
      </c>
      <c r="Z200" s="29">
        <f>IFERROR(IF(S200="Probabilidad",(K200-(+K200*V200)),IF(S200="Impacto",K200,"")),"")</f>
        <v>0.36</v>
      </c>
      <c r="AA200" s="30" t="s">
        <v>62</v>
      </c>
      <c r="AB200" s="28">
        <v>0.36</v>
      </c>
      <c r="AC200" s="30" t="s">
        <v>117</v>
      </c>
      <c r="AD200" s="28">
        <v>0.8</v>
      </c>
      <c r="AE200" s="31" t="s">
        <v>118</v>
      </c>
      <c r="AF200" s="114" t="s">
        <v>94</v>
      </c>
      <c r="AG200" s="97" t="s">
        <v>524</v>
      </c>
      <c r="AH200" s="97" t="s">
        <v>502</v>
      </c>
      <c r="AI200" s="94" t="s">
        <v>525</v>
      </c>
      <c r="AJ200" s="94" t="s">
        <v>526</v>
      </c>
      <c r="AK200" s="97" t="s">
        <v>505</v>
      </c>
      <c r="AL200" s="97" t="s">
        <v>832</v>
      </c>
      <c r="AM200" s="94"/>
      <c r="AN200" s="97"/>
      <c r="AO200" s="97"/>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row>
    <row r="201" spans="1:70" ht="78.400000000000006" customHeight="1" x14ac:dyDescent="0.2">
      <c r="A201" s="117"/>
      <c r="B201" s="195"/>
      <c r="C201" s="106"/>
      <c r="D201" s="106"/>
      <c r="E201" s="106"/>
      <c r="F201" s="106"/>
      <c r="G201" s="107"/>
      <c r="H201" s="106"/>
      <c r="I201" s="108"/>
      <c r="J201" s="109"/>
      <c r="K201" s="110"/>
      <c r="L201" s="111"/>
      <c r="M201" s="112">
        <v>0</v>
      </c>
      <c r="N201" s="109"/>
      <c r="O201" s="110"/>
      <c r="P201" s="113"/>
      <c r="Q201" s="24">
        <v>2</v>
      </c>
      <c r="R201" s="25" t="s">
        <v>830</v>
      </c>
      <c r="S201" s="26" t="s">
        <v>55</v>
      </c>
      <c r="T201" s="27" t="s">
        <v>56</v>
      </c>
      <c r="U201" s="27" t="s">
        <v>57</v>
      </c>
      <c r="V201" s="28" t="s">
        <v>58</v>
      </c>
      <c r="W201" s="27" t="s">
        <v>59</v>
      </c>
      <c r="X201" s="27" t="s">
        <v>60</v>
      </c>
      <c r="Y201" s="27" t="s">
        <v>61</v>
      </c>
      <c r="Z201" s="29">
        <f>IFERROR(IF(AND(S200="Probabilidad",S201="Probabilidad"),(AB200-(+AB200*V201)),IF(S201="Probabilidad",(K200-(+K200*V201)),IF(S201="Impacto",AB200,""))),"")</f>
        <v>0.216</v>
      </c>
      <c r="AA201" s="30" t="s">
        <v>62</v>
      </c>
      <c r="AB201" s="28">
        <v>0.216</v>
      </c>
      <c r="AC201" s="30" t="s">
        <v>117</v>
      </c>
      <c r="AD201" s="28">
        <v>0.8</v>
      </c>
      <c r="AE201" s="31" t="s">
        <v>118</v>
      </c>
      <c r="AF201" s="115"/>
      <c r="AG201" s="95"/>
      <c r="AH201" s="95"/>
      <c r="AI201" s="95"/>
      <c r="AJ201" s="95"/>
      <c r="AK201" s="95"/>
      <c r="AL201" s="95"/>
      <c r="AM201" s="95"/>
      <c r="AN201" s="95"/>
      <c r="AO201" s="95"/>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7"/>
      <c r="BP201" s="17"/>
      <c r="BQ201" s="17"/>
      <c r="BR201" s="17"/>
    </row>
    <row r="202" spans="1:70" ht="77.45" customHeight="1" x14ac:dyDescent="0.2">
      <c r="A202" s="117"/>
      <c r="B202" s="196"/>
      <c r="C202" s="106"/>
      <c r="D202" s="106"/>
      <c r="E202" s="106"/>
      <c r="F202" s="106"/>
      <c r="G202" s="107"/>
      <c r="H202" s="106"/>
      <c r="I202" s="108"/>
      <c r="J202" s="109"/>
      <c r="K202" s="110"/>
      <c r="L202" s="111"/>
      <c r="M202" s="112">
        <v>0</v>
      </c>
      <c r="N202" s="109"/>
      <c r="O202" s="110"/>
      <c r="P202" s="113"/>
      <c r="Q202" s="24">
        <v>3</v>
      </c>
      <c r="R202" s="25"/>
      <c r="S202" s="26" t="s">
        <v>72</v>
      </c>
      <c r="T202" s="27"/>
      <c r="U202" s="27"/>
      <c r="V202" s="28" t="s">
        <v>72</v>
      </c>
      <c r="W202" s="27"/>
      <c r="X202" s="27"/>
      <c r="Y202" s="27"/>
      <c r="Z202" s="29" t="str">
        <f>IFERROR(IF(AND(S201="Probabilidad",S202="Probabilidad"),(AB201-(+AB201*V202)),IF(AND(S201="Impacto",S202="Probabilidad"),(AB200-(+AB200*V202)),IF(S202="Impacto",AB201,""))),"")</f>
        <v/>
      </c>
      <c r="AA202" s="30" t="s">
        <v>72</v>
      </c>
      <c r="AB202" s="28" t="s">
        <v>72</v>
      </c>
      <c r="AC202" s="30" t="s">
        <v>72</v>
      </c>
      <c r="AD202" s="28" t="s">
        <v>72</v>
      </c>
      <c r="AE202" s="31" t="s">
        <v>72</v>
      </c>
      <c r="AF202" s="116"/>
      <c r="AG202" s="96"/>
      <c r="AH202" s="96"/>
      <c r="AI202" s="96"/>
      <c r="AJ202" s="96"/>
      <c r="AK202" s="96"/>
      <c r="AL202" s="96"/>
      <c r="AM202" s="96"/>
      <c r="AN202" s="96"/>
      <c r="AO202" s="96"/>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row>
    <row r="203" spans="1:70" ht="70.900000000000006" customHeight="1" x14ac:dyDescent="0.2">
      <c r="A203" s="117">
        <v>67</v>
      </c>
      <c r="B203" s="103" t="s">
        <v>527</v>
      </c>
      <c r="C203" s="106" t="s">
        <v>134</v>
      </c>
      <c r="D203" s="106" t="s">
        <v>528</v>
      </c>
      <c r="E203" s="106" t="s">
        <v>529</v>
      </c>
      <c r="F203" s="106" t="s">
        <v>101</v>
      </c>
      <c r="G203" s="107" t="s">
        <v>530</v>
      </c>
      <c r="H203" s="106" t="s">
        <v>109</v>
      </c>
      <c r="I203" s="108">
        <v>10</v>
      </c>
      <c r="J203" s="109" t="s">
        <v>62</v>
      </c>
      <c r="K203" s="110">
        <v>0.4</v>
      </c>
      <c r="L203" s="111" t="s">
        <v>51</v>
      </c>
      <c r="M203" s="112" t="s">
        <v>51</v>
      </c>
      <c r="N203" s="109" t="s">
        <v>52</v>
      </c>
      <c r="O203" s="110">
        <v>0.4</v>
      </c>
      <c r="P203" s="113" t="s">
        <v>53</v>
      </c>
      <c r="Q203" s="24">
        <v>1</v>
      </c>
      <c r="R203" s="25" t="s">
        <v>531</v>
      </c>
      <c r="S203" s="26" t="s">
        <v>55</v>
      </c>
      <c r="T203" s="27" t="s">
        <v>56</v>
      </c>
      <c r="U203" s="27" t="s">
        <v>57</v>
      </c>
      <c r="V203" s="28" t="s">
        <v>58</v>
      </c>
      <c r="W203" s="27" t="s">
        <v>59</v>
      </c>
      <c r="X203" s="27" t="s">
        <v>60</v>
      </c>
      <c r="Y203" s="27" t="s">
        <v>61</v>
      </c>
      <c r="Z203" s="29">
        <f>IFERROR(IF(S203="Probabilidad",(K203-(+K203*V203)),IF(S203="Impacto",K203,"")),"")</f>
        <v>0.24</v>
      </c>
      <c r="AA203" s="30" t="s">
        <v>62</v>
      </c>
      <c r="AB203" s="28">
        <v>0.24</v>
      </c>
      <c r="AC203" s="30" t="s">
        <v>52</v>
      </c>
      <c r="AD203" s="28">
        <v>0.4</v>
      </c>
      <c r="AE203" s="31" t="s">
        <v>53</v>
      </c>
      <c r="AF203" s="114" t="s">
        <v>63</v>
      </c>
      <c r="AG203" s="97" t="s">
        <v>532</v>
      </c>
      <c r="AH203" s="97" t="s">
        <v>840</v>
      </c>
      <c r="AI203" s="94" t="s">
        <v>534</v>
      </c>
      <c r="AJ203" s="94" t="s">
        <v>535</v>
      </c>
      <c r="AK203" s="97" t="s">
        <v>536</v>
      </c>
      <c r="AL203" s="97" t="s">
        <v>537</v>
      </c>
      <c r="AM203" s="94"/>
      <c r="AN203" s="97"/>
      <c r="AO203" s="97"/>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row>
    <row r="204" spans="1:70" ht="69" customHeight="1" x14ac:dyDescent="0.2">
      <c r="A204" s="117"/>
      <c r="B204" s="104"/>
      <c r="C204" s="106"/>
      <c r="D204" s="106"/>
      <c r="E204" s="106"/>
      <c r="F204" s="106"/>
      <c r="G204" s="107"/>
      <c r="H204" s="106"/>
      <c r="I204" s="108"/>
      <c r="J204" s="109"/>
      <c r="K204" s="110"/>
      <c r="L204" s="111"/>
      <c r="M204" s="112">
        <v>0</v>
      </c>
      <c r="N204" s="109"/>
      <c r="O204" s="110"/>
      <c r="P204" s="113"/>
      <c r="Q204" s="24">
        <v>2</v>
      </c>
      <c r="R204" s="25" t="s">
        <v>538</v>
      </c>
      <c r="S204" s="26" t="s">
        <v>55</v>
      </c>
      <c r="T204" s="27" t="s">
        <v>56</v>
      </c>
      <c r="U204" s="27" t="s">
        <v>57</v>
      </c>
      <c r="V204" s="28" t="s">
        <v>58</v>
      </c>
      <c r="W204" s="27" t="s">
        <v>59</v>
      </c>
      <c r="X204" s="27" t="s">
        <v>60</v>
      </c>
      <c r="Y204" s="27" t="s">
        <v>61</v>
      </c>
      <c r="Z204" s="29">
        <f>IFERROR(IF(AND(S203="Probabilidad",S204="Probabilidad"),(AB203-(+AB203*V204)),IF(S204="Probabilidad",(K203-(+K203*V204)),IF(S204="Impacto",AB203,""))),"")</f>
        <v>0.14399999999999999</v>
      </c>
      <c r="AA204" s="30" t="s">
        <v>92</v>
      </c>
      <c r="AB204" s="28">
        <v>0.14399999999999999</v>
      </c>
      <c r="AC204" s="30" t="s">
        <v>52</v>
      </c>
      <c r="AD204" s="28">
        <v>0.4</v>
      </c>
      <c r="AE204" s="31" t="s">
        <v>79</v>
      </c>
      <c r="AF204" s="115"/>
      <c r="AG204" s="95"/>
      <c r="AH204" s="95"/>
      <c r="AI204" s="95"/>
      <c r="AJ204" s="95"/>
      <c r="AK204" s="95"/>
      <c r="AL204" s="95"/>
      <c r="AM204" s="95"/>
      <c r="AN204" s="95"/>
      <c r="AO204" s="95"/>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7"/>
      <c r="BP204" s="17"/>
      <c r="BQ204" s="17"/>
      <c r="BR204" s="17"/>
    </row>
    <row r="205" spans="1:70" ht="41.45" customHeight="1" x14ac:dyDescent="0.2">
      <c r="A205" s="117"/>
      <c r="B205" s="105"/>
      <c r="C205" s="106"/>
      <c r="D205" s="106"/>
      <c r="E205" s="106"/>
      <c r="F205" s="106"/>
      <c r="G205" s="107"/>
      <c r="H205" s="106"/>
      <c r="I205" s="108"/>
      <c r="J205" s="109"/>
      <c r="K205" s="110"/>
      <c r="L205" s="111"/>
      <c r="M205" s="112">
        <v>0</v>
      </c>
      <c r="N205" s="109"/>
      <c r="O205" s="110"/>
      <c r="P205" s="113"/>
      <c r="Q205" s="24">
        <v>3</v>
      </c>
      <c r="R205" s="25"/>
      <c r="S205" s="26" t="s">
        <v>72</v>
      </c>
      <c r="T205" s="27"/>
      <c r="U205" s="27"/>
      <c r="V205" s="28" t="s">
        <v>72</v>
      </c>
      <c r="W205" s="27"/>
      <c r="X205" s="27"/>
      <c r="Y205" s="27"/>
      <c r="Z205" s="29" t="str">
        <f>IFERROR(IF(AND(S204="Probabilidad",S205="Probabilidad"),(AB204-(+AB204*V205)),IF(AND(S204="Impacto",S205="Probabilidad"),(AB203-(+AB203*V205)),IF(S205="Impacto",AB204,""))),"")</f>
        <v/>
      </c>
      <c r="AA205" s="30" t="s">
        <v>72</v>
      </c>
      <c r="AB205" s="28" t="s">
        <v>72</v>
      </c>
      <c r="AC205" s="30" t="s">
        <v>72</v>
      </c>
      <c r="AD205" s="28" t="s">
        <v>72</v>
      </c>
      <c r="AE205" s="31" t="s">
        <v>72</v>
      </c>
      <c r="AF205" s="116"/>
      <c r="AG205" s="96"/>
      <c r="AH205" s="96"/>
      <c r="AI205" s="96"/>
      <c r="AJ205" s="96"/>
      <c r="AK205" s="96"/>
      <c r="AL205" s="96"/>
      <c r="AM205" s="96"/>
      <c r="AN205" s="96"/>
      <c r="AO205" s="96"/>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row>
    <row r="206" spans="1:70" ht="79.349999999999994" customHeight="1" x14ac:dyDescent="0.2">
      <c r="A206" s="117">
        <v>68</v>
      </c>
      <c r="B206" s="103" t="s">
        <v>527</v>
      </c>
      <c r="C206" s="106" t="s">
        <v>134</v>
      </c>
      <c r="D206" s="106" t="s">
        <v>539</v>
      </c>
      <c r="E206" s="106" t="s">
        <v>540</v>
      </c>
      <c r="F206" s="106" t="s">
        <v>73</v>
      </c>
      <c r="G206" s="107" t="s">
        <v>541</v>
      </c>
      <c r="H206" s="106" t="s">
        <v>49</v>
      </c>
      <c r="I206" s="108">
        <v>12</v>
      </c>
      <c r="J206" s="109" t="s">
        <v>62</v>
      </c>
      <c r="K206" s="110">
        <v>0.4</v>
      </c>
      <c r="L206" s="111" t="s">
        <v>75</v>
      </c>
      <c r="M206" s="112" t="s">
        <v>75</v>
      </c>
      <c r="N206" s="109" t="s">
        <v>76</v>
      </c>
      <c r="O206" s="110">
        <v>0.2</v>
      </c>
      <c r="P206" s="113" t="s">
        <v>79</v>
      </c>
      <c r="Q206" s="24">
        <v>1</v>
      </c>
      <c r="R206" s="25" t="s">
        <v>542</v>
      </c>
      <c r="S206" s="26" t="s">
        <v>55</v>
      </c>
      <c r="T206" s="27" t="s">
        <v>56</v>
      </c>
      <c r="U206" s="27" t="s">
        <v>57</v>
      </c>
      <c r="V206" s="28" t="s">
        <v>58</v>
      </c>
      <c r="W206" s="27" t="s">
        <v>78</v>
      </c>
      <c r="X206" s="27" t="s">
        <v>60</v>
      </c>
      <c r="Y206" s="27" t="s">
        <v>205</v>
      </c>
      <c r="Z206" s="29">
        <f>IFERROR(IF(S206="Probabilidad",(K206-(+K206*V206)),IF(S206="Impacto",K206,"")),"")</f>
        <v>0.24</v>
      </c>
      <c r="AA206" s="30" t="s">
        <v>62</v>
      </c>
      <c r="AB206" s="28">
        <v>0.24</v>
      </c>
      <c r="AC206" s="30" t="s">
        <v>76</v>
      </c>
      <c r="AD206" s="28">
        <v>0.2</v>
      </c>
      <c r="AE206" s="31" t="s">
        <v>79</v>
      </c>
      <c r="AF206" s="114" t="s">
        <v>94</v>
      </c>
      <c r="AG206" s="97" t="s">
        <v>841</v>
      </c>
      <c r="AH206" s="97" t="s">
        <v>533</v>
      </c>
      <c r="AI206" s="94" t="s">
        <v>543</v>
      </c>
      <c r="AJ206" s="94" t="s">
        <v>535</v>
      </c>
      <c r="AK206" s="97" t="s">
        <v>536</v>
      </c>
      <c r="AL206" s="97" t="s">
        <v>537</v>
      </c>
      <c r="AM206" s="94"/>
      <c r="AN206" s="97"/>
      <c r="AO206" s="97"/>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row>
    <row r="207" spans="1:70" ht="79.349999999999994" customHeight="1" x14ac:dyDescent="0.2">
      <c r="A207" s="117"/>
      <c r="B207" s="104"/>
      <c r="C207" s="106"/>
      <c r="D207" s="106"/>
      <c r="E207" s="106"/>
      <c r="F207" s="106"/>
      <c r="G207" s="107"/>
      <c r="H207" s="106"/>
      <c r="I207" s="108"/>
      <c r="J207" s="109"/>
      <c r="K207" s="110"/>
      <c r="L207" s="111"/>
      <c r="M207" s="112">
        <v>0</v>
      </c>
      <c r="N207" s="109"/>
      <c r="O207" s="110"/>
      <c r="P207" s="113"/>
      <c r="Q207" s="24">
        <v>2</v>
      </c>
      <c r="R207" s="25"/>
      <c r="S207" s="26" t="s">
        <v>72</v>
      </c>
      <c r="T207" s="27"/>
      <c r="U207" s="27"/>
      <c r="V207" s="28" t="s">
        <v>72</v>
      </c>
      <c r="W207" s="27"/>
      <c r="X207" s="27"/>
      <c r="Y207" s="27"/>
      <c r="Z207" s="29" t="str">
        <f>IFERROR(IF(AND(S206="Probabilidad",S207="Probabilidad"),(AB206-(+AB206*V207)),IF(S207="Probabilidad",(K206-(+K206*V207)),IF(S207="Impacto",AB206,""))),"")</f>
        <v/>
      </c>
      <c r="AA207" s="30" t="s">
        <v>72</v>
      </c>
      <c r="AB207" s="28" t="s">
        <v>72</v>
      </c>
      <c r="AC207" s="30" t="s">
        <v>72</v>
      </c>
      <c r="AD207" s="28" t="s">
        <v>72</v>
      </c>
      <c r="AE207" s="31" t="s">
        <v>72</v>
      </c>
      <c r="AF207" s="115"/>
      <c r="AG207" s="95"/>
      <c r="AH207" s="95"/>
      <c r="AI207" s="95"/>
      <c r="AJ207" s="95"/>
      <c r="AK207" s="95"/>
      <c r="AL207" s="95"/>
      <c r="AM207" s="95"/>
      <c r="AN207" s="95"/>
      <c r="AO207" s="95"/>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row>
    <row r="208" spans="1:70" ht="79.349999999999994" customHeight="1" x14ac:dyDescent="0.2">
      <c r="A208" s="117"/>
      <c r="B208" s="105"/>
      <c r="C208" s="106"/>
      <c r="D208" s="106"/>
      <c r="E208" s="106"/>
      <c r="F208" s="106"/>
      <c r="G208" s="107"/>
      <c r="H208" s="106"/>
      <c r="I208" s="108"/>
      <c r="J208" s="109"/>
      <c r="K208" s="110"/>
      <c r="L208" s="111"/>
      <c r="M208" s="112">
        <v>0</v>
      </c>
      <c r="N208" s="109"/>
      <c r="O208" s="110"/>
      <c r="P208" s="113"/>
      <c r="Q208" s="24">
        <v>3</v>
      </c>
      <c r="R208" s="25"/>
      <c r="S208" s="26" t="s">
        <v>72</v>
      </c>
      <c r="T208" s="27"/>
      <c r="U208" s="27"/>
      <c r="V208" s="28" t="s">
        <v>72</v>
      </c>
      <c r="W208" s="27"/>
      <c r="X208" s="27"/>
      <c r="Y208" s="27"/>
      <c r="Z208" s="29" t="str">
        <f>IFERROR(IF(AND(S207="Probabilidad",S208="Probabilidad"),(AB207-(+AB207*V208)),IF(AND(S207="Impacto",S208="Probabilidad"),(AB206-(+AB206*V208)),IF(S208="Impacto",AB207,""))),"")</f>
        <v/>
      </c>
      <c r="AA208" s="30" t="s">
        <v>72</v>
      </c>
      <c r="AB208" s="28" t="s">
        <v>72</v>
      </c>
      <c r="AC208" s="30" t="s">
        <v>72</v>
      </c>
      <c r="AD208" s="28" t="s">
        <v>72</v>
      </c>
      <c r="AE208" s="31" t="s">
        <v>72</v>
      </c>
      <c r="AF208" s="116"/>
      <c r="AG208" s="96"/>
      <c r="AH208" s="96"/>
      <c r="AI208" s="96"/>
      <c r="AJ208" s="96"/>
      <c r="AK208" s="96"/>
      <c r="AL208" s="96"/>
      <c r="AM208" s="96"/>
      <c r="AN208" s="96"/>
      <c r="AO208" s="96"/>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c r="BO208" s="17"/>
      <c r="BP208" s="17"/>
      <c r="BQ208" s="17"/>
      <c r="BR208" s="17"/>
    </row>
  </sheetData>
  <autoFilter ref="A6:BR208" xr:uid="{2CF909C4-3685-4A57-8EEC-0633D14993D1}"/>
  <mergeCells count="1782">
    <mergeCell ref="AO191:AO193"/>
    <mergeCell ref="P194:P196"/>
    <mergeCell ref="AO194:AO196"/>
    <mergeCell ref="P197:P199"/>
    <mergeCell ref="AO197:AO199"/>
    <mergeCell ref="P200:P202"/>
    <mergeCell ref="AO200:AO202"/>
    <mergeCell ref="P203:P205"/>
    <mergeCell ref="AO203:AO205"/>
    <mergeCell ref="P206:P208"/>
    <mergeCell ref="AO206:AO208"/>
    <mergeCell ref="AN203:AN205"/>
    <mergeCell ref="B206:B208"/>
    <mergeCell ref="C206:C208"/>
    <mergeCell ref="D206:D208"/>
    <mergeCell ref="E206:E208"/>
    <mergeCell ref="F206:F208"/>
    <mergeCell ref="G206:G208"/>
    <mergeCell ref="H206:H208"/>
    <mergeCell ref="I206:I208"/>
    <mergeCell ref="J206:J208"/>
    <mergeCell ref="K206:K208"/>
    <mergeCell ref="L206:L208"/>
    <mergeCell ref="M206:M208"/>
    <mergeCell ref="N206:N208"/>
    <mergeCell ref="O206:O208"/>
    <mergeCell ref="AF206:AF208"/>
    <mergeCell ref="AG206:AG208"/>
    <mergeCell ref="AH206:AH208"/>
    <mergeCell ref="AI206:AI208"/>
    <mergeCell ref="AJ206:AJ208"/>
    <mergeCell ref="AK206:AK208"/>
    <mergeCell ref="AL206:AL208"/>
    <mergeCell ref="AM206:AM208"/>
    <mergeCell ref="AN206:AN208"/>
    <mergeCell ref="AG200:AG202"/>
    <mergeCell ref="AH200:AH202"/>
    <mergeCell ref="AI200:AI202"/>
    <mergeCell ref="AJ200:AJ202"/>
    <mergeCell ref="AK200:AK202"/>
    <mergeCell ref="AL200:AL202"/>
    <mergeCell ref="AM200:AM202"/>
    <mergeCell ref="AN200:AN202"/>
    <mergeCell ref="B203:B205"/>
    <mergeCell ref="C203:C205"/>
    <mergeCell ref="D203:D205"/>
    <mergeCell ref="E203:E205"/>
    <mergeCell ref="F203:F205"/>
    <mergeCell ref="G203:G205"/>
    <mergeCell ref="H203:H205"/>
    <mergeCell ref="I203:I205"/>
    <mergeCell ref="J203:J205"/>
    <mergeCell ref="K203:K205"/>
    <mergeCell ref="L203:L205"/>
    <mergeCell ref="M203:M205"/>
    <mergeCell ref="N203:N205"/>
    <mergeCell ref="O203:O205"/>
    <mergeCell ref="AF203:AF205"/>
    <mergeCell ref="AG203:AG205"/>
    <mergeCell ref="AH203:AH205"/>
    <mergeCell ref="AI203:AI205"/>
    <mergeCell ref="AJ203:AJ205"/>
    <mergeCell ref="AK203:AK205"/>
    <mergeCell ref="AL203:AL205"/>
    <mergeCell ref="AM203:AM205"/>
    <mergeCell ref="B200:B202"/>
    <mergeCell ref="C200:C202"/>
    <mergeCell ref="D200:D202"/>
    <mergeCell ref="E200:E202"/>
    <mergeCell ref="F200:F202"/>
    <mergeCell ref="G200:G202"/>
    <mergeCell ref="H200:H202"/>
    <mergeCell ref="I200:I202"/>
    <mergeCell ref="J200:J202"/>
    <mergeCell ref="K200:K202"/>
    <mergeCell ref="L200:L202"/>
    <mergeCell ref="M200:M202"/>
    <mergeCell ref="N200:N202"/>
    <mergeCell ref="O200:O202"/>
    <mergeCell ref="AF200:AF202"/>
    <mergeCell ref="AN194:AN196"/>
    <mergeCell ref="B197:B199"/>
    <mergeCell ref="C197:C199"/>
    <mergeCell ref="D197:D199"/>
    <mergeCell ref="E197:E199"/>
    <mergeCell ref="F197:F199"/>
    <mergeCell ref="G197:G199"/>
    <mergeCell ref="H197:H199"/>
    <mergeCell ref="I197:I199"/>
    <mergeCell ref="J197:J199"/>
    <mergeCell ref="K197:K199"/>
    <mergeCell ref="L197:L199"/>
    <mergeCell ref="M197:M199"/>
    <mergeCell ref="N197:N199"/>
    <mergeCell ref="O197:O199"/>
    <mergeCell ref="AF197:AF199"/>
    <mergeCell ref="AG197:AG199"/>
    <mergeCell ref="AH197:AH199"/>
    <mergeCell ref="AI197:AI199"/>
    <mergeCell ref="AJ197:AJ199"/>
    <mergeCell ref="AK197:AK199"/>
    <mergeCell ref="AL197:AL199"/>
    <mergeCell ref="AM197:AM199"/>
    <mergeCell ref="AN197:AN199"/>
    <mergeCell ref="AG191:AG193"/>
    <mergeCell ref="AH191:AH193"/>
    <mergeCell ref="AI191:AI193"/>
    <mergeCell ref="AJ191:AJ193"/>
    <mergeCell ref="AK191:AK193"/>
    <mergeCell ref="AL191:AL193"/>
    <mergeCell ref="AM191:AM193"/>
    <mergeCell ref="AN191:AN193"/>
    <mergeCell ref="B194:B196"/>
    <mergeCell ref="C194:C196"/>
    <mergeCell ref="D194:D196"/>
    <mergeCell ref="E194:E196"/>
    <mergeCell ref="F194:F196"/>
    <mergeCell ref="G194:G196"/>
    <mergeCell ref="H194:H196"/>
    <mergeCell ref="I194:I196"/>
    <mergeCell ref="J194:J196"/>
    <mergeCell ref="K194:K196"/>
    <mergeCell ref="L194:L196"/>
    <mergeCell ref="M194:M196"/>
    <mergeCell ref="N194:N196"/>
    <mergeCell ref="O194:O196"/>
    <mergeCell ref="AF194:AF196"/>
    <mergeCell ref="AG194:AG196"/>
    <mergeCell ref="AH194:AH196"/>
    <mergeCell ref="AI194:AI196"/>
    <mergeCell ref="AJ194:AJ196"/>
    <mergeCell ref="AK194:AK196"/>
    <mergeCell ref="AL194:AL196"/>
    <mergeCell ref="AM194:AM196"/>
    <mergeCell ref="B191:B193"/>
    <mergeCell ref="C191:C193"/>
    <mergeCell ref="D191:D193"/>
    <mergeCell ref="E191:E193"/>
    <mergeCell ref="F191:F193"/>
    <mergeCell ref="G191:G193"/>
    <mergeCell ref="H191:H193"/>
    <mergeCell ref="I191:I193"/>
    <mergeCell ref="J191:J193"/>
    <mergeCell ref="K191:K193"/>
    <mergeCell ref="L191:L193"/>
    <mergeCell ref="M191:M193"/>
    <mergeCell ref="N191:N193"/>
    <mergeCell ref="O191:O193"/>
    <mergeCell ref="AF191:AF193"/>
    <mergeCell ref="P191:P193"/>
    <mergeCell ref="AJ182:AJ184"/>
    <mergeCell ref="AK182:AK184"/>
    <mergeCell ref="AL182:AL184"/>
    <mergeCell ref="AM182:AM184"/>
    <mergeCell ref="AN182:AN184"/>
    <mergeCell ref="AO182:AO184"/>
    <mergeCell ref="AH185:AH187"/>
    <mergeCell ref="AI185:AI187"/>
    <mergeCell ref="AJ185:AJ187"/>
    <mergeCell ref="AK185:AK187"/>
    <mergeCell ref="AL185:AL187"/>
    <mergeCell ref="AM185:AM187"/>
    <mergeCell ref="AN185:AN187"/>
    <mergeCell ref="AO185:AO187"/>
    <mergeCell ref="B188:B190"/>
    <mergeCell ref="C188:C190"/>
    <mergeCell ref="D188:D190"/>
    <mergeCell ref="E188:E190"/>
    <mergeCell ref="F188:F190"/>
    <mergeCell ref="G188:G190"/>
    <mergeCell ref="H188:H190"/>
    <mergeCell ref="I188:I190"/>
    <mergeCell ref="J188:J190"/>
    <mergeCell ref="AI188:AI190"/>
    <mergeCell ref="I182:I184"/>
    <mergeCell ref="J182:J184"/>
    <mergeCell ref="K182:K184"/>
    <mergeCell ref="L182:L184"/>
    <mergeCell ref="M182:M184"/>
    <mergeCell ref="N182:N184"/>
    <mergeCell ref="O182:O184"/>
    <mergeCell ref="P182:P184"/>
    <mergeCell ref="M73:M75"/>
    <mergeCell ref="M76:M78"/>
    <mergeCell ref="M79:M81"/>
    <mergeCell ref="M82:M84"/>
    <mergeCell ref="M85:M87"/>
    <mergeCell ref="M88:M90"/>
    <mergeCell ref="M91:M93"/>
    <mergeCell ref="M94:M96"/>
    <mergeCell ref="AI182:AI184"/>
    <mergeCell ref="AJ188:AJ190"/>
    <mergeCell ref="AK188:AK190"/>
    <mergeCell ref="AL188:AL190"/>
    <mergeCell ref="AM188:AM190"/>
    <mergeCell ref="AN188:AN190"/>
    <mergeCell ref="AO188:AO190"/>
    <mergeCell ref="K188:K190"/>
    <mergeCell ref="L188:L190"/>
    <mergeCell ref="M188:M190"/>
    <mergeCell ref="N188:N190"/>
    <mergeCell ref="O188:O190"/>
    <mergeCell ref="P188:P190"/>
    <mergeCell ref="AF188:AF190"/>
    <mergeCell ref="AG188:AG190"/>
    <mergeCell ref="AH188:AH190"/>
    <mergeCell ref="AJ179:AJ181"/>
    <mergeCell ref="AK179:AK181"/>
    <mergeCell ref="AL179:AL181"/>
    <mergeCell ref="AM179:AM181"/>
    <mergeCell ref="AN179:AN181"/>
    <mergeCell ref="AO179:AO181"/>
    <mergeCell ref="AH176:AH178"/>
    <mergeCell ref="AI176:AI178"/>
    <mergeCell ref="AF182:AF184"/>
    <mergeCell ref="AG182:AG184"/>
    <mergeCell ref="AH182:AH184"/>
    <mergeCell ref="B182:B184"/>
    <mergeCell ref="C182:C184"/>
    <mergeCell ref="D182:D184"/>
    <mergeCell ref="E182:E184"/>
    <mergeCell ref="F182:F184"/>
    <mergeCell ref="G182:G184"/>
    <mergeCell ref="H182:H184"/>
    <mergeCell ref="B185:B187"/>
    <mergeCell ref="C185:C187"/>
    <mergeCell ref="D185:D187"/>
    <mergeCell ref="E185:E187"/>
    <mergeCell ref="F185:F187"/>
    <mergeCell ref="G185:G187"/>
    <mergeCell ref="H185:H187"/>
    <mergeCell ref="I185:I187"/>
    <mergeCell ref="J185:J187"/>
    <mergeCell ref="K185:K187"/>
    <mergeCell ref="L185:L187"/>
    <mergeCell ref="M185:M187"/>
    <mergeCell ref="N185:N187"/>
    <mergeCell ref="O185:O187"/>
    <mergeCell ref="P185:P187"/>
    <mergeCell ref="AF185:AF187"/>
    <mergeCell ref="AG185:AG187"/>
    <mergeCell ref="AN176:AN178"/>
    <mergeCell ref="AO176:AO178"/>
    <mergeCell ref="B179:B181"/>
    <mergeCell ref="C179:C181"/>
    <mergeCell ref="D179:D181"/>
    <mergeCell ref="E179:E181"/>
    <mergeCell ref="F179:F181"/>
    <mergeCell ref="G179:G181"/>
    <mergeCell ref="H179:H181"/>
    <mergeCell ref="I179:I181"/>
    <mergeCell ref="J179:J181"/>
    <mergeCell ref="K179:K181"/>
    <mergeCell ref="L179:L181"/>
    <mergeCell ref="M179:M181"/>
    <mergeCell ref="N179:N181"/>
    <mergeCell ref="O179:O181"/>
    <mergeCell ref="P179:P181"/>
    <mergeCell ref="AF179:AF181"/>
    <mergeCell ref="E173:E175"/>
    <mergeCell ref="F173:F175"/>
    <mergeCell ref="G173:G175"/>
    <mergeCell ref="H173:H175"/>
    <mergeCell ref="I173:I175"/>
    <mergeCell ref="J173:J175"/>
    <mergeCell ref="AG179:AG181"/>
    <mergeCell ref="AH179:AH181"/>
    <mergeCell ref="AI179:AI181"/>
    <mergeCell ref="AJ173:AJ175"/>
    <mergeCell ref="AK173:AK175"/>
    <mergeCell ref="AL173:AL175"/>
    <mergeCell ref="AM173:AM175"/>
    <mergeCell ref="AJ176:AJ178"/>
    <mergeCell ref="AK176:AK178"/>
    <mergeCell ref="AL176:AL178"/>
    <mergeCell ref="AM176:AM178"/>
    <mergeCell ref="AN173:AN175"/>
    <mergeCell ref="AO173:AO175"/>
    <mergeCell ref="B176:B178"/>
    <mergeCell ref="C176:C178"/>
    <mergeCell ref="D176:D178"/>
    <mergeCell ref="E176:E178"/>
    <mergeCell ref="F176:F178"/>
    <mergeCell ref="G176:G178"/>
    <mergeCell ref="H176:H178"/>
    <mergeCell ref="I176:I178"/>
    <mergeCell ref="J176:J178"/>
    <mergeCell ref="K176:K178"/>
    <mergeCell ref="L176:L178"/>
    <mergeCell ref="M176:M178"/>
    <mergeCell ref="N176:N178"/>
    <mergeCell ref="O176:O178"/>
    <mergeCell ref="P176:P178"/>
    <mergeCell ref="AF176:AF178"/>
    <mergeCell ref="AG176:AG178"/>
    <mergeCell ref="K173:K175"/>
    <mergeCell ref="L173:L175"/>
    <mergeCell ref="M173:M175"/>
    <mergeCell ref="N173:N175"/>
    <mergeCell ref="O173:O175"/>
    <mergeCell ref="P173:P175"/>
    <mergeCell ref="AF173:AF175"/>
    <mergeCell ref="AG173:AG175"/>
    <mergeCell ref="AH173:AH175"/>
    <mergeCell ref="AI173:AI175"/>
    <mergeCell ref="B173:B175"/>
    <mergeCell ref="C173:C175"/>
    <mergeCell ref="D173:D175"/>
    <mergeCell ref="I164:I166"/>
    <mergeCell ref="J164:J166"/>
    <mergeCell ref="AG170:AG172"/>
    <mergeCell ref="AH170:AH172"/>
    <mergeCell ref="AI170:AI172"/>
    <mergeCell ref="AJ170:AJ172"/>
    <mergeCell ref="AK170:AK172"/>
    <mergeCell ref="AL170:AL172"/>
    <mergeCell ref="AM170:AM172"/>
    <mergeCell ref="AN170:AN172"/>
    <mergeCell ref="AO170:AO172"/>
    <mergeCell ref="AH167:AH169"/>
    <mergeCell ref="AI167:AI169"/>
    <mergeCell ref="AJ167:AJ169"/>
    <mergeCell ref="AK167:AK169"/>
    <mergeCell ref="AL167:AL169"/>
    <mergeCell ref="AM167:AM169"/>
    <mergeCell ref="AN167:AN169"/>
    <mergeCell ref="AO167:AO169"/>
    <mergeCell ref="K164:K166"/>
    <mergeCell ref="L164:L166"/>
    <mergeCell ref="M164:M166"/>
    <mergeCell ref="N164:N166"/>
    <mergeCell ref="O164:O166"/>
    <mergeCell ref="P164:P166"/>
    <mergeCell ref="AF164:AF166"/>
    <mergeCell ref="AG164:AG166"/>
    <mergeCell ref="AH164:AH166"/>
    <mergeCell ref="K167:K169"/>
    <mergeCell ref="L167:L169"/>
    <mergeCell ref="M167:M169"/>
    <mergeCell ref="N167:N169"/>
    <mergeCell ref="B170:B172"/>
    <mergeCell ref="C170:C172"/>
    <mergeCell ref="D170:D172"/>
    <mergeCell ref="E170:E172"/>
    <mergeCell ref="F170:F172"/>
    <mergeCell ref="G170:G172"/>
    <mergeCell ref="H170:H172"/>
    <mergeCell ref="I170:I172"/>
    <mergeCell ref="J170:J172"/>
    <mergeCell ref="K170:K172"/>
    <mergeCell ref="L170:L172"/>
    <mergeCell ref="M170:M172"/>
    <mergeCell ref="N170:N172"/>
    <mergeCell ref="O170:O172"/>
    <mergeCell ref="P170:P172"/>
    <mergeCell ref="AF170:AF172"/>
    <mergeCell ref="B164:B166"/>
    <mergeCell ref="C164:C166"/>
    <mergeCell ref="D164:D166"/>
    <mergeCell ref="E164:E166"/>
    <mergeCell ref="F164:F166"/>
    <mergeCell ref="G164:G166"/>
    <mergeCell ref="H164:H166"/>
    <mergeCell ref="B167:B169"/>
    <mergeCell ref="C167:C169"/>
    <mergeCell ref="D167:D169"/>
    <mergeCell ref="E167:E169"/>
    <mergeCell ref="F167:F169"/>
    <mergeCell ref="G167:G169"/>
    <mergeCell ref="H167:H169"/>
    <mergeCell ref="I167:I169"/>
    <mergeCell ref="J167:J169"/>
    <mergeCell ref="AH161:AH163"/>
    <mergeCell ref="AI161:AI163"/>
    <mergeCell ref="O167:O169"/>
    <mergeCell ref="P167:P169"/>
    <mergeCell ref="AF167:AF169"/>
    <mergeCell ref="AG167:AG169"/>
    <mergeCell ref="AJ161:AJ163"/>
    <mergeCell ref="AK161:AK163"/>
    <mergeCell ref="AL161:AL163"/>
    <mergeCell ref="AM161:AM163"/>
    <mergeCell ref="AN161:AN163"/>
    <mergeCell ref="AO161:AO163"/>
    <mergeCell ref="AH158:AH160"/>
    <mergeCell ref="AI158:AI160"/>
    <mergeCell ref="AJ158:AJ160"/>
    <mergeCell ref="AK158:AK160"/>
    <mergeCell ref="AL158:AL160"/>
    <mergeCell ref="AM158:AM160"/>
    <mergeCell ref="AN158:AN160"/>
    <mergeCell ref="AO158:AO160"/>
    <mergeCell ref="AJ164:AJ166"/>
    <mergeCell ref="AK164:AK166"/>
    <mergeCell ref="AL164:AL166"/>
    <mergeCell ref="AM164:AM166"/>
    <mergeCell ref="AN164:AN166"/>
    <mergeCell ref="AO164:AO166"/>
    <mergeCell ref="AI164:AI166"/>
    <mergeCell ref="B161:B163"/>
    <mergeCell ref="C161:C163"/>
    <mergeCell ref="D161:D163"/>
    <mergeCell ref="E161:E163"/>
    <mergeCell ref="F161:F163"/>
    <mergeCell ref="G161:G163"/>
    <mergeCell ref="H161:H163"/>
    <mergeCell ref="I161:I163"/>
    <mergeCell ref="J161:J163"/>
    <mergeCell ref="K161:K163"/>
    <mergeCell ref="L161:L163"/>
    <mergeCell ref="M161:M163"/>
    <mergeCell ref="N161:N163"/>
    <mergeCell ref="O161:O163"/>
    <mergeCell ref="P161:P163"/>
    <mergeCell ref="AF161:AF163"/>
    <mergeCell ref="AG161:AG163"/>
    <mergeCell ref="B158:B160"/>
    <mergeCell ref="C158:C160"/>
    <mergeCell ref="D158:D160"/>
    <mergeCell ref="E158:E160"/>
    <mergeCell ref="F158:F160"/>
    <mergeCell ref="G158:G160"/>
    <mergeCell ref="H158:H160"/>
    <mergeCell ref="I158:I160"/>
    <mergeCell ref="J158:J160"/>
    <mergeCell ref="K158:K160"/>
    <mergeCell ref="L158:L160"/>
    <mergeCell ref="M158:M160"/>
    <mergeCell ref="N158:N160"/>
    <mergeCell ref="O158:O160"/>
    <mergeCell ref="P158:P160"/>
    <mergeCell ref="AF158:AF160"/>
    <mergeCell ref="AG158:AG160"/>
    <mergeCell ref="B154:B156"/>
    <mergeCell ref="C154:C156"/>
    <mergeCell ref="D154:D156"/>
    <mergeCell ref="E154:E156"/>
    <mergeCell ref="F154:F156"/>
    <mergeCell ref="G154:G156"/>
    <mergeCell ref="H154:H156"/>
    <mergeCell ref="I154:I156"/>
    <mergeCell ref="J154:J156"/>
    <mergeCell ref="K154:K156"/>
    <mergeCell ref="L154:L156"/>
    <mergeCell ref="M154:M156"/>
    <mergeCell ref="N154:N156"/>
    <mergeCell ref="O154:O156"/>
    <mergeCell ref="P154:P156"/>
    <mergeCell ref="AF154:AF156"/>
    <mergeCell ref="AG154:AG156"/>
    <mergeCell ref="AH151:AH153"/>
    <mergeCell ref="AI151:AI153"/>
    <mergeCell ref="AJ151:AJ153"/>
    <mergeCell ref="AK151:AK153"/>
    <mergeCell ref="AL151:AL153"/>
    <mergeCell ref="AM151:AM153"/>
    <mergeCell ref="AN151:AN153"/>
    <mergeCell ref="AO151:AO153"/>
    <mergeCell ref="AH148:AH150"/>
    <mergeCell ref="AI148:AI150"/>
    <mergeCell ref="AJ148:AJ150"/>
    <mergeCell ref="AK148:AK150"/>
    <mergeCell ref="AL148:AL150"/>
    <mergeCell ref="AM148:AM150"/>
    <mergeCell ref="AN148:AN150"/>
    <mergeCell ref="AO148:AO150"/>
    <mergeCell ref="AJ154:AJ156"/>
    <mergeCell ref="AK154:AK156"/>
    <mergeCell ref="AL154:AL156"/>
    <mergeCell ref="AM154:AM156"/>
    <mergeCell ref="AN154:AN156"/>
    <mergeCell ref="AO154:AO156"/>
    <mergeCell ref="AI154:AI156"/>
    <mergeCell ref="AH154:AH156"/>
    <mergeCell ref="B151:B153"/>
    <mergeCell ref="C151:C153"/>
    <mergeCell ref="D151:D153"/>
    <mergeCell ref="E151:E153"/>
    <mergeCell ref="F151:F153"/>
    <mergeCell ref="G151:G153"/>
    <mergeCell ref="H151:H153"/>
    <mergeCell ref="I151:I153"/>
    <mergeCell ref="J151:J153"/>
    <mergeCell ref="K151:K153"/>
    <mergeCell ref="L151:L153"/>
    <mergeCell ref="M151:M153"/>
    <mergeCell ref="N151:N153"/>
    <mergeCell ref="O151:O153"/>
    <mergeCell ref="P151:P153"/>
    <mergeCell ref="AF151:AF153"/>
    <mergeCell ref="AG151:AG153"/>
    <mergeCell ref="AG139:AG141"/>
    <mergeCell ref="AH139:AH141"/>
    <mergeCell ref="K142:K144"/>
    <mergeCell ref="L142:L144"/>
    <mergeCell ref="M142:M144"/>
    <mergeCell ref="N142:N144"/>
    <mergeCell ref="AG145:AG147"/>
    <mergeCell ref="AH145:AH147"/>
    <mergeCell ref="AI145:AI147"/>
    <mergeCell ref="AJ145:AJ147"/>
    <mergeCell ref="AK145:AK147"/>
    <mergeCell ref="AL145:AL147"/>
    <mergeCell ref="AM145:AM147"/>
    <mergeCell ref="AN145:AN147"/>
    <mergeCell ref="B148:B150"/>
    <mergeCell ref="C148:C150"/>
    <mergeCell ref="D148:D150"/>
    <mergeCell ref="E148:E150"/>
    <mergeCell ref="F148:F150"/>
    <mergeCell ref="G148:G150"/>
    <mergeCell ref="H148:H150"/>
    <mergeCell ref="I148:I150"/>
    <mergeCell ref="J148:J150"/>
    <mergeCell ref="K148:K150"/>
    <mergeCell ref="L148:L150"/>
    <mergeCell ref="M148:M150"/>
    <mergeCell ref="N148:N150"/>
    <mergeCell ref="O148:O150"/>
    <mergeCell ref="P148:P150"/>
    <mergeCell ref="AF148:AF150"/>
    <mergeCell ref="AG148:AG150"/>
    <mergeCell ref="B145:B147"/>
    <mergeCell ref="AO145:AO147"/>
    <mergeCell ref="AH142:AH144"/>
    <mergeCell ref="AI142:AI144"/>
    <mergeCell ref="AJ142:AJ144"/>
    <mergeCell ref="AK142:AK144"/>
    <mergeCell ref="AL142:AL144"/>
    <mergeCell ref="AM142:AM144"/>
    <mergeCell ref="AN142:AN144"/>
    <mergeCell ref="AO142:AO144"/>
    <mergeCell ref="AK136:AK138"/>
    <mergeCell ref="AL136:AL138"/>
    <mergeCell ref="AM136:AM138"/>
    <mergeCell ref="AN136:AN138"/>
    <mergeCell ref="AO136:AO138"/>
    <mergeCell ref="AK139:AK141"/>
    <mergeCell ref="AL139:AL141"/>
    <mergeCell ref="AM139:AM141"/>
    <mergeCell ref="AN139:AN141"/>
    <mergeCell ref="AO139:AO141"/>
    <mergeCell ref="C145:C147"/>
    <mergeCell ref="D145:D147"/>
    <mergeCell ref="E145:E147"/>
    <mergeCell ref="F145:F147"/>
    <mergeCell ref="G145:G147"/>
    <mergeCell ref="H145:H147"/>
    <mergeCell ref="I145:I147"/>
    <mergeCell ref="J145:J147"/>
    <mergeCell ref="K145:K147"/>
    <mergeCell ref="L145:L147"/>
    <mergeCell ref="M145:M147"/>
    <mergeCell ref="N145:N147"/>
    <mergeCell ref="O145:O147"/>
    <mergeCell ref="P145:P147"/>
    <mergeCell ref="AF145:AF147"/>
    <mergeCell ref="B139:B141"/>
    <mergeCell ref="C139:C141"/>
    <mergeCell ref="D139:D141"/>
    <mergeCell ref="E139:E141"/>
    <mergeCell ref="F139:F141"/>
    <mergeCell ref="G139:G141"/>
    <mergeCell ref="L139:L141"/>
    <mergeCell ref="M139:M141"/>
    <mergeCell ref="N139:N141"/>
    <mergeCell ref="O139:O141"/>
    <mergeCell ref="P139:P141"/>
    <mergeCell ref="AF139:AF141"/>
    <mergeCell ref="AI133:AI135"/>
    <mergeCell ref="B133:B135"/>
    <mergeCell ref="C133:C135"/>
    <mergeCell ref="D133:D135"/>
    <mergeCell ref="E133:E135"/>
    <mergeCell ref="F133:F135"/>
    <mergeCell ref="G133:G135"/>
    <mergeCell ref="H133:H135"/>
    <mergeCell ref="I133:I135"/>
    <mergeCell ref="J133:J135"/>
    <mergeCell ref="AI139:AI141"/>
    <mergeCell ref="O142:O144"/>
    <mergeCell ref="P142:P144"/>
    <mergeCell ref="AF142:AF144"/>
    <mergeCell ref="AG142:AG144"/>
    <mergeCell ref="AJ139:AJ141"/>
    <mergeCell ref="AH136:AH138"/>
    <mergeCell ref="AI136:AI138"/>
    <mergeCell ref="AJ136:AJ138"/>
    <mergeCell ref="H139:H141"/>
    <mergeCell ref="B142:B144"/>
    <mergeCell ref="C142:C144"/>
    <mergeCell ref="D142:D144"/>
    <mergeCell ref="E142:E144"/>
    <mergeCell ref="F142:F144"/>
    <mergeCell ref="G142:G144"/>
    <mergeCell ref="H142:H144"/>
    <mergeCell ref="I142:I144"/>
    <mergeCell ref="J142:J144"/>
    <mergeCell ref="I139:I141"/>
    <mergeCell ref="J139:J141"/>
    <mergeCell ref="K139:K141"/>
    <mergeCell ref="AJ133:AJ135"/>
    <mergeCell ref="AK133:AK135"/>
    <mergeCell ref="AL133:AL135"/>
    <mergeCell ref="AM133:AM135"/>
    <mergeCell ref="AN133:AN135"/>
    <mergeCell ref="AO133:AO135"/>
    <mergeCell ref="B136:B138"/>
    <mergeCell ref="C136:C138"/>
    <mergeCell ref="D136:D138"/>
    <mergeCell ref="E136:E138"/>
    <mergeCell ref="F136:F138"/>
    <mergeCell ref="G136:G138"/>
    <mergeCell ref="H136:H138"/>
    <mergeCell ref="I136:I138"/>
    <mergeCell ref="J136:J138"/>
    <mergeCell ref="K136:K138"/>
    <mergeCell ref="L136:L138"/>
    <mergeCell ref="M136:M138"/>
    <mergeCell ref="N136:N138"/>
    <mergeCell ref="O136:O138"/>
    <mergeCell ref="P136:P138"/>
    <mergeCell ref="AF136:AF138"/>
    <mergeCell ref="AG136:AG138"/>
    <mergeCell ref="K133:K135"/>
    <mergeCell ref="L133:L135"/>
    <mergeCell ref="M133:M135"/>
    <mergeCell ref="N133:N135"/>
    <mergeCell ref="O133:O135"/>
    <mergeCell ref="P133:P135"/>
    <mergeCell ref="AF133:AF135"/>
    <mergeCell ref="AG133:AG135"/>
    <mergeCell ref="AH133:AH135"/>
    <mergeCell ref="I124:I126"/>
    <mergeCell ref="J124:J126"/>
    <mergeCell ref="AG130:AG132"/>
    <mergeCell ref="AH130:AH132"/>
    <mergeCell ref="AI130:AI132"/>
    <mergeCell ref="AJ130:AJ132"/>
    <mergeCell ref="AK130:AK132"/>
    <mergeCell ref="AL130:AL132"/>
    <mergeCell ref="AM130:AM132"/>
    <mergeCell ref="AN130:AN132"/>
    <mergeCell ref="AO130:AO132"/>
    <mergeCell ref="AH127:AH129"/>
    <mergeCell ref="AI127:AI129"/>
    <mergeCell ref="AJ127:AJ129"/>
    <mergeCell ref="AK127:AK129"/>
    <mergeCell ref="AL127:AL129"/>
    <mergeCell ref="AM127:AM129"/>
    <mergeCell ref="AN127:AN129"/>
    <mergeCell ref="AO127:AO129"/>
    <mergeCell ref="K124:K126"/>
    <mergeCell ref="L124:L126"/>
    <mergeCell ref="M124:M126"/>
    <mergeCell ref="N124:N126"/>
    <mergeCell ref="O124:O126"/>
    <mergeCell ref="P124:P126"/>
    <mergeCell ref="AF124:AF126"/>
    <mergeCell ref="AG124:AG126"/>
    <mergeCell ref="AH124:AH126"/>
    <mergeCell ref="K127:K129"/>
    <mergeCell ref="L127:L129"/>
    <mergeCell ref="M127:M129"/>
    <mergeCell ref="N127:N129"/>
    <mergeCell ref="B130:B132"/>
    <mergeCell ref="C130:C132"/>
    <mergeCell ref="D130:D132"/>
    <mergeCell ref="E130:E132"/>
    <mergeCell ref="F130:F132"/>
    <mergeCell ref="G130:G132"/>
    <mergeCell ref="H130:H132"/>
    <mergeCell ref="I130:I132"/>
    <mergeCell ref="J130:J132"/>
    <mergeCell ref="K130:K132"/>
    <mergeCell ref="L130:L132"/>
    <mergeCell ref="M130:M132"/>
    <mergeCell ref="N130:N132"/>
    <mergeCell ref="O130:O132"/>
    <mergeCell ref="P130:P132"/>
    <mergeCell ref="AF130:AF132"/>
    <mergeCell ref="B124:B126"/>
    <mergeCell ref="C124:C126"/>
    <mergeCell ref="D124:D126"/>
    <mergeCell ref="E124:E126"/>
    <mergeCell ref="F124:F126"/>
    <mergeCell ref="G124:G126"/>
    <mergeCell ref="H124:H126"/>
    <mergeCell ref="B127:B129"/>
    <mergeCell ref="C127:C129"/>
    <mergeCell ref="D127:D129"/>
    <mergeCell ref="E127:E129"/>
    <mergeCell ref="F127:F129"/>
    <mergeCell ref="G127:G129"/>
    <mergeCell ref="H127:H129"/>
    <mergeCell ref="I127:I129"/>
    <mergeCell ref="J127:J129"/>
    <mergeCell ref="O127:O129"/>
    <mergeCell ref="P127:P129"/>
    <mergeCell ref="AF127:AF129"/>
    <mergeCell ref="AG127:AG129"/>
    <mergeCell ref="AJ121:AJ123"/>
    <mergeCell ref="AK121:AK123"/>
    <mergeCell ref="AL121:AL123"/>
    <mergeCell ref="AM121:AM123"/>
    <mergeCell ref="AN121:AN123"/>
    <mergeCell ref="AO121:AO123"/>
    <mergeCell ref="AH118:AH120"/>
    <mergeCell ref="AI118:AI120"/>
    <mergeCell ref="AJ118:AJ120"/>
    <mergeCell ref="AK118:AK120"/>
    <mergeCell ref="AL118:AL120"/>
    <mergeCell ref="AM118:AM120"/>
    <mergeCell ref="AN118:AN120"/>
    <mergeCell ref="AO118:AO120"/>
    <mergeCell ref="AJ124:AJ126"/>
    <mergeCell ref="AK124:AK126"/>
    <mergeCell ref="AL124:AL126"/>
    <mergeCell ref="AM124:AM126"/>
    <mergeCell ref="AN124:AN126"/>
    <mergeCell ref="AO124:AO126"/>
    <mergeCell ref="AI124:AI126"/>
    <mergeCell ref="B121:B123"/>
    <mergeCell ref="C121:C123"/>
    <mergeCell ref="D121:D123"/>
    <mergeCell ref="E121:E123"/>
    <mergeCell ref="F121:F123"/>
    <mergeCell ref="G121:G123"/>
    <mergeCell ref="H121:H123"/>
    <mergeCell ref="I121:I123"/>
    <mergeCell ref="J121:J123"/>
    <mergeCell ref="K121:K123"/>
    <mergeCell ref="L121:L123"/>
    <mergeCell ref="M121:M123"/>
    <mergeCell ref="N121:N123"/>
    <mergeCell ref="O121:O123"/>
    <mergeCell ref="P121:P123"/>
    <mergeCell ref="AF121:AF123"/>
    <mergeCell ref="AI115:AI117"/>
    <mergeCell ref="B115:B117"/>
    <mergeCell ref="C115:C117"/>
    <mergeCell ref="D115:D117"/>
    <mergeCell ref="E115:E117"/>
    <mergeCell ref="F115:F117"/>
    <mergeCell ref="G115:G117"/>
    <mergeCell ref="H115:H117"/>
    <mergeCell ref="I115:I117"/>
    <mergeCell ref="J115:J117"/>
    <mergeCell ref="AG121:AG123"/>
    <mergeCell ref="AH121:AH123"/>
    <mergeCell ref="AI121:AI123"/>
    <mergeCell ref="AJ115:AJ117"/>
    <mergeCell ref="AK115:AK117"/>
    <mergeCell ref="AL115:AL117"/>
    <mergeCell ref="AM115:AM117"/>
    <mergeCell ref="AN115:AN117"/>
    <mergeCell ref="AO115:AO117"/>
    <mergeCell ref="B118:B120"/>
    <mergeCell ref="C118:C120"/>
    <mergeCell ref="D118:D120"/>
    <mergeCell ref="E118:E120"/>
    <mergeCell ref="F118:F120"/>
    <mergeCell ref="G118:G120"/>
    <mergeCell ref="H118:H120"/>
    <mergeCell ref="I118:I120"/>
    <mergeCell ref="J118:J120"/>
    <mergeCell ref="K118:K120"/>
    <mergeCell ref="L118:L120"/>
    <mergeCell ref="M118:M120"/>
    <mergeCell ref="N118:N120"/>
    <mergeCell ref="O118:O120"/>
    <mergeCell ref="P118:P120"/>
    <mergeCell ref="AF118:AF120"/>
    <mergeCell ref="AG118:AG120"/>
    <mergeCell ref="K115:K117"/>
    <mergeCell ref="L115:L117"/>
    <mergeCell ref="M115:M117"/>
    <mergeCell ref="N115:N117"/>
    <mergeCell ref="O115:O117"/>
    <mergeCell ref="P115:P117"/>
    <mergeCell ref="AF115:AF117"/>
    <mergeCell ref="AG115:AG117"/>
    <mergeCell ref="AH115:AH117"/>
    <mergeCell ref="AG112:AG114"/>
    <mergeCell ref="AH112:AH114"/>
    <mergeCell ref="AI112:AI114"/>
    <mergeCell ref="AJ112:AJ114"/>
    <mergeCell ref="AK112:AK114"/>
    <mergeCell ref="AL112:AL114"/>
    <mergeCell ref="AM112:AM114"/>
    <mergeCell ref="AN112:AN114"/>
    <mergeCell ref="AO112:AO114"/>
    <mergeCell ref="AH109:AH111"/>
    <mergeCell ref="AI109:AI111"/>
    <mergeCell ref="AJ109:AJ111"/>
    <mergeCell ref="AK109:AK111"/>
    <mergeCell ref="AL109:AL111"/>
    <mergeCell ref="AM109:AM111"/>
    <mergeCell ref="AN109:AN111"/>
    <mergeCell ref="AO109:AO111"/>
    <mergeCell ref="P112:P114"/>
    <mergeCell ref="AF112:AF114"/>
    <mergeCell ref="B106:B108"/>
    <mergeCell ref="C106:C108"/>
    <mergeCell ref="D106:D108"/>
    <mergeCell ref="E106:E108"/>
    <mergeCell ref="F106:F108"/>
    <mergeCell ref="G106:G108"/>
    <mergeCell ref="H106:H108"/>
    <mergeCell ref="B109:B111"/>
    <mergeCell ref="C109:C111"/>
    <mergeCell ref="D109:D111"/>
    <mergeCell ref="E109:E111"/>
    <mergeCell ref="F109:F111"/>
    <mergeCell ref="G109:G111"/>
    <mergeCell ref="H109:H111"/>
    <mergeCell ref="I109:I111"/>
    <mergeCell ref="J109:J111"/>
    <mergeCell ref="I106:I108"/>
    <mergeCell ref="J106:J108"/>
    <mergeCell ref="K106:K108"/>
    <mergeCell ref="L106:L108"/>
    <mergeCell ref="M106:M108"/>
    <mergeCell ref="N106:N108"/>
    <mergeCell ref="O106:O108"/>
    <mergeCell ref="P106:P108"/>
    <mergeCell ref="AF106:AF108"/>
    <mergeCell ref="K109:K111"/>
    <mergeCell ref="L109:L111"/>
    <mergeCell ref="M109:M111"/>
    <mergeCell ref="N109:N111"/>
    <mergeCell ref="B112:B114"/>
    <mergeCell ref="C112:C114"/>
    <mergeCell ref="D112:D114"/>
    <mergeCell ref="E112:E114"/>
    <mergeCell ref="F112:F114"/>
    <mergeCell ref="G112:G114"/>
    <mergeCell ref="H112:H114"/>
    <mergeCell ref="I112:I114"/>
    <mergeCell ref="J112:J114"/>
    <mergeCell ref="K112:K114"/>
    <mergeCell ref="L112:L114"/>
    <mergeCell ref="M112:M114"/>
    <mergeCell ref="N112:N114"/>
    <mergeCell ref="O112:O114"/>
    <mergeCell ref="E100:E102"/>
    <mergeCell ref="F100:F102"/>
    <mergeCell ref="G100:G102"/>
    <mergeCell ref="H100:H102"/>
    <mergeCell ref="I100:I102"/>
    <mergeCell ref="J100:J102"/>
    <mergeCell ref="K100:K102"/>
    <mergeCell ref="L100:L102"/>
    <mergeCell ref="M100:M102"/>
    <mergeCell ref="N100:N102"/>
    <mergeCell ref="AG103:AG105"/>
    <mergeCell ref="AH103:AH105"/>
    <mergeCell ref="AI103:AI105"/>
    <mergeCell ref="O109:O111"/>
    <mergeCell ref="P109:P111"/>
    <mergeCell ref="AF109:AF111"/>
    <mergeCell ref="AG109:AG111"/>
    <mergeCell ref="AJ103:AJ105"/>
    <mergeCell ref="AK103:AK105"/>
    <mergeCell ref="AL103:AL105"/>
    <mergeCell ref="AM103:AM105"/>
    <mergeCell ref="AN103:AN105"/>
    <mergeCell ref="AO103:AO105"/>
    <mergeCell ref="AH100:AH102"/>
    <mergeCell ref="AI100:AI102"/>
    <mergeCell ref="AJ100:AJ102"/>
    <mergeCell ref="AK100:AK102"/>
    <mergeCell ref="AL100:AL102"/>
    <mergeCell ref="AM100:AM102"/>
    <mergeCell ref="AN100:AN102"/>
    <mergeCell ref="AO100:AO102"/>
    <mergeCell ref="AJ106:AJ108"/>
    <mergeCell ref="AK106:AK108"/>
    <mergeCell ref="AL106:AL108"/>
    <mergeCell ref="AM106:AM108"/>
    <mergeCell ref="AN106:AN108"/>
    <mergeCell ref="AO106:AO108"/>
    <mergeCell ref="AI106:AI108"/>
    <mergeCell ref="AG106:AG108"/>
    <mergeCell ref="AH106:AH108"/>
    <mergeCell ref="O100:O102"/>
    <mergeCell ref="P100:P102"/>
    <mergeCell ref="B103:B105"/>
    <mergeCell ref="C103:C105"/>
    <mergeCell ref="D103:D105"/>
    <mergeCell ref="E103:E105"/>
    <mergeCell ref="F103:F105"/>
    <mergeCell ref="G103:G105"/>
    <mergeCell ref="H103:H105"/>
    <mergeCell ref="I103:I105"/>
    <mergeCell ref="J103:J105"/>
    <mergeCell ref="K103:K105"/>
    <mergeCell ref="L103:L105"/>
    <mergeCell ref="M103:M105"/>
    <mergeCell ref="N103:N105"/>
    <mergeCell ref="O103:O105"/>
    <mergeCell ref="P103:P105"/>
    <mergeCell ref="AF103:AF105"/>
    <mergeCell ref="B97:B99"/>
    <mergeCell ref="C97:C99"/>
    <mergeCell ref="D97:D99"/>
    <mergeCell ref="E97:E99"/>
    <mergeCell ref="F97:F99"/>
    <mergeCell ref="G97:G99"/>
    <mergeCell ref="H97:H99"/>
    <mergeCell ref="I97:I99"/>
    <mergeCell ref="B100:B102"/>
    <mergeCell ref="C100:C102"/>
    <mergeCell ref="D100:D102"/>
    <mergeCell ref="J97:J99"/>
    <mergeCell ref="AF100:AF102"/>
    <mergeCell ref="K97:K99"/>
    <mergeCell ref="L97:L99"/>
    <mergeCell ref="M97:M99"/>
    <mergeCell ref="AG100:AG102"/>
    <mergeCell ref="B94:B96"/>
    <mergeCell ref="C94:C96"/>
    <mergeCell ref="D94:D96"/>
    <mergeCell ref="E94:E96"/>
    <mergeCell ref="F94:F96"/>
    <mergeCell ref="G94:G96"/>
    <mergeCell ref="H94:H96"/>
    <mergeCell ref="I94:I96"/>
    <mergeCell ref="J94:J96"/>
    <mergeCell ref="K94:K96"/>
    <mergeCell ref="L94:L96"/>
    <mergeCell ref="N94:N96"/>
    <mergeCell ref="O94:O96"/>
    <mergeCell ref="P94:P96"/>
    <mergeCell ref="AF94:AF96"/>
    <mergeCell ref="AG94:AG96"/>
    <mergeCell ref="N97:N99"/>
    <mergeCell ref="O97:O99"/>
    <mergeCell ref="P97:P99"/>
    <mergeCell ref="AF97:AF99"/>
    <mergeCell ref="AH94:AH96"/>
    <mergeCell ref="AG97:AG99"/>
    <mergeCell ref="AK91:AK93"/>
    <mergeCell ref="AL91:AL93"/>
    <mergeCell ref="AM91:AM93"/>
    <mergeCell ref="AN91:AN93"/>
    <mergeCell ref="AO91:AO93"/>
    <mergeCell ref="AH88:AH90"/>
    <mergeCell ref="AI88:AI90"/>
    <mergeCell ref="AJ88:AJ90"/>
    <mergeCell ref="AK88:AK90"/>
    <mergeCell ref="AL88:AL90"/>
    <mergeCell ref="AM88:AM90"/>
    <mergeCell ref="AN88:AN90"/>
    <mergeCell ref="AO88:AO90"/>
    <mergeCell ref="AJ94:AJ96"/>
    <mergeCell ref="AK94:AK96"/>
    <mergeCell ref="AL94:AL96"/>
    <mergeCell ref="AM94:AM96"/>
    <mergeCell ref="AN94:AN96"/>
    <mergeCell ref="AO94:AO96"/>
    <mergeCell ref="AI94:AI96"/>
    <mergeCell ref="AJ97:AJ99"/>
    <mergeCell ref="AK97:AK99"/>
    <mergeCell ref="AL97:AL99"/>
    <mergeCell ref="AM97:AM99"/>
    <mergeCell ref="AN97:AN99"/>
    <mergeCell ref="AO97:AO99"/>
    <mergeCell ref="AI97:AI99"/>
    <mergeCell ref="AH97:AH99"/>
    <mergeCell ref="B91:B93"/>
    <mergeCell ref="C91:C93"/>
    <mergeCell ref="D91:D93"/>
    <mergeCell ref="E91:E93"/>
    <mergeCell ref="F91:F93"/>
    <mergeCell ref="G91:G93"/>
    <mergeCell ref="H91:H93"/>
    <mergeCell ref="I91:I93"/>
    <mergeCell ref="J91:J93"/>
    <mergeCell ref="K91:K93"/>
    <mergeCell ref="L91:L93"/>
    <mergeCell ref="N91:N93"/>
    <mergeCell ref="O91:O93"/>
    <mergeCell ref="P91:P93"/>
    <mergeCell ref="AF91:AF93"/>
    <mergeCell ref="AI85:AI87"/>
    <mergeCell ref="AJ85:AJ87"/>
    <mergeCell ref="E85:E87"/>
    <mergeCell ref="F85:F87"/>
    <mergeCell ref="G85:G87"/>
    <mergeCell ref="H85:H87"/>
    <mergeCell ref="I85:I87"/>
    <mergeCell ref="J85:J87"/>
    <mergeCell ref="AG91:AG93"/>
    <mergeCell ref="AH91:AH93"/>
    <mergeCell ref="AI91:AI93"/>
    <mergeCell ref="AJ91:AJ93"/>
    <mergeCell ref="B88:B90"/>
    <mergeCell ref="C88:C90"/>
    <mergeCell ref="D88:D90"/>
    <mergeCell ref="E88:E90"/>
    <mergeCell ref="F88:F90"/>
    <mergeCell ref="G88:G90"/>
    <mergeCell ref="H88:H90"/>
    <mergeCell ref="I88:I90"/>
    <mergeCell ref="J88:J90"/>
    <mergeCell ref="K88:K90"/>
    <mergeCell ref="L88:L90"/>
    <mergeCell ref="N88:N90"/>
    <mergeCell ref="O88:O90"/>
    <mergeCell ref="P88:P90"/>
    <mergeCell ref="AF88:AF90"/>
    <mergeCell ref="AG88:AG90"/>
    <mergeCell ref="K85:K87"/>
    <mergeCell ref="L85:L87"/>
    <mergeCell ref="N85:N87"/>
    <mergeCell ref="O85:O87"/>
    <mergeCell ref="P85:P87"/>
    <mergeCell ref="AF85:AF87"/>
    <mergeCell ref="AG85:AG87"/>
    <mergeCell ref="B85:B87"/>
    <mergeCell ref="C85:C87"/>
    <mergeCell ref="D85:D87"/>
    <mergeCell ref="AK82:AK84"/>
    <mergeCell ref="AL82:AL84"/>
    <mergeCell ref="AM82:AM84"/>
    <mergeCell ref="AN82:AN84"/>
    <mergeCell ref="AO82:AO84"/>
    <mergeCell ref="AH79:AH81"/>
    <mergeCell ref="AI79:AI81"/>
    <mergeCell ref="AJ79:AJ81"/>
    <mergeCell ref="AK79:AK81"/>
    <mergeCell ref="AL79:AL81"/>
    <mergeCell ref="AM79:AM81"/>
    <mergeCell ref="AN79:AN81"/>
    <mergeCell ref="AO79:AO81"/>
    <mergeCell ref="AK85:AK87"/>
    <mergeCell ref="AL85:AL87"/>
    <mergeCell ref="AM85:AM87"/>
    <mergeCell ref="AN85:AN87"/>
    <mergeCell ref="AO85:AO87"/>
    <mergeCell ref="AH85:AH87"/>
    <mergeCell ref="B82:B84"/>
    <mergeCell ref="C82:C84"/>
    <mergeCell ref="D82:D84"/>
    <mergeCell ref="E82:E84"/>
    <mergeCell ref="F82:F84"/>
    <mergeCell ref="G82:G84"/>
    <mergeCell ref="H82:H84"/>
    <mergeCell ref="I82:I84"/>
    <mergeCell ref="J82:J84"/>
    <mergeCell ref="K82:K84"/>
    <mergeCell ref="L82:L84"/>
    <mergeCell ref="N82:N84"/>
    <mergeCell ref="O82:O84"/>
    <mergeCell ref="P82:P84"/>
    <mergeCell ref="AF82:AF84"/>
    <mergeCell ref="AI76:AI78"/>
    <mergeCell ref="AJ76:AJ78"/>
    <mergeCell ref="E76:E78"/>
    <mergeCell ref="F76:F78"/>
    <mergeCell ref="G76:G78"/>
    <mergeCell ref="H76:H78"/>
    <mergeCell ref="I76:I78"/>
    <mergeCell ref="J76:J78"/>
    <mergeCell ref="AG82:AG84"/>
    <mergeCell ref="AH82:AH84"/>
    <mergeCell ref="AI82:AI84"/>
    <mergeCell ref="AJ82:AJ84"/>
    <mergeCell ref="AK76:AK78"/>
    <mergeCell ref="AL76:AL78"/>
    <mergeCell ref="AM76:AM78"/>
    <mergeCell ref="AN76:AN78"/>
    <mergeCell ref="AO76:AO78"/>
    <mergeCell ref="B79:B81"/>
    <mergeCell ref="C79:C81"/>
    <mergeCell ref="D79:D81"/>
    <mergeCell ref="E79:E81"/>
    <mergeCell ref="F79:F81"/>
    <mergeCell ref="G79:G81"/>
    <mergeCell ref="H79:H81"/>
    <mergeCell ref="I79:I81"/>
    <mergeCell ref="J79:J81"/>
    <mergeCell ref="K79:K81"/>
    <mergeCell ref="L79:L81"/>
    <mergeCell ref="N79:N81"/>
    <mergeCell ref="O79:O81"/>
    <mergeCell ref="P79:P81"/>
    <mergeCell ref="AF79:AF81"/>
    <mergeCell ref="AG79:AG81"/>
    <mergeCell ref="K76:K78"/>
    <mergeCell ref="L76:L78"/>
    <mergeCell ref="N76:N78"/>
    <mergeCell ref="O76:O78"/>
    <mergeCell ref="P76:P78"/>
    <mergeCell ref="AF76:AF78"/>
    <mergeCell ref="AG76:AG78"/>
    <mergeCell ref="AH76:AH78"/>
    <mergeCell ref="B76:B78"/>
    <mergeCell ref="C76:C78"/>
    <mergeCell ref="D76:D78"/>
    <mergeCell ref="J67:J69"/>
    <mergeCell ref="AG73:AG75"/>
    <mergeCell ref="AH73:AH75"/>
    <mergeCell ref="AI73:AI75"/>
    <mergeCell ref="AJ73:AJ75"/>
    <mergeCell ref="AK73:AK75"/>
    <mergeCell ref="AL73:AL75"/>
    <mergeCell ref="AM73:AM75"/>
    <mergeCell ref="AN73:AN75"/>
    <mergeCell ref="AO73:AO75"/>
    <mergeCell ref="AH70:AH72"/>
    <mergeCell ref="AI70:AI72"/>
    <mergeCell ref="AJ70:AJ72"/>
    <mergeCell ref="AK70:AK72"/>
    <mergeCell ref="AL70:AL72"/>
    <mergeCell ref="AM70:AM72"/>
    <mergeCell ref="AN70:AN72"/>
    <mergeCell ref="AO70:AO72"/>
    <mergeCell ref="K67:K69"/>
    <mergeCell ref="L67:L69"/>
    <mergeCell ref="M67:M69"/>
    <mergeCell ref="N67:N69"/>
    <mergeCell ref="O67:O69"/>
    <mergeCell ref="P67:P69"/>
    <mergeCell ref="AF67:AF69"/>
    <mergeCell ref="AG67:AG69"/>
    <mergeCell ref="AH67:AH69"/>
    <mergeCell ref="K70:K72"/>
    <mergeCell ref="L70:L72"/>
    <mergeCell ref="M70:M72"/>
    <mergeCell ref="N70:N72"/>
    <mergeCell ref="O70:O72"/>
    <mergeCell ref="B67:B69"/>
    <mergeCell ref="B73:B75"/>
    <mergeCell ref="C73:C75"/>
    <mergeCell ref="D73:D75"/>
    <mergeCell ref="E73:E75"/>
    <mergeCell ref="F73:F75"/>
    <mergeCell ref="G73:G75"/>
    <mergeCell ref="H73:H75"/>
    <mergeCell ref="I73:I75"/>
    <mergeCell ref="J73:J75"/>
    <mergeCell ref="K73:K75"/>
    <mergeCell ref="L73:L75"/>
    <mergeCell ref="N73:N75"/>
    <mergeCell ref="O73:O75"/>
    <mergeCell ref="P73:P75"/>
    <mergeCell ref="AF73:AF75"/>
    <mergeCell ref="C67:C69"/>
    <mergeCell ref="D67:D69"/>
    <mergeCell ref="E67:E69"/>
    <mergeCell ref="F67:F69"/>
    <mergeCell ref="G67:G69"/>
    <mergeCell ref="H67:H69"/>
    <mergeCell ref="I67:I69"/>
    <mergeCell ref="B70:B72"/>
    <mergeCell ref="C70:C72"/>
    <mergeCell ref="D70:D72"/>
    <mergeCell ref="E70:E72"/>
    <mergeCell ref="F70:F72"/>
    <mergeCell ref="G70:G72"/>
    <mergeCell ref="H70:H72"/>
    <mergeCell ref="I70:I72"/>
    <mergeCell ref="J70:J72"/>
    <mergeCell ref="P70:P72"/>
    <mergeCell ref="AF70:AF72"/>
    <mergeCell ref="AG70:AG72"/>
    <mergeCell ref="AJ64:AJ66"/>
    <mergeCell ref="AK64:AK66"/>
    <mergeCell ref="AL64:AL66"/>
    <mergeCell ref="AM64:AM66"/>
    <mergeCell ref="AN64:AN66"/>
    <mergeCell ref="AO64:AO66"/>
    <mergeCell ref="AH61:AH63"/>
    <mergeCell ref="AI61:AI63"/>
    <mergeCell ref="AJ61:AJ63"/>
    <mergeCell ref="AK61:AK63"/>
    <mergeCell ref="AL61:AL63"/>
    <mergeCell ref="AM61:AM63"/>
    <mergeCell ref="AN61:AN63"/>
    <mergeCell ref="AO61:AO63"/>
    <mergeCell ref="AK67:AK69"/>
    <mergeCell ref="AL67:AL69"/>
    <mergeCell ref="AM67:AM69"/>
    <mergeCell ref="AN67:AN69"/>
    <mergeCell ref="AO67:AO69"/>
    <mergeCell ref="AI67:AI69"/>
    <mergeCell ref="AJ67:AJ69"/>
    <mergeCell ref="B64:B66"/>
    <mergeCell ref="C64:C66"/>
    <mergeCell ref="D64:D66"/>
    <mergeCell ref="E64:E66"/>
    <mergeCell ref="F64:F66"/>
    <mergeCell ref="G64:G66"/>
    <mergeCell ref="H64:H66"/>
    <mergeCell ref="I64:I66"/>
    <mergeCell ref="J64:J66"/>
    <mergeCell ref="K64:K66"/>
    <mergeCell ref="L64:L66"/>
    <mergeCell ref="M64:M66"/>
    <mergeCell ref="N64:N66"/>
    <mergeCell ref="O64:O66"/>
    <mergeCell ref="P64:P66"/>
    <mergeCell ref="AF64:AF66"/>
    <mergeCell ref="AI58:AI60"/>
    <mergeCell ref="B58:B60"/>
    <mergeCell ref="C58:C60"/>
    <mergeCell ref="D58:D60"/>
    <mergeCell ref="E58:E60"/>
    <mergeCell ref="F58:F60"/>
    <mergeCell ref="G58:G60"/>
    <mergeCell ref="H58:H60"/>
    <mergeCell ref="I58:I60"/>
    <mergeCell ref="J58:J60"/>
    <mergeCell ref="AG64:AG66"/>
    <mergeCell ref="AH64:AH66"/>
    <mergeCell ref="AI64:AI66"/>
    <mergeCell ref="AJ58:AJ60"/>
    <mergeCell ref="AK58:AK60"/>
    <mergeCell ref="AL58:AL60"/>
    <mergeCell ref="AM58:AM60"/>
    <mergeCell ref="AN58:AN60"/>
    <mergeCell ref="AO58:AO60"/>
    <mergeCell ref="B61:B63"/>
    <mergeCell ref="C61:C63"/>
    <mergeCell ref="D61:D63"/>
    <mergeCell ref="E61:E63"/>
    <mergeCell ref="F61:F63"/>
    <mergeCell ref="G61:G63"/>
    <mergeCell ref="H61:H63"/>
    <mergeCell ref="I61:I63"/>
    <mergeCell ref="J61:J63"/>
    <mergeCell ref="K61:K63"/>
    <mergeCell ref="L61:L63"/>
    <mergeCell ref="M61:M63"/>
    <mergeCell ref="N61:N63"/>
    <mergeCell ref="O61:O63"/>
    <mergeCell ref="P61:P63"/>
    <mergeCell ref="AF61:AF63"/>
    <mergeCell ref="AG61:AG63"/>
    <mergeCell ref="K58:K60"/>
    <mergeCell ref="L58:L60"/>
    <mergeCell ref="M58:M60"/>
    <mergeCell ref="N58:N60"/>
    <mergeCell ref="O58:O60"/>
    <mergeCell ref="P58:P60"/>
    <mergeCell ref="AF58:AF60"/>
    <mergeCell ref="AG58:AG60"/>
    <mergeCell ref="AH58:AH60"/>
    <mergeCell ref="I49:I51"/>
    <mergeCell ref="J49:J51"/>
    <mergeCell ref="AG55:AG57"/>
    <mergeCell ref="AH55:AH57"/>
    <mergeCell ref="AI55:AI57"/>
    <mergeCell ref="AJ55:AJ57"/>
    <mergeCell ref="AK55:AK57"/>
    <mergeCell ref="AL55:AL57"/>
    <mergeCell ref="AM55:AM57"/>
    <mergeCell ref="AN55:AN57"/>
    <mergeCell ref="AO55:AO57"/>
    <mergeCell ref="AH52:AH54"/>
    <mergeCell ref="AI52:AI54"/>
    <mergeCell ref="AJ52:AJ54"/>
    <mergeCell ref="AK52:AK54"/>
    <mergeCell ref="AL52:AL54"/>
    <mergeCell ref="AM52:AM54"/>
    <mergeCell ref="AN52:AN54"/>
    <mergeCell ref="AO52:AO54"/>
    <mergeCell ref="K49:K51"/>
    <mergeCell ref="L49:L51"/>
    <mergeCell ref="M49:M51"/>
    <mergeCell ref="N49:N51"/>
    <mergeCell ref="O49:O51"/>
    <mergeCell ref="P49:P51"/>
    <mergeCell ref="AF49:AF51"/>
    <mergeCell ref="AG49:AG51"/>
    <mergeCell ref="AH49:AH51"/>
    <mergeCell ref="K52:K54"/>
    <mergeCell ref="L52:L54"/>
    <mergeCell ref="M52:M54"/>
    <mergeCell ref="N52:N54"/>
    <mergeCell ref="B55:B57"/>
    <mergeCell ref="C55:C57"/>
    <mergeCell ref="D55:D57"/>
    <mergeCell ref="E55:E57"/>
    <mergeCell ref="F55:F57"/>
    <mergeCell ref="G55:G57"/>
    <mergeCell ref="H55:H57"/>
    <mergeCell ref="I55:I57"/>
    <mergeCell ref="J55:J57"/>
    <mergeCell ref="K55:K57"/>
    <mergeCell ref="L55:L57"/>
    <mergeCell ref="M55:M57"/>
    <mergeCell ref="N55:N57"/>
    <mergeCell ref="O55:O57"/>
    <mergeCell ref="P55:P57"/>
    <mergeCell ref="AF55:AF57"/>
    <mergeCell ref="B49:B51"/>
    <mergeCell ref="C49:C51"/>
    <mergeCell ref="D49:D51"/>
    <mergeCell ref="E49:E51"/>
    <mergeCell ref="F49:F51"/>
    <mergeCell ref="G49:G51"/>
    <mergeCell ref="H49:H51"/>
    <mergeCell ref="B52:B54"/>
    <mergeCell ref="C52:C54"/>
    <mergeCell ref="D52:D54"/>
    <mergeCell ref="E52:E54"/>
    <mergeCell ref="F52:F54"/>
    <mergeCell ref="G52:G54"/>
    <mergeCell ref="H52:H54"/>
    <mergeCell ref="I52:I54"/>
    <mergeCell ref="J52:J54"/>
    <mergeCell ref="O52:O54"/>
    <mergeCell ref="P52:P54"/>
    <mergeCell ref="AF52:AF54"/>
    <mergeCell ref="AG52:AG54"/>
    <mergeCell ref="AJ46:AJ48"/>
    <mergeCell ref="AK46:AK48"/>
    <mergeCell ref="AL46:AL48"/>
    <mergeCell ref="AM46:AM48"/>
    <mergeCell ref="AN46:AN48"/>
    <mergeCell ref="AO46:AO48"/>
    <mergeCell ref="AH43:AH45"/>
    <mergeCell ref="AI43:AI45"/>
    <mergeCell ref="AJ43:AJ45"/>
    <mergeCell ref="AK43:AK45"/>
    <mergeCell ref="AL43:AL45"/>
    <mergeCell ref="AM43:AM45"/>
    <mergeCell ref="AN43:AN45"/>
    <mergeCell ref="AO43:AO45"/>
    <mergeCell ref="AJ49:AJ51"/>
    <mergeCell ref="AK49:AK51"/>
    <mergeCell ref="AL49:AL51"/>
    <mergeCell ref="AM49:AM51"/>
    <mergeCell ref="AN49:AN51"/>
    <mergeCell ref="AO49:AO51"/>
    <mergeCell ref="AI49:AI51"/>
    <mergeCell ref="B46:B48"/>
    <mergeCell ref="C46:C48"/>
    <mergeCell ref="D46:D48"/>
    <mergeCell ref="E46:E48"/>
    <mergeCell ref="F46:F48"/>
    <mergeCell ref="G46:G48"/>
    <mergeCell ref="H46:H48"/>
    <mergeCell ref="I46:I48"/>
    <mergeCell ref="J46:J48"/>
    <mergeCell ref="K46:K48"/>
    <mergeCell ref="L46:L48"/>
    <mergeCell ref="M46:M48"/>
    <mergeCell ref="N46:N48"/>
    <mergeCell ref="O46:O48"/>
    <mergeCell ref="P46:P48"/>
    <mergeCell ref="AF46:AF48"/>
    <mergeCell ref="AI40:AI42"/>
    <mergeCell ref="B40:B42"/>
    <mergeCell ref="C40:C42"/>
    <mergeCell ref="D40:D42"/>
    <mergeCell ref="E40:E42"/>
    <mergeCell ref="F40:F42"/>
    <mergeCell ref="G40:G42"/>
    <mergeCell ref="H40:H42"/>
    <mergeCell ref="I40:I42"/>
    <mergeCell ref="J40:J42"/>
    <mergeCell ref="AG46:AG48"/>
    <mergeCell ref="AH46:AH48"/>
    <mergeCell ref="AI46:AI48"/>
    <mergeCell ref="AJ40:AJ42"/>
    <mergeCell ref="AK40:AK42"/>
    <mergeCell ref="AL40:AL42"/>
    <mergeCell ref="AM40:AM42"/>
    <mergeCell ref="AN40:AN42"/>
    <mergeCell ref="AO40:AO42"/>
    <mergeCell ref="B43:B45"/>
    <mergeCell ref="C43:C45"/>
    <mergeCell ref="D43:D45"/>
    <mergeCell ref="E43:E45"/>
    <mergeCell ref="F43:F45"/>
    <mergeCell ref="G43:G45"/>
    <mergeCell ref="H43:H45"/>
    <mergeCell ref="I43:I45"/>
    <mergeCell ref="J43:J45"/>
    <mergeCell ref="K43:K45"/>
    <mergeCell ref="L43:L45"/>
    <mergeCell ref="M43:M45"/>
    <mergeCell ref="N43:N45"/>
    <mergeCell ref="O43:O45"/>
    <mergeCell ref="P43:P45"/>
    <mergeCell ref="AF43:AF45"/>
    <mergeCell ref="AG43:AG45"/>
    <mergeCell ref="K40:K42"/>
    <mergeCell ref="L40:L42"/>
    <mergeCell ref="M40:M42"/>
    <mergeCell ref="N40:N42"/>
    <mergeCell ref="O40:O42"/>
    <mergeCell ref="P40:P42"/>
    <mergeCell ref="AF40:AF42"/>
    <mergeCell ref="AG40:AG42"/>
    <mergeCell ref="AH40:AH42"/>
    <mergeCell ref="B1:AO2"/>
    <mergeCell ref="AI37:AI39"/>
    <mergeCell ref="AJ37:AJ39"/>
    <mergeCell ref="AK37:AK39"/>
    <mergeCell ref="AL37:AL39"/>
    <mergeCell ref="AM37:AM39"/>
    <mergeCell ref="AN37:AN39"/>
    <mergeCell ref="N37:N39"/>
    <mergeCell ref="O37:O39"/>
    <mergeCell ref="P37:P39"/>
    <mergeCell ref="AF37:AF39"/>
    <mergeCell ref="AG37:AG39"/>
    <mergeCell ref="AH37:AH39"/>
    <mergeCell ref="H37:H39"/>
    <mergeCell ref="I37:I39"/>
    <mergeCell ref="J37:J39"/>
    <mergeCell ref="K37:K39"/>
    <mergeCell ref="L37:L39"/>
    <mergeCell ref="M37:M39"/>
    <mergeCell ref="AL34:AL36"/>
    <mergeCell ref="AM34:AM36"/>
    <mergeCell ref="AN34:AN36"/>
    <mergeCell ref="AO34:AO36"/>
    <mergeCell ref="B37:B39"/>
    <mergeCell ref="C37:C39"/>
    <mergeCell ref="D37:D39"/>
    <mergeCell ref="E37:E39"/>
    <mergeCell ref="F37:F39"/>
    <mergeCell ref="G37:G39"/>
    <mergeCell ref="AF34:AF36"/>
    <mergeCell ref="AG34:AG36"/>
    <mergeCell ref="AH34:AH36"/>
    <mergeCell ref="AK34:AK36"/>
    <mergeCell ref="K34:K36"/>
    <mergeCell ref="L34:L36"/>
    <mergeCell ref="M34:M36"/>
    <mergeCell ref="N34:N36"/>
    <mergeCell ref="O34:O36"/>
    <mergeCell ref="P34:P36"/>
    <mergeCell ref="AO37:AO39"/>
    <mergeCell ref="AM31:AM33"/>
    <mergeCell ref="AN31:AN33"/>
    <mergeCell ref="N31:N33"/>
    <mergeCell ref="O31:O33"/>
    <mergeCell ref="P31:P33"/>
    <mergeCell ref="AF31:AF33"/>
    <mergeCell ref="AG31:AG33"/>
    <mergeCell ref="AH31:AH33"/>
    <mergeCell ref="AJ31:AJ33"/>
    <mergeCell ref="AK31:AK33"/>
    <mergeCell ref="AL31:AL33"/>
    <mergeCell ref="B34:B36"/>
    <mergeCell ref="C34:C36"/>
    <mergeCell ref="D34:D36"/>
    <mergeCell ref="E34:E36"/>
    <mergeCell ref="F34:F36"/>
    <mergeCell ref="G34:G36"/>
    <mergeCell ref="H34:H36"/>
    <mergeCell ref="I34:I36"/>
    <mergeCell ref="J34:J36"/>
    <mergeCell ref="AM28:AM30"/>
    <mergeCell ref="AN28:AN30"/>
    <mergeCell ref="AO28:AO30"/>
    <mergeCell ref="B31:B33"/>
    <mergeCell ref="C31:C33"/>
    <mergeCell ref="D31:D33"/>
    <mergeCell ref="E31:E33"/>
    <mergeCell ref="F31:F33"/>
    <mergeCell ref="G31:G33"/>
    <mergeCell ref="AF28:AF30"/>
    <mergeCell ref="AG28:AG30"/>
    <mergeCell ref="AH28:AH30"/>
    <mergeCell ref="AI28:AI30"/>
    <mergeCell ref="AJ28:AJ30"/>
    <mergeCell ref="AK28:AK30"/>
    <mergeCell ref="K28:K30"/>
    <mergeCell ref="L28:L30"/>
    <mergeCell ref="M28:M30"/>
    <mergeCell ref="N28:N30"/>
    <mergeCell ref="AO31:AO33"/>
    <mergeCell ref="AI31:AI33"/>
    <mergeCell ref="AI34:AI36"/>
    <mergeCell ref="AJ34:AJ36"/>
    <mergeCell ref="J31:J33"/>
    <mergeCell ref="K31:K33"/>
    <mergeCell ref="L31:L33"/>
    <mergeCell ref="M31:M33"/>
    <mergeCell ref="AL28:AL30"/>
    <mergeCell ref="M22:M24"/>
    <mergeCell ref="AL19:AL21"/>
    <mergeCell ref="AM19:AM21"/>
    <mergeCell ref="AN19:AN21"/>
    <mergeCell ref="O28:O30"/>
    <mergeCell ref="P28:P30"/>
    <mergeCell ref="AO22:AO24"/>
    <mergeCell ref="B28:B30"/>
    <mergeCell ref="C28:C30"/>
    <mergeCell ref="D28:D30"/>
    <mergeCell ref="E28:E30"/>
    <mergeCell ref="F28:F30"/>
    <mergeCell ref="G28:G30"/>
    <mergeCell ref="H28:H30"/>
    <mergeCell ref="I28:I30"/>
    <mergeCell ref="J28:J30"/>
    <mergeCell ref="AI22:AI24"/>
    <mergeCell ref="AJ22:AJ24"/>
    <mergeCell ref="AK22:AK24"/>
    <mergeCell ref="AL22:AL24"/>
    <mergeCell ref="AM22:AM24"/>
    <mergeCell ref="AN22:AN24"/>
    <mergeCell ref="N22:N24"/>
    <mergeCell ref="H31:H33"/>
    <mergeCell ref="I31:I33"/>
    <mergeCell ref="O22:O24"/>
    <mergeCell ref="AO19:AO21"/>
    <mergeCell ref="B22:B24"/>
    <mergeCell ref="C22:C24"/>
    <mergeCell ref="D22:D24"/>
    <mergeCell ref="E22:E24"/>
    <mergeCell ref="F22:F24"/>
    <mergeCell ref="G22:G24"/>
    <mergeCell ref="AF19:AF21"/>
    <mergeCell ref="AG19:AG21"/>
    <mergeCell ref="AH19:AH21"/>
    <mergeCell ref="AI19:AI21"/>
    <mergeCell ref="AJ19:AJ21"/>
    <mergeCell ref="AK19:AK21"/>
    <mergeCell ref="K19:K21"/>
    <mergeCell ref="L19:L21"/>
    <mergeCell ref="M19:M21"/>
    <mergeCell ref="N19:N21"/>
    <mergeCell ref="O19:O21"/>
    <mergeCell ref="P19:P21"/>
    <mergeCell ref="H22:H24"/>
    <mergeCell ref="I22:I24"/>
    <mergeCell ref="J22:J24"/>
    <mergeCell ref="K22:K24"/>
    <mergeCell ref="L22:L24"/>
    <mergeCell ref="P22:P24"/>
    <mergeCell ref="AF22:AF24"/>
    <mergeCell ref="AG22:AG24"/>
    <mergeCell ref="AH22:AH24"/>
    <mergeCell ref="B19:B21"/>
    <mergeCell ref="C19:C21"/>
    <mergeCell ref="D19:D21"/>
    <mergeCell ref="E19:E21"/>
    <mergeCell ref="F19:F21"/>
    <mergeCell ref="G19:G21"/>
    <mergeCell ref="H19:H21"/>
    <mergeCell ref="I19:I21"/>
    <mergeCell ref="J19:J21"/>
    <mergeCell ref="AI16:AI18"/>
    <mergeCell ref="AJ16:AJ18"/>
    <mergeCell ref="AK16:AK18"/>
    <mergeCell ref="AL16:AL18"/>
    <mergeCell ref="AM16:AM18"/>
    <mergeCell ref="AN16:AN18"/>
    <mergeCell ref="N16:N18"/>
    <mergeCell ref="O16:O18"/>
    <mergeCell ref="P16:P18"/>
    <mergeCell ref="AF16:AF18"/>
    <mergeCell ref="AG16:AG18"/>
    <mergeCell ref="AH16:AH18"/>
    <mergeCell ref="H16:H18"/>
    <mergeCell ref="I16:I18"/>
    <mergeCell ref="J16:J18"/>
    <mergeCell ref="K16:K18"/>
    <mergeCell ref="L16:L18"/>
    <mergeCell ref="M16:M18"/>
    <mergeCell ref="B16:B18"/>
    <mergeCell ref="C16:C18"/>
    <mergeCell ref="D16:D18"/>
    <mergeCell ref="E16:E18"/>
    <mergeCell ref="F16:F18"/>
    <mergeCell ref="G16:G18"/>
    <mergeCell ref="AF13:AF15"/>
    <mergeCell ref="AG13:AG15"/>
    <mergeCell ref="AH13:AH15"/>
    <mergeCell ref="AI13:AI15"/>
    <mergeCell ref="AJ13:AJ15"/>
    <mergeCell ref="AK13:AK15"/>
    <mergeCell ref="K13:K15"/>
    <mergeCell ref="L13:L15"/>
    <mergeCell ref="M13:M15"/>
    <mergeCell ref="N13:N15"/>
    <mergeCell ref="AO16:AO18"/>
    <mergeCell ref="B10:B12"/>
    <mergeCell ref="C10:C12"/>
    <mergeCell ref="D10:D12"/>
    <mergeCell ref="E10:E12"/>
    <mergeCell ref="F10:F12"/>
    <mergeCell ref="G10:G12"/>
    <mergeCell ref="O13:O15"/>
    <mergeCell ref="P13:P15"/>
    <mergeCell ref="AO10:AO12"/>
    <mergeCell ref="B13:B15"/>
    <mergeCell ref="C13:C15"/>
    <mergeCell ref="D13:D15"/>
    <mergeCell ref="E13:E15"/>
    <mergeCell ref="F13:F15"/>
    <mergeCell ref="G13:G15"/>
    <mergeCell ref="H13:H15"/>
    <mergeCell ref="I13:I15"/>
    <mergeCell ref="J13:J15"/>
    <mergeCell ref="AI10:AI12"/>
    <mergeCell ref="AJ10:AJ12"/>
    <mergeCell ref="AK10:AK12"/>
    <mergeCell ref="AL10:AL12"/>
    <mergeCell ref="AM10:AM12"/>
    <mergeCell ref="AN10:AN12"/>
    <mergeCell ref="AL13:AL15"/>
    <mergeCell ref="AM13:AM15"/>
    <mergeCell ref="AN13:AN15"/>
    <mergeCell ref="AO13:AO15"/>
    <mergeCell ref="H10:H12"/>
    <mergeCell ref="I10:I12"/>
    <mergeCell ref="J10:J12"/>
    <mergeCell ref="K10:K12"/>
    <mergeCell ref="L10:L12"/>
    <mergeCell ref="M10:M12"/>
    <mergeCell ref="N10:N12"/>
    <mergeCell ref="O10:O12"/>
    <mergeCell ref="P10:P12"/>
    <mergeCell ref="AF10:AF12"/>
    <mergeCell ref="AG10:AG12"/>
    <mergeCell ref="AH10:AH12"/>
    <mergeCell ref="I7:I9"/>
    <mergeCell ref="J7:J9"/>
    <mergeCell ref="K7:K9"/>
    <mergeCell ref="L7:L9"/>
    <mergeCell ref="M7:M9"/>
    <mergeCell ref="N7:N9"/>
    <mergeCell ref="S5:S6"/>
    <mergeCell ref="T5:Y5"/>
    <mergeCell ref="Z5:Z6"/>
    <mergeCell ref="J5:J6"/>
    <mergeCell ref="K5:K6"/>
    <mergeCell ref="L5:L6"/>
    <mergeCell ref="AO5:AO6"/>
    <mergeCell ref="AI5:AI6"/>
    <mergeCell ref="AJ5:AJ6"/>
    <mergeCell ref="AK5:AK6"/>
    <mergeCell ref="AL5:AL6"/>
    <mergeCell ref="M5:M6"/>
    <mergeCell ref="N5:N6"/>
    <mergeCell ref="O5:O6"/>
    <mergeCell ref="AJ7:AJ9"/>
    <mergeCell ref="AK7:AK9"/>
    <mergeCell ref="AL7:AL9"/>
    <mergeCell ref="AM7:AM9"/>
    <mergeCell ref="AN7:AN9"/>
    <mergeCell ref="AO7:AO9"/>
    <mergeCell ref="O7:O9"/>
    <mergeCell ref="P7:P9"/>
    <mergeCell ref="AF7:AF9"/>
    <mergeCell ref="AG7:AG9"/>
    <mergeCell ref="AH7:AH9"/>
    <mergeCell ref="AI7:AI9"/>
    <mergeCell ref="E7:E9"/>
    <mergeCell ref="F7:F9"/>
    <mergeCell ref="G7:G9"/>
    <mergeCell ref="H7:H9"/>
    <mergeCell ref="AG5:AG6"/>
    <mergeCell ref="AH5:AH6"/>
    <mergeCell ref="AA5:AA6"/>
    <mergeCell ref="AB5:AB6"/>
    <mergeCell ref="AC5:AC6"/>
    <mergeCell ref="AD5:AD6"/>
    <mergeCell ref="AE5:AE6"/>
    <mergeCell ref="AF5:AF6"/>
    <mergeCell ref="P5:P6"/>
    <mergeCell ref="Q5:Q6"/>
    <mergeCell ref="R5:R6"/>
    <mergeCell ref="AM5:AM6"/>
    <mergeCell ref="AN5:AN6"/>
    <mergeCell ref="A46:A48"/>
    <mergeCell ref="A43:A45"/>
    <mergeCell ref="A40:A42"/>
    <mergeCell ref="A37:A39"/>
    <mergeCell ref="A28:A30"/>
    <mergeCell ref="A22:A24"/>
    <mergeCell ref="A19:A21"/>
    <mergeCell ref="A16:A18"/>
    <mergeCell ref="A13:A15"/>
    <mergeCell ref="A10:A12"/>
    <mergeCell ref="A7:A9"/>
    <mergeCell ref="A31:A33"/>
    <mergeCell ref="A34:A36"/>
    <mergeCell ref="A49:A51"/>
    <mergeCell ref="A52:A54"/>
    <mergeCell ref="AG4:AL4"/>
    <mergeCell ref="AM4:AO4"/>
    <mergeCell ref="B5:B6"/>
    <mergeCell ref="C5:C6"/>
    <mergeCell ref="D5:D6"/>
    <mergeCell ref="E5:E6"/>
    <mergeCell ref="F5:F6"/>
    <mergeCell ref="G5:G6"/>
    <mergeCell ref="H5:H6"/>
    <mergeCell ref="I5:I6"/>
    <mergeCell ref="B4:I4"/>
    <mergeCell ref="J4:P4"/>
    <mergeCell ref="Q4:Y4"/>
    <mergeCell ref="Z4:AF4"/>
    <mergeCell ref="B7:B9"/>
    <mergeCell ref="C7:C9"/>
    <mergeCell ref="D7:D9"/>
    <mergeCell ref="A103:A105"/>
    <mergeCell ref="A106:A108"/>
    <mergeCell ref="A109:A111"/>
    <mergeCell ref="A112:A114"/>
    <mergeCell ref="A115:A117"/>
    <mergeCell ref="A118:A120"/>
    <mergeCell ref="A121:A123"/>
    <mergeCell ref="A124:A126"/>
    <mergeCell ref="A127:A129"/>
    <mergeCell ref="A130:A132"/>
    <mergeCell ref="A133:A135"/>
    <mergeCell ref="A136:A138"/>
    <mergeCell ref="A139:A141"/>
    <mergeCell ref="A142:A144"/>
    <mergeCell ref="A145:A147"/>
    <mergeCell ref="A55:A57"/>
    <mergeCell ref="A5:A6"/>
    <mergeCell ref="A58:A60"/>
    <mergeCell ref="A61:A63"/>
    <mergeCell ref="A64:A66"/>
    <mergeCell ref="A67:A69"/>
    <mergeCell ref="A70:A72"/>
    <mergeCell ref="A79:A81"/>
    <mergeCell ref="A76:A78"/>
    <mergeCell ref="A73:A75"/>
    <mergeCell ref="A82:A84"/>
    <mergeCell ref="A85:A87"/>
    <mergeCell ref="A88:A90"/>
    <mergeCell ref="A91:A93"/>
    <mergeCell ref="A94:A96"/>
    <mergeCell ref="A97:A99"/>
    <mergeCell ref="A100:A102"/>
    <mergeCell ref="A185:A187"/>
    <mergeCell ref="A188:A190"/>
    <mergeCell ref="A191:A193"/>
    <mergeCell ref="A194:A196"/>
    <mergeCell ref="A197:A199"/>
    <mergeCell ref="A200:A202"/>
    <mergeCell ref="A203:A205"/>
    <mergeCell ref="A206:A208"/>
    <mergeCell ref="A148:A150"/>
    <mergeCell ref="A151:A153"/>
    <mergeCell ref="A154:A156"/>
    <mergeCell ref="A158:A160"/>
    <mergeCell ref="A161:A163"/>
    <mergeCell ref="A164:A166"/>
    <mergeCell ref="A167:A169"/>
    <mergeCell ref="A170:A172"/>
    <mergeCell ref="A173:A175"/>
    <mergeCell ref="A176:A178"/>
    <mergeCell ref="A179:A181"/>
    <mergeCell ref="A182:A184"/>
    <mergeCell ref="AI25:AI27"/>
    <mergeCell ref="AJ25:AJ27"/>
    <mergeCell ref="AK25:AK27"/>
    <mergeCell ref="AL25:AL27"/>
    <mergeCell ref="A25:A27"/>
    <mergeCell ref="C25:C27"/>
    <mergeCell ref="B25:B27"/>
    <mergeCell ref="D25:D27"/>
    <mergeCell ref="E25:E27"/>
    <mergeCell ref="F25:F27"/>
    <mergeCell ref="G25:G27"/>
    <mergeCell ref="H25:H27"/>
    <mergeCell ref="I25:I27"/>
    <mergeCell ref="J25:J27"/>
    <mergeCell ref="K25:K27"/>
    <mergeCell ref="L25:L27"/>
    <mergeCell ref="M25:M27"/>
    <mergeCell ref="N25:N27"/>
    <mergeCell ref="O25:O27"/>
    <mergeCell ref="P25:P27"/>
    <mergeCell ref="AF25:AF27"/>
    <mergeCell ref="AG25:AG27"/>
    <mergeCell ref="AH25:AH27"/>
  </mergeCells>
  <conditionalFormatting sqref="J7 J10 AA8:AA10 AA97:AA102 AA139 AA141 AA149:AA157 AA183:AA187 AA12:AA15">
    <cfRule type="cellIs" dxfId="1004" priority="2729" operator="equal">
      <formula>"Muy Alta"</formula>
    </cfRule>
    <cfRule type="cellIs" dxfId="1003" priority="2730" operator="equal">
      <formula>"Alta"</formula>
    </cfRule>
    <cfRule type="cellIs" dxfId="1002" priority="2731" operator="equal">
      <formula>"Media"</formula>
    </cfRule>
    <cfRule type="cellIs" dxfId="1001" priority="2732" operator="equal">
      <formula>"Baja"</formula>
    </cfRule>
    <cfRule type="cellIs" dxfId="1000" priority="2733" operator="equal">
      <formula>"Muy Baja"</formula>
    </cfRule>
  </conditionalFormatting>
  <conditionalFormatting sqref="N7 N10 N13 AC8:AC10 AC97:AC102 AC139:AC141 AC149:AC156 AC183:AC187 AC12:AC15">
    <cfRule type="cellIs" dxfId="999" priority="2724" operator="equal">
      <formula>"Catastrófico"</formula>
    </cfRule>
    <cfRule type="cellIs" dxfId="998" priority="2725" operator="equal">
      <formula>"Mayor"</formula>
    </cfRule>
    <cfRule type="cellIs" dxfId="997" priority="2726" operator="equal">
      <formula>"Moderado"</formula>
    </cfRule>
    <cfRule type="cellIs" dxfId="996" priority="2727" operator="equal">
      <formula>"Menor"</formula>
    </cfRule>
    <cfRule type="cellIs" dxfId="995" priority="2728" operator="equal">
      <formula>"Leve"</formula>
    </cfRule>
  </conditionalFormatting>
  <conditionalFormatting sqref="P7 AE8:AE10 AE97:AE102 AE139:AE141 AE149:AE156 AE183:AE187 AE12:AE15">
    <cfRule type="cellIs" dxfId="994" priority="2720" operator="equal">
      <formula>"Extremo"</formula>
    </cfRule>
    <cfRule type="cellIs" dxfId="993" priority="2721" operator="equal">
      <formula>"Alto"</formula>
    </cfRule>
    <cfRule type="cellIs" dxfId="992" priority="2722" operator="equal">
      <formula>"Moderado"</formula>
    </cfRule>
    <cfRule type="cellIs" dxfId="991" priority="2723" operator="equal">
      <formula>"Bajo"</formula>
    </cfRule>
  </conditionalFormatting>
  <conditionalFormatting sqref="AA7">
    <cfRule type="cellIs" dxfId="990" priority="2715" operator="equal">
      <formula>"Muy Alta"</formula>
    </cfRule>
    <cfRule type="cellIs" dxfId="989" priority="2716" operator="equal">
      <formula>"Alta"</formula>
    </cfRule>
    <cfRule type="cellIs" dxfId="988" priority="2717" operator="equal">
      <formula>"Media"</formula>
    </cfRule>
    <cfRule type="cellIs" dxfId="987" priority="2718" operator="equal">
      <formula>"Baja"</formula>
    </cfRule>
    <cfRule type="cellIs" dxfId="986" priority="2719" operator="equal">
      <formula>"Muy Baja"</formula>
    </cfRule>
  </conditionalFormatting>
  <conditionalFormatting sqref="AC7">
    <cfRule type="cellIs" dxfId="985" priority="2710" operator="equal">
      <formula>"Catastrófico"</formula>
    </cfRule>
    <cfRule type="cellIs" dxfId="984" priority="2711" operator="equal">
      <formula>"Mayor"</formula>
    </cfRule>
    <cfRule type="cellIs" dxfId="983" priority="2712" operator="equal">
      <formula>"Moderado"</formula>
    </cfRule>
    <cfRule type="cellIs" dxfId="982" priority="2713" operator="equal">
      <formula>"Menor"</formula>
    </cfRule>
    <cfRule type="cellIs" dxfId="981" priority="2714" operator="equal">
      <formula>"Leve"</formula>
    </cfRule>
  </conditionalFormatting>
  <conditionalFormatting sqref="AE7">
    <cfRule type="cellIs" dxfId="980" priority="2706" operator="equal">
      <formula>"Extremo"</formula>
    </cfRule>
    <cfRule type="cellIs" dxfId="979" priority="2707" operator="equal">
      <formula>"Alto"</formula>
    </cfRule>
    <cfRule type="cellIs" dxfId="978" priority="2708" operator="equal">
      <formula>"Moderado"</formula>
    </cfRule>
    <cfRule type="cellIs" dxfId="977" priority="2709" operator="equal">
      <formula>"Bajo"</formula>
    </cfRule>
  </conditionalFormatting>
  <conditionalFormatting sqref="P10">
    <cfRule type="cellIs" dxfId="976" priority="2702" operator="equal">
      <formula>"Extremo"</formula>
    </cfRule>
    <cfRule type="cellIs" dxfId="975" priority="2703" operator="equal">
      <formula>"Alto"</formula>
    </cfRule>
    <cfRule type="cellIs" dxfId="974" priority="2704" operator="equal">
      <formula>"Moderado"</formula>
    </cfRule>
    <cfRule type="cellIs" dxfId="973" priority="2705" operator="equal">
      <formula>"Bajo"</formula>
    </cfRule>
  </conditionalFormatting>
  <conditionalFormatting sqref="J13">
    <cfRule type="cellIs" dxfId="972" priority="2697" operator="equal">
      <formula>"Muy Alta"</formula>
    </cfRule>
    <cfRule type="cellIs" dxfId="971" priority="2698" operator="equal">
      <formula>"Alta"</formula>
    </cfRule>
    <cfRule type="cellIs" dxfId="970" priority="2699" operator="equal">
      <formula>"Media"</formula>
    </cfRule>
    <cfRule type="cellIs" dxfId="969" priority="2700" operator="equal">
      <formula>"Baja"</formula>
    </cfRule>
    <cfRule type="cellIs" dxfId="968" priority="2701" operator="equal">
      <formula>"Muy Baja"</formula>
    </cfRule>
  </conditionalFormatting>
  <conditionalFormatting sqref="P13">
    <cfRule type="cellIs" dxfId="967" priority="2693" operator="equal">
      <formula>"Extremo"</formula>
    </cfRule>
    <cfRule type="cellIs" dxfId="966" priority="2694" operator="equal">
      <formula>"Alto"</formula>
    </cfRule>
    <cfRule type="cellIs" dxfId="965" priority="2695" operator="equal">
      <formula>"Moderado"</formula>
    </cfRule>
    <cfRule type="cellIs" dxfId="964" priority="2696" operator="equal">
      <formula>"Bajo"</formula>
    </cfRule>
  </conditionalFormatting>
  <conditionalFormatting sqref="M7:M15 M97:M102 M139:M157 M182:M187">
    <cfRule type="containsText" dxfId="963" priority="2692" operator="containsText" text="❌">
      <formula>NOT(ISERROR(SEARCH("❌",M7)))</formula>
    </cfRule>
  </conditionalFormatting>
  <conditionalFormatting sqref="AA28">
    <cfRule type="cellIs" dxfId="962" priority="1941" operator="equal">
      <formula>"Muy Alta"</formula>
    </cfRule>
    <cfRule type="cellIs" dxfId="961" priority="1942" operator="equal">
      <formula>"Alta"</formula>
    </cfRule>
    <cfRule type="cellIs" dxfId="960" priority="1943" operator="equal">
      <formula>"Media"</formula>
    </cfRule>
    <cfRule type="cellIs" dxfId="959" priority="1944" operator="equal">
      <formula>"Baja"</formula>
    </cfRule>
    <cfRule type="cellIs" dxfId="958" priority="1945" operator="equal">
      <formula>"Muy Baja"</formula>
    </cfRule>
  </conditionalFormatting>
  <conditionalFormatting sqref="J16 J19 AA17:AA21 AA23:AA24">
    <cfRule type="cellIs" dxfId="957" priority="1997" operator="equal">
      <formula>"Muy Alta"</formula>
    </cfRule>
    <cfRule type="cellIs" dxfId="956" priority="1998" operator="equal">
      <formula>"Alta"</formula>
    </cfRule>
    <cfRule type="cellIs" dxfId="955" priority="1999" operator="equal">
      <formula>"Media"</formula>
    </cfRule>
    <cfRule type="cellIs" dxfId="954" priority="2000" operator="equal">
      <formula>"Baja"</formula>
    </cfRule>
    <cfRule type="cellIs" dxfId="953" priority="2001" operator="equal">
      <formula>"Muy Baja"</formula>
    </cfRule>
  </conditionalFormatting>
  <conditionalFormatting sqref="N16 N19 N22 AC17:AC21 AC23:AC24">
    <cfRule type="cellIs" dxfId="952" priority="1992" operator="equal">
      <formula>"Catastrófico"</formula>
    </cfRule>
    <cfRule type="cellIs" dxfId="951" priority="1993" operator="equal">
      <formula>"Mayor"</formula>
    </cfRule>
    <cfRule type="cellIs" dxfId="950" priority="1994" operator="equal">
      <formula>"Moderado"</formula>
    </cfRule>
    <cfRule type="cellIs" dxfId="949" priority="1995" operator="equal">
      <formula>"Menor"</formula>
    </cfRule>
    <cfRule type="cellIs" dxfId="948" priority="1996" operator="equal">
      <formula>"Leve"</formula>
    </cfRule>
  </conditionalFormatting>
  <conditionalFormatting sqref="P16 AE17:AE21 AE23:AE24">
    <cfRule type="cellIs" dxfId="947" priority="1988" operator="equal">
      <formula>"Extremo"</formula>
    </cfRule>
    <cfRule type="cellIs" dxfId="946" priority="1989" operator="equal">
      <formula>"Alto"</formula>
    </cfRule>
    <cfRule type="cellIs" dxfId="945" priority="1990" operator="equal">
      <formula>"Moderado"</formula>
    </cfRule>
    <cfRule type="cellIs" dxfId="944" priority="1991" operator="equal">
      <formula>"Bajo"</formula>
    </cfRule>
  </conditionalFormatting>
  <conditionalFormatting sqref="AA16">
    <cfRule type="cellIs" dxfId="943" priority="1983" operator="equal">
      <formula>"Muy Alta"</formula>
    </cfRule>
    <cfRule type="cellIs" dxfId="942" priority="1984" operator="equal">
      <formula>"Alta"</formula>
    </cfRule>
    <cfRule type="cellIs" dxfId="941" priority="1985" operator="equal">
      <formula>"Media"</formula>
    </cfRule>
    <cfRule type="cellIs" dxfId="940" priority="1986" operator="equal">
      <formula>"Baja"</formula>
    </cfRule>
    <cfRule type="cellIs" dxfId="939" priority="1987" operator="equal">
      <formula>"Muy Baja"</formula>
    </cfRule>
  </conditionalFormatting>
  <conditionalFormatting sqref="AC16">
    <cfRule type="cellIs" dxfId="938" priority="1978" operator="equal">
      <formula>"Catastrófico"</formula>
    </cfRule>
    <cfRule type="cellIs" dxfId="937" priority="1979" operator="equal">
      <formula>"Mayor"</formula>
    </cfRule>
    <cfRule type="cellIs" dxfId="936" priority="1980" operator="equal">
      <formula>"Moderado"</formula>
    </cfRule>
    <cfRule type="cellIs" dxfId="935" priority="1981" operator="equal">
      <formula>"Menor"</formula>
    </cfRule>
    <cfRule type="cellIs" dxfId="934" priority="1982" operator="equal">
      <formula>"Leve"</formula>
    </cfRule>
  </conditionalFormatting>
  <conditionalFormatting sqref="AE16">
    <cfRule type="cellIs" dxfId="933" priority="1974" operator="equal">
      <formula>"Extremo"</formula>
    </cfRule>
    <cfRule type="cellIs" dxfId="932" priority="1975" operator="equal">
      <formula>"Alto"</formula>
    </cfRule>
    <cfRule type="cellIs" dxfId="931" priority="1976" operator="equal">
      <formula>"Moderado"</formula>
    </cfRule>
    <cfRule type="cellIs" dxfId="930" priority="1977" operator="equal">
      <formula>"Bajo"</formula>
    </cfRule>
  </conditionalFormatting>
  <conditionalFormatting sqref="P19">
    <cfRule type="cellIs" dxfId="929" priority="1970" operator="equal">
      <formula>"Extremo"</formula>
    </cfRule>
    <cfRule type="cellIs" dxfId="928" priority="1971" operator="equal">
      <formula>"Alto"</formula>
    </cfRule>
    <cfRule type="cellIs" dxfId="927" priority="1972" operator="equal">
      <formula>"Moderado"</formula>
    </cfRule>
    <cfRule type="cellIs" dxfId="926" priority="1973" operator="equal">
      <formula>"Bajo"</formula>
    </cfRule>
  </conditionalFormatting>
  <conditionalFormatting sqref="P22">
    <cfRule type="cellIs" dxfId="925" priority="1961" operator="equal">
      <formula>"Extremo"</formula>
    </cfRule>
    <cfRule type="cellIs" dxfId="924" priority="1962" operator="equal">
      <formula>"Alto"</formula>
    </cfRule>
    <cfRule type="cellIs" dxfId="923" priority="1963" operator="equal">
      <formula>"Moderado"</formula>
    </cfRule>
    <cfRule type="cellIs" dxfId="922" priority="1964" operator="equal">
      <formula>"Bajo"</formula>
    </cfRule>
  </conditionalFormatting>
  <conditionalFormatting sqref="M16:M24">
    <cfRule type="containsText" dxfId="921" priority="1960" operator="containsText" text="❌">
      <formula>NOT(ISERROR(SEARCH("❌",M16)))</formula>
    </cfRule>
  </conditionalFormatting>
  <conditionalFormatting sqref="J28 J31 AA29:AA57">
    <cfRule type="cellIs" dxfId="920" priority="1955" operator="equal">
      <formula>"Muy Alta"</formula>
    </cfRule>
    <cfRule type="cellIs" dxfId="919" priority="1956" operator="equal">
      <formula>"Alta"</formula>
    </cfRule>
    <cfRule type="cellIs" dxfId="918" priority="1957" operator="equal">
      <formula>"Media"</formula>
    </cfRule>
    <cfRule type="cellIs" dxfId="917" priority="1958" operator="equal">
      <formula>"Baja"</formula>
    </cfRule>
    <cfRule type="cellIs" dxfId="916" priority="1959" operator="equal">
      <formula>"Muy Baja"</formula>
    </cfRule>
  </conditionalFormatting>
  <conditionalFormatting sqref="N28 N31 N34 N37 N40 N46 N49 N52 N55 AC29:AC57">
    <cfRule type="cellIs" dxfId="915" priority="1950" operator="equal">
      <formula>"Catastrófico"</formula>
    </cfRule>
    <cfRule type="cellIs" dxfId="914" priority="1951" operator="equal">
      <formula>"Mayor"</formula>
    </cfRule>
    <cfRule type="cellIs" dxfId="913" priority="1952" operator="equal">
      <formula>"Moderado"</formula>
    </cfRule>
    <cfRule type="cellIs" dxfId="912" priority="1953" operator="equal">
      <formula>"Menor"</formula>
    </cfRule>
    <cfRule type="cellIs" dxfId="911" priority="1954" operator="equal">
      <formula>"Leve"</formula>
    </cfRule>
  </conditionalFormatting>
  <conditionalFormatting sqref="P28 AE29:AE57">
    <cfRule type="cellIs" dxfId="910" priority="1946" operator="equal">
      <formula>"Extremo"</formula>
    </cfRule>
    <cfRule type="cellIs" dxfId="909" priority="1947" operator="equal">
      <formula>"Alto"</formula>
    </cfRule>
    <cfRule type="cellIs" dxfId="908" priority="1948" operator="equal">
      <formula>"Moderado"</formula>
    </cfRule>
    <cfRule type="cellIs" dxfId="907" priority="1949" operator="equal">
      <formula>"Bajo"</formula>
    </cfRule>
  </conditionalFormatting>
  <conditionalFormatting sqref="AC28">
    <cfRule type="cellIs" dxfId="906" priority="1936" operator="equal">
      <formula>"Catastrófico"</formula>
    </cfRule>
    <cfRule type="cellIs" dxfId="905" priority="1937" operator="equal">
      <formula>"Mayor"</formula>
    </cfRule>
    <cfRule type="cellIs" dxfId="904" priority="1938" operator="equal">
      <formula>"Moderado"</formula>
    </cfRule>
    <cfRule type="cellIs" dxfId="903" priority="1939" operator="equal">
      <formula>"Menor"</formula>
    </cfRule>
    <cfRule type="cellIs" dxfId="902" priority="1940" operator="equal">
      <formula>"Leve"</formula>
    </cfRule>
  </conditionalFormatting>
  <conditionalFormatting sqref="AE28">
    <cfRule type="cellIs" dxfId="901" priority="1932" operator="equal">
      <formula>"Extremo"</formula>
    </cfRule>
    <cfRule type="cellIs" dxfId="900" priority="1933" operator="equal">
      <formula>"Alto"</formula>
    </cfRule>
    <cfRule type="cellIs" dxfId="899" priority="1934" operator="equal">
      <formula>"Moderado"</formula>
    </cfRule>
    <cfRule type="cellIs" dxfId="898" priority="1935" operator="equal">
      <formula>"Bajo"</formula>
    </cfRule>
  </conditionalFormatting>
  <conditionalFormatting sqref="J52">
    <cfRule type="cellIs" dxfId="897" priority="1869" operator="equal">
      <formula>"Muy Alta"</formula>
    </cfRule>
    <cfRule type="cellIs" dxfId="896" priority="1870" operator="equal">
      <formula>"Alta"</formula>
    </cfRule>
    <cfRule type="cellIs" dxfId="895" priority="1871" operator="equal">
      <formula>"Media"</formula>
    </cfRule>
    <cfRule type="cellIs" dxfId="894" priority="1872" operator="equal">
      <formula>"Baja"</formula>
    </cfRule>
    <cfRule type="cellIs" dxfId="893" priority="1873" operator="equal">
      <formula>"Muy Baja"</formula>
    </cfRule>
  </conditionalFormatting>
  <conditionalFormatting sqref="P31">
    <cfRule type="cellIs" dxfId="892" priority="1928" operator="equal">
      <formula>"Extremo"</formula>
    </cfRule>
    <cfRule type="cellIs" dxfId="891" priority="1929" operator="equal">
      <formula>"Alto"</formula>
    </cfRule>
    <cfRule type="cellIs" dxfId="890" priority="1930" operator="equal">
      <formula>"Moderado"</formula>
    </cfRule>
    <cfRule type="cellIs" dxfId="889" priority="1931" operator="equal">
      <formula>"Bajo"</formula>
    </cfRule>
  </conditionalFormatting>
  <conditionalFormatting sqref="J34">
    <cfRule type="cellIs" dxfId="888" priority="1923" operator="equal">
      <formula>"Muy Alta"</formula>
    </cfRule>
    <cfRule type="cellIs" dxfId="887" priority="1924" operator="equal">
      <formula>"Alta"</formula>
    </cfRule>
    <cfRule type="cellIs" dxfId="886" priority="1925" operator="equal">
      <formula>"Media"</formula>
    </cfRule>
    <cfRule type="cellIs" dxfId="885" priority="1926" operator="equal">
      <formula>"Baja"</formula>
    </cfRule>
    <cfRule type="cellIs" dxfId="884" priority="1927" operator="equal">
      <formula>"Muy Baja"</formula>
    </cfRule>
  </conditionalFormatting>
  <conditionalFormatting sqref="J37">
    <cfRule type="cellIs" dxfId="883" priority="1914" operator="equal">
      <formula>"Muy Alta"</formula>
    </cfRule>
    <cfRule type="cellIs" dxfId="882" priority="1915" operator="equal">
      <formula>"Alta"</formula>
    </cfRule>
    <cfRule type="cellIs" dxfId="881" priority="1916" operator="equal">
      <formula>"Media"</formula>
    </cfRule>
    <cfRule type="cellIs" dxfId="880" priority="1917" operator="equal">
      <formula>"Baja"</formula>
    </cfRule>
    <cfRule type="cellIs" dxfId="879" priority="1918" operator="equal">
      <formula>"Muy Baja"</formula>
    </cfRule>
  </conditionalFormatting>
  <conditionalFormatting sqref="P37">
    <cfRule type="cellIs" dxfId="878" priority="1910" operator="equal">
      <formula>"Extremo"</formula>
    </cfRule>
    <cfRule type="cellIs" dxfId="877" priority="1911" operator="equal">
      <formula>"Alto"</formula>
    </cfRule>
    <cfRule type="cellIs" dxfId="876" priority="1912" operator="equal">
      <formula>"Moderado"</formula>
    </cfRule>
    <cfRule type="cellIs" dxfId="875" priority="1913" operator="equal">
      <formula>"Bajo"</formula>
    </cfRule>
  </conditionalFormatting>
  <conditionalFormatting sqref="J40">
    <cfRule type="cellIs" dxfId="874" priority="1905" operator="equal">
      <formula>"Muy Alta"</formula>
    </cfRule>
    <cfRule type="cellIs" dxfId="873" priority="1906" operator="equal">
      <formula>"Alta"</formula>
    </cfRule>
    <cfRule type="cellIs" dxfId="872" priority="1907" operator="equal">
      <formula>"Media"</formula>
    </cfRule>
    <cfRule type="cellIs" dxfId="871" priority="1908" operator="equal">
      <formula>"Baja"</formula>
    </cfRule>
    <cfRule type="cellIs" dxfId="870" priority="1909" operator="equal">
      <formula>"Muy Baja"</formula>
    </cfRule>
  </conditionalFormatting>
  <conditionalFormatting sqref="P40">
    <cfRule type="cellIs" dxfId="869" priority="1901" operator="equal">
      <formula>"Extremo"</formula>
    </cfRule>
    <cfRule type="cellIs" dxfId="868" priority="1902" operator="equal">
      <formula>"Alto"</formula>
    </cfRule>
    <cfRule type="cellIs" dxfId="867" priority="1903" operator="equal">
      <formula>"Moderado"</formula>
    </cfRule>
    <cfRule type="cellIs" dxfId="866" priority="1904" operator="equal">
      <formula>"Bajo"</formula>
    </cfRule>
  </conditionalFormatting>
  <conditionalFormatting sqref="J43">
    <cfRule type="cellIs" dxfId="865" priority="1896" operator="equal">
      <formula>"Muy Alta"</formula>
    </cfRule>
    <cfRule type="cellIs" dxfId="864" priority="1897" operator="equal">
      <formula>"Alta"</formula>
    </cfRule>
    <cfRule type="cellIs" dxfId="863" priority="1898" operator="equal">
      <formula>"Media"</formula>
    </cfRule>
    <cfRule type="cellIs" dxfId="862" priority="1899" operator="equal">
      <formula>"Baja"</formula>
    </cfRule>
    <cfRule type="cellIs" dxfId="861" priority="1900" operator="equal">
      <formula>"Muy Baja"</formula>
    </cfRule>
  </conditionalFormatting>
  <conditionalFormatting sqref="P43">
    <cfRule type="cellIs" dxfId="860" priority="1892" operator="equal">
      <formula>"Extremo"</formula>
    </cfRule>
    <cfRule type="cellIs" dxfId="859" priority="1893" operator="equal">
      <formula>"Alto"</formula>
    </cfRule>
    <cfRule type="cellIs" dxfId="858" priority="1894" operator="equal">
      <formula>"Moderado"</formula>
    </cfRule>
    <cfRule type="cellIs" dxfId="857" priority="1895" operator="equal">
      <formula>"Bajo"</formula>
    </cfRule>
  </conditionalFormatting>
  <conditionalFormatting sqref="J46">
    <cfRule type="cellIs" dxfId="856" priority="1887" operator="equal">
      <formula>"Muy Alta"</formula>
    </cfRule>
    <cfRule type="cellIs" dxfId="855" priority="1888" operator="equal">
      <formula>"Alta"</formula>
    </cfRule>
    <cfRule type="cellIs" dxfId="854" priority="1889" operator="equal">
      <formula>"Media"</formula>
    </cfRule>
    <cfRule type="cellIs" dxfId="853" priority="1890" operator="equal">
      <formula>"Baja"</formula>
    </cfRule>
    <cfRule type="cellIs" dxfId="852" priority="1891" operator="equal">
      <formula>"Muy Baja"</formula>
    </cfRule>
  </conditionalFormatting>
  <conditionalFormatting sqref="P46">
    <cfRule type="cellIs" dxfId="851" priority="1883" operator="equal">
      <formula>"Extremo"</formula>
    </cfRule>
    <cfRule type="cellIs" dxfId="850" priority="1884" operator="equal">
      <formula>"Alto"</formula>
    </cfRule>
    <cfRule type="cellIs" dxfId="849" priority="1885" operator="equal">
      <formula>"Moderado"</formula>
    </cfRule>
    <cfRule type="cellIs" dxfId="848" priority="1886" operator="equal">
      <formula>"Bajo"</formula>
    </cfRule>
  </conditionalFormatting>
  <conditionalFormatting sqref="J49">
    <cfRule type="cellIs" dxfId="847" priority="1878" operator="equal">
      <formula>"Muy Alta"</formula>
    </cfRule>
    <cfRule type="cellIs" dxfId="846" priority="1879" operator="equal">
      <formula>"Alta"</formula>
    </cfRule>
    <cfRule type="cellIs" dxfId="845" priority="1880" operator="equal">
      <formula>"Media"</formula>
    </cfRule>
    <cfRule type="cellIs" dxfId="844" priority="1881" operator="equal">
      <formula>"Baja"</formula>
    </cfRule>
    <cfRule type="cellIs" dxfId="843" priority="1882" operator="equal">
      <formula>"Muy Baja"</formula>
    </cfRule>
  </conditionalFormatting>
  <conditionalFormatting sqref="P49">
    <cfRule type="cellIs" dxfId="842" priority="1874" operator="equal">
      <formula>"Extremo"</formula>
    </cfRule>
    <cfRule type="cellIs" dxfId="841" priority="1875" operator="equal">
      <formula>"Alto"</formula>
    </cfRule>
    <cfRule type="cellIs" dxfId="840" priority="1876" operator="equal">
      <formula>"Moderado"</formula>
    </cfRule>
    <cfRule type="cellIs" dxfId="839" priority="1877" operator="equal">
      <formula>"Bajo"</formula>
    </cfRule>
  </conditionalFormatting>
  <conditionalFormatting sqref="P52">
    <cfRule type="cellIs" dxfId="838" priority="1865" operator="equal">
      <formula>"Extremo"</formula>
    </cfRule>
    <cfRule type="cellIs" dxfId="837" priority="1866" operator="equal">
      <formula>"Alto"</formula>
    </cfRule>
    <cfRule type="cellIs" dxfId="836" priority="1867" operator="equal">
      <formula>"Moderado"</formula>
    </cfRule>
    <cfRule type="cellIs" dxfId="835" priority="1868" operator="equal">
      <formula>"Bajo"</formula>
    </cfRule>
  </conditionalFormatting>
  <conditionalFormatting sqref="J55">
    <cfRule type="cellIs" dxfId="834" priority="1860" operator="equal">
      <formula>"Muy Alta"</formula>
    </cfRule>
    <cfRule type="cellIs" dxfId="833" priority="1861" operator="equal">
      <formula>"Alta"</formula>
    </cfRule>
    <cfRule type="cellIs" dxfId="832" priority="1862" operator="equal">
      <formula>"Media"</formula>
    </cfRule>
    <cfRule type="cellIs" dxfId="831" priority="1863" operator="equal">
      <formula>"Baja"</formula>
    </cfRule>
    <cfRule type="cellIs" dxfId="830" priority="1864" operator="equal">
      <formula>"Muy Baja"</formula>
    </cfRule>
  </conditionalFormatting>
  <conditionalFormatting sqref="P55">
    <cfRule type="cellIs" dxfId="829" priority="1856" operator="equal">
      <formula>"Extremo"</formula>
    </cfRule>
    <cfRule type="cellIs" dxfId="828" priority="1857" operator="equal">
      <formula>"Alto"</formula>
    </cfRule>
    <cfRule type="cellIs" dxfId="827" priority="1858" operator="equal">
      <formula>"Moderado"</formula>
    </cfRule>
    <cfRule type="cellIs" dxfId="826" priority="1859" operator="equal">
      <formula>"Bajo"</formula>
    </cfRule>
  </conditionalFormatting>
  <conditionalFormatting sqref="M28:M57">
    <cfRule type="containsText" dxfId="825" priority="1855" operator="containsText" text="❌">
      <formula>NOT(ISERROR(SEARCH("❌",M28)))</formula>
    </cfRule>
  </conditionalFormatting>
  <conditionalFormatting sqref="J58 J61 AA59:AA72">
    <cfRule type="cellIs" dxfId="824" priority="1850" operator="equal">
      <formula>"Muy Alta"</formula>
    </cfRule>
    <cfRule type="cellIs" dxfId="823" priority="1851" operator="equal">
      <formula>"Alta"</formula>
    </cfRule>
    <cfRule type="cellIs" dxfId="822" priority="1852" operator="equal">
      <formula>"Media"</formula>
    </cfRule>
    <cfRule type="cellIs" dxfId="821" priority="1853" operator="equal">
      <formula>"Baja"</formula>
    </cfRule>
    <cfRule type="cellIs" dxfId="820" priority="1854" operator="equal">
      <formula>"Muy Baja"</formula>
    </cfRule>
  </conditionalFormatting>
  <conditionalFormatting sqref="N58 N61 N64 N67 N70 AC59:AC72">
    <cfRule type="cellIs" dxfId="819" priority="1845" operator="equal">
      <formula>"Catastrófico"</formula>
    </cfRule>
    <cfRule type="cellIs" dxfId="818" priority="1846" operator="equal">
      <formula>"Mayor"</formula>
    </cfRule>
    <cfRule type="cellIs" dxfId="817" priority="1847" operator="equal">
      <formula>"Moderado"</formula>
    </cfRule>
    <cfRule type="cellIs" dxfId="816" priority="1848" operator="equal">
      <formula>"Menor"</formula>
    </cfRule>
    <cfRule type="cellIs" dxfId="815" priority="1849" operator="equal">
      <formula>"Leve"</formula>
    </cfRule>
  </conditionalFormatting>
  <conditionalFormatting sqref="P58 AE59:AE72">
    <cfRule type="cellIs" dxfId="814" priority="1841" operator="equal">
      <formula>"Extremo"</formula>
    </cfRule>
    <cfRule type="cellIs" dxfId="813" priority="1842" operator="equal">
      <formula>"Alto"</formula>
    </cfRule>
    <cfRule type="cellIs" dxfId="812" priority="1843" operator="equal">
      <formula>"Moderado"</formula>
    </cfRule>
    <cfRule type="cellIs" dxfId="811" priority="1844" operator="equal">
      <formula>"Bajo"</formula>
    </cfRule>
  </conditionalFormatting>
  <conditionalFormatting sqref="AA58">
    <cfRule type="cellIs" dxfId="810" priority="1836" operator="equal">
      <formula>"Muy Alta"</formula>
    </cfRule>
    <cfRule type="cellIs" dxfId="809" priority="1837" operator="equal">
      <formula>"Alta"</formula>
    </cfRule>
    <cfRule type="cellIs" dxfId="808" priority="1838" operator="equal">
      <formula>"Media"</formula>
    </cfRule>
    <cfRule type="cellIs" dxfId="807" priority="1839" operator="equal">
      <formula>"Baja"</formula>
    </cfRule>
    <cfRule type="cellIs" dxfId="806" priority="1840" operator="equal">
      <formula>"Muy Baja"</formula>
    </cfRule>
  </conditionalFormatting>
  <conditionalFormatting sqref="AC58">
    <cfRule type="cellIs" dxfId="805" priority="1831" operator="equal">
      <formula>"Catastrófico"</formula>
    </cfRule>
    <cfRule type="cellIs" dxfId="804" priority="1832" operator="equal">
      <formula>"Mayor"</formula>
    </cfRule>
    <cfRule type="cellIs" dxfId="803" priority="1833" operator="equal">
      <formula>"Moderado"</formula>
    </cfRule>
    <cfRule type="cellIs" dxfId="802" priority="1834" operator="equal">
      <formula>"Menor"</formula>
    </cfRule>
    <cfRule type="cellIs" dxfId="801" priority="1835" operator="equal">
      <formula>"Leve"</formula>
    </cfRule>
  </conditionalFormatting>
  <conditionalFormatting sqref="AE58">
    <cfRule type="cellIs" dxfId="800" priority="1827" operator="equal">
      <formula>"Extremo"</formula>
    </cfRule>
    <cfRule type="cellIs" dxfId="799" priority="1828" operator="equal">
      <formula>"Alto"</formula>
    </cfRule>
    <cfRule type="cellIs" dxfId="798" priority="1829" operator="equal">
      <formula>"Moderado"</formula>
    </cfRule>
    <cfRule type="cellIs" dxfId="797" priority="1830" operator="equal">
      <formula>"Bajo"</formula>
    </cfRule>
  </conditionalFormatting>
  <conditionalFormatting sqref="P61">
    <cfRule type="cellIs" dxfId="796" priority="1823" operator="equal">
      <formula>"Extremo"</formula>
    </cfRule>
    <cfRule type="cellIs" dxfId="795" priority="1824" operator="equal">
      <formula>"Alto"</formula>
    </cfRule>
    <cfRule type="cellIs" dxfId="794" priority="1825" operator="equal">
      <formula>"Moderado"</formula>
    </cfRule>
    <cfRule type="cellIs" dxfId="793" priority="1826" operator="equal">
      <formula>"Bajo"</formula>
    </cfRule>
  </conditionalFormatting>
  <conditionalFormatting sqref="J64">
    <cfRule type="cellIs" dxfId="792" priority="1818" operator="equal">
      <formula>"Muy Alta"</formula>
    </cfRule>
    <cfRule type="cellIs" dxfId="791" priority="1819" operator="equal">
      <formula>"Alta"</formula>
    </cfRule>
    <cfRule type="cellIs" dxfId="790" priority="1820" operator="equal">
      <formula>"Media"</formula>
    </cfRule>
    <cfRule type="cellIs" dxfId="789" priority="1821" operator="equal">
      <formula>"Baja"</formula>
    </cfRule>
    <cfRule type="cellIs" dxfId="788" priority="1822" operator="equal">
      <formula>"Muy Baja"</formula>
    </cfRule>
  </conditionalFormatting>
  <conditionalFormatting sqref="P64">
    <cfRule type="cellIs" dxfId="787" priority="1814" operator="equal">
      <formula>"Extremo"</formula>
    </cfRule>
    <cfRule type="cellIs" dxfId="786" priority="1815" operator="equal">
      <formula>"Alto"</formula>
    </cfRule>
    <cfRule type="cellIs" dxfId="785" priority="1816" operator="equal">
      <formula>"Moderado"</formula>
    </cfRule>
    <cfRule type="cellIs" dxfId="784" priority="1817" operator="equal">
      <formula>"Bajo"</formula>
    </cfRule>
  </conditionalFormatting>
  <conditionalFormatting sqref="J67">
    <cfRule type="cellIs" dxfId="783" priority="1809" operator="equal">
      <formula>"Muy Alta"</formula>
    </cfRule>
    <cfRule type="cellIs" dxfId="782" priority="1810" operator="equal">
      <formula>"Alta"</formula>
    </cfRule>
    <cfRule type="cellIs" dxfId="781" priority="1811" operator="equal">
      <formula>"Media"</formula>
    </cfRule>
    <cfRule type="cellIs" dxfId="780" priority="1812" operator="equal">
      <formula>"Baja"</formula>
    </cfRule>
    <cfRule type="cellIs" dxfId="779" priority="1813" operator="equal">
      <formula>"Muy Baja"</formula>
    </cfRule>
  </conditionalFormatting>
  <conditionalFormatting sqref="P67">
    <cfRule type="cellIs" dxfId="778" priority="1805" operator="equal">
      <formula>"Extremo"</formula>
    </cfRule>
    <cfRule type="cellIs" dxfId="777" priority="1806" operator="equal">
      <formula>"Alto"</formula>
    </cfRule>
    <cfRule type="cellIs" dxfId="776" priority="1807" operator="equal">
      <formula>"Moderado"</formula>
    </cfRule>
    <cfRule type="cellIs" dxfId="775" priority="1808" operator="equal">
      <formula>"Bajo"</formula>
    </cfRule>
  </conditionalFormatting>
  <conditionalFormatting sqref="J70">
    <cfRule type="cellIs" dxfId="774" priority="1800" operator="equal">
      <formula>"Muy Alta"</formula>
    </cfRule>
    <cfRule type="cellIs" dxfId="773" priority="1801" operator="equal">
      <formula>"Alta"</formula>
    </cfRule>
    <cfRule type="cellIs" dxfId="772" priority="1802" operator="equal">
      <formula>"Media"</formula>
    </cfRule>
    <cfRule type="cellIs" dxfId="771" priority="1803" operator="equal">
      <formula>"Baja"</formula>
    </cfRule>
    <cfRule type="cellIs" dxfId="770" priority="1804" operator="equal">
      <formula>"Muy Baja"</formula>
    </cfRule>
  </conditionalFormatting>
  <conditionalFormatting sqref="P70">
    <cfRule type="cellIs" dxfId="769" priority="1796" operator="equal">
      <formula>"Extremo"</formula>
    </cfRule>
    <cfRule type="cellIs" dxfId="768" priority="1797" operator="equal">
      <formula>"Alto"</formula>
    </cfRule>
    <cfRule type="cellIs" dxfId="767" priority="1798" operator="equal">
      <formula>"Moderado"</formula>
    </cfRule>
    <cfRule type="cellIs" dxfId="766" priority="1799" operator="equal">
      <formula>"Bajo"</formula>
    </cfRule>
  </conditionalFormatting>
  <conditionalFormatting sqref="M58:M72">
    <cfRule type="containsText" dxfId="765" priority="1795" operator="containsText" text="❌">
      <formula>NOT(ISERROR(SEARCH("❌",M58)))</formula>
    </cfRule>
  </conditionalFormatting>
  <conditionalFormatting sqref="J73 J76 AA74:AA96">
    <cfRule type="cellIs" dxfId="764" priority="1790" operator="equal">
      <formula>"Muy Alta"</formula>
    </cfRule>
    <cfRule type="cellIs" dxfId="763" priority="1791" operator="equal">
      <formula>"Alta"</formula>
    </cfRule>
    <cfRule type="cellIs" dxfId="762" priority="1792" operator="equal">
      <formula>"Media"</formula>
    </cfRule>
    <cfRule type="cellIs" dxfId="761" priority="1793" operator="equal">
      <formula>"Baja"</formula>
    </cfRule>
    <cfRule type="cellIs" dxfId="760" priority="1794" operator="equal">
      <formula>"Muy Baja"</formula>
    </cfRule>
  </conditionalFormatting>
  <conditionalFormatting sqref="N73 N76 N79 N82 N85 N88 N91 N94 AC74:AC96">
    <cfRule type="cellIs" dxfId="759" priority="1785" operator="equal">
      <formula>"Catastrófico"</formula>
    </cfRule>
    <cfRule type="cellIs" dxfId="758" priority="1786" operator="equal">
      <formula>"Mayor"</formula>
    </cfRule>
    <cfRule type="cellIs" dxfId="757" priority="1787" operator="equal">
      <formula>"Moderado"</formula>
    </cfRule>
    <cfRule type="cellIs" dxfId="756" priority="1788" operator="equal">
      <formula>"Menor"</formula>
    </cfRule>
    <cfRule type="cellIs" dxfId="755" priority="1789" operator="equal">
      <formula>"Leve"</formula>
    </cfRule>
  </conditionalFormatting>
  <conditionalFormatting sqref="P73 AE74:AE96">
    <cfRule type="cellIs" dxfId="754" priority="1781" operator="equal">
      <formula>"Extremo"</formula>
    </cfRule>
    <cfRule type="cellIs" dxfId="753" priority="1782" operator="equal">
      <formula>"Alto"</formula>
    </cfRule>
    <cfRule type="cellIs" dxfId="752" priority="1783" operator="equal">
      <formula>"Moderado"</formula>
    </cfRule>
    <cfRule type="cellIs" dxfId="751" priority="1784" operator="equal">
      <formula>"Bajo"</formula>
    </cfRule>
  </conditionalFormatting>
  <conditionalFormatting sqref="AA73">
    <cfRule type="cellIs" dxfId="750" priority="1776" operator="equal">
      <formula>"Muy Alta"</formula>
    </cfRule>
    <cfRule type="cellIs" dxfId="749" priority="1777" operator="equal">
      <formula>"Alta"</formula>
    </cfRule>
    <cfRule type="cellIs" dxfId="748" priority="1778" operator="equal">
      <formula>"Media"</formula>
    </cfRule>
    <cfRule type="cellIs" dxfId="747" priority="1779" operator="equal">
      <formula>"Baja"</formula>
    </cfRule>
    <cfRule type="cellIs" dxfId="746" priority="1780" operator="equal">
      <formula>"Muy Baja"</formula>
    </cfRule>
  </conditionalFormatting>
  <conditionalFormatting sqref="AC73">
    <cfRule type="cellIs" dxfId="745" priority="1771" operator="equal">
      <formula>"Catastrófico"</formula>
    </cfRule>
    <cfRule type="cellIs" dxfId="744" priority="1772" operator="equal">
      <formula>"Mayor"</formula>
    </cfRule>
    <cfRule type="cellIs" dxfId="743" priority="1773" operator="equal">
      <formula>"Moderado"</formula>
    </cfRule>
    <cfRule type="cellIs" dxfId="742" priority="1774" operator="equal">
      <formula>"Menor"</formula>
    </cfRule>
    <cfRule type="cellIs" dxfId="741" priority="1775" operator="equal">
      <formula>"Leve"</formula>
    </cfRule>
  </conditionalFormatting>
  <conditionalFormatting sqref="AE73">
    <cfRule type="cellIs" dxfId="740" priority="1767" operator="equal">
      <formula>"Extremo"</formula>
    </cfRule>
    <cfRule type="cellIs" dxfId="739" priority="1768" operator="equal">
      <formula>"Alto"</formula>
    </cfRule>
    <cfRule type="cellIs" dxfId="738" priority="1769" operator="equal">
      <formula>"Moderado"</formula>
    </cfRule>
    <cfRule type="cellIs" dxfId="737" priority="1770" operator="equal">
      <formula>"Bajo"</formula>
    </cfRule>
  </conditionalFormatting>
  <conditionalFormatting sqref="P76">
    <cfRule type="cellIs" dxfId="736" priority="1763" operator="equal">
      <formula>"Extremo"</formula>
    </cfRule>
    <cfRule type="cellIs" dxfId="735" priority="1764" operator="equal">
      <formula>"Alto"</formula>
    </cfRule>
    <cfRule type="cellIs" dxfId="734" priority="1765" operator="equal">
      <formula>"Moderado"</formula>
    </cfRule>
    <cfRule type="cellIs" dxfId="733" priority="1766" operator="equal">
      <formula>"Bajo"</formula>
    </cfRule>
  </conditionalFormatting>
  <conditionalFormatting sqref="J79">
    <cfRule type="cellIs" dxfId="732" priority="1758" operator="equal">
      <formula>"Muy Alta"</formula>
    </cfRule>
    <cfRule type="cellIs" dxfId="731" priority="1759" operator="equal">
      <formula>"Alta"</formula>
    </cfRule>
    <cfRule type="cellIs" dxfId="730" priority="1760" operator="equal">
      <formula>"Media"</formula>
    </cfRule>
    <cfRule type="cellIs" dxfId="729" priority="1761" operator="equal">
      <formula>"Baja"</formula>
    </cfRule>
    <cfRule type="cellIs" dxfId="728" priority="1762" operator="equal">
      <formula>"Muy Baja"</formula>
    </cfRule>
  </conditionalFormatting>
  <conditionalFormatting sqref="P79">
    <cfRule type="cellIs" dxfId="727" priority="1754" operator="equal">
      <formula>"Extremo"</formula>
    </cfRule>
    <cfRule type="cellIs" dxfId="726" priority="1755" operator="equal">
      <formula>"Alto"</formula>
    </cfRule>
    <cfRule type="cellIs" dxfId="725" priority="1756" operator="equal">
      <formula>"Moderado"</formula>
    </cfRule>
    <cfRule type="cellIs" dxfId="724" priority="1757" operator="equal">
      <formula>"Bajo"</formula>
    </cfRule>
  </conditionalFormatting>
  <conditionalFormatting sqref="J82">
    <cfRule type="cellIs" dxfId="723" priority="1749" operator="equal">
      <formula>"Muy Alta"</formula>
    </cfRule>
    <cfRule type="cellIs" dxfId="722" priority="1750" operator="equal">
      <formula>"Alta"</formula>
    </cfRule>
    <cfRule type="cellIs" dxfId="721" priority="1751" operator="equal">
      <formula>"Media"</formula>
    </cfRule>
    <cfRule type="cellIs" dxfId="720" priority="1752" operator="equal">
      <formula>"Baja"</formula>
    </cfRule>
    <cfRule type="cellIs" dxfId="719" priority="1753" operator="equal">
      <formula>"Muy Baja"</formula>
    </cfRule>
  </conditionalFormatting>
  <conditionalFormatting sqref="P82">
    <cfRule type="cellIs" dxfId="718" priority="1745" operator="equal">
      <formula>"Extremo"</formula>
    </cfRule>
    <cfRule type="cellIs" dxfId="717" priority="1746" operator="equal">
      <formula>"Alto"</formula>
    </cfRule>
    <cfRule type="cellIs" dxfId="716" priority="1747" operator="equal">
      <formula>"Moderado"</formula>
    </cfRule>
    <cfRule type="cellIs" dxfId="715" priority="1748" operator="equal">
      <formula>"Bajo"</formula>
    </cfRule>
  </conditionalFormatting>
  <conditionalFormatting sqref="J85">
    <cfRule type="cellIs" dxfId="714" priority="1740" operator="equal">
      <formula>"Muy Alta"</formula>
    </cfRule>
    <cfRule type="cellIs" dxfId="713" priority="1741" operator="equal">
      <formula>"Alta"</formula>
    </cfRule>
    <cfRule type="cellIs" dxfId="712" priority="1742" operator="equal">
      <formula>"Media"</formula>
    </cfRule>
    <cfRule type="cellIs" dxfId="711" priority="1743" operator="equal">
      <formula>"Baja"</formula>
    </cfRule>
    <cfRule type="cellIs" dxfId="710" priority="1744" operator="equal">
      <formula>"Muy Baja"</formula>
    </cfRule>
  </conditionalFormatting>
  <conditionalFormatting sqref="P85">
    <cfRule type="cellIs" dxfId="709" priority="1736" operator="equal">
      <formula>"Extremo"</formula>
    </cfRule>
    <cfRule type="cellIs" dxfId="708" priority="1737" operator="equal">
      <formula>"Alto"</formula>
    </cfRule>
    <cfRule type="cellIs" dxfId="707" priority="1738" operator="equal">
      <formula>"Moderado"</formula>
    </cfRule>
    <cfRule type="cellIs" dxfId="706" priority="1739" operator="equal">
      <formula>"Bajo"</formula>
    </cfRule>
  </conditionalFormatting>
  <conditionalFormatting sqref="J88">
    <cfRule type="cellIs" dxfId="705" priority="1731" operator="equal">
      <formula>"Muy Alta"</formula>
    </cfRule>
    <cfRule type="cellIs" dxfId="704" priority="1732" operator="equal">
      <formula>"Alta"</formula>
    </cfRule>
    <cfRule type="cellIs" dxfId="703" priority="1733" operator="equal">
      <formula>"Media"</formula>
    </cfRule>
    <cfRule type="cellIs" dxfId="702" priority="1734" operator="equal">
      <formula>"Baja"</formula>
    </cfRule>
    <cfRule type="cellIs" dxfId="701" priority="1735" operator="equal">
      <formula>"Muy Baja"</formula>
    </cfRule>
  </conditionalFormatting>
  <conditionalFormatting sqref="P88">
    <cfRule type="cellIs" dxfId="700" priority="1727" operator="equal">
      <formula>"Extremo"</formula>
    </cfRule>
    <cfRule type="cellIs" dxfId="699" priority="1728" operator="equal">
      <formula>"Alto"</formula>
    </cfRule>
    <cfRule type="cellIs" dxfId="698" priority="1729" operator="equal">
      <formula>"Moderado"</formula>
    </cfRule>
    <cfRule type="cellIs" dxfId="697" priority="1730" operator="equal">
      <formula>"Bajo"</formula>
    </cfRule>
  </conditionalFormatting>
  <conditionalFormatting sqref="J91">
    <cfRule type="cellIs" dxfId="696" priority="1722" operator="equal">
      <formula>"Muy Alta"</formula>
    </cfRule>
    <cfRule type="cellIs" dxfId="695" priority="1723" operator="equal">
      <formula>"Alta"</formula>
    </cfRule>
    <cfRule type="cellIs" dxfId="694" priority="1724" operator="equal">
      <formula>"Media"</formula>
    </cfRule>
    <cfRule type="cellIs" dxfId="693" priority="1725" operator="equal">
      <formula>"Baja"</formula>
    </cfRule>
    <cfRule type="cellIs" dxfId="692" priority="1726" operator="equal">
      <formula>"Muy Baja"</formula>
    </cfRule>
  </conditionalFormatting>
  <conditionalFormatting sqref="P91">
    <cfRule type="cellIs" dxfId="691" priority="1718" operator="equal">
      <formula>"Extremo"</formula>
    </cfRule>
    <cfRule type="cellIs" dxfId="690" priority="1719" operator="equal">
      <formula>"Alto"</formula>
    </cfRule>
    <cfRule type="cellIs" dxfId="689" priority="1720" operator="equal">
      <formula>"Moderado"</formula>
    </cfRule>
    <cfRule type="cellIs" dxfId="688" priority="1721" operator="equal">
      <formula>"Bajo"</formula>
    </cfRule>
  </conditionalFormatting>
  <conditionalFormatting sqref="J94">
    <cfRule type="cellIs" dxfId="687" priority="1713" operator="equal">
      <formula>"Muy Alta"</formula>
    </cfRule>
    <cfRule type="cellIs" dxfId="686" priority="1714" operator="equal">
      <formula>"Alta"</formula>
    </cfRule>
    <cfRule type="cellIs" dxfId="685" priority="1715" operator="equal">
      <formula>"Media"</formula>
    </cfRule>
    <cfRule type="cellIs" dxfId="684" priority="1716" operator="equal">
      <formula>"Baja"</formula>
    </cfRule>
    <cfRule type="cellIs" dxfId="683" priority="1717" operator="equal">
      <formula>"Muy Baja"</formula>
    </cfRule>
  </conditionalFormatting>
  <conditionalFormatting sqref="P94">
    <cfRule type="cellIs" dxfId="682" priority="1709" operator="equal">
      <formula>"Extremo"</formula>
    </cfRule>
    <cfRule type="cellIs" dxfId="681" priority="1710" operator="equal">
      <formula>"Alto"</formula>
    </cfRule>
    <cfRule type="cellIs" dxfId="680" priority="1711" operator="equal">
      <formula>"Moderado"</formula>
    </cfRule>
    <cfRule type="cellIs" dxfId="679" priority="1712" operator="equal">
      <formula>"Bajo"</formula>
    </cfRule>
  </conditionalFormatting>
  <conditionalFormatting sqref="M73:M96">
    <cfRule type="containsText" dxfId="678" priority="1690" operator="containsText" text="❌">
      <formula>NOT(ISERROR(SEARCH("❌",M73)))</formula>
    </cfRule>
  </conditionalFormatting>
  <conditionalFormatting sqref="N97 N100">
    <cfRule type="cellIs" dxfId="677" priority="1680" operator="equal">
      <formula>"Catastrófico"</formula>
    </cfRule>
    <cfRule type="cellIs" dxfId="676" priority="1681" operator="equal">
      <formula>"Mayor"</formula>
    </cfRule>
    <cfRule type="cellIs" dxfId="675" priority="1682" operator="equal">
      <formula>"Moderado"</formula>
    </cfRule>
    <cfRule type="cellIs" dxfId="674" priority="1683" operator="equal">
      <formula>"Menor"</formula>
    </cfRule>
    <cfRule type="cellIs" dxfId="673" priority="1684" operator="equal">
      <formula>"Leve"</formula>
    </cfRule>
  </conditionalFormatting>
  <conditionalFormatting sqref="J97">
    <cfRule type="cellIs" dxfId="672" priority="1653" operator="equal">
      <formula>"Muy Alta"</formula>
    </cfRule>
    <cfRule type="cellIs" dxfId="671" priority="1654" operator="equal">
      <formula>"Alta"</formula>
    </cfRule>
    <cfRule type="cellIs" dxfId="670" priority="1655" operator="equal">
      <formula>"Media"</formula>
    </cfRule>
    <cfRule type="cellIs" dxfId="669" priority="1656" operator="equal">
      <formula>"Baja"</formula>
    </cfRule>
    <cfRule type="cellIs" dxfId="668" priority="1657" operator="equal">
      <formula>"Muy Baja"</formula>
    </cfRule>
  </conditionalFormatting>
  <conditionalFormatting sqref="P97">
    <cfRule type="cellIs" dxfId="667" priority="1649" operator="equal">
      <formula>"Extremo"</formula>
    </cfRule>
    <cfRule type="cellIs" dxfId="666" priority="1650" operator="equal">
      <formula>"Alto"</formula>
    </cfRule>
    <cfRule type="cellIs" dxfId="665" priority="1651" operator="equal">
      <formula>"Moderado"</formula>
    </cfRule>
    <cfRule type="cellIs" dxfId="664" priority="1652" operator="equal">
      <formula>"Bajo"</formula>
    </cfRule>
  </conditionalFormatting>
  <conditionalFormatting sqref="J100">
    <cfRule type="cellIs" dxfId="663" priority="1644" operator="equal">
      <formula>"Muy Alta"</formula>
    </cfRule>
    <cfRule type="cellIs" dxfId="662" priority="1645" operator="equal">
      <formula>"Alta"</formula>
    </cfRule>
    <cfRule type="cellIs" dxfId="661" priority="1646" operator="equal">
      <formula>"Media"</formula>
    </cfRule>
    <cfRule type="cellIs" dxfId="660" priority="1647" operator="equal">
      <formula>"Baja"</formula>
    </cfRule>
    <cfRule type="cellIs" dxfId="659" priority="1648" operator="equal">
      <formula>"Muy Baja"</formula>
    </cfRule>
  </conditionalFormatting>
  <conditionalFormatting sqref="P100">
    <cfRule type="cellIs" dxfId="658" priority="1640" operator="equal">
      <formula>"Extremo"</formula>
    </cfRule>
    <cfRule type="cellIs" dxfId="657" priority="1641" operator="equal">
      <formula>"Alto"</formula>
    </cfRule>
    <cfRule type="cellIs" dxfId="656" priority="1642" operator="equal">
      <formula>"Moderado"</formula>
    </cfRule>
    <cfRule type="cellIs" dxfId="655" priority="1643" operator="equal">
      <formula>"Bajo"</formula>
    </cfRule>
  </conditionalFormatting>
  <conditionalFormatting sqref="J103 J106 AA104:AA114">
    <cfRule type="cellIs" dxfId="654" priority="1634" operator="equal">
      <formula>"Muy Alta"</formula>
    </cfRule>
    <cfRule type="cellIs" dxfId="653" priority="1635" operator="equal">
      <formula>"Alta"</formula>
    </cfRule>
    <cfRule type="cellIs" dxfId="652" priority="1636" operator="equal">
      <formula>"Media"</formula>
    </cfRule>
    <cfRule type="cellIs" dxfId="651" priority="1637" operator="equal">
      <formula>"Baja"</formula>
    </cfRule>
    <cfRule type="cellIs" dxfId="650" priority="1638" operator="equal">
      <formula>"Muy Baja"</formula>
    </cfRule>
  </conditionalFormatting>
  <conditionalFormatting sqref="N103 N106 N109 N112 AC104:AC114">
    <cfRule type="cellIs" dxfId="649" priority="1629" operator="equal">
      <formula>"Catastrófico"</formula>
    </cfRule>
    <cfRule type="cellIs" dxfId="648" priority="1630" operator="equal">
      <formula>"Mayor"</formula>
    </cfRule>
    <cfRule type="cellIs" dxfId="647" priority="1631" operator="equal">
      <formula>"Moderado"</formula>
    </cfRule>
    <cfRule type="cellIs" dxfId="646" priority="1632" operator="equal">
      <formula>"Menor"</formula>
    </cfRule>
    <cfRule type="cellIs" dxfId="645" priority="1633" operator="equal">
      <formula>"Leve"</formula>
    </cfRule>
  </conditionalFormatting>
  <conditionalFormatting sqref="P103 AE104:AE114">
    <cfRule type="cellIs" dxfId="644" priority="1625" operator="equal">
      <formula>"Extremo"</formula>
    </cfRule>
    <cfRule type="cellIs" dxfId="643" priority="1626" operator="equal">
      <formula>"Alto"</formula>
    </cfRule>
    <cfRule type="cellIs" dxfId="642" priority="1627" operator="equal">
      <formula>"Moderado"</formula>
    </cfRule>
    <cfRule type="cellIs" dxfId="641" priority="1628" operator="equal">
      <formula>"Bajo"</formula>
    </cfRule>
  </conditionalFormatting>
  <conditionalFormatting sqref="AA103">
    <cfRule type="cellIs" dxfId="640" priority="1620" operator="equal">
      <formula>"Muy Alta"</formula>
    </cfRule>
    <cfRule type="cellIs" dxfId="639" priority="1621" operator="equal">
      <formula>"Alta"</formula>
    </cfRule>
    <cfRule type="cellIs" dxfId="638" priority="1622" operator="equal">
      <formula>"Media"</formula>
    </cfRule>
    <cfRule type="cellIs" dxfId="637" priority="1623" operator="equal">
      <formula>"Baja"</formula>
    </cfRule>
    <cfRule type="cellIs" dxfId="636" priority="1624" operator="equal">
      <formula>"Muy Baja"</formula>
    </cfRule>
  </conditionalFormatting>
  <conditionalFormatting sqref="AC103">
    <cfRule type="cellIs" dxfId="635" priority="1615" operator="equal">
      <formula>"Catastrófico"</formula>
    </cfRule>
    <cfRule type="cellIs" dxfId="634" priority="1616" operator="equal">
      <formula>"Mayor"</formula>
    </cfRule>
    <cfRule type="cellIs" dxfId="633" priority="1617" operator="equal">
      <formula>"Moderado"</formula>
    </cfRule>
    <cfRule type="cellIs" dxfId="632" priority="1618" operator="equal">
      <formula>"Menor"</formula>
    </cfRule>
    <cfRule type="cellIs" dxfId="631" priority="1619" operator="equal">
      <formula>"Leve"</formula>
    </cfRule>
  </conditionalFormatting>
  <conditionalFormatting sqref="AE103">
    <cfRule type="cellIs" dxfId="630" priority="1611" operator="equal">
      <formula>"Extremo"</formula>
    </cfRule>
    <cfRule type="cellIs" dxfId="629" priority="1612" operator="equal">
      <formula>"Alto"</formula>
    </cfRule>
    <cfRule type="cellIs" dxfId="628" priority="1613" operator="equal">
      <formula>"Moderado"</formula>
    </cfRule>
    <cfRule type="cellIs" dxfId="627" priority="1614" operator="equal">
      <formula>"Bajo"</formula>
    </cfRule>
  </conditionalFormatting>
  <conditionalFormatting sqref="P106">
    <cfRule type="cellIs" dxfId="626" priority="1607" operator="equal">
      <formula>"Extremo"</formula>
    </cfRule>
    <cfRule type="cellIs" dxfId="625" priority="1608" operator="equal">
      <formula>"Alto"</formula>
    </cfRule>
    <cfRule type="cellIs" dxfId="624" priority="1609" operator="equal">
      <formula>"Moderado"</formula>
    </cfRule>
    <cfRule type="cellIs" dxfId="623" priority="1610" operator="equal">
      <formula>"Bajo"</formula>
    </cfRule>
  </conditionalFormatting>
  <conditionalFormatting sqref="J109">
    <cfRule type="cellIs" dxfId="622" priority="1602" operator="equal">
      <formula>"Muy Alta"</formula>
    </cfRule>
    <cfRule type="cellIs" dxfId="621" priority="1603" operator="equal">
      <formula>"Alta"</formula>
    </cfRule>
    <cfRule type="cellIs" dxfId="620" priority="1604" operator="equal">
      <formula>"Media"</formula>
    </cfRule>
    <cfRule type="cellIs" dxfId="619" priority="1605" operator="equal">
      <formula>"Baja"</formula>
    </cfRule>
    <cfRule type="cellIs" dxfId="618" priority="1606" operator="equal">
      <formula>"Muy Baja"</formula>
    </cfRule>
  </conditionalFormatting>
  <conditionalFormatting sqref="P109">
    <cfRule type="cellIs" dxfId="617" priority="1598" operator="equal">
      <formula>"Extremo"</formula>
    </cfRule>
    <cfRule type="cellIs" dxfId="616" priority="1599" operator="equal">
      <formula>"Alto"</formula>
    </cfRule>
    <cfRule type="cellIs" dxfId="615" priority="1600" operator="equal">
      <formula>"Moderado"</formula>
    </cfRule>
    <cfRule type="cellIs" dxfId="614" priority="1601" operator="equal">
      <formula>"Bajo"</formula>
    </cfRule>
  </conditionalFormatting>
  <conditionalFormatting sqref="J112">
    <cfRule type="cellIs" dxfId="613" priority="1593" operator="equal">
      <formula>"Muy Alta"</formula>
    </cfRule>
    <cfRule type="cellIs" dxfId="612" priority="1594" operator="equal">
      <formula>"Alta"</formula>
    </cfRule>
    <cfRule type="cellIs" dxfId="611" priority="1595" operator="equal">
      <formula>"Media"</formula>
    </cfRule>
    <cfRule type="cellIs" dxfId="610" priority="1596" operator="equal">
      <formula>"Baja"</formula>
    </cfRule>
    <cfRule type="cellIs" dxfId="609" priority="1597" operator="equal">
      <formula>"Muy Baja"</formula>
    </cfRule>
  </conditionalFormatting>
  <conditionalFormatting sqref="P112">
    <cfRule type="cellIs" dxfId="608" priority="1589" operator="equal">
      <formula>"Extremo"</formula>
    </cfRule>
    <cfRule type="cellIs" dxfId="607" priority="1590" operator="equal">
      <formula>"Alto"</formula>
    </cfRule>
    <cfRule type="cellIs" dxfId="606" priority="1591" operator="equal">
      <formula>"Moderado"</formula>
    </cfRule>
    <cfRule type="cellIs" dxfId="605" priority="1592" operator="equal">
      <formula>"Bajo"</formula>
    </cfRule>
  </conditionalFormatting>
  <conditionalFormatting sqref="M103:M114">
    <cfRule type="containsText" dxfId="604" priority="1588" operator="containsText" text="❌">
      <formula>NOT(ISERROR(SEARCH("❌",M103)))</formula>
    </cfRule>
  </conditionalFormatting>
  <conditionalFormatting sqref="J115 J118 AA116:AA135 AA137:AA138">
    <cfRule type="cellIs" dxfId="603" priority="1583" operator="equal">
      <formula>"Muy Alta"</formula>
    </cfRule>
    <cfRule type="cellIs" dxfId="602" priority="1584" operator="equal">
      <formula>"Alta"</formula>
    </cfRule>
    <cfRule type="cellIs" dxfId="601" priority="1585" operator="equal">
      <formula>"Media"</formula>
    </cfRule>
    <cfRule type="cellIs" dxfId="600" priority="1586" operator="equal">
      <formula>"Baja"</formula>
    </cfRule>
    <cfRule type="cellIs" dxfId="599" priority="1587" operator="equal">
      <formula>"Muy Baja"</formula>
    </cfRule>
  </conditionalFormatting>
  <conditionalFormatting sqref="N115 N118 N121 N124 N127 N130 N133 N136 AC116:AC138">
    <cfRule type="cellIs" dxfId="598" priority="1578" operator="equal">
      <formula>"Catastrófico"</formula>
    </cfRule>
    <cfRule type="cellIs" dxfId="597" priority="1579" operator="equal">
      <formula>"Mayor"</formula>
    </cfRule>
    <cfRule type="cellIs" dxfId="596" priority="1580" operator="equal">
      <formula>"Moderado"</formula>
    </cfRule>
    <cfRule type="cellIs" dxfId="595" priority="1581" operator="equal">
      <formula>"Menor"</formula>
    </cfRule>
    <cfRule type="cellIs" dxfId="594" priority="1582" operator="equal">
      <formula>"Leve"</formula>
    </cfRule>
  </conditionalFormatting>
  <conditionalFormatting sqref="P115 AE116:AE138">
    <cfRule type="cellIs" dxfId="593" priority="1574" operator="equal">
      <formula>"Extremo"</formula>
    </cfRule>
    <cfRule type="cellIs" dxfId="592" priority="1575" operator="equal">
      <formula>"Alto"</formula>
    </cfRule>
    <cfRule type="cellIs" dxfId="591" priority="1576" operator="equal">
      <formula>"Moderado"</formula>
    </cfRule>
    <cfRule type="cellIs" dxfId="590" priority="1577" operator="equal">
      <formula>"Bajo"</formula>
    </cfRule>
  </conditionalFormatting>
  <conditionalFormatting sqref="AA115">
    <cfRule type="cellIs" dxfId="589" priority="1569" operator="equal">
      <formula>"Muy Alta"</formula>
    </cfRule>
    <cfRule type="cellIs" dxfId="588" priority="1570" operator="equal">
      <formula>"Alta"</formula>
    </cfRule>
    <cfRule type="cellIs" dxfId="587" priority="1571" operator="equal">
      <formula>"Media"</formula>
    </cfRule>
    <cfRule type="cellIs" dxfId="586" priority="1572" operator="equal">
      <formula>"Baja"</formula>
    </cfRule>
    <cfRule type="cellIs" dxfId="585" priority="1573" operator="equal">
      <formula>"Muy Baja"</formula>
    </cfRule>
  </conditionalFormatting>
  <conditionalFormatting sqref="AC115">
    <cfRule type="cellIs" dxfId="584" priority="1564" operator="equal">
      <formula>"Catastrófico"</formula>
    </cfRule>
    <cfRule type="cellIs" dxfId="583" priority="1565" operator="equal">
      <formula>"Mayor"</formula>
    </cfRule>
    <cfRule type="cellIs" dxfId="582" priority="1566" operator="equal">
      <formula>"Moderado"</formula>
    </cfRule>
    <cfRule type="cellIs" dxfId="581" priority="1567" operator="equal">
      <formula>"Menor"</formula>
    </cfRule>
    <cfRule type="cellIs" dxfId="580" priority="1568" operator="equal">
      <formula>"Leve"</formula>
    </cfRule>
  </conditionalFormatting>
  <conditionalFormatting sqref="AE115">
    <cfRule type="cellIs" dxfId="579" priority="1560" operator="equal">
      <formula>"Extremo"</formula>
    </cfRule>
    <cfRule type="cellIs" dxfId="578" priority="1561" operator="equal">
      <formula>"Alto"</formula>
    </cfRule>
    <cfRule type="cellIs" dxfId="577" priority="1562" operator="equal">
      <formula>"Moderado"</formula>
    </cfRule>
    <cfRule type="cellIs" dxfId="576" priority="1563" operator="equal">
      <formula>"Bajo"</formula>
    </cfRule>
  </conditionalFormatting>
  <conditionalFormatting sqref="P118">
    <cfRule type="cellIs" dxfId="575" priority="1556" operator="equal">
      <formula>"Extremo"</formula>
    </cfRule>
    <cfRule type="cellIs" dxfId="574" priority="1557" operator="equal">
      <formula>"Alto"</formula>
    </cfRule>
    <cfRule type="cellIs" dxfId="573" priority="1558" operator="equal">
      <formula>"Moderado"</formula>
    </cfRule>
    <cfRule type="cellIs" dxfId="572" priority="1559" operator="equal">
      <formula>"Bajo"</formula>
    </cfRule>
  </conditionalFormatting>
  <conditionalFormatting sqref="J121">
    <cfRule type="cellIs" dxfId="571" priority="1551" operator="equal">
      <formula>"Muy Alta"</formula>
    </cfRule>
    <cfRule type="cellIs" dxfId="570" priority="1552" operator="equal">
      <formula>"Alta"</formula>
    </cfRule>
    <cfRule type="cellIs" dxfId="569" priority="1553" operator="equal">
      <formula>"Media"</formula>
    </cfRule>
    <cfRule type="cellIs" dxfId="568" priority="1554" operator="equal">
      <formula>"Baja"</formula>
    </cfRule>
    <cfRule type="cellIs" dxfId="567" priority="1555" operator="equal">
      <formula>"Muy Baja"</formula>
    </cfRule>
  </conditionalFormatting>
  <conditionalFormatting sqref="P121">
    <cfRule type="cellIs" dxfId="566" priority="1547" operator="equal">
      <formula>"Extremo"</formula>
    </cfRule>
    <cfRule type="cellIs" dxfId="565" priority="1548" operator="equal">
      <formula>"Alto"</formula>
    </cfRule>
    <cfRule type="cellIs" dxfId="564" priority="1549" operator="equal">
      <formula>"Moderado"</formula>
    </cfRule>
    <cfRule type="cellIs" dxfId="563" priority="1550" operator="equal">
      <formula>"Bajo"</formula>
    </cfRule>
  </conditionalFormatting>
  <conditionalFormatting sqref="J124">
    <cfRule type="cellIs" dxfId="562" priority="1542" operator="equal">
      <formula>"Muy Alta"</formula>
    </cfRule>
    <cfRule type="cellIs" dxfId="561" priority="1543" operator="equal">
      <formula>"Alta"</formula>
    </cfRule>
    <cfRule type="cellIs" dxfId="560" priority="1544" operator="equal">
      <formula>"Media"</formula>
    </cfRule>
    <cfRule type="cellIs" dxfId="559" priority="1545" operator="equal">
      <formula>"Baja"</formula>
    </cfRule>
    <cfRule type="cellIs" dxfId="558" priority="1546" operator="equal">
      <formula>"Muy Baja"</formula>
    </cfRule>
  </conditionalFormatting>
  <conditionalFormatting sqref="P124">
    <cfRule type="cellIs" dxfId="557" priority="1538" operator="equal">
      <formula>"Extremo"</formula>
    </cfRule>
    <cfRule type="cellIs" dxfId="556" priority="1539" operator="equal">
      <formula>"Alto"</formula>
    </cfRule>
    <cfRule type="cellIs" dxfId="555" priority="1540" operator="equal">
      <formula>"Moderado"</formula>
    </cfRule>
    <cfRule type="cellIs" dxfId="554" priority="1541" operator="equal">
      <formula>"Bajo"</formula>
    </cfRule>
  </conditionalFormatting>
  <conditionalFormatting sqref="J127">
    <cfRule type="cellIs" dxfId="553" priority="1533" operator="equal">
      <formula>"Muy Alta"</formula>
    </cfRule>
    <cfRule type="cellIs" dxfId="552" priority="1534" operator="equal">
      <formula>"Alta"</formula>
    </cfRule>
    <cfRule type="cellIs" dxfId="551" priority="1535" operator="equal">
      <formula>"Media"</formula>
    </cfRule>
    <cfRule type="cellIs" dxfId="550" priority="1536" operator="equal">
      <formula>"Baja"</formula>
    </cfRule>
    <cfRule type="cellIs" dxfId="549" priority="1537" operator="equal">
      <formula>"Muy Baja"</formula>
    </cfRule>
  </conditionalFormatting>
  <conditionalFormatting sqref="P127">
    <cfRule type="cellIs" dxfId="548" priority="1529" operator="equal">
      <formula>"Extremo"</formula>
    </cfRule>
    <cfRule type="cellIs" dxfId="547" priority="1530" operator="equal">
      <formula>"Alto"</formula>
    </cfRule>
    <cfRule type="cellIs" dxfId="546" priority="1531" operator="equal">
      <formula>"Moderado"</formula>
    </cfRule>
    <cfRule type="cellIs" dxfId="545" priority="1532" operator="equal">
      <formula>"Bajo"</formula>
    </cfRule>
  </conditionalFormatting>
  <conditionalFormatting sqref="J130">
    <cfRule type="cellIs" dxfId="544" priority="1524" operator="equal">
      <formula>"Muy Alta"</formula>
    </cfRule>
    <cfRule type="cellIs" dxfId="543" priority="1525" operator="equal">
      <formula>"Alta"</formula>
    </cfRule>
    <cfRule type="cellIs" dxfId="542" priority="1526" operator="equal">
      <formula>"Media"</formula>
    </cfRule>
    <cfRule type="cellIs" dxfId="541" priority="1527" operator="equal">
      <formula>"Baja"</formula>
    </cfRule>
    <cfRule type="cellIs" dxfId="540" priority="1528" operator="equal">
      <formula>"Muy Baja"</formula>
    </cfRule>
  </conditionalFormatting>
  <conditionalFormatting sqref="P130">
    <cfRule type="cellIs" dxfId="539" priority="1520" operator="equal">
      <formula>"Extremo"</formula>
    </cfRule>
    <cfRule type="cellIs" dxfId="538" priority="1521" operator="equal">
      <formula>"Alto"</formula>
    </cfRule>
    <cfRule type="cellIs" dxfId="537" priority="1522" operator="equal">
      <formula>"Moderado"</formula>
    </cfRule>
    <cfRule type="cellIs" dxfId="536" priority="1523" operator="equal">
      <formula>"Bajo"</formula>
    </cfRule>
  </conditionalFormatting>
  <conditionalFormatting sqref="J133">
    <cfRule type="cellIs" dxfId="535" priority="1515" operator="equal">
      <formula>"Muy Alta"</formula>
    </cfRule>
    <cfRule type="cellIs" dxfId="534" priority="1516" operator="equal">
      <formula>"Alta"</formula>
    </cfRule>
    <cfRule type="cellIs" dxfId="533" priority="1517" operator="equal">
      <formula>"Media"</formula>
    </cfRule>
    <cfRule type="cellIs" dxfId="532" priority="1518" operator="equal">
      <formula>"Baja"</formula>
    </cfRule>
    <cfRule type="cellIs" dxfId="531" priority="1519" operator="equal">
      <formula>"Muy Baja"</formula>
    </cfRule>
  </conditionalFormatting>
  <conditionalFormatting sqref="P133">
    <cfRule type="cellIs" dxfId="530" priority="1511" operator="equal">
      <formula>"Extremo"</formula>
    </cfRule>
    <cfRule type="cellIs" dxfId="529" priority="1512" operator="equal">
      <formula>"Alto"</formula>
    </cfRule>
    <cfRule type="cellIs" dxfId="528" priority="1513" operator="equal">
      <formula>"Moderado"</formula>
    </cfRule>
    <cfRule type="cellIs" dxfId="527" priority="1514" operator="equal">
      <formula>"Bajo"</formula>
    </cfRule>
  </conditionalFormatting>
  <conditionalFormatting sqref="AA145:AA147">
    <cfRule type="cellIs" dxfId="526" priority="1496" operator="equal">
      <formula>"Muy Alta"</formula>
    </cfRule>
    <cfRule type="cellIs" dxfId="525" priority="1497" operator="equal">
      <formula>"Alta"</formula>
    </cfRule>
    <cfRule type="cellIs" dxfId="524" priority="1498" operator="equal">
      <formula>"Media"</formula>
    </cfRule>
    <cfRule type="cellIs" dxfId="523" priority="1499" operator="equal">
      <formula>"Baja"</formula>
    </cfRule>
    <cfRule type="cellIs" dxfId="522" priority="1500" operator="equal">
      <formula>"Muy Baja"</formula>
    </cfRule>
  </conditionalFormatting>
  <conditionalFormatting sqref="P136">
    <cfRule type="cellIs" dxfId="521" priority="1502" operator="equal">
      <formula>"Extremo"</formula>
    </cfRule>
    <cfRule type="cellIs" dxfId="520" priority="1503" operator="equal">
      <formula>"Alto"</formula>
    </cfRule>
    <cfRule type="cellIs" dxfId="519" priority="1504" operator="equal">
      <formula>"Moderado"</formula>
    </cfRule>
    <cfRule type="cellIs" dxfId="518" priority="1505" operator="equal">
      <formula>"Bajo"</formula>
    </cfRule>
  </conditionalFormatting>
  <conditionalFormatting sqref="M115:M138">
    <cfRule type="containsText" dxfId="517" priority="1501" operator="containsText" text="❌">
      <formula>NOT(ISERROR(SEARCH("❌",M115)))</formula>
    </cfRule>
  </conditionalFormatting>
  <conditionalFormatting sqref="AC145:AC147">
    <cfRule type="cellIs" dxfId="516" priority="1491" operator="equal">
      <formula>"Catastrófico"</formula>
    </cfRule>
    <cfRule type="cellIs" dxfId="515" priority="1492" operator="equal">
      <formula>"Mayor"</formula>
    </cfRule>
    <cfRule type="cellIs" dxfId="514" priority="1493" operator="equal">
      <formula>"Moderado"</formula>
    </cfRule>
    <cfRule type="cellIs" dxfId="513" priority="1494" operator="equal">
      <formula>"Menor"</formula>
    </cfRule>
    <cfRule type="cellIs" dxfId="512" priority="1495" operator="equal">
      <formula>"Leve"</formula>
    </cfRule>
  </conditionalFormatting>
  <conditionalFormatting sqref="AE145:AE147">
    <cfRule type="cellIs" dxfId="511" priority="1487" operator="equal">
      <formula>"Extremo"</formula>
    </cfRule>
    <cfRule type="cellIs" dxfId="510" priority="1488" operator="equal">
      <formula>"Alto"</formula>
    </cfRule>
    <cfRule type="cellIs" dxfId="509" priority="1489" operator="equal">
      <formula>"Moderado"</formula>
    </cfRule>
    <cfRule type="cellIs" dxfId="508" priority="1490" operator="equal">
      <formula>"Bajo"</formula>
    </cfRule>
  </conditionalFormatting>
  <conditionalFormatting sqref="J148 J151">
    <cfRule type="cellIs" dxfId="507" priority="1436" operator="equal">
      <formula>"Muy Alta"</formula>
    </cfRule>
    <cfRule type="cellIs" dxfId="506" priority="1437" operator="equal">
      <formula>"Alta"</formula>
    </cfRule>
    <cfRule type="cellIs" dxfId="505" priority="1438" operator="equal">
      <formula>"Media"</formula>
    </cfRule>
    <cfRule type="cellIs" dxfId="504" priority="1439" operator="equal">
      <formula>"Baja"</formula>
    </cfRule>
    <cfRule type="cellIs" dxfId="503" priority="1440" operator="equal">
      <formula>"Muy Baja"</formula>
    </cfRule>
  </conditionalFormatting>
  <conditionalFormatting sqref="N148 N151 N154">
    <cfRule type="cellIs" dxfId="502" priority="1431" operator="equal">
      <formula>"Catastrófico"</formula>
    </cfRule>
    <cfRule type="cellIs" dxfId="501" priority="1432" operator="equal">
      <formula>"Mayor"</formula>
    </cfRule>
    <cfRule type="cellIs" dxfId="500" priority="1433" operator="equal">
      <formula>"Moderado"</formula>
    </cfRule>
    <cfRule type="cellIs" dxfId="499" priority="1434" operator="equal">
      <formula>"Menor"</formula>
    </cfRule>
    <cfRule type="cellIs" dxfId="498" priority="1435" operator="equal">
      <formula>"Leve"</formula>
    </cfRule>
  </conditionalFormatting>
  <conditionalFormatting sqref="AA148">
    <cfRule type="cellIs" dxfId="497" priority="1422" operator="equal">
      <formula>"Muy Alta"</formula>
    </cfRule>
    <cfRule type="cellIs" dxfId="496" priority="1423" operator="equal">
      <formula>"Alta"</formula>
    </cfRule>
    <cfRule type="cellIs" dxfId="495" priority="1424" operator="equal">
      <formula>"Media"</formula>
    </cfRule>
    <cfRule type="cellIs" dxfId="494" priority="1425" operator="equal">
      <formula>"Baja"</formula>
    </cfRule>
    <cfRule type="cellIs" dxfId="493" priority="1426" operator="equal">
      <formula>"Muy Baja"</formula>
    </cfRule>
  </conditionalFormatting>
  <conditionalFormatting sqref="AC148">
    <cfRule type="cellIs" dxfId="492" priority="1417" operator="equal">
      <formula>"Catastrófico"</formula>
    </cfRule>
    <cfRule type="cellIs" dxfId="491" priority="1418" operator="equal">
      <formula>"Mayor"</formula>
    </cfRule>
    <cfRule type="cellIs" dxfId="490" priority="1419" operator="equal">
      <formula>"Moderado"</formula>
    </cfRule>
    <cfRule type="cellIs" dxfId="489" priority="1420" operator="equal">
      <formula>"Menor"</formula>
    </cfRule>
    <cfRule type="cellIs" dxfId="488" priority="1421" operator="equal">
      <formula>"Leve"</formula>
    </cfRule>
  </conditionalFormatting>
  <conditionalFormatting sqref="AE148">
    <cfRule type="cellIs" dxfId="487" priority="1413" operator="equal">
      <formula>"Extremo"</formula>
    </cfRule>
    <cfRule type="cellIs" dxfId="486" priority="1414" operator="equal">
      <formula>"Alto"</formula>
    </cfRule>
    <cfRule type="cellIs" dxfId="485" priority="1415" operator="equal">
      <formula>"Moderado"</formula>
    </cfRule>
    <cfRule type="cellIs" dxfId="484" priority="1416" operator="equal">
      <formula>"Bajo"</formula>
    </cfRule>
  </conditionalFormatting>
  <conditionalFormatting sqref="J154">
    <cfRule type="cellIs" dxfId="483" priority="1404" operator="equal">
      <formula>"Muy Alta"</formula>
    </cfRule>
    <cfRule type="cellIs" dxfId="482" priority="1405" operator="equal">
      <formula>"Alta"</formula>
    </cfRule>
    <cfRule type="cellIs" dxfId="481" priority="1406" operator="equal">
      <formula>"Media"</formula>
    </cfRule>
    <cfRule type="cellIs" dxfId="480" priority="1407" operator="equal">
      <formula>"Baja"</formula>
    </cfRule>
    <cfRule type="cellIs" dxfId="479" priority="1408" operator="equal">
      <formula>"Muy Baja"</formula>
    </cfRule>
  </conditionalFormatting>
  <conditionalFormatting sqref="P154">
    <cfRule type="cellIs" dxfId="478" priority="1400" operator="equal">
      <formula>"Extremo"</formula>
    </cfRule>
    <cfRule type="cellIs" dxfId="477" priority="1401" operator="equal">
      <formula>"Alto"</formula>
    </cfRule>
    <cfRule type="cellIs" dxfId="476" priority="1402" operator="equal">
      <formula>"Moderado"</formula>
    </cfRule>
    <cfRule type="cellIs" dxfId="475" priority="1403" operator="equal">
      <formula>"Bajo"</formula>
    </cfRule>
  </conditionalFormatting>
  <conditionalFormatting sqref="J158 AA159:AA160">
    <cfRule type="cellIs" dxfId="474" priority="1367" operator="equal">
      <formula>"Muy Alta"</formula>
    </cfRule>
    <cfRule type="cellIs" dxfId="473" priority="1368" operator="equal">
      <formula>"Alta"</formula>
    </cfRule>
    <cfRule type="cellIs" dxfId="472" priority="1369" operator="equal">
      <formula>"Media"</formula>
    </cfRule>
    <cfRule type="cellIs" dxfId="471" priority="1370" operator="equal">
      <formula>"Baja"</formula>
    </cfRule>
    <cfRule type="cellIs" dxfId="470" priority="1371" operator="equal">
      <formula>"Muy Baja"</formula>
    </cfRule>
  </conditionalFormatting>
  <conditionalFormatting sqref="N158 AC159:AC160">
    <cfRule type="cellIs" dxfId="469" priority="1362" operator="equal">
      <formula>"Catastrófico"</formula>
    </cfRule>
    <cfRule type="cellIs" dxfId="468" priority="1363" operator="equal">
      <formula>"Mayor"</formula>
    </cfRule>
    <cfRule type="cellIs" dxfId="467" priority="1364" operator="equal">
      <formula>"Moderado"</formula>
    </cfRule>
    <cfRule type="cellIs" dxfId="466" priority="1365" operator="equal">
      <formula>"Menor"</formula>
    </cfRule>
    <cfRule type="cellIs" dxfId="465" priority="1366" operator="equal">
      <formula>"Leve"</formula>
    </cfRule>
  </conditionalFormatting>
  <conditionalFormatting sqref="P158 AE159:AE160">
    <cfRule type="cellIs" dxfId="464" priority="1358" operator="equal">
      <formula>"Extremo"</formula>
    </cfRule>
    <cfRule type="cellIs" dxfId="463" priority="1359" operator="equal">
      <formula>"Alto"</formula>
    </cfRule>
    <cfRule type="cellIs" dxfId="462" priority="1360" operator="equal">
      <formula>"Moderado"</formula>
    </cfRule>
    <cfRule type="cellIs" dxfId="461" priority="1361" operator="equal">
      <formula>"Bajo"</formula>
    </cfRule>
  </conditionalFormatting>
  <conditionalFormatting sqref="AA158">
    <cfRule type="cellIs" dxfId="460" priority="1353" operator="equal">
      <formula>"Muy Alta"</formula>
    </cfRule>
    <cfRule type="cellIs" dxfId="459" priority="1354" operator="equal">
      <formula>"Alta"</formula>
    </cfRule>
    <cfRule type="cellIs" dxfId="458" priority="1355" operator="equal">
      <formula>"Media"</formula>
    </cfRule>
    <cfRule type="cellIs" dxfId="457" priority="1356" operator="equal">
      <formula>"Baja"</formula>
    </cfRule>
    <cfRule type="cellIs" dxfId="456" priority="1357" operator="equal">
      <formula>"Muy Baja"</formula>
    </cfRule>
  </conditionalFormatting>
  <conditionalFormatting sqref="AC158">
    <cfRule type="cellIs" dxfId="455" priority="1348" operator="equal">
      <formula>"Catastrófico"</formula>
    </cfRule>
    <cfRule type="cellIs" dxfId="454" priority="1349" operator="equal">
      <formula>"Mayor"</formula>
    </cfRule>
    <cfRule type="cellIs" dxfId="453" priority="1350" operator="equal">
      <formula>"Moderado"</formula>
    </cfRule>
    <cfRule type="cellIs" dxfId="452" priority="1351" operator="equal">
      <formula>"Menor"</formula>
    </cfRule>
    <cfRule type="cellIs" dxfId="451" priority="1352" operator="equal">
      <formula>"Leve"</formula>
    </cfRule>
  </conditionalFormatting>
  <conditionalFormatting sqref="AE158">
    <cfRule type="cellIs" dxfId="450" priority="1344" operator="equal">
      <formula>"Extremo"</formula>
    </cfRule>
    <cfRule type="cellIs" dxfId="449" priority="1345" operator="equal">
      <formula>"Alto"</formula>
    </cfRule>
    <cfRule type="cellIs" dxfId="448" priority="1346" operator="equal">
      <formula>"Moderado"</formula>
    </cfRule>
    <cfRule type="cellIs" dxfId="447" priority="1347" operator="equal">
      <formula>"Bajo"</formula>
    </cfRule>
  </conditionalFormatting>
  <conditionalFormatting sqref="M158:M160">
    <cfRule type="containsText" dxfId="446" priority="1343" operator="containsText" text="❌">
      <formula>NOT(ISERROR(SEARCH("❌",M158)))</formula>
    </cfRule>
  </conditionalFormatting>
  <conditionalFormatting sqref="AE161">
    <cfRule type="cellIs" dxfId="445" priority="1195" operator="equal">
      <formula>"Extremo"</formula>
    </cfRule>
    <cfRule type="cellIs" dxfId="444" priority="1196" operator="equal">
      <formula>"Alto"</formula>
    </cfRule>
    <cfRule type="cellIs" dxfId="443" priority="1197" operator="equal">
      <formula>"Moderado"</formula>
    </cfRule>
    <cfRule type="cellIs" dxfId="442" priority="1198" operator="equal">
      <formula>"Bajo"</formula>
    </cfRule>
  </conditionalFormatting>
  <conditionalFormatting sqref="J161 J164 AA162:AA172 AA176:AA181">
    <cfRule type="cellIs" dxfId="441" priority="1218" operator="equal">
      <formula>"Muy Alta"</formula>
    </cfRule>
    <cfRule type="cellIs" dxfId="440" priority="1219" operator="equal">
      <formula>"Alta"</formula>
    </cfRule>
    <cfRule type="cellIs" dxfId="439" priority="1220" operator="equal">
      <formula>"Media"</formula>
    </cfRule>
    <cfRule type="cellIs" dxfId="438" priority="1221" operator="equal">
      <formula>"Baja"</formula>
    </cfRule>
    <cfRule type="cellIs" dxfId="437" priority="1222" operator="equal">
      <formula>"Muy Baja"</formula>
    </cfRule>
  </conditionalFormatting>
  <conditionalFormatting sqref="N161 N164 N167 N170 N176 N179 AC162:AC172 AC176:AC181">
    <cfRule type="cellIs" dxfId="436" priority="1213" operator="equal">
      <formula>"Catastrófico"</formula>
    </cfRule>
    <cfRule type="cellIs" dxfId="435" priority="1214" operator="equal">
      <formula>"Mayor"</formula>
    </cfRule>
    <cfRule type="cellIs" dxfId="434" priority="1215" operator="equal">
      <formula>"Moderado"</formula>
    </cfRule>
    <cfRule type="cellIs" dxfId="433" priority="1216" operator="equal">
      <formula>"Menor"</formula>
    </cfRule>
    <cfRule type="cellIs" dxfId="432" priority="1217" operator="equal">
      <formula>"Leve"</formula>
    </cfRule>
  </conditionalFormatting>
  <conditionalFormatting sqref="P161 AE162:AE172 AE176:AE181">
    <cfRule type="cellIs" dxfId="431" priority="1209" operator="equal">
      <formula>"Extremo"</formula>
    </cfRule>
    <cfRule type="cellIs" dxfId="430" priority="1210" operator="equal">
      <formula>"Alto"</formula>
    </cfRule>
    <cfRule type="cellIs" dxfId="429" priority="1211" operator="equal">
      <formula>"Moderado"</formula>
    </cfRule>
    <cfRule type="cellIs" dxfId="428" priority="1212" operator="equal">
      <formula>"Bajo"</formula>
    </cfRule>
  </conditionalFormatting>
  <conditionalFormatting sqref="AA161">
    <cfRule type="cellIs" dxfId="427" priority="1204" operator="equal">
      <formula>"Muy Alta"</formula>
    </cfRule>
    <cfRule type="cellIs" dxfId="426" priority="1205" operator="equal">
      <formula>"Alta"</formula>
    </cfRule>
    <cfRule type="cellIs" dxfId="425" priority="1206" operator="equal">
      <formula>"Media"</formula>
    </cfRule>
    <cfRule type="cellIs" dxfId="424" priority="1207" operator="equal">
      <formula>"Baja"</formula>
    </cfRule>
    <cfRule type="cellIs" dxfId="423" priority="1208" operator="equal">
      <formula>"Muy Baja"</formula>
    </cfRule>
  </conditionalFormatting>
  <conditionalFormatting sqref="AC161">
    <cfRule type="cellIs" dxfId="422" priority="1199" operator="equal">
      <formula>"Catastrófico"</formula>
    </cfRule>
    <cfRule type="cellIs" dxfId="421" priority="1200" operator="equal">
      <formula>"Mayor"</formula>
    </cfRule>
    <cfRule type="cellIs" dxfId="420" priority="1201" operator="equal">
      <formula>"Moderado"</formula>
    </cfRule>
    <cfRule type="cellIs" dxfId="419" priority="1202" operator="equal">
      <formula>"Menor"</formula>
    </cfRule>
    <cfRule type="cellIs" dxfId="418" priority="1203" operator="equal">
      <formula>"Leve"</formula>
    </cfRule>
  </conditionalFormatting>
  <conditionalFormatting sqref="P164">
    <cfRule type="cellIs" dxfId="417" priority="1191" operator="equal">
      <formula>"Extremo"</formula>
    </cfRule>
    <cfRule type="cellIs" dxfId="416" priority="1192" operator="equal">
      <formula>"Alto"</formula>
    </cfRule>
    <cfRule type="cellIs" dxfId="415" priority="1193" operator="equal">
      <formula>"Moderado"</formula>
    </cfRule>
    <cfRule type="cellIs" dxfId="414" priority="1194" operator="equal">
      <formula>"Bajo"</formula>
    </cfRule>
  </conditionalFormatting>
  <conditionalFormatting sqref="J167">
    <cfRule type="cellIs" dxfId="413" priority="1186" operator="equal">
      <formula>"Muy Alta"</formula>
    </cfRule>
    <cfRule type="cellIs" dxfId="412" priority="1187" operator="equal">
      <formula>"Alta"</formula>
    </cfRule>
    <cfRule type="cellIs" dxfId="411" priority="1188" operator="equal">
      <formula>"Media"</formula>
    </cfRule>
    <cfRule type="cellIs" dxfId="410" priority="1189" operator="equal">
      <formula>"Baja"</formula>
    </cfRule>
    <cfRule type="cellIs" dxfId="409" priority="1190" operator="equal">
      <formula>"Muy Baja"</formula>
    </cfRule>
  </conditionalFormatting>
  <conditionalFormatting sqref="P167">
    <cfRule type="cellIs" dxfId="408" priority="1182" operator="equal">
      <formula>"Extremo"</formula>
    </cfRule>
    <cfRule type="cellIs" dxfId="407" priority="1183" operator="equal">
      <formula>"Alto"</formula>
    </cfRule>
    <cfRule type="cellIs" dxfId="406" priority="1184" operator="equal">
      <formula>"Moderado"</formula>
    </cfRule>
    <cfRule type="cellIs" dxfId="405" priority="1185" operator="equal">
      <formula>"Bajo"</formula>
    </cfRule>
  </conditionalFormatting>
  <conditionalFormatting sqref="J170">
    <cfRule type="cellIs" dxfId="404" priority="1177" operator="equal">
      <formula>"Muy Alta"</formula>
    </cfRule>
    <cfRule type="cellIs" dxfId="403" priority="1178" operator="equal">
      <formula>"Alta"</formula>
    </cfRule>
    <cfRule type="cellIs" dxfId="402" priority="1179" operator="equal">
      <formula>"Media"</formula>
    </cfRule>
    <cfRule type="cellIs" dxfId="401" priority="1180" operator="equal">
      <formula>"Baja"</formula>
    </cfRule>
    <cfRule type="cellIs" dxfId="400" priority="1181" operator="equal">
      <formula>"Muy Baja"</formula>
    </cfRule>
  </conditionalFormatting>
  <conditionalFormatting sqref="P170">
    <cfRule type="cellIs" dxfId="399" priority="1173" operator="equal">
      <formula>"Extremo"</formula>
    </cfRule>
    <cfRule type="cellIs" dxfId="398" priority="1174" operator="equal">
      <formula>"Alto"</formula>
    </cfRule>
    <cfRule type="cellIs" dxfId="397" priority="1175" operator="equal">
      <formula>"Moderado"</formula>
    </cfRule>
    <cfRule type="cellIs" dxfId="396" priority="1176" operator="equal">
      <formula>"Bajo"</formula>
    </cfRule>
  </conditionalFormatting>
  <conditionalFormatting sqref="J176">
    <cfRule type="cellIs" dxfId="395" priority="1159" operator="equal">
      <formula>"Muy Alta"</formula>
    </cfRule>
    <cfRule type="cellIs" dxfId="394" priority="1160" operator="equal">
      <formula>"Alta"</formula>
    </cfRule>
    <cfRule type="cellIs" dxfId="393" priority="1161" operator="equal">
      <formula>"Media"</formula>
    </cfRule>
    <cfRule type="cellIs" dxfId="392" priority="1162" operator="equal">
      <formula>"Baja"</formula>
    </cfRule>
    <cfRule type="cellIs" dxfId="391" priority="1163" operator="equal">
      <formula>"Muy Baja"</formula>
    </cfRule>
  </conditionalFormatting>
  <conditionalFormatting sqref="P176">
    <cfRule type="cellIs" dxfId="390" priority="1155" operator="equal">
      <formula>"Extremo"</formula>
    </cfRule>
    <cfRule type="cellIs" dxfId="389" priority="1156" operator="equal">
      <formula>"Alto"</formula>
    </cfRule>
    <cfRule type="cellIs" dxfId="388" priority="1157" operator="equal">
      <formula>"Moderado"</formula>
    </cfRule>
    <cfRule type="cellIs" dxfId="387" priority="1158" operator="equal">
      <formula>"Bajo"</formula>
    </cfRule>
  </conditionalFormatting>
  <conditionalFormatting sqref="J179">
    <cfRule type="cellIs" dxfId="386" priority="1150" operator="equal">
      <formula>"Muy Alta"</formula>
    </cfRule>
    <cfRule type="cellIs" dxfId="385" priority="1151" operator="equal">
      <formula>"Alta"</formula>
    </cfRule>
    <cfRule type="cellIs" dxfId="384" priority="1152" operator="equal">
      <formula>"Media"</formula>
    </cfRule>
    <cfRule type="cellIs" dxfId="383" priority="1153" operator="equal">
      <formula>"Baja"</formula>
    </cfRule>
    <cfRule type="cellIs" dxfId="382" priority="1154" operator="equal">
      <formula>"Muy Baja"</formula>
    </cfRule>
  </conditionalFormatting>
  <conditionalFormatting sqref="P179">
    <cfRule type="cellIs" dxfId="381" priority="1146" operator="equal">
      <formula>"Extremo"</formula>
    </cfRule>
    <cfRule type="cellIs" dxfId="380" priority="1147" operator="equal">
      <formula>"Alto"</formula>
    </cfRule>
    <cfRule type="cellIs" dxfId="379" priority="1148" operator="equal">
      <formula>"Moderado"</formula>
    </cfRule>
    <cfRule type="cellIs" dxfId="378" priority="1149" operator="equal">
      <formula>"Bajo"</formula>
    </cfRule>
  </conditionalFormatting>
  <conditionalFormatting sqref="M161:M172 M176:M181">
    <cfRule type="containsText" dxfId="377" priority="1145" operator="containsText" text="❌">
      <formula>NOT(ISERROR(SEARCH("❌",M161)))</formula>
    </cfRule>
  </conditionalFormatting>
  <conditionalFormatting sqref="J182 J185">
    <cfRule type="cellIs" dxfId="376" priority="352" operator="equal">
      <formula>"Muy Alta"</formula>
    </cfRule>
    <cfRule type="cellIs" dxfId="375" priority="353" operator="equal">
      <formula>"Alta"</formula>
    </cfRule>
    <cfRule type="cellIs" dxfId="374" priority="354" operator="equal">
      <formula>"Media"</formula>
    </cfRule>
    <cfRule type="cellIs" dxfId="373" priority="355" operator="equal">
      <formula>"Baja"</formula>
    </cfRule>
    <cfRule type="cellIs" dxfId="372" priority="356" operator="equal">
      <formula>"Muy Baja"</formula>
    </cfRule>
  </conditionalFormatting>
  <conditionalFormatting sqref="N182 N185">
    <cfRule type="cellIs" dxfId="371" priority="347" operator="equal">
      <formula>"Catastrófico"</formula>
    </cfRule>
    <cfRule type="cellIs" dxfId="370" priority="348" operator="equal">
      <formula>"Mayor"</formula>
    </cfRule>
    <cfRule type="cellIs" dxfId="369" priority="349" operator="equal">
      <formula>"Moderado"</formula>
    </cfRule>
    <cfRule type="cellIs" dxfId="368" priority="350" operator="equal">
      <formula>"Menor"</formula>
    </cfRule>
    <cfRule type="cellIs" dxfId="367" priority="351" operator="equal">
      <formula>"Leve"</formula>
    </cfRule>
  </conditionalFormatting>
  <conditionalFormatting sqref="P182">
    <cfRule type="cellIs" dxfId="366" priority="343" operator="equal">
      <formula>"Extremo"</formula>
    </cfRule>
    <cfRule type="cellIs" dxfId="365" priority="344" operator="equal">
      <formula>"Alto"</formula>
    </cfRule>
    <cfRule type="cellIs" dxfId="364" priority="345" operator="equal">
      <formula>"Moderado"</formula>
    </cfRule>
    <cfRule type="cellIs" dxfId="363" priority="346" operator="equal">
      <formula>"Bajo"</formula>
    </cfRule>
  </conditionalFormatting>
  <conditionalFormatting sqref="AA182">
    <cfRule type="cellIs" dxfId="362" priority="338" operator="equal">
      <formula>"Muy Alta"</formula>
    </cfRule>
    <cfRule type="cellIs" dxfId="361" priority="339" operator="equal">
      <formula>"Alta"</formula>
    </cfRule>
    <cfRule type="cellIs" dxfId="360" priority="340" operator="equal">
      <formula>"Media"</formula>
    </cfRule>
    <cfRule type="cellIs" dxfId="359" priority="341" operator="equal">
      <formula>"Baja"</formula>
    </cfRule>
    <cfRule type="cellIs" dxfId="358" priority="342" operator="equal">
      <formula>"Muy Baja"</formula>
    </cfRule>
  </conditionalFormatting>
  <conditionalFormatting sqref="AC182">
    <cfRule type="cellIs" dxfId="357" priority="333" operator="equal">
      <formula>"Catastrófico"</formula>
    </cfRule>
    <cfRule type="cellIs" dxfId="356" priority="334" operator="equal">
      <formula>"Mayor"</formula>
    </cfRule>
    <cfRule type="cellIs" dxfId="355" priority="335" operator="equal">
      <formula>"Moderado"</formula>
    </cfRule>
    <cfRule type="cellIs" dxfId="354" priority="336" operator="equal">
      <formula>"Menor"</formula>
    </cfRule>
    <cfRule type="cellIs" dxfId="353" priority="337" operator="equal">
      <formula>"Leve"</formula>
    </cfRule>
  </conditionalFormatting>
  <conditionalFormatting sqref="AE182">
    <cfRule type="cellIs" dxfId="352" priority="329" operator="equal">
      <formula>"Extremo"</formula>
    </cfRule>
    <cfRule type="cellIs" dxfId="351" priority="330" operator="equal">
      <formula>"Alto"</formula>
    </cfRule>
    <cfRule type="cellIs" dxfId="350" priority="331" operator="equal">
      <formula>"Moderado"</formula>
    </cfRule>
    <cfRule type="cellIs" dxfId="349" priority="332" operator="equal">
      <formula>"Bajo"</formula>
    </cfRule>
  </conditionalFormatting>
  <conditionalFormatting sqref="P185">
    <cfRule type="cellIs" dxfId="348" priority="325" operator="equal">
      <formula>"Extremo"</formula>
    </cfRule>
    <cfRule type="cellIs" dxfId="347" priority="326" operator="equal">
      <formula>"Alto"</formula>
    </cfRule>
    <cfRule type="cellIs" dxfId="346" priority="327" operator="equal">
      <formula>"Moderado"</formula>
    </cfRule>
    <cfRule type="cellIs" dxfId="345" priority="328" operator="equal">
      <formula>"Bajo"</formula>
    </cfRule>
  </conditionalFormatting>
  <conditionalFormatting sqref="J188 AA189:AA190">
    <cfRule type="cellIs" dxfId="344" priority="310" operator="equal">
      <formula>"Muy Alta"</formula>
    </cfRule>
    <cfRule type="cellIs" dxfId="343" priority="311" operator="equal">
      <formula>"Alta"</formula>
    </cfRule>
    <cfRule type="cellIs" dxfId="342" priority="312" operator="equal">
      <formula>"Media"</formula>
    </cfRule>
    <cfRule type="cellIs" dxfId="341" priority="313" operator="equal">
      <formula>"Baja"</formula>
    </cfRule>
    <cfRule type="cellIs" dxfId="340" priority="314" operator="equal">
      <formula>"Muy Baja"</formula>
    </cfRule>
  </conditionalFormatting>
  <conditionalFormatting sqref="N188 AC189:AC190">
    <cfRule type="cellIs" dxfId="339" priority="305" operator="equal">
      <formula>"Catastrófico"</formula>
    </cfRule>
    <cfRule type="cellIs" dxfId="338" priority="306" operator="equal">
      <formula>"Mayor"</formula>
    </cfRule>
    <cfRule type="cellIs" dxfId="337" priority="307" operator="equal">
      <formula>"Moderado"</formula>
    </cfRule>
    <cfRule type="cellIs" dxfId="336" priority="308" operator="equal">
      <formula>"Menor"</formula>
    </cfRule>
    <cfRule type="cellIs" dxfId="335" priority="309" operator="equal">
      <formula>"Leve"</formula>
    </cfRule>
  </conditionalFormatting>
  <conditionalFormatting sqref="P188 AE189:AE190">
    <cfRule type="cellIs" dxfId="334" priority="301" operator="equal">
      <formula>"Extremo"</formula>
    </cfRule>
    <cfRule type="cellIs" dxfId="333" priority="302" operator="equal">
      <formula>"Alto"</formula>
    </cfRule>
    <cfRule type="cellIs" dxfId="332" priority="303" operator="equal">
      <formula>"Moderado"</formula>
    </cfRule>
    <cfRule type="cellIs" dxfId="331" priority="304" operator="equal">
      <formula>"Bajo"</formula>
    </cfRule>
  </conditionalFormatting>
  <conditionalFormatting sqref="AA188">
    <cfRule type="cellIs" dxfId="330" priority="296" operator="equal">
      <formula>"Muy Alta"</formula>
    </cfRule>
    <cfRule type="cellIs" dxfId="329" priority="297" operator="equal">
      <formula>"Alta"</formula>
    </cfRule>
    <cfRule type="cellIs" dxfId="328" priority="298" operator="equal">
      <formula>"Media"</formula>
    </cfRule>
    <cfRule type="cellIs" dxfId="327" priority="299" operator="equal">
      <formula>"Baja"</formula>
    </cfRule>
    <cfRule type="cellIs" dxfId="326" priority="300" operator="equal">
      <formula>"Muy Baja"</formula>
    </cfRule>
  </conditionalFormatting>
  <conditionalFormatting sqref="AC188">
    <cfRule type="cellIs" dxfId="325" priority="291" operator="equal">
      <formula>"Catastrófico"</formula>
    </cfRule>
    <cfRule type="cellIs" dxfId="324" priority="292" operator="equal">
      <formula>"Mayor"</formula>
    </cfRule>
    <cfRule type="cellIs" dxfId="323" priority="293" operator="equal">
      <formula>"Moderado"</formula>
    </cfRule>
    <cfRule type="cellIs" dxfId="322" priority="294" operator="equal">
      <formula>"Menor"</formula>
    </cfRule>
    <cfRule type="cellIs" dxfId="321" priority="295" operator="equal">
      <formula>"Leve"</formula>
    </cfRule>
  </conditionalFormatting>
  <conditionalFormatting sqref="AE188">
    <cfRule type="cellIs" dxfId="320" priority="287" operator="equal">
      <formula>"Extremo"</formula>
    </cfRule>
    <cfRule type="cellIs" dxfId="319" priority="288" operator="equal">
      <formula>"Alto"</formula>
    </cfRule>
    <cfRule type="cellIs" dxfId="318" priority="289" operator="equal">
      <formula>"Moderado"</formula>
    </cfRule>
    <cfRule type="cellIs" dxfId="317" priority="290" operator="equal">
      <formula>"Bajo"</formula>
    </cfRule>
  </conditionalFormatting>
  <conditionalFormatting sqref="M188:M190">
    <cfRule type="containsText" dxfId="316" priority="286" operator="containsText" text="❌">
      <formula>NOT(ISERROR(SEARCH("❌",M188)))</formula>
    </cfRule>
  </conditionalFormatting>
  <conditionalFormatting sqref="J191 J194 AA192:AA202">
    <cfRule type="cellIs" dxfId="315" priority="281" operator="equal">
      <formula>"Muy Alta"</formula>
    </cfRule>
    <cfRule type="cellIs" dxfId="314" priority="282" operator="equal">
      <formula>"Alta"</formula>
    </cfRule>
    <cfRule type="cellIs" dxfId="313" priority="283" operator="equal">
      <formula>"Media"</formula>
    </cfRule>
    <cfRule type="cellIs" dxfId="312" priority="284" operator="equal">
      <formula>"Baja"</formula>
    </cfRule>
    <cfRule type="cellIs" dxfId="311" priority="285" operator="equal">
      <formula>"Muy Baja"</formula>
    </cfRule>
  </conditionalFormatting>
  <conditionalFormatting sqref="N191 N194 N197 N200 AC192:AC202">
    <cfRule type="cellIs" dxfId="310" priority="276" operator="equal">
      <formula>"Catastrófico"</formula>
    </cfRule>
    <cfRule type="cellIs" dxfId="309" priority="277" operator="equal">
      <formula>"Mayor"</formula>
    </cfRule>
    <cfRule type="cellIs" dxfId="308" priority="278" operator="equal">
      <formula>"Moderado"</formula>
    </cfRule>
    <cfRule type="cellIs" dxfId="307" priority="279" operator="equal">
      <formula>"Menor"</formula>
    </cfRule>
    <cfRule type="cellIs" dxfId="306" priority="280" operator="equal">
      <formula>"Leve"</formula>
    </cfRule>
  </conditionalFormatting>
  <conditionalFormatting sqref="P191 AE192:AE202">
    <cfRule type="cellIs" dxfId="305" priority="272" operator="equal">
      <formula>"Extremo"</formula>
    </cfRule>
    <cfRule type="cellIs" dxfId="304" priority="273" operator="equal">
      <formula>"Alto"</formula>
    </cfRule>
    <cfRule type="cellIs" dxfId="303" priority="274" operator="equal">
      <formula>"Moderado"</formula>
    </cfRule>
    <cfRule type="cellIs" dxfId="302" priority="275" operator="equal">
      <formula>"Bajo"</formula>
    </cfRule>
  </conditionalFormatting>
  <conditionalFormatting sqref="AA191">
    <cfRule type="cellIs" dxfId="301" priority="267" operator="equal">
      <formula>"Muy Alta"</formula>
    </cfRule>
    <cfRule type="cellIs" dxfId="300" priority="268" operator="equal">
      <formula>"Alta"</formula>
    </cfRule>
    <cfRule type="cellIs" dxfId="299" priority="269" operator="equal">
      <formula>"Media"</formula>
    </cfRule>
    <cfRule type="cellIs" dxfId="298" priority="270" operator="equal">
      <formula>"Baja"</formula>
    </cfRule>
    <cfRule type="cellIs" dxfId="297" priority="271" operator="equal">
      <formula>"Muy Baja"</formula>
    </cfRule>
  </conditionalFormatting>
  <conditionalFormatting sqref="AC191">
    <cfRule type="cellIs" dxfId="296" priority="262" operator="equal">
      <formula>"Catastrófico"</formula>
    </cfRule>
    <cfRule type="cellIs" dxfId="295" priority="263" operator="equal">
      <formula>"Mayor"</formula>
    </cfRule>
    <cfRule type="cellIs" dxfId="294" priority="264" operator="equal">
      <formula>"Moderado"</formula>
    </cfRule>
    <cfRule type="cellIs" dxfId="293" priority="265" operator="equal">
      <formula>"Menor"</formula>
    </cfRule>
    <cfRule type="cellIs" dxfId="292" priority="266" operator="equal">
      <formula>"Leve"</formula>
    </cfRule>
  </conditionalFormatting>
  <conditionalFormatting sqref="AE191">
    <cfRule type="cellIs" dxfId="291" priority="258" operator="equal">
      <formula>"Extremo"</formula>
    </cfRule>
    <cfRule type="cellIs" dxfId="290" priority="259" operator="equal">
      <formula>"Alto"</formula>
    </cfRule>
    <cfRule type="cellIs" dxfId="289" priority="260" operator="equal">
      <formula>"Moderado"</formula>
    </cfRule>
    <cfRule type="cellIs" dxfId="288" priority="261" operator="equal">
      <formula>"Bajo"</formula>
    </cfRule>
  </conditionalFormatting>
  <conditionalFormatting sqref="P194">
    <cfRule type="cellIs" dxfId="287" priority="254" operator="equal">
      <formula>"Extremo"</formula>
    </cfRule>
    <cfRule type="cellIs" dxfId="286" priority="255" operator="equal">
      <formula>"Alto"</formula>
    </cfRule>
    <cfRule type="cellIs" dxfId="285" priority="256" operator="equal">
      <formula>"Moderado"</formula>
    </cfRule>
    <cfRule type="cellIs" dxfId="284" priority="257" operator="equal">
      <formula>"Bajo"</formula>
    </cfRule>
  </conditionalFormatting>
  <conditionalFormatting sqref="J197">
    <cfRule type="cellIs" dxfId="283" priority="249" operator="equal">
      <formula>"Muy Alta"</formula>
    </cfRule>
    <cfRule type="cellIs" dxfId="282" priority="250" operator="equal">
      <formula>"Alta"</formula>
    </cfRule>
    <cfRule type="cellIs" dxfId="281" priority="251" operator="equal">
      <formula>"Media"</formula>
    </cfRule>
    <cfRule type="cellIs" dxfId="280" priority="252" operator="equal">
      <formula>"Baja"</formula>
    </cfRule>
    <cfRule type="cellIs" dxfId="279" priority="253" operator="equal">
      <formula>"Muy Baja"</formula>
    </cfRule>
  </conditionalFormatting>
  <conditionalFormatting sqref="P197">
    <cfRule type="cellIs" dxfId="278" priority="245" operator="equal">
      <formula>"Extremo"</formula>
    </cfRule>
    <cfRule type="cellIs" dxfId="277" priority="246" operator="equal">
      <formula>"Alto"</formula>
    </cfRule>
    <cfRule type="cellIs" dxfId="276" priority="247" operator="equal">
      <formula>"Moderado"</formula>
    </cfRule>
    <cfRule type="cellIs" dxfId="275" priority="248" operator="equal">
      <formula>"Bajo"</formula>
    </cfRule>
  </conditionalFormatting>
  <conditionalFormatting sqref="J200">
    <cfRule type="cellIs" dxfId="274" priority="240" operator="equal">
      <formula>"Muy Alta"</formula>
    </cfRule>
    <cfRule type="cellIs" dxfId="273" priority="241" operator="equal">
      <formula>"Alta"</formula>
    </cfRule>
    <cfRule type="cellIs" dxfId="272" priority="242" operator="equal">
      <formula>"Media"</formula>
    </cfRule>
    <cfRule type="cellIs" dxfId="271" priority="243" operator="equal">
      <formula>"Baja"</formula>
    </cfRule>
    <cfRule type="cellIs" dxfId="270" priority="244" operator="equal">
      <formula>"Muy Baja"</formula>
    </cfRule>
  </conditionalFormatting>
  <conditionalFormatting sqref="P200">
    <cfRule type="cellIs" dxfId="269" priority="236" operator="equal">
      <formula>"Extremo"</formula>
    </cfRule>
    <cfRule type="cellIs" dxfId="268" priority="237" operator="equal">
      <formula>"Alto"</formula>
    </cfRule>
    <cfRule type="cellIs" dxfId="267" priority="238" operator="equal">
      <formula>"Moderado"</formula>
    </cfRule>
    <cfRule type="cellIs" dxfId="266" priority="239" operator="equal">
      <formula>"Bajo"</formula>
    </cfRule>
  </conditionalFormatting>
  <conditionalFormatting sqref="M191:M202">
    <cfRule type="containsText" dxfId="265" priority="235" operator="containsText" text="❌">
      <formula>NOT(ISERROR(SEARCH("❌",M191)))</formula>
    </cfRule>
  </conditionalFormatting>
  <conditionalFormatting sqref="J203 J206 AA204:AA208">
    <cfRule type="cellIs" dxfId="264" priority="230" operator="equal">
      <formula>"Muy Alta"</formula>
    </cfRule>
    <cfRule type="cellIs" dxfId="263" priority="231" operator="equal">
      <formula>"Alta"</formula>
    </cfRule>
    <cfRule type="cellIs" dxfId="262" priority="232" operator="equal">
      <formula>"Media"</formula>
    </cfRule>
    <cfRule type="cellIs" dxfId="261" priority="233" operator="equal">
      <formula>"Baja"</formula>
    </cfRule>
    <cfRule type="cellIs" dxfId="260" priority="234" operator="equal">
      <formula>"Muy Baja"</formula>
    </cfRule>
  </conditionalFormatting>
  <conditionalFormatting sqref="N203 N206 AC204:AC208">
    <cfRule type="cellIs" dxfId="259" priority="225" operator="equal">
      <formula>"Catastrófico"</formula>
    </cfRule>
    <cfRule type="cellIs" dxfId="258" priority="226" operator="equal">
      <formula>"Mayor"</formula>
    </cfRule>
    <cfRule type="cellIs" dxfId="257" priority="227" operator="equal">
      <formula>"Moderado"</formula>
    </cfRule>
    <cfRule type="cellIs" dxfId="256" priority="228" operator="equal">
      <formula>"Menor"</formula>
    </cfRule>
    <cfRule type="cellIs" dxfId="255" priority="229" operator="equal">
      <formula>"Leve"</formula>
    </cfRule>
  </conditionalFormatting>
  <conditionalFormatting sqref="P203 AE204:AE208">
    <cfRule type="cellIs" dxfId="254" priority="221" operator="equal">
      <formula>"Extremo"</formula>
    </cfRule>
    <cfRule type="cellIs" dxfId="253" priority="222" operator="equal">
      <formula>"Alto"</formula>
    </cfRule>
    <cfRule type="cellIs" dxfId="252" priority="223" operator="equal">
      <formula>"Moderado"</formula>
    </cfRule>
    <cfRule type="cellIs" dxfId="251" priority="224" operator="equal">
      <formula>"Bajo"</formula>
    </cfRule>
  </conditionalFormatting>
  <conditionalFormatting sqref="AA203">
    <cfRule type="cellIs" dxfId="250" priority="216" operator="equal">
      <formula>"Muy Alta"</formula>
    </cfRule>
    <cfRule type="cellIs" dxfId="249" priority="217" operator="equal">
      <formula>"Alta"</formula>
    </cfRule>
    <cfRule type="cellIs" dxfId="248" priority="218" operator="equal">
      <formula>"Media"</formula>
    </cfRule>
    <cfRule type="cellIs" dxfId="247" priority="219" operator="equal">
      <formula>"Baja"</formula>
    </cfRule>
    <cfRule type="cellIs" dxfId="246" priority="220" operator="equal">
      <formula>"Muy Baja"</formula>
    </cfRule>
  </conditionalFormatting>
  <conditionalFormatting sqref="AC203">
    <cfRule type="cellIs" dxfId="245" priority="211" operator="equal">
      <formula>"Catastrófico"</formula>
    </cfRule>
    <cfRule type="cellIs" dxfId="244" priority="212" operator="equal">
      <formula>"Mayor"</formula>
    </cfRule>
    <cfRule type="cellIs" dxfId="243" priority="213" operator="equal">
      <formula>"Moderado"</formula>
    </cfRule>
    <cfRule type="cellIs" dxfId="242" priority="214" operator="equal">
      <formula>"Menor"</formula>
    </cfRule>
    <cfRule type="cellIs" dxfId="241" priority="215" operator="equal">
      <formula>"Leve"</formula>
    </cfRule>
  </conditionalFormatting>
  <conditionalFormatting sqref="AE203">
    <cfRule type="cellIs" dxfId="240" priority="207" operator="equal">
      <formula>"Extremo"</formula>
    </cfRule>
    <cfRule type="cellIs" dxfId="239" priority="208" operator="equal">
      <formula>"Alto"</formula>
    </cfRule>
    <cfRule type="cellIs" dxfId="238" priority="209" operator="equal">
      <formula>"Moderado"</formula>
    </cfRule>
    <cfRule type="cellIs" dxfId="237" priority="210" operator="equal">
      <formula>"Bajo"</formula>
    </cfRule>
  </conditionalFormatting>
  <conditionalFormatting sqref="P206">
    <cfRule type="cellIs" dxfId="236" priority="203" operator="equal">
      <formula>"Extremo"</formula>
    </cfRule>
    <cfRule type="cellIs" dxfId="235" priority="204" operator="equal">
      <formula>"Alto"</formula>
    </cfRule>
    <cfRule type="cellIs" dxfId="234" priority="205" operator="equal">
      <formula>"Moderado"</formula>
    </cfRule>
    <cfRule type="cellIs" dxfId="233" priority="206" operator="equal">
      <formula>"Bajo"</formula>
    </cfRule>
  </conditionalFormatting>
  <conditionalFormatting sqref="M203:M208">
    <cfRule type="containsText" dxfId="232" priority="202" operator="containsText" text="❌">
      <formula>NOT(ISERROR(SEARCH("❌",M203)))</formula>
    </cfRule>
  </conditionalFormatting>
  <conditionalFormatting sqref="AA173:AA175">
    <cfRule type="cellIs" dxfId="231" priority="197" operator="equal">
      <formula>"Muy Alta"</formula>
    </cfRule>
    <cfRule type="cellIs" dxfId="230" priority="198" operator="equal">
      <formula>"Alta"</formula>
    </cfRule>
    <cfRule type="cellIs" dxfId="229" priority="199" operator="equal">
      <formula>"Media"</formula>
    </cfRule>
    <cfRule type="cellIs" dxfId="228" priority="200" operator="equal">
      <formula>"Baja"</formula>
    </cfRule>
    <cfRule type="cellIs" dxfId="227" priority="201" operator="equal">
      <formula>"Muy Baja"</formula>
    </cfRule>
  </conditionalFormatting>
  <conditionalFormatting sqref="N173 AC173:AC175">
    <cfRule type="cellIs" dxfId="226" priority="192" operator="equal">
      <formula>"Catastrófico"</formula>
    </cfRule>
    <cfRule type="cellIs" dxfId="225" priority="193" operator="equal">
      <formula>"Mayor"</formula>
    </cfRule>
    <cfRule type="cellIs" dxfId="224" priority="194" operator="equal">
      <formula>"Moderado"</formula>
    </cfRule>
    <cfRule type="cellIs" dxfId="223" priority="195" operator="equal">
      <formula>"Menor"</formula>
    </cfRule>
    <cfRule type="cellIs" dxfId="222" priority="196" operator="equal">
      <formula>"Leve"</formula>
    </cfRule>
  </conditionalFormatting>
  <conditionalFormatting sqref="AE173:AE175">
    <cfRule type="cellIs" dxfId="221" priority="188" operator="equal">
      <formula>"Extremo"</formula>
    </cfRule>
    <cfRule type="cellIs" dxfId="220" priority="189" operator="equal">
      <formula>"Alto"</formula>
    </cfRule>
    <cfRule type="cellIs" dxfId="219" priority="190" operator="equal">
      <formula>"Moderado"</formula>
    </cfRule>
    <cfRule type="cellIs" dxfId="218" priority="191" operator="equal">
      <formula>"Bajo"</formula>
    </cfRule>
  </conditionalFormatting>
  <conditionalFormatting sqref="J173">
    <cfRule type="cellIs" dxfId="217" priority="183" operator="equal">
      <formula>"Muy Alta"</formula>
    </cfRule>
    <cfRule type="cellIs" dxfId="216" priority="184" operator="equal">
      <formula>"Alta"</formula>
    </cfRule>
    <cfRule type="cellIs" dxfId="215" priority="185" operator="equal">
      <formula>"Media"</formula>
    </cfRule>
    <cfRule type="cellIs" dxfId="214" priority="186" operator="equal">
      <formula>"Baja"</formula>
    </cfRule>
    <cfRule type="cellIs" dxfId="213" priority="187" operator="equal">
      <formula>"Muy Baja"</formula>
    </cfRule>
  </conditionalFormatting>
  <conditionalFormatting sqref="P173">
    <cfRule type="cellIs" dxfId="212" priority="179" operator="equal">
      <formula>"Extremo"</formula>
    </cfRule>
    <cfRule type="cellIs" dxfId="211" priority="180" operator="equal">
      <formula>"Alto"</formula>
    </cfRule>
    <cfRule type="cellIs" dxfId="210" priority="181" operator="equal">
      <formula>"Moderado"</formula>
    </cfRule>
    <cfRule type="cellIs" dxfId="209" priority="182" operator="equal">
      <formula>"Bajo"</formula>
    </cfRule>
  </conditionalFormatting>
  <conditionalFormatting sqref="M173:M175">
    <cfRule type="containsText" dxfId="208" priority="178" operator="containsText" text="❌">
      <formula>NOT(ISERROR(SEARCH("❌",M173)))</formula>
    </cfRule>
  </conditionalFormatting>
  <conditionalFormatting sqref="AA142:AA144">
    <cfRule type="cellIs" dxfId="207" priority="173" operator="equal">
      <formula>"Muy Alta"</formula>
    </cfRule>
    <cfRule type="cellIs" dxfId="206" priority="174" operator="equal">
      <formula>"Alta"</formula>
    </cfRule>
    <cfRule type="cellIs" dxfId="205" priority="175" operator="equal">
      <formula>"Media"</formula>
    </cfRule>
    <cfRule type="cellIs" dxfId="204" priority="176" operator="equal">
      <formula>"Baja"</formula>
    </cfRule>
    <cfRule type="cellIs" dxfId="203" priority="177" operator="equal">
      <formula>"Muy Baja"</formula>
    </cfRule>
  </conditionalFormatting>
  <conditionalFormatting sqref="AC142:AC144">
    <cfRule type="cellIs" dxfId="202" priority="168" operator="equal">
      <formula>"Catastrófico"</formula>
    </cfRule>
    <cfRule type="cellIs" dxfId="201" priority="169" operator="equal">
      <formula>"Mayor"</formula>
    </cfRule>
    <cfRule type="cellIs" dxfId="200" priority="170" operator="equal">
      <formula>"Moderado"</formula>
    </cfRule>
    <cfRule type="cellIs" dxfId="199" priority="171" operator="equal">
      <formula>"Menor"</formula>
    </cfRule>
    <cfRule type="cellIs" dxfId="198" priority="172" operator="equal">
      <formula>"Leve"</formula>
    </cfRule>
  </conditionalFormatting>
  <conditionalFormatting sqref="AE142:AE144">
    <cfRule type="cellIs" dxfId="197" priority="164" operator="equal">
      <formula>"Extremo"</formula>
    </cfRule>
    <cfRule type="cellIs" dxfId="196" priority="165" operator="equal">
      <formula>"Alto"</formula>
    </cfRule>
    <cfRule type="cellIs" dxfId="195" priority="166" operator="equal">
      <formula>"Moderado"</formula>
    </cfRule>
    <cfRule type="cellIs" dxfId="194" priority="167" operator="equal">
      <formula>"Bajo"</formula>
    </cfRule>
  </conditionalFormatting>
  <conditionalFormatting sqref="J139">
    <cfRule type="cellIs" dxfId="193" priority="159" operator="equal">
      <formula>"Muy Alta"</formula>
    </cfRule>
    <cfRule type="cellIs" dxfId="192" priority="160" operator="equal">
      <formula>"Alta"</formula>
    </cfRule>
    <cfRule type="cellIs" dxfId="191" priority="161" operator="equal">
      <formula>"Media"</formula>
    </cfRule>
    <cfRule type="cellIs" dxfId="190" priority="162" operator="equal">
      <formula>"Baja"</formula>
    </cfRule>
    <cfRule type="cellIs" dxfId="189" priority="163" operator="equal">
      <formula>"Muy Baja"</formula>
    </cfRule>
  </conditionalFormatting>
  <conditionalFormatting sqref="N139 N142 N145">
    <cfRule type="cellIs" dxfId="188" priority="154" operator="equal">
      <formula>"Catastrófico"</formula>
    </cfRule>
    <cfRule type="cellIs" dxfId="187" priority="155" operator="equal">
      <formula>"Mayor"</formula>
    </cfRule>
    <cfRule type="cellIs" dxfId="186" priority="156" operator="equal">
      <formula>"Moderado"</formula>
    </cfRule>
    <cfRule type="cellIs" dxfId="185" priority="157" operator="equal">
      <formula>"Menor"</formula>
    </cfRule>
    <cfRule type="cellIs" dxfId="184" priority="158" operator="equal">
      <formula>"Leve"</formula>
    </cfRule>
  </conditionalFormatting>
  <conditionalFormatting sqref="P139">
    <cfRule type="cellIs" dxfId="183" priority="146" operator="equal">
      <formula>"Extremo"</formula>
    </cfRule>
    <cfRule type="cellIs" dxfId="182" priority="147" operator="equal">
      <formula>"Alto"</formula>
    </cfRule>
    <cfRule type="cellIs" dxfId="181" priority="148" operator="equal">
      <formula>"Moderado"</formula>
    </cfRule>
    <cfRule type="cellIs" dxfId="180" priority="149" operator="equal">
      <formula>"Bajo"</formula>
    </cfRule>
  </conditionalFormatting>
  <conditionalFormatting sqref="J145">
    <cfRule type="cellIs" dxfId="179" priority="132" operator="equal">
      <formula>"Muy Alta"</formula>
    </cfRule>
    <cfRule type="cellIs" dxfId="178" priority="133" operator="equal">
      <formula>"Alta"</formula>
    </cfRule>
    <cfRule type="cellIs" dxfId="177" priority="134" operator="equal">
      <formula>"Media"</formula>
    </cfRule>
    <cfRule type="cellIs" dxfId="176" priority="135" operator="equal">
      <formula>"Baja"</formula>
    </cfRule>
    <cfRule type="cellIs" dxfId="175" priority="136" operator="equal">
      <formula>"Muy Baja"</formula>
    </cfRule>
  </conditionalFormatting>
  <conditionalFormatting sqref="J22">
    <cfRule type="cellIs" dxfId="174" priority="113" operator="equal">
      <formula>"Muy Alta"</formula>
    </cfRule>
    <cfRule type="cellIs" dxfId="173" priority="114" operator="equal">
      <formula>"Alta"</formula>
    </cfRule>
    <cfRule type="cellIs" dxfId="172" priority="115" operator="equal">
      <formula>"Media"</formula>
    </cfRule>
    <cfRule type="cellIs" dxfId="171" priority="116" operator="equal">
      <formula>"Baja"</formula>
    </cfRule>
    <cfRule type="cellIs" dxfId="170" priority="117" operator="equal">
      <formula>"Muy Baja"</formula>
    </cfRule>
  </conditionalFormatting>
  <conditionalFormatting sqref="AA22">
    <cfRule type="cellIs" dxfId="169" priority="108" operator="equal">
      <formula>"Muy Alta"</formula>
    </cfRule>
    <cfRule type="cellIs" dxfId="168" priority="109" operator="equal">
      <formula>"Alta"</formula>
    </cfRule>
    <cfRule type="cellIs" dxfId="167" priority="110" operator="equal">
      <formula>"Media"</formula>
    </cfRule>
    <cfRule type="cellIs" dxfId="166" priority="111" operator="equal">
      <formula>"Baja"</formula>
    </cfRule>
    <cfRule type="cellIs" dxfId="165" priority="112" operator="equal">
      <formula>"Muy Baja"</formula>
    </cfRule>
  </conditionalFormatting>
  <conditionalFormatting sqref="AC22">
    <cfRule type="cellIs" dxfId="164" priority="103" operator="equal">
      <formula>"Catastrófico"</formula>
    </cfRule>
    <cfRule type="cellIs" dxfId="163" priority="104" operator="equal">
      <formula>"Mayor"</formula>
    </cfRule>
    <cfRule type="cellIs" dxfId="162" priority="105" operator="equal">
      <formula>"Moderado"</formula>
    </cfRule>
    <cfRule type="cellIs" dxfId="161" priority="106" operator="equal">
      <formula>"Menor"</formula>
    </cfRule>
    <cfRule type="cellIs" dxfId="160" priority="107" operator="equal">
      <formula>"Leve"</formula>
    </cfRule>
  </conditionalFormatting>
  <conditionalFormatting sqref="AE22">
    <cfRule type="cellIs" dxfId="159" priority="99" operator="equal">
      <formula>"Extremo"</formula>
    </cfRule>
    <cfRule type="cellIs" dxfId="158" priority="100" operator="equal">
      <formula>"Alto"</formula>
    </cfRule>
    <cfRule type="cellIs" dxfId="157" priority="101" operator="equal">
      <formula>"Moderado"</formula>
    </cfRule>
    <cfRule type="cellIs" dxfId="156" priority="102" operator="equal">
      <formula>"Bajo"</formula>
    </cfRule>
  </conditionalFormatting>
  <conditionalFormatting sqref="P34">
    <cfRule type="cellIs" dxfId="155" priority="87" operator="equal">
      <formula>"Extremo"</formula>
    </cfRule>
    <cfRule type="cellIs" dxfId="154" priority="88" operator="equal">
      <formula>"Alto"</formula>
    </cfRule>
    <cfRule type="cellIs" dxfId="153" priority="89" operator="equal">
      <formula>"Moderado"</formula>
    </cfRule>
    <cfRule type="cellIs" dxfId="152" priority="90" operator="equal">
      <formula>"Bajo"</formula>
    </cfRule>
  </conditionalFormatting>
  <conditionalFormatting sqref="J136">
    <cfRule type="cellIs" dxfId="151" priority="82" operator="equal">
      <formula>"Muy Alta"</formula>
    </cfRule>
    <cfRule type="cellIs" dxfId="150" priority="83" operator="equal">
      <formula>"Alta"</formula>
    </cfRule>
    <cfRule type="cellIs" dxfId="149" priority="84" operator="equal">
      <formula>"Media"</formula>
    </cfRule>
    <cfRule type="cellIs" dxfId="148" priority="85" operator="equal">
      <formula>"Baja"</formula>
    </cfRule>
    <cfRule type="cellIs" dxfId="147" priority="86" operator="equal">
      <formula>"Muy Baja"</formula>
    </cfRule>
  </conditionalFormatting>
  <conditionalFormatting sqref="AA136">
    <cfRule type="cellIs" dxfId="146" priority="77" operator="equal">
      <formula>"Muy Alta"</formula>
    </cfRule>
    <cfRule type="cellIs" dxfId="145" priority="78" operator="equal">
      <formula>"Alta"</formula>
    </cfRule>
    <cfRule type="cellIs" dxfId="144" priority="79" operator="equal">
      <formula>"Media"</formula>
    </cfRule>
    <cfRule type="cellIs" dxfId="143" priority="80" operator="equal">
      <formula>"Baja"</formula>
    </cfRule>
    <cfRule type="cellIs" dxfId="142" priority="81" operator="equal">
      <formula>"Muy Baja"</formula>
    </cfRule>
  </conditionalFormatting>
  <conditionalFormatting sqref="AA140">
    <cfRule type="cellIs" dxfId="141" priority="72" operator="equal">
      <formula>"Muy Alta"</formula>
    </cfRule>
    <cfRule type="cellIs" dxfId="140" priority="73" operator="equal">
      <formula>"Alta"</formula>
    </cfRule>
    <cfRule type="cellIs" dxfId="139" priority="74" operator="equal">
      <formula>"Media"</formula>
    </cfRule>
    <cfRule type="cellIs" dxfId="138" priority="75" operator="equal">
      <formula>"Baja"</formula>
    </cfRule>
    <cfRule type="cellIs" dxfId="137" priority="76" operator="equal">
      <formula>"Muy Baja"</formula>
    </cfRule>
  </conditionalFormatting>
  <conditionalFormatting sqref="J142">
    <cfRule type="cellIs" dxfId="136" priority="67" operator="equal">
      <formula>"Muy Alta"</formula>
    </cfRule>
    <cfRule type="cellIs" dxfId="135" priority="68" operator="equal">
      <formula>"Alta"</formula>
    </cfRule>
    <cfRule type="cellIs" dxfId="134" priority="69" operator="equal">
      <formula>"Media"</formula>
    </cfRule>
    <cfRule type="cellIs" dxfId="133" priority="70" operator="equal">
      <formula>"Baja"</formula>
    </cfRule>
    <cfRule type="cellIs" dxfId="132" priority="71" operator="equal">
      <formula>"Muy Baja"</formula>
    </cfRule>
  </conditionalFormatting>
  <conditionalFormatting sqref="P142">
    <cfRule type="cellIs" dxfId="131" priority="62" operator="equal">
      <formula>"Catastrófico"</formula>
    </cfRule>
    <cfRule type="cellIs" dxfId="130" priority="63" operator="equal">
      <formula>"Mayor"</formula>
    </cfRule>
    <cfRule type="cellIs" dxfId="129" priority="64" operator="equal">
      <formula>"Moderado"</formula>
    </cfRule>
    <cfRule type="cellIs" dxfId="128" priority="65" operator="equal">
      <formula>"Menor"</formula>
    </cfRule>
    <cfRule type="cellIs" dxfId="127" priority="66" operator="equal">
      <formula>"Leve"</formula>
    </cfRule>
  </conditionalFormatting>
  <conditionalFormatting sqref="AC157">
    <cfRule type="cellIs" dxfId="126" priority="57" operator="equal">
      <formula>"Catastrófico"</formula>
    </cfRule>
    <cfRule type="cellIs" dxfId="125" priority="58" operator="equal">
      <formula>"Mayor"</formula>
    </cfRule>
    <cfRule type="cellIs" dxfId="124" priority="59" operator="equal">
      <formula>"Moderado"</formula>
    </cfRule>
    <cfRule type="cellIs" dxfId="123" priority="60" operator="equal">
      <formula>"Menor"</formula>
    </cfRule>
    <cfRule type="cellIs" dxfId="122" priority="61" operator="equal">
      <formula>"Leve"</formula>
    </cfRule>
  </conditionalFormatting>
  <conditionalFormatting sqref="AE157">
    <cfRule type="cellIs" dxfId="121" priority="53" operator="equal">
      <formula>"Extremo"</formula>
    </cfRule>
    <cfRule type="cellIs" dxfId="120" priority="54" operator="equal">
      <formula>"Alto"</formula>
    </cfRule>
    <cfRule type="cellIs" dxfId="119" priority="55" operator="equal">
      <formula>"Moderado"</formula>
    </cfRule>
    <cfRule type="cellIs" dxfId="118" priority="56" operator="equal">
      <formula>"Bajo"</formula>
    </cfRule>
  </conditionalFormatting>
  <conditionalFormatting sqref="P145">
    <cfRule type="cellIs" dxfId="117" priority="48" operator="equal">
      <formula>"Catastrófico"</formula>
    </cfRule>
    <cfRule type="cellIs" dxfId="116" priority="49" operator="equal">
      <formula>"Mayor"</formula>
    </cfRule>
    <cfRule type="cellIs" dxfId="115" priority="50" operator="equal">
      <formula>"Moderado"</formula>
    </cfRule>
    <cfRule type="cellIs" dxfId="114" priority="51" operator="equal">
      <formula>"Menor"</formula>
    </cfRule>
    <cfRule type="cellIs" dxfId="113" priority="52" operator="equal">
      <formula>"Leve"</formula>
    </cfRule>
  </conditionalFormatting>
  <conditionalFormatting sqref="P148 P151">
    <cfRule type="cellIs" dxfId="112" priority="43" operator="equal">
      <formula>"Catastrófico"</formula>
    </cfRule>
    <cfRule type="cellIs" dxfId="111" priority="44" operator="equal">
      <formula>"Mayor"</formula>
    </cfRule>
    <cfRule type="cellIs" dxfId="110" priority="45" operator="equal">
      <formula>"Moderado"</formula>
    </cfRule>
    <cfRule type="cellIs" dxfId="109" priority="46" operator="equal">
      <formula>"Menor"</formula>
    </cfRule>
    <cfRule type="cellIs" dxfId="108" priority="47" operator="equal">
      <formula>"Leve"</formula>
    </cfRule>
  </conditionalFormatting>
  <conditionalFormatting sqref="J25">
    <cfRule type="cellIs" dxfId="107" priority="38" operator="equal">
      <formula>"Muy Alta"</formula>
    </cfRule>
    <cfRule type="cellIs" dxfId="106" priority="39" operator="equal">
      <formula>"Alta"</formula>
    </cfRule>
    <cfRule type="cellIs" dxfId="105" priority="40" operator="equal">
      <formula>"Media"</formula>
    </cfRule>
    <cfRule type="cellIs" dxfId="104" priority="41" operator="equal">
      <formula>"Baja"</formula>
    </cfRule>
    <cfRule type="cellIs" dxfId="103" priority="42" operator="equal">
      <formula>"Muy Baja"</formula>
    </cfRule>
  </conditionalFormatting>
  <conditionalFormatting sqref="AA25:AA27">
    <cfRule type="cellIs" dxfId="102" priority="33" operator="equal">
      <formula>"Muy Alta"</formula>
    </cfRule>
    <cfRule type="cellIs" dxfId="101" priority="34" operator="equal">
      <formula>"Alta"</formula>
    </cfRule>
    <cfRule type="cellIs" dxfId="100" priority="35" operator="equal">
      <formula>"Media"</formula>
    </cfRule>
    <cfRule type="cellIs" dxfId="99" priority="36" operator="equal">
      <formula>"Baja"</formula>
    </cfRule>
    <cfRule type="cellIs" dxfId="98" priority="37" operator="equal">
      <formula>"Muy Baja"</formula>
    </cfRule>
  </conditionalFormatting>
  <conditionalFormatting sqref="N25 AC25:AC27">
    <cfRule type="cellIs" dxfId="97" priority="28" operator="equal">
      <formula>"Catastrófico"</formula>
    </cfRule>
    <cfRule type="cellIs" dxfId="96" priority="29" operator="equal">
      <formula>"Mayor"</formula>
    </cfRule>
    <cfRule type="cellIs" dxfId="95" priority="30" operator="equal">
      <formula>"Moderado"</formula>
    </cfRule>
    <cfRule type="cellIs" dxfId="94" priority="31" operator="equal">
      <formula>"Menor"</formula>
    </cfRule>
    <cfRule type="cellIs" dxfId="93" priority="32" operator="equal">
      <formula>"Leve"</formula>
    </cfRule>
  </conditionalFormatting>
  <conditionalFormatting sqref="AE25:AE27">
    <cfRule type="cellIs" dxfId="92" priority="24" operator="equal">
      <formula>"Extremo"</formula>
    </cfRule>
    <cfRule type="cellIs" dxfId="91" priority="25" operator="equal">
      <formula>"Alto"</formula>
    </cfRule>
    <cfRule type="cellIs" dxfId="90" priority="26" operator="equal">
      <formula>"Moderado"</formula>
    </cfRule>
    <cfRule type="cellIs" dxfId="89" priority="27" operator="equal">
      <formula>"Bajo"</formula>
    </cfRule>
  </conditionalFormatting>
  <conditionalFormatting sqref="P25">
    <cfRule type="cellIs" dxfId="88" priority="20" operator="equal">
      <formula>"Extremo"</formula>
    </cfRule>
    <cfRule type="cellIs" dxfId="87" priority="21" operator="equal">
      <formula>"Alto"</formula>
    </cfRule>
    <cfRule type="cellIs" dxfId="86" priority="22" operator="equal">
      <formula>"Moderado"</formula>
    </cfRule>
    <cfRule type="cellIs" dxfId="85" priority="23" operator="equal">
      <formula>"Bajo"</formula>
    </cfRule>
  </conditionalFormatting>
  <conditionalFormatting sqref="M25:M27">
    <cfRule type="containsText" dxfId="84" priority="19" operator="containsText" text="❌">
      <formula>NOT(ISERROR(SEARCH("❌",M25)))</formula>
    </cfRule>
  </conditionalFormatting>
  <conditionalFormatting sqref="N43">
    <cfRule type="cellIs" dxfId="83" priority="15" operator="equal">
      <formula>"Extremo"</formula>
    </cfRule>
    <cfRule type="cellIs" dxfId="82" priority="16" operator="equal">
      <formula>"Alto"</formula>
    </cfRule>
    <cfRule type="cellIs" dxfId="81" priority="17" operator="equal">
      <formula>"Moderado"</formula>
    </cfRule>
    <cfRule type="cellIs" dxfId="80" priority="18" operator="equal">
      <formula>"Bajo"</formula>
    </cfRule>
  </conditionalFormatting>
  <conditionalFormatting sqref="AA11">
    <cfRule type="cellIs" dxfId="13" priority="10" operator="equal">
      <formula>"Muy Alta"</formula>
    </cfRule>
    <cfRule type="cellIs" dxfId="12" priority="11" operator="equal">
      <formula>"Alta"</formula>
    </cfRule>
    <cfRule type="cellIs" dxfId="11" priority="12" operator="equal">
      <formula>"Media"</formula>
    </cfRule>
    <cfRule type="cellIs" dxfId="10" priority="13" operator="equal">
      <formula>"Baja"</formula>
    </cfRule>
    <cfRule type="cellIs" dxfId="9" priority="14" operator="equal">
      <formula>"Muy Baja"</formula>
    </cfRule>
  </conditionalFormatting>
  <conditionalFormatting sqref="AC11">
    <cfRule type="cellIs" dxfId="8" priority="5" operator="equal">
      <formula>"Catastrófico"</formula>
    </cfRule>
    <cfRule type="cellIs" dxfId="7" priority="6" operator="equal">
      <formula>"Mayor"</formula>
    </cfRule>
    <cfRule type="cellIs" dxfId="6" priority="7" operator="equal">
      <formula>"Moderado"</formula>
    </cfRule>
    <cfRule type="cellIs" dxfId="5" priority="8" operator="equal">
      <formula>"Menor"</formula>
    </cfRule>
    <cfRule type="cellIs" dxfId="4" priority="9" operator="equal">
      <formula>"Leve"</formula>
    </cfRule>
  </conditionalFormatting>
  <conditionalFormatting sqref="AE11">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dataValidations count="2">
    <dataValidation type="list" allowBlank="1" showInputMessage="1" showErrorMessage="1" sqref="Y7:Y208" xr:uid="{9F56A55E-3DE2-44EC-818B-AE5E1185A002}">
      <formula1>"Con Registro,Sin Registro"</formula1>
    </dataValidation>
    <dataValidation type="list" allowBlank="1" showInputMessage="1" showErrorMessage="1" sqref="F7:F208" xr:uid="{950A3BFE-34C6-4BBA-8365-E5419602FEFC}">
      <formula1>"Estratégico,Gestión,Seguridad de la Información"</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0593C-74EE-45A4-9288-383918ECFDBA}">
  <dimension ref="A1:AT33"/>
  <sheetViews>
    <sheetView topLeftCell="J1" zoomScale="58" zoomScaleNormal="58" workbookViewId="0">
      <selection activeCell="L15" sqref="L15"/>
    </sheetView>
  </sheetViews>
  <sheetFormatPr baseColWidth="10" defaultColWidth="0" defaultRowHeight="14.25" x14ac:dyDescent="0.25"/>
  <cols>
    <col min="1" max="1" width="0" style="41" hidden="1" customWidth="1"/>
    <col min="2" max="2" width="3.140625" style="41" customWidth="1"/>
    <col min="3" max="3" width="20.7109375" style="41" customWidth="1"/>
    <col min="4" max="4" width="23.42578125" style="41" customWidth="1"/>
    <col min="5" max="6" width="20.7109375" style="41" customWidth="1"/>
    <col min="7" max="7" width="22.7109375" style="41" customWidth="1"/>
    <col min="8" max="11" width="20.7109375" style="41" customWidth="1"/>
    <col min="12" max="12" width="37.85546875" style="41" bestFit="1" customWidth="1"/>
    <col min="13" max="24" width="20.7109375" style="41" customWidth="1"/>
    <col min="25" max="27" width="22" style="41" customWidth="1"/>
    <col min="28" max="28" width="1.42578125" style="41" customWidth="1"/>
    <col min="29" max="39" width="11.42578125" style="41" hidden="1" customWidth="1"/>
    <col min="40" max="40" width="130" style="41" hidden="1" customWidth="1"/>
    <col min="41" max="45" width="11.42578125" style="41" hidden="1" customWidth="1"/>
    <col min="46" max="46" width="40.5703125" style="41" hidden="1" customWidth="1"/>
    <col min="47" max="16384" width="11.42578125" style="41" hidden="1"/>
  </cols>
  <sheetData>
    <row r="1" spans="2:46" ht="15" customHeight="1" x14ac:dyDescent="0.25">
      <c r="C1" s="207" t="s">
        <v>544</v>
      </c>
      <c r="D1" s="208"/>
      <c r="E1" s="213" t="s">
        <v>545</v>
      </c>
      <c r="F1" s="213"/>
      <c r="G1" s="213"/>
      <c r="H1" s="213"/>
      <c r="I1" s="213"/>
      <c r="J1" s="213"/>
      <c r="K1" s="213"/>
      <c r="L1" s="213"/>
      <c r="M1" s="213"/>
      <c r="N1" s="213"/>
      <c r="O1" s="213"/>
      <c r="P1" s="213"/>
      <c r="Q1" s="213"/>
      <c r="R1" s="213"/>
      <c r="S1" s="213"/>
      <c r="T1" s="213"/>
      <c r="U1" s="213"/>
      <c r="V1" s="213"/>
      <c r="W1" s="213"/>
      <c r="X1" s="213"/>
      <c r="Y1" s="214"/>
      <c r="Z1" s="219" t="s">
        <v>546</v>
      </c>
      <c r="AA1" s="220"/>
    </row>
    <row r="2" spans="2:46" ht="13.5" customHeight="1" x14ac:dyDescent="0.25">
      <c r="C2" s="209"/>
      <c r="D2" s="210"/>
      <c r="E2" s="215"/>
      <c r="F2" s="215"/>
      <c r="G2" s="215"/>
      <c r="H2" s="215"/>
      <c r="I2" s="215"/>
      <c r="J2" s="215"/>
      <c r="K2" s="215"/>
      <c r="L2" s="215"/>
      <c r="M2" s="215"/>
      <c r="N2" s="215"/>
      <c r="O2" s="215"/>
      <c r="P2" s="215"/>
      <c r="Q2" s="215"/>
      <c r="R2" s="215"/>
      <c r="S2" s="215"/>
      <c r="T2" s="215"/>
      <c r="U2" s="215"/>
      <c r="V2" s="215"/>
      <c r="W2" s="215"/>
      <c r="X2" s="215"/>
      <c r="Y2" s="216"/>
      <c r="Z2" s="221"/>
      <c r="AA2" s="222"/>
    </row>
    <row r="3" spans="2:46" ht="15" customHeight="1" x14ac:dyDescent="0.25">
      <c r="C3" s="209"/>
      <c r="D3" s="210"/>
      <c r="E3" s="215"/>
      <c r="F3" s="215"/>
      <c r="G3" s="215"/>
      <c r="H3" s="215"/>
      <c r="I3" s="215"/>
      <c r="J3" s="215"/>
      <c r="K3" s="215"/>
      <c r="L3" s="215"/>
      <c r="M3" s="215"/>
      <c r="N3" s="215"/>
      <c r="O3" s="215"/>
      <c r="P3" s="215"/>
      <c r="Q3" s="215"/>
      <c r="R3" s="215"/>
      <c r="S3" s="215"/>
      <c r="T3" s="215"/>
      <c r="U3" s="215"/>
      <c r="V3" s="215"/>
      <c r="W3" s="215"/>
      <c r="X3" s="215"/>
      <c r="Y3" s="216"/>
      <c r="Z3" s="39" t="s">
        <v>547</v>
      </c>
      <c r="AA3" s="39" t="s">
        <v>548</v>
      </c>
    </row>
    <row r="4" spans="2:46" ht="15" customHeight="1" x14ac:dyDescent="0.25">
      <c r="C4" s="209"/>
      <c r="D4" s="210"/>
      <c r="E4" s="215"/>
      <c r="F4" s="215"/>
      <c r="G4" s="215"/>
      <c r="H4" s="215"/>
      <c r="I4" s="215"/>
      <c r="J4" s="215"/>
      <c r="K4" s="215"/>
      <c r="L4" s="215"/>
      <c r="M4" s="215"/>
      <c r="N4" s="215"/>
      <c r="O4" s="215"/>
      <c r="P4" s="215"/>
      <c r="Q4" s="215"/>
      <c r="R4" s="215"/>
      <c r="S4" s="215"/>
      <c r="T4" s="215"/>
      <c r="U4" s="215"/>
      <c r="V4" s="215"/>
      <c r="W4" s="215"/>
      <c r="X4" s="215"/>
      <c r="Y4" s="216"/>
      <c r="Z4" s="223" t="s">
        <v>549</v>
      </c>
      <c r="AA4" s="223"/>
    </row>
    <row r="5" spans="2:46" ht="15" customHeight="1" x14ac:dyDescent="0.25">
      <c r="C5" s="211"/>
      <c r="D5" s="212"/>
      <c r="E5" s="217"/>
      <c r="F5" s="217"/>
      <c r="G5" s="217"/>
      <c r="H5" s="217"/>
      <c r="I5" s="217"/>
      <c r="J5" s="217"/>
      <c r="K5" s="217"/>
      <c r="L5" s="217"/>
      <c r="M5" s="217"/>
      <c r="N5" s="217"/>
      <c r="O5" s="217"/>
      <c r="P5" s="217"/>
      <c r="Q5" s="217"/>
      <c r="R5" s="217"/>
      <c r="S5" s="217"/>
      <c r="T5" s="217"/>
      <c r="U5" s="217"/>
      <c r="V5" s="217"/>
      <c r="W5" s="217"/>
      <c r="X5" s="217"/>
      <c r="Y5" s="218"/>
      <c r="Z5" s="223"/>
      <c r="AA5" s="223"/>
    </row>
    <row r="6" spans="2:46" x14ac:dyDescent="0.25">
      <c r="B6" s="91"/>
      <c r="C6" s="42"/>
    </row>
    <row r="7" spans="2:46" x14ac:dyDescent="0.25">
      <c r="B7" s="91"/>
      <c r="C7" s="224" t="s">
        <v>545</v>
      </c>
      <c r="D7" s="224"/>
      <c r="E7" s="224"/>
      <c r="F7" s="224"/>
      <c r="G7" s="224"/>
      <c r="H7" s="224"/>
      <c r="I7" s="224"/>
      <c r="J7" s="224"/>
      <c r="K7" s="224"/>
      <c r="L7" s="224"/>
      <c r="M7" s="224"/>
      <c r="N7" s="224"/>
      <c r="O7" s="224"/>
      <c r="P7" s="224"/>
      <c r="Q7" s="224"/>
      <c r="R7" s="224"/>
      <c r="S7" s="224"/>
      <c r="T7" s="224"/>
      <c r="U7" s="224"/>
      <c r="V7" s="224"/>
      <c r="W7" s="224"/>
      <c r="X7" s="224"/>
      <c r="Y7" s="224"/>
      <c r="Z7" s="224"/>
      <c r="AA7" s="224"/>
    </row>
    <row r="8" spans="2:46" x14ac:dyDescent="0.25">
      <c r="B8" s="91"/>
      <c r="C8" s="224"/>
      <c r="D8" s="224"/>
      <c r="E8" s="224"/>
      <c r="F8" s="224"/>
      <c r="G8" s="224"/>
      <c r="H8" s="224"/>
      <c r="I8" s="224"/>
      <c r="J8" s="224"/>
      <c r="K8" s="224"/>
      <c r="L8" s="224"/>
      <c r="M8" s="224"/>
      <c r="N8" s="224"/>
      <c r="O8" s="224"/>
      <c r="P8" s="224"/>
      <c r="Q8" s="224"/>
      <c r="R8" s="224"/>
      <c r="S8" s="224"/>
      <c r="T8" s="224"/>
      <c r="U8" s="224"/>
      <c r="V8" s="224"/>
      <c r="W8" s="224"/>
      <c r="X8" s="224"/>
      <c r="Y8" s="224"/>
      <c r="Z8" s="224"/>
      <c r="AA8" s="224"/>
    </row>
    <row r="9" spans="2:46" ht="24" thickBot="1" x14ac:dyDescent="0.3">
      <c r="B9" s="91"/>
      <c r="C9" s="225"/>
      <c r="D9" s="225"/>
      <c r="E9" s="225"/>
      <c r="F9" s="225"/>
      <c r="G9" s="225"/>
      <c r="H9" s="225"/>
      <c r="I9" s="225"/>
      <c r="J9" s="225"/>
      <c r="K9" s="225"/>
      <c r="L9" s="225"/>
      <c r="M9" s="225"/>
      <c r="N9" s="225"/>
      <c r="O9" s="225"/>
      <c r="P9" s="225"/>
      <c r="Q9" s="225"/>
      <c r="R9" s="225"/>
      <c r="S9" s="225"/>
      <c r="T9" s="225"/>
      <c r="U9" s="225"/>
      <c r="V9" s="225"/>
      <c r="W9" s="225"/>
      <c r="X9" s="225"/>
      <c r="Y9" s="225"/>
      <c r="Z9" s="225"/>
      <c r="AA9" s="225"/>
    </row>
    <row r="10" spans="2:46" ht="15.75" thickBot="1" x14ac:dyDescent="0.3">
      <c r="B10" s="91"/>
      <c r="C10" s="226" t="s">
        <v>0</v>
      </c>
      <c r="D10" s="227"/>
      <c r="E10" s="227"/>
      <c r="F10" s="227"/>
      <c r="G10" s="227"/>
      <c r="H10" s="228"/>
      <c r="I10" s="204" t="s">
        <v>550</v>
      </c>
      <c r="J10" s="205"/>
      <c r="K10" s="205"/>
      <c r="L10" s="205"/>
      <c r="M10" s="205"/>
      <c r="N10" s="205"/>
      <c r="O10" s="205"/>
      <c r="P10" s="205"/>
      <c r="Q10" s="206"/>
      <c r="R10" s="229" t="s">
        <v>551</v>
      </c>
      <c r="S10" s="230"/>
      <c r="T10" s="230"/>
      <c r="U10" s="230"/>
      <c r="V10" s="230"/>
      <c r="W10" s="230"/>
      <c r="X10" s="231"/>
      <c r="Y10" s="229" t="s">
        <v>552</v>
      </c>
      <c r="Z10" s="230"/>
      <c r="AA10" s="231"/>
    </row>
    <row r="11" spans="2:46" ht="15" thickBot="1" x14ac:dyDescent="0.3">
      <c r="B11" s="91"/>
      <c r="C11" s="197" t="s">
        <v>6</v>
      </c>
      <c r="D11" s="197" t="s">
        <v>553</v>
      </c>
      <c r="E11" s="197" t="s">
        <v>554</v>
      </c>
      <c r="F11" s="197" t="s">
        <v>555</v>
      </c>
      <c r="G11" s="197" t="s">
        <v>556</v>
      </c>
      <c r="H11" s="203" t="s">
        <v>557</v>
      </c>
      <c r="I11" s="204" t="s">
        <v>558</v>
      </c>
      <c r="J11" s="205"/>
      <c r="K11" s="206"/>
      <c r="L11" s="204" t="s">
        <v>559</v>
      </c>
      <c r="M11" s="205"/>
      <c r="N11" s="205"/>
      <c r="O11" s="205"/>
      <c r="P11" s="205"/>
      <c r="Q11" s="206"/>
      <c r="R11" s="232"/>
      <c r="S11" s="233"/>
      <c r="T11" s="233"/>
      <c r="U11" s="233"/>
      <c r="V11" s="233"/>
      <c r="W11" s="233"/>
      <c r="X11" s="234"/>
      <c r="Y11" s="232"/>
      <c r="Z11" s="233"/>
      <c r="AA11" s="234"/>
    </row>
    <row r="12" spans="2:46" ht="15" customHeight="1" x14ac:dyDescent="0.25">
      <c r="B12" s="91"/>
      <c r="C12" s="198"/>
      <c r="D12" s="198"/>
      <c r="E12" s="198"/>
      <c r="F12" s="198"/>
      <c r="G12" s="198"/>
      <c r="H12" s="198"/>
      <c r="I12" s="199" t="s">
        <v>560</v>
      </c>
      <c r="J12" s="199"/>
      <c r="K12" s="199"/>
      <c r="L12" s="199" t="s">
        <v>561</v>
      </c>
      <c r="M12" s="199"/>
      <c r="N12" s="199"/>
      <c r="O12" s="199" t="s">
        <v>562</v>
      </c>
      <c r="P12" s="199"/>
      <c r="Q12" s="199"/>
      <c r="R12" s="197" t="s">
        <v>28</v>
      </c>
      <c r="S12" s="197" t="s">
        <v>29</v>
      </c>
      <c r="T12" s="197" t="s">
        <v>563</v>
      </c>
      <c r="U12" s="197" t="s">
        <v>564</v>
      </c>
      <c r="V12" s="197" t="s">
        <v>565</v>
      </c>
      <c r="W12" s="197" t="s">
        <v>566</v>
      </c>
      <c r="X12" s="197" t="s">
        <v>567</v>
      </c>
      <c r="Y12" s="197" t="s">
        <v>568</v>
      </c>
      <c r="Z12" s="197" t="s">
        <v>569</v>
      </c>
      <c r="AA12" s="197" t="s">
        <v>570</v>
      </c>
    </row>
    <row r="13" spans="2:46" x14ac:dyDescent="0.25">
      <c r="B13" s="91"/>
      <c r="C13" s="198"/>
      <c r="D13" s="198"/>
      <c r="E13" s="198"/>
      <c r="F13" s="198"/>
      <c r="G13" s="198"/>
      <c r="H13" s="198"/>
      <c r="I13" s="200" t="s">
        <v>55</v>
      </c>
      <c r="J13" s="200" t="s">
        <v>7</v>
      </c>
      <c r="K13" s="200" t="s">
        <v>571</v>
      </c>
      <c r="L13" s="202" t="s">
        <v>561</v>
      </c>
      <c r="M13" s="202" t="s">
        <v>572</v>
      </c>
      <c r="N13" s="202" t="s">
        <v>573</v>
      </c>
      <c r="O13" s="200" t="s">
        <v>55</v>
      </c>
      <c r="P13" s="200" t="s">
        <v>7</v>
      </c>
      <c r="Q13" s="200" t="s">
        <v>574</v>
      </c>
      <c r="R13" s="198"/>
      <c r="S13" s="198"/>
      <c r="T13" s="198"/>
      <c r="U13" s="198"/>
      <c r="V13" s="198"/>
      <c r="W13" s="198"/>
      <c r="X13" s="198"/>
      <c r="Y13" s="198"/>
      <c r="Z13" s="198"/>
      <c r="AA13" s="198"/>
    </row>
    <row r="14" spans="2:46" ht="9.75" customHeight="1" x14ac:dyDescent="0.25">
      <c r="B14" s="91"/>
      <c r="C14" s="198"/>
      <c r="D14" s="198"/>
      <c r="E14" s="198"/>
      <c r="F14" s="198"/>
      <c r="G14" s="198"/>
      <c r="H14" s="198"/>
      <c r="I14" s="201"/>
      <c r="J14" s="201"/>
      <c r="K14" s="201"/>
      <c r="L14" s="200"/>
      <c r="M14" s="200"/>
      <c r="N14" s="200"/>
      <c r="O14" s="201"/>
      <c r="P14" s="201"/>
      <c r="Q14" s="201"/>
      <c r="R14" s="198"/>
      <c r="S14" s="198"/>
      <c r="T14" s="198"/>
      <c r="U14" s="198"/>
      <c r="V14" s="198"/>
      <c r="W14" s="198"/>
      <c r="X14" s="198"/>
      <c r="Y14" s="198"/>
      <c r="Z14" s="198"/>
      <c r="AA14" s="198"/>
      <c r="AN14" s="43" t="s">
        <v>575</v>
      </c>
      <c r="AT14" s="44"/>
    </row>
    <row r="15" spans="2:46" ht="216.75" x14ac:dyDescent="0.25">
      <c r="B15" s="93">
        <v>1</v>
      </c>
      <c r="C15" s="55" t="s">
        <v>113</v>
      </c>
      <c r="D15" s="1" t="s">
        <v>583</v>
      </c>
      <c r="E15" s="3" t="s">
        <v>584</v>
      </c>
      <c r="F15" s="3" t="s">
        <v>585</v>
      </c>
      <c r="G15" s="3" t="s">
        <v>586</v>
      </c>
      <c r="H15" s="3" t="s">
        <v>576</v>
      </c>
      <c r="I15" s="4" t="s">
        <v>577</v>
      </c>
      <c r="J15" s="4" t="s">
        <v>578</v>
      </c>
      <c r="K15" s="34" t="s">
        <v>579</v>
      </c>
      <c r="L15" s="34" t="s">
        <v>587</v>
      </c>
      <c r="M15" s="34" t="s">
        <v>588</v>
      </c>
      <c r="N15" s="34" t="s">
        <v>589</v>
      </c>
      <c r="O15" s="4" t="s">
        <v>577</v>
      </c>
      <c r="P15" s="4" t="s">
        <v>578</v>
      </c>
      <c r="Q15" s="35" t="s">
        <v>579</v>
      </c>
      <c r="R15" s="1" t="s">
        <v>590</v>
      </c>
      <c r="S15" s="2" t="s">
        <v>591</v>
      </c>
      <c r="T15" s="70">
        <v>44926</v>
      </c>
      <c r="U15" s="2" t="s">
        <v>157</v>
      </c>
      <c r="V15" s="2" t="s">
        <v>158</v>
      </c>
      <c r="W15" s="2" t="s">
        <v>159</v>
      </c>
      <c r="X15" s="36" t="s">
        <v>125</v>
      </c>
      <c r="Y15" s="36"/>
      <c r="Z15" s="36"/>
      <c r="AA15" s="36"/>
      <c r="AN15" s="43" t="s">
        <v>592</v>
      </c>
    </row>
    <row r="16" spans="2:46" ht="364.9" customHeight="1" x14ac:dyDescent="0.25">
      <c r="B16" s="91">
        <v>2</v>
      </c>
      <c r="C16" s="56" t="s">
        <v>113</v>
      </c>
      <c r="D16" s="7" t="s">
        <v>583</v>
      </c>
      <c r="E16" s="8" t="s">
        <v>867</v>
      </c>
      <c r="F16" s="8" t="s">
        <v>593</v>
      </c>
      <c r="G16" s="8" t="s">
        <v>594</v>
      </c>
      <c r="H16" s="8" t="s">
        <v>576</v>
      </c>
      <c r="I16" s="9" t="s">
        <v>577</v>
      </c>
      <c r="J16" s="9" t="s">
        <v>595</v>
      </c>
      <c r="K16" s="10" t="s">
        <v>596</v>
      </c>
      <c r="L16" s="10" t="s">
        <v>597</v>
      </c>
      <c r="M16" s="10" t="s">
        <v>588</v>
      </c>
      <c r="N16" s="10" t="s">
        <v>589</v>
      </c>
      <c r="O16" s="9" t="s">
        <v>577</v>
      </c>
      <c r="P16" s="9" t="s">
        <v>598</v>
      </c>
      <c r="Q16" s="11" t="s">
        <v>596</v>
      </c>
      <c r="R16" s="7" t="s">
        <v>590</v>
      </c>
      <c r="S16" s="5" t="s">
        <v>599</v>
      </c>
      <c r="T16" s="8" t="s">
        <v>735</v>
      </c>
      <c r="U16" s="5" t="s">
        <v>600</v>
      </c>
      <c r="V16" s="5" t="s">
        <v>601</v>
      </c>
      <c r="W16" s="5" t="s">
        <v>602</v>
      </c>
      <c r="X16" s="45" t="s">
        <v>125</v>
      </c>
      <c r="Y16" s="45"/>
      <c r="Z16" s="45"/>
      <c r="AA16" s="45"/>
      <c r="AN16" s="43" t="s">
        <v>603</v>
      </c>
    </row>
    <row r="17" spans="2:40" ht="242.65" customHeight="1" x14ac:dyDescent="0.25">
      <c r="B17" s="91">
        <v>3</v>
      </c>
      <c r="C17" s="57" t="s">
        <v>221</v>
      </c>
      <c r="D17" s="1" t="s">
        <v>604</v>
      </c>
      <c r="E17" s="3" t="s">
        <v>605</v>
      </c>
      <c r="F17" s="37" t="s">
        <v>606</v>
      </c>
      <c r="G17" s="37" t="s">
        <v>607</v>
      </c>
      <c r="H17" s="3" t="s">
        <v>576</v>
      </c>
      <c r="I17" s="4" t="s">
        <v>608</v>
      </c>
      <c r="J17" s="4" t="s">
        <v>578</v>
      </c>
      <c r="K17" s="34" t="s">
        <v>579</v>
      </c>
      <c r="L17" s="34" t="s">
        <v>609</v>
      </c>
      <c r="M17" s="34" t="s">
        <v>588</v>
      </c>
      <c r="N17" s="34" t="s">
        <v>589</v>
      </c>
      <c r="O17" s="4" t="s">
        <v>608</v>
      </c>
      <c r="P17" s="4" t="s">
        <v>578</v>
      </c>
      <c r="Q17" s="35" t="s">
        <v>579</v>
      </c>
      <c r="R17" s="1" t="s">
        <v>590</v>
      </c>
      <c r="S17" s="46" t="s">
        <v>610</v>
      </c>
      <c r="T17" s="71">
        <v>44926</v>
      </c>
      <c r="U17" s="46" t="s">
        <v>230</v>
      </c>
      <c r="V17" s="46" t="s">
        <v>611</v>
      </c>
      <c r="W17" s="51" t="s">
        <v>612</v>
      </c>
      <c r="X17" s="52" t="s">
        <v>233</v>
      </c>
      <c r="Y17" s="47"/>
      <c r="Z17" s="38"/>
      <c r="AA17" s="38"/>
      <c r="AN17" s="43" t="s">
        <v>613</v>
      </c>
    </row>
    <row r="18" spans="2:40" ht="242.25" customHeight="1" x14ac:dyDescent="0.25">
      <c r="B18" s="91">
        <v>4</v>
      </c>
      <c r="C18" s="58" t="s">
        <v>221</v>
      </c>
      <c r="D18" s="1" t="s">
        <v>604</v>
      </c>
      <c r="E18" s="3" t="s">
        <v>866</v>
      </c>
      <c r="F18" s="37" t="s">
        <v>606</v>
      </c>
      <c r="G18" s="37" t="s">
        <v>607</v>
      </c>
      <c r="H18" s="3" t="s">
        <v>576</v>
      </c>
      <c r="I18" s="4" t="s">
        <v>608</v>
      </c>
      <c r="J18" s="4" t="s">
        <v>578</v>
      </c>
      <c r="K18" s="34" t="s">
        <v>579</v>
      </c>
      <c r="L18" s="34" t="s">
        <v>614</v>
      </c>
      <c r="M18" s="34" t="s">
        <v>588</v>
      </c>
      <c r="N18" s="34" t="s">
        <v>581</v>
      </c>
      <c r="O18" s="4" t="s">
        <v>608</v>
      </c>
      <c r="P18" s="4" t="s">
        <v>578</v>
      </c>
      <c r="Q18" s="35" t="s">
        <v>579</v>
      </c>
      <c r="R18" s="1" t="s">
        <v>590</v>
      </c>
      <c r="S18" s="46" t="s">
        <v>615</v>
      </c>
      <c r="T18" s="71">
        <v>44926</v>
      </c>
      <c r="U18" s="46" t="s">
        <v>230</v>
      </c>
      <c r="V18" s="46" t="s">
        <v>611</v>
      </c>
      <c r="W18" s="51" t="s">
        <v>232</v>
      </c>
      <c r="X18" s="51" t="s">
        <v>616</v>
      </c>
      <c r="Y18" s="47"/>
      <c r="Z18" s="38"/>
      <c r="AA18" s="38"/>
      <c r="AN18" s="43" t="s">
        <v>617</v>
      </c>
    </row>
    <row r="19" spans="2:40" ht="244.9" customHeight="1" x14ac:dyDescent="0.25">
      <c r="B19" s="91">
        <v>5</v>
      </c>
      <c r="C19" s="58" t="s">
        <v>221</v>
      </c>
      <c r="D19" s="1" t="s">
        <v>604</v>
      </c>
      <c r="E19" s="3" t="s">
        <v>618</v>
      </c>
      <c r="F19" s="37" t="s">
        <v>606</v>
      </c>
      <c r="G19" s="37" t="s">
        <v>607</v>
      </c>
      <c r="H19" s="3" t="s">
        <v>576</v>
      </c>
      <c r="I19" s="4" t="s">
        <v>608</v>
      </c>
      <c r="J19" s="4" t="s">
        <v>578</v>
      </c>
      <c r="K19" s="34" t="s">
        <v>579</v>
      </c>
      <c r="L19" s="34" t="s">
        <v>619</v>
      </c>
      <c r="M19" s="34" t="s">
        <v>588</v>
      </c>
      <c r="N19" s="34" t="s">
        <v>589</v>
      </c>
      <c r="O19" s="4" t="s">
        <v>608</v>
      </c>
      <c r="P19" s="4" t="s">
        <v>578</v>
      </c>
      <c r="Q19" s="35" t="s">
        <v>579</v>
      </c>
      <c r="R19" s="1" t="s">
        <v>590</v>
      </c>
      <c r="S19" s="46" t="s">
        <v>620</v>
      </c>
      <c r="T19" s="71">
        <v>44926</v>
      </c>
      <c r="U19" s="46" t="s">
        <v>230</v>
      </c>
      <c r="V19" s="46" t="s">
        <v>611</v>
      </c>
      <c r="W19" s="51" t="s">
        <v>612</v>
      </c>
      <c r="X19" s="52" t="s">
        <v>621</v>
      </c>
      <c r="Y19" s="47"/>
      <c r="Z19" s="38"/>
      <c r="AA19" s="38"/>
      <c r="AN19" s="43" t="s">
        <v>622</v>
      </c>
    </row>
    <row r="20" spans="2:40" ht="183" customHeight="1" x14ac:dyDescent="0.25">
      <c r="B20" s="91">
        <v>6</v>
      </c>
      <c r="C20" s="60" t="s">
        <v>271</v>
      </c>
      <c r="D20" s="7" t="s">
        <v>623</v>
      </c>
      <c r="E20" s="8" t="s">
        <v>865</v>
      </c>
      <c r="F20" s="8" t="s">
        <v>624</v>
      </c>
      <c r="G20" s="8" t="s">
        <v>625</v>
      </c>
      <c r="H20" s="8" t="s">
        <v>576</v>
      </c>
      <c r="I20" s="9" t="s">
        <v>577</v>
      </c>
      <c r="J20" s="9" t="s">
        <v>595</v>
      </c>
      <c r="K20" s="10" t="s">
        <v>596</v>
      </c>
      <c r="L20" s="10" t="s">
        <v>759</v>
      </c>
      <c r="M20" s="10" t="s">
        <v>626</v>
      </c>
      <c r="N20" s="10" t="s">
        <v>589</v>
      </c>
      <c r="O20" s="9" t="s">
        <v>577</v>
      </c>
      <c r="P20" s="9" t="s">
        <v>598</v>
      </c>
      <c r="Q20" s="11" t="s">
        <v>596</v>
      </c>
      <c r="R20" s="7" t="s">
        <v>590</v>
      </c>
      <c r="S20" s="5" t="s">
        <v>760</v>
      </c>
      <c r="T20" s="50" t="s">
        <v>761</v>
      </c>
      <c r="U20" s="72" t="s">
        <v>762</v>
      </c>
      <c r="V20" s="72" t="s">
        <v>762</v>
      </c>
      <c r="W20" s="73" t="s">
        <v>272</v>
      </c>
      <c r="X20" s="72" t="s">
        <v>627</v>
      </c>
      <c r="Y20" s="45"/>
      <c r="Z20" s="45"/>
      <c r="AA20" s="45"/>
      <c r="AN20" s="43" t="s">
        <v>628</v>
      </c>
    </row>
    <row r="21" spans="2:40" ht="284.85000000000002" customHeight="1" x14ac:dyDescent="0.25">
      <c r="B21" s="91">
        <v>7</v>
      </c>
      <c r="C21" s="59" t="s">
        <v>282</v>
      </c>
      <c r="D21" s="8" t="s">
        <v>629</v>
      </c>
      <c r="E21" s="8" t="s">
        <v>864</v>
      </c>
      <c r="F21" s="8" t="s">
        <v>631</v>
      </c>
      <c r="G21" s="8" t="s">
        <v>632</v>
      </c>
      <c r="H21" s="8" t="s">
        <v>576</v>
      </c>
      <c r="I21" s="9" t="s">
        <v>633</v>
      </c>
      <c r="J21" s="9" t="s">
        <v>845</v>
      </c>
      <c r="K21" s="10" t="s">
        <v>579</v>
      </c>
      <c r="L21" s="10" t="s">
        <v>635</v>
      </c>
      <c r="M21" s="10" t="s">
        <v>580</v>
      </c>
      <c r="N21" s="10" t="s">
        <v>581</v>
      </c>
      <c r="O21" s="9" t="s">
        <v>636</v>
      </c>
      <c r="P21" s="9" t="s">
        <v>634</v>
      </c>
      <c r="Q21" s="11" t="s">
        <v>579</v>
      </c>
      <c r="R21" s="8" t="s">
        <v>582</v>
      </c>
      <c r="S21" s="48" t="s">
        <v>637</v>
      </c>
      <c r="T21" s="49">
        <v>44926</v>
      </c>
      <c r="U21" s="48" t="s">
        <v>638</v>
      </c>
      <c r="V21" s="48" t="s">
        <v>639</v>
      </c>
      <c r="W21" s="48" t="s">
        <v>505</v>
      </c>
      <c r="X21" s="39" t="s">
        <v>640</v>
      </c>
      <c r="Y21" s="45"/>
      <c r="Z21" s="45"/>
      <c r="AA21" s="45"/>
      <c r="AN21" s="43" t="s">
        <v>641</v>
      </c>
    </row>
    <row r="22" spans="2:40" ht="306" customHeight="1" x14ac:dyDescent="0.25">
      <c r="B22" s="91">
        <v>8</v>
      </c>
      <c r="C22" s="59" t="s">
        <v>282</v>
      </c>
      <c r="D22" s="8" t="s">
        <v>629</v>
      </c>
      <c r="E22" s="8" t="s">
        <v>863</v>
      </c>
      <c r="F22" s="8" t="s">
        <v>643</v>
      </c>
      <c r="G22" s="8" t="s">
        <v>644</v>
      </c>
      <c r="H22" s="8" t="s">
        <v>576</v>
      </c>
      <c r="I22" s="9" t="s">
        <v>633</v>
      </c>
      <c r="J22" s="9" t="s">
        <v>634</v>
      </c>
      <c r="K22" s="10" t="s">
        <v>579</v>
      </c>
      <c r="L22" s="10" t="s">
        <v>645</v>
      </c>
      <c r="M22" s="10" t="s">
        <v>580</v>
      </c>
      <c r="N22" s="10" t="s">
        <v>589</v>
      </c>
      <c r="O22" s="9" t="s">
        <v>636</v>
      </c>
      <c r="P22" s="9" t="s">
        <v>634</v>
      </c>
      <c r="Q22" s="11" t="s">
        <v>579</v>
      </c>
      <c r="R22" s="8" t="s">
        <v>582</v>
      </c>
      <c r="S22" s="48" t="s">
        <v>646</v>
      </c>
      <c r="T22" s="49">
        <v>44926</v>
      </c>
      <c r="U22" s="48" t="s">
        <v>647</v>
      </c>
      <c r="V22" s="48" t="s">
        <v>648</v>
      </c>
      <c r="W22" s="48" t="s">
        <v>505</v>
      </c>
      <c r="X22" s="39" t="s">
        <v>649</v>
      </c>
      <c r="Y22" s="45"/>
      <c r="Z22" s="45"/>
      <c r="AA22" s="45"/>
      <c r="AN22" s="43" t="s">
        <v>650</v>
      </c>
    </row>
    <row r="23" spans="2:40" ht="408" x14ac:dyDescent="0.25">
      <c r="B23" s="91">
        <v>9</v>
      </c>
      <c r="C23" s="61" t="s">
        <v>314</v>
      </c>
      <c r="D23" s="7" t="s">
        <v>651</v>
      </c>
      <c r="E23" s="8" t="s">
        <v>652</v>
      </c>
      <c r="F23" s="8" t="s">
        <v>653</v>
      </c>
      <c r="G23" s="8" t="s">
        <v>654</v>
      </c>
      <c r="H23" s="8" t="s">
        <v>576</v>
      </c>
      <c r="I23" s="9" t="s">
        <v>577</v>
      </c>
      <c r="J23" s="9" t="s">
        <v>595</v>
      </c>
      <c r="K23" s="10" t="s">
        <v>596</v>
      </c>
      <c r="L23" s="10" t="s">
        <v>655</v>
      </c>
      <c r="M23" s="10" t="s">
        <v>626</v>
      </c>
      <c r="N23" s="10" t="s">
        <v>589</v>
      </c>
      <c r="O23" s="9" t="s">
        <v>577</v>
      </c>
      <c r="P23" s="9" t="s">
        <v>578</v>
      </c>
      <c r="Q23" s="11" t="s">
        <v>579</v>
      </c>
      <c r="R23" s="7" t="s">
        <v>590</v>
      </c>
      <c r="S23" s="5" t="s">
        <v>656</v>
      </c>
      <c r="T23" s="7" t="s">
        <v>65</v>
      </c>
      <c r="U23" s="5" t="s">
        <v>657</v>
      </c>
      <c r="V23" s="5" t="s">
        <v>658</v>
      </c>
      <c r="W23" s="5" t="s">
        <v>659</v>
      </c>
      <c r="X23" s="45" t="s">
        <v>660</v>
      </c>
      <c r="Y23" s="45"/>
      <c r="Z23" s="45"/>
      <c r="AA23" s="45"/>
      <c r="AN23" s="43" t="s">
        <v>661</v>
      </c>
    </row>
    <row r="24" spans="2:40" ht="409.5" x14ac:dyDescent="0.25">
      <c r="B24" s="91">
        <v>10</v>
      </c>
      <c r="C24" s="62" t="s">
        <v>314</v>
      </c>
      <c r="D24" s="7" t="s">
        <v>651</v>
      </c>
      <c r="E24" s="8" t="s">
        <v>662</v>
      </c>
      <c r="F24" s="8" t="s">
        <v>663</v>
      </c>
      <c r="G24" s="8" t="s">
        <v>664</v>
      </c>
      <c r="H24" s="8" t="s">
        <v>576</v>
      </c>
      <c r="I24" s="9" t="s">
        <v>577</v>
      </c>
      <c r="J24" s="9" t="s">
        <v>595</v>
      </c>
      <c r="K24" s="10" t="s">
        <v>596</v>
      </c>
      <c r="L24" s="10" t="s">
        <v>665</v>
      </c>
      <c r="M24" s="10" t="s">
        <v>626</v>
      </c>
      <c r="N24" s="10" t="s">
        <v>589</v>
      </c>
      <c r="O24" s="9" t="s">
        <v>577</v>
      </c>
      <c r="P24" s="9" t="s">
        <v>578</v>
      </c>
      <c r="Q24" s="11" t="s">
        <v>579</v>
      </c>
      <c r="R24" s="7" t="s">
        <v>590</v>
      </c>
      <c r="S24" s="5" t="s">
        <v>666</v>
      </c>
      <c r="T24" s="7" t="s">
        <v>846</v>
      </c>
      <c r="U24" s="5" t="s">
        <v>667</v>
      </c>
      <c r="V24" s="5" t="s">
        <v>668</v>
      </c>
      <c r="W24" s="5" t="s">
        <v>332</v>
      </c>
      <c r="X24" s="45" t="s">
        <v>669</v>
      </c>
      <c r="Y24" s="45"/>
      <c r="Z24" s="45"/>
      <c r="AA24" s="45"/>
      <c r="AN24" s="43" t="s">
        <v>670</v>
      </c>
    </row>
    <row r="25" spans="2:40" ht="409.5" x14ac:dyDescent="0.25">
      <c r="B25" s="91">
        <v>11</v>
      </c>
      <c r="C25" s="62" t="s">
        <v>314</v>
      </c>
      <c r="D25" s="7" t="s">
        <v>651</v>
      </c>
      <c r="E25" s="8" t="s">
        <v>671</v>
      </c>
      <c r="F25" s="8" t="s">
        <v>672</v>
      </c>
      <c r="G25" s="8" t="s">
        <v>673</v>
      </c>
      <c r="H25" s="8" t="s">
        <v>576</v>
      </c>
      <c r="I25" s="9" t="s">
        <v>577</v>
      </c>
      <c r="J25" s="9" t="s">
        <v>595</v>
      </c>
      <c r="K25" s="10" t="s">
        <v>596</v>
      </c>
      <c r="L25" s="10" t="s">
        <v>674</v>
      </c>
      <c r="M25" s="10" t="s">
        <v>626</v>
      </c>
      <c r="N25" s="10" t="s">
        <v>589</v>
      </c>
      <c r="O25" s="9" t="s">
        <v>577</v>
      </c>
      <c r="P25" s="9" t="s">
        <v>578</v>
      </c>
      <c r="Q25" s="11" t="s">
        <v>579</v>
      </c>
      <c r="R25" s="7" t="s">
        <v>590</v>
      </c>
      <c r="S25" s="5" t="s">
        <v>675</v>
      </c>
      <c r="T25" s="7" t="s">
        <v>65</v>
      </c>
      <c r="U25" s="5" t="s">
        <v>676</v>
      </c>
      <c r="V25" s="5" t="s">
        <v>677</v>
      </c>
      <c r="W25" s="5" t="s">
        <v>332</v>
      </c>
      <c r="X25" s="45" t="s">
        <v>678</v>
      </c>
      <c r="Y25" s="45"/>
      <c r="Z25" s="45"/>
      <c r="AA25" s="45"/>
      <c r="AN25" s="43" t="s">
        <v>679</v>
      </c>
    </row>
    <row r="26" spans="2:40" ht="234" customHeight="1" x14ac:dyDescent="0.25">
      <c r="B26" s="91">
        <v>12</v>
      </c>
      <c r="C26" s="63" t="s">
        <v>377</v>
      </c>
      <c r="D26" s="7" t="s">
        <v>680</v>
      </c>
      <c r="E26" s="8" t="s">
        <v>681</v>
      </c>
      <c r="F26" s="8" t="s">
        <v>682</v>
      </c>
      <c r="G26" s="8" t="s">
        <v>683</v>
      </c>
      <c r="H26" s="8" t="s">
        <v>576</v>
      </c>
      <c r="I26" s="9" t="s">
        <v>608</v>
      </c>
      <c r="J26" s="9" t="s">
        <v>684</v>
      </c>
      <c r="K26" s="10" t="s">
        <v>596</v>
      </c>
      <c r="L26" s="10" t="s">
        <v>776</v>
      </c>
      <c r="M26" s="10" t="s">
        <v>626</v>
      </c>
      <c r="N26" s="10" t="s">
        <v>589</v>
      </c>
      <c r="O26" s="9" t="s">
        <v>608</v>
      </c>
      <c r="P26" s="9" t="s">
        <v>578</v>
      </c>
      <c r="Q26" s="11" t="s">
        <v>579</v>
      </c>
      <c r="R26" s="7" t="s">
        <v>582</v>
      </c>
      <c r="S26" s="5" t="s">
        <v>775</v>
      </c>
      <c r="T26" s="74">
        <v>44926</v>
      </c>
      <c r="U26" s="5" t="s">
        <v>384</v>
      </c>
      <c r="V26" s="5" t="s">
        <v>685</v>
      </c>
      <c r="W26" s="5" t="s">
        <v>385</v>
      </c>
      <c r="X26" s="45" t="s">
        <v>686</v>
      </c>
      <c r="Y26" s="45"/>
      <c r="Z26" s="45"/>
      <c r="AA26" s="45"/>
      <c r="AN26" s="43"/>
    </row>
    <row r="27" spans="2:40" ht="255" customHeight="1" x14ac:dyDescent="0.25">
      <c r="B27" s="91">
        <v>13</v>
      </c>
      <c r="C27" s="64" t="s">
        <v>414</v>
      </c>
      <c r="D27" s="7" t="s">
        <v>687</v>
      </c>
      <c r="E27" s="8" t="s">
        <v>688</v>
      </c>
      <c r="F27" s="8" t="s">
        <v>689</v>
      </c>
      <c r="G27" s="8" t="s">
        <v>690</v>
      </c>
      <c r="H27" s="8" t="s">
        <v>576</v>
      </c>
      <c r="I27" s="9" t="s">
        <v>577</v>
      </c>
      <c r="J27" s="9" t="s">
        <v>595</v>
      </c>
      <c r="K27" s="10" t="s">
        <v>596</v>
      </c>
      <c r="L27" s="10" t="s">
        <v>691</v>
      </c>
      <c r="M27" s="10" t="s">
        <v>626</v>
      </c>
      <c r="N27" s="10" t="s">
        <v>589</v>
      </c>
      <c r="O27" s="9" t="s">
        <v>577</v>
      </c>
      <c r="P27" s="9" t="s">
        <v>598</v>
      </c>
      <c r="Q27" s="11" t="s">
        <v>596</v>
      </c>
      <c r="R27" s="7" t="s">
        <v>582</v>
      </c>
      <c r="S27" s="5" t="s">
        <v>692</v>
      </c>
      <c r="T27" s="7" t="s">
        <v>849</v>
      </c>
      <c r="U27" s="5" t="s">
        <v>693</v>
      </c>
      <c r="V27" s="5" t="s">
        <v>694</v>
      </c>
      <c r="W27" s="5" t="s">
        <v>695</v>
      </c>
      <c r="X27" s="45" t="s">
        <v>696</v>
      </c>
      <c r="Y27" s="45"/>
      <c r="Z27" s="45"/>
      <c r="AA27" s="45"/>
      <c r="AN27" s="43"/>
    </row>
    <row r="28" spans="2:40" ht="331.5" x14ac:dyDescent="0.25">
      <c r="B28" s="91">
        <v>14</v>
      </c>
      <c r="C28" s="65" t="s">
        <v>424</v>
      </c>
      <c r="D28" s="7" t="s">
        <v>697</v>
      </c>
      <c r="E28" s="8" t="s">
        <v>698</v>
      </c>
      <c r="F28" s="8" t="s">
        <v>699</v>
      </c>
      <c r="G28" s="8" t="s">
        <v>700</v>
      </c>
      <c r="H28" s="8" t="s">
        <v>576</v>
      </c>
      <c r="I28" s="9" t="s">
        <v>577</v>
      </c>
      <c r="J28" s="9" t="s">
        <v>578</v>
      </c>
      <c r="K28" s="10" t="s">
        <v>579</v>
      </c>
      <c r="L28" s="10" t="s">
        <v>701</v>
      </c>
      <c r="M28" s="10" t="s">
        <v>626</v>
      </c>
      <c r="N28" s="10" t="s">
        <v>589</v>
      </c>
      <c r="O28" s="9" t="s">
        <v>577</v>
      </c>
      <c r="P28" s="9" t="s">
        <v>578</v>
      </c>
      <c r="Q28" s="11" t="s">
        <v>579</v>
      </c>
      <c r="R28" s="7" t="s">
        <v>590</v>
      </c>
      <c r="S28" s="5" t="s">
        <v>469</v>
      </c>
      <c r="T28" s="7" t="s">
        <v>470</v>
      </c>
      <c r="U28" s="5" t="s">
        <v>471</v>
      </c>
      <c r="V28" s="5" t="s">
        <v>440</v>
      </c>
      <c r="W28" s="5" t="s">
        <v>88</v>
      </c>
      <c r="X28" s="45" t="s">
        <v>460</v>
      </c>
      <c r="Y28" s="45"/>
      <c r="Z28" s="45"/>
      <c r="AA28" s="45"/>
      <c r="AN28" s="43"/>
    </row>
    <row r="29" spans="2:40" ht="204" x14ac:dyDescent="0.25">
      <c r="B29" s="91">
        <v>15</v>
      </c>
      <c r="C29" s="66" t="s">
        <v>473</v>
      </c>
      <c r="D29" s="7" t="s">
        <v>702</v>
      </c>
      <c r="E29" s="8" t="s">
        <v>703</v>
      </c>
      <c r="F29" s="8" t="s">
        <v>704</v>
      </c>
      <c r="G29" s="8" t="s">
        <v>705</v>
      </c>
      <c r="H29" s="8" t="s">
        <v>576</v>
      </c>
      <c r="I29" s="9" t="s">
        <v>577</v>
      </c>
      <c r="J29" s="9" t="s">
        <v>634</v>
      </c>
      <c r="K29" s="10" t="s">
        <v>706</v>
      </c>
      <c r="L29" s="10" t="s">
        <v>707</v>
      </c>
      <c r="M29" s="10" t="s">
        <v>626</v>
      </c>
      <c r="N29" s="10" t="s">
        <v>589</v>
      </c>
      <c r="O29" s="9" t="s">
        <v>577</v>
      </c>
      <c r="P29" s="9" t="s">
        <v>634</v>
      </c>
      <c r="Q29" s="11" t="s">
        <v>706</v>
      </c>
      <c r="R29" s="7" t="s">
        <v>582</v>
      </c>
      <c r="S29" s="5" t="s">
        <v>708</v>
      </c>
      <c r="T29" s="6" t="s">
        <v>478</v>
      </c>
      <c r="U29" s="5" t="s">
        <v>479</v>
      </c>
      <c r="V29" s="5" t="s">
        <v>709</v>
      </c>
      <c r="W29" s="5" t="s">
        <v>481</v>
      </c>
      <c r="X29" s="45" t="s">
        <v>482</v>
      </c>
      <c r="Y29" s="45"/>
      <c r="Z29" s="45"/>
      <c r="AA29" s="45"/>
      <c r="AN29" s="43"/>
    </row>
    <row r="30" spans="2:40" ht="223.5" customHeight="1" x14ac:dyDescent="0.25">
      <c r="B30" s="91">
        <v>16</v>
      </c>
      <c r="C30" s="67" t="s">
        <v>473</v>
      </c>
      <c r="D30" s="7" t="s">
        <v>702</v>
      </c>
      <c r="E30" s="8" t="s">
        <v>710</v>
      </c>
      <c r="F30" s="8" t="s">
        <v>711</v>
      </c>
      <c r="G30" s="8" t="s">
        <v>705</v>
      </c>
      <c r="H30" s="8" t="s">
        <v>576</v>
      </c>
      <c r="I30" s="9" t="s">
        <v>577</v>
      </c>
      <c r="J30" s="9" t="s">
        <v>634</v>
      </c>
      <c r="K30" s="10" t="s">
        <v>706</v>
      </c>
      <c r="L30" s="10" t="s">
        <v>707</v>
      </c>
      <c r="M30" s="10" t="s">
        <v>626</v>
      </c>
      <c r="N30" s="10" t="s">
        <v>589</v>
      </c>
      <c r="O30" s="9" t="s">
        <v>577</v>
      </c>
      <c r="P30" s="9" t="s">
        <v>634</v>
      </c>
      <c r="Q30" s="11" t="s">
        <v>706</v>
      </c>
      <c r="R30" s="7" t="s">
        <v>582</v>
      </c>
      <c r="S30" s="5" t="s">
        <v>477</v>
      </c>
      <c r="T30" s="6" t="s">
        <v>478</v>
      </c>
      <c r="U30" s="5" t="s">
        <v>479</v>
      </c>
      <c r="V30" s="5" t="s">
        <v>480</v>
      </c>
      <c r="W30" s="5" t="s">
        <v>481</v>
      </c>
      <c r="X30" s="45" t="s">
        <v>482</v>
      </c>
      <c r="Y30" s="45"/>
      <c r="Z30" s="45"/>
      <c r="AA30" s="45"/>
      <c r="AN30" s="43"/>
    </row>
    <row r="31" spans="2:40" ht="210.4" customHeight="1" x14ac:dyDescent="0.25">
      <c r="B31" s="91">
        <v>17</v>
      </c>
      <c r="C31" s="68" t="s">
        <v>498</v>
      </c>
      <c r="D31" s="7" t="s">
        <v>712</v>
      </c>
      <c r="E31" s="8" t="s">
        <v>630</v>
      </c>
      <c r="F31" s="8" t="s">
        <v>631</v>
      </c>
      <c r="G31" s="8" t="s">
        <v>632</v>
      </c>
      <c r="H31" s="8" t="s">
        <v>576</v>
      </c>
      <c r="I31" s="9" t="s">
        <v>633</v>
      </c>
      <c r="J31" s="9" t="s">
        <v>634</v>
      </c>
      <c r="K31" s="10" t="s">
        <v>579</v>
      </c>
      <c r="L31" s="85" t="s">
        <v>833</v>
      </c>
      <c r="M31" s="10" t="s">
        <v>580</v>
      </c>
      <c r="N31" s="10" t="s">
        <v>581</v>
      </c>
      <c r="O31" s="9" t="s">
        <v>636</v>
      </c>
      <c r="P31" s="9" t="s">
        <v>634</v>
      </c>
      <c r="Q31" s="11" t="s">
        <v>579</v>
      </c>
      <c r="R31" s="7" t="s">
        <v>590</v>
      </c>
      <c r="S31" s="5" t="s">
        <v>834</v>
      </c>
      <c r="T31" s="50">
        <v>44926</v>
      </c>
      <c r="U31" s="7" t="s">
        <v>835</v>
      </c>
      <c r="V31" s="7" t="s">
        <v>835</v>
      </c>
      <c r="W31" s="7" t="s">
        <v>505</v>
      </c>
      <c r="X31" s="86" t="s">
        <v>836</v>
      </c>
      <c r="Y31" s="45"/>
      <c r="Z31" s="45"/>
      <c r="AA31" s="45"/>
      <c r="AN31" s="43"/>
    </row>
    <row r="32" spans="2:40" ht="337.9" customHeight="1" x14ac:dyDescent="0.25">
      <c r="B32" s="91">
        <v>18</v>
      </c>
      <c r="C32" s="68" t="s">
        <v>498</v>
      </c>
      <c r="D32" s="7" t="s">
        <v>712</v>
      </c>
      <c r="E32" s="8" t="s">
        <v>642</v>
      </c>
      <c r="F32" s="8" t="s">
        <v>643</v>
      </c>
      <c r="G32" s="8" t="s">
        <v>644</v>
      </c>
      <c r="H32" s="8" t="s">
        <v>576</v>
      </c>
      <c r="I32" s="9" t="s">
        <v>633</v>
      </c>
      <c r="J32" s="9" t="s">
        <v>634</v>
      </c>
      <c r="K32" s="10" t="s">
        <v>579</v>
      </c>
      <c r="L32" s="10" t="s">
        <v>837</v>
      </c>
      <c r="M32" s="10" t="s">
        <v>626</v>
      </c>
      <c r="N32" s="10" t="s">
        <v>589</v>
      </c>
      <c r="O32" s="9" t="s">
        <v>608</v>
      </c>
      <c r="P32" s="9" t="s">
        <v>634</v>
      </c>
      <c r="Q32" s="11" t="s">
        <v>706</v>
      </c>
      <c r="R32" s="7" t="s">
        <v>590</v>
      </c>
      <c r="S32" s="5" t="s">
        <v>838</v>
      </c>
      <c r="T32" s="50">
        <v>44926</v>
      </c>
      <c r="U32" s="7" t="s">
        <v>713</v>
      </c>
      <c r="V32" s="7" t="s">
        <v>714</v>
      </c>
      <c r="W32" s="5" t="s">
        <v>505</v>
      </c>
      <c r="X32" s="86" t="s">
        <v>839</v>
      </c>
      <c r="Y32" s="45"/>
      <c r="Z32" s="45"/>
      <c r="AA32" s="45"/>
      <c r="AN32" s="43"/>
    </row>
    <row r="33" spans="2:40" ht="243.4" customHeight="1" x14ac:dyDescent="0.25">
      <c r="B33" s="91">
        <v>19</v>
      </c>
      <c r="C33" s="69" t="s">
        <v>527</v>
      </c>
      <c r="D33" s="7" t="s">
        <v>715</v>
      </c>
      <c r="E33" s="8" t="s">
        <v>716</v>
      </c>
      <c r="F33" s="8" t="s">
        <v>717</v>
      </c>
      <c r="G33" s="8" t="s">
        <v>718</v>
      </c>
      <c r="H33" s="8" t="s">
        <v>576</v>
      </c>
      <c r="I33" s="9" t="s">
        <v>577</v>
      </c>
      <c r="J33" s="9" t="s">
        <v>595</v>
      </c>
      <c r="K33" s="10" t="s">
        <v>596</v>
      </c>
      <c r="L33" s="10" t="s">
        <v>719</v>
      </c>
      <c r="M33" s="10" t="s">
        <v>626</v>
      </c>
      <c r="N33" s="10" t="s">
        <v>589</v>
      </c>
      <c r="O33" s="9" t="s">
        <v>577</v>
      </c>
      <c r="P33" s="9" t="s">
        <v>598</v>
      </c>
      <c r="Q33" s="11" t="s">
        <v>596</v>
      </c>
      <c r="R33" s="7" t="s">
        <v>590</v>
      </c>
      <c r="S33" s="53" t="s">
        <v>842</v>
      </c>
      <c r="T33" s="87" t="s">
        <v>843</v>
      </c>
      <c r="U33" s="53" t="s">
        <v>543</v>
      </c>
      <c r="V33" s="53" t="s">
        <v>844</v>
      </c>
      <c r="W33" s="54" t="s">
        <v>536</v>
      </c>
      <c r="X33" s="54" t="s">
        <v>537</v>
      </c>
      <c r="Y33" s="45"/>
      <c r="Z33" s="45"/>
      <c r="AA33" s="45"/>
      <c r="AN33" s="43"/>
    </row>
  </sheetData>
  <mergeCells count="40">
    <mergeCell ref="C9:AA9"/>
    <mergeCell ref="C10:H10"/>
    <mergeCell ref="I10:Q10"/>
    <mergeCell ref="R10:X11"/>
    <mergeCell ref="Y10:AA11"/>
    <mergeCell ref="C11:C14"/>
    <mergeCell ref="D11:D14"/>
    <mergeCell ref="E11:E14"/>
    <mergeCell ref="F11:F14"/>
    <mergeCell ref="G11:G14"/>
    <mergeCell ref="C1:D5"/>
    <mergeCell ref="E1:Y5"/>
    <mergeCell ref="Z1:AA2"/>
    <mergeCell ref="Z4:AA5"/>
    <mergeCell ref="C7:AA8"/>
    <mergeCell ref="H11:H14"/>
    <mergeCell ref="I11:K11"/>
    <mergeCell ref="L11:Q11"/>
    <mergeCell ref="I12:K12"/>
    <mergeCell ref="Z12:Z14"/>
    <mergeCell ref="I13:I14"/>
    <mergeCell ref="J13:J14"/>
    <mergeCell ref="K13:K14"/>
    <mergeCell ref="M13:M14"/>
    <mergeCell ref="AA12:AA14"/>
    <mergeCell ref="L12:N12"/>
    <mergeCell ref="O12:Q12"/>
    <mergeCell ref="R12:R14"/>
    <mergeCell ref="S12:S14"/>
    <mergeCell ref="T12:T14"/>
    <mergeCell ref="U12:U14"/>
    <mergeCell ref="O13:O14"/>
    <mergeCell ref="P13:P14"/>
    <mergeCell ref="Q13:Q14"/>
    <mergeCell ref="N13:N14"/>
    <mergeCell ref="V12:V14"/>
    <mergeCell ref="W12:W14"/>
    <mergeCell ref="X12:X14"/>
    <mergeCell ref="Y12:Y14"/>
    <mergeCell ref="L13:L14"/>
  </mergeCells>
  <conditionalFormatting sqref="J16 J20 J23:J30">
    <cfRule type="containsErrors" dxfId="79" priority="99">
      <formula>ISERROR(J16)</formula>
    </cfRule>
  </conditionalFormatting>
  <conditionalFormatting sqref="Q16 Q20 Q23:Q30">
    <cfRule type="containsText" dxfId="78" priority="94" operator="containsText" text="BAJA">
      <formula>NOT(ISERROR(SEARCH("BAJA",Q16)))</formula>
    </cfRule>
    <cfRule type="containsText" dxfId="77" priority="95" operator="containsText" text="MODERADO">
      <formula>NOT(ISERROR(SEARCH("MODERADO",Q16)))</formula>
    </cfRule>
    <cfRule type="containsText" dxfId="76" priority="96" operator="containsText" text="ALTA">
      <formula>NOT(ISERROR(SEARCH("ALTA",Q16)))</formula>
    </cfRule>
    <cfRule type="containsText" dxfId="75" priority="97" operator="containsText" text="EXTREMA">
      <formula>NOT(ISERROR(SEARCH("EXTREMA",Q16)))</formula>
    </cfRule>
    <cfRule type="containsErrors" dxfId="74" priority="98">
      <formula>ISERROR(Q16)</formula>
    </cfRule>
  </conditionalFormatting>
  <conditionalFormatting sqref="K16 K20 K23:K30">
    <cfRule type="containsErrors" dxfId="73" priority="93">
      <formula>ISERROR(K16)</formula>
    </cfRule>
  </conditionalFormatting>
  <conditionalFormatting sqref="K16 K20 K23:K30">
    <cfRule type="containsText" dxfId="72" priority="89" operator="containsText" text="BAJA">
      <formula>NOT(ISERROR(SEARCH("BAJA",K16)))</formula>
    </cfRule>
    <cfRule type="containsText" dxfId="71" priority="90" operator="containsText" text="ALTA">
      <formula>NOT(ISERROR(SEARCH("ALTA",K16)))</formula>
    </cfRule>
    <cfRule type="containsText" dxfId="70" priority="91" operator="containsText" text="MODERADO">
      <formula>NOT(ISERROR(SEARCH("MODERADO",K16)))</formula>
    </cfRule>
    <cfRule type="containsText" dxfId="69" priority="92" operator="containsText" text="EXTREMA">
      <formula>NOT(ISERROR(SEARCH("EXTREMA",K16)))</formula>
    </cfRule>
  </conditionalFormatting>
  <conditionalFormatting sqref="J15">
    <cfRule type="containsErrors" dxfId="68" priority="66">
      <formula>ISERROR(J15)</formula>
    </cfRule>
  </conditionalFormatting>
  <conditionalFormatting sqref="Q15">
    <cfRule type="containsText" dxfId="67" priority="61" operator="containsText" text="BAJA">
      <formula>NOT(ISERROR(SEARCH("BAJA",Q15)))</formula>
    </cfRule>
    <cfRule type="containsText" dxfId="66" priority="62" operator="containsText" text="MODERADO">
      <formula>NOT(ISERROR(SEARCH("MODERADO",Q15)))</formula>
    </cfRule>
    <cfRule type="containsText" dxfId="65" priority="63" operator="containsText" text="ALTA">
      <formula>NOT(ISERROR(SEARCH("ALTA",Q15)))</formula>
    </cfRule>
    <cfRule type="containsText" dxfId="64" priority="64" operator="containsText" text="EXTREMA">
      <formula>NOT(ISERROR(SEARCH("EXTREMA",Q15)))</formula>
    </cfRule>
    <cfRule type="containsErrors" dxfId="63" priority="65">
      <formula>ISERROR(Q15)</formula>
    </cfRule>
  </conditionalFormatting>
  <conditionalFormatting sqref="K15">
    <cfRule type="containsErrors" dxfId="62" priority="60">
      <formula>ISERROR(K15)</formula>
    </cfRule>
  </conditionalFormatting>
  <conditionalFormatting sqref="K15">
    <cfRule type="containsText" dxfId="61" priority="56" operator="containsText" text="BAJA">
      <formula>NOT(ISERROR(SEARCH("BAJA",K15)))</formula>
    </cfRule>
    <cfRule type="containsText" dxfId="60" priority="57" operator="containsText" text="ALTA">
      <formula>NOT(ISERROR(SEARCH("ALTA",K15)))</formula>
    </cfRule>
    <cfRule type="containsText" dxfId="59" priority="58" operator="containsText" text="MODERADO">
      <formula>NOT(ISERROR(SEARCH("MODERADO",K15)))</formula>
    </cfRule>
    <cfRule type="containsText" dxfId="58" priority="59" operator="containsText" text="EXTREMA">
      <formula>NOT(ISERROR(SEARCH("EXTREMA",K15)))</formula>
    </cfRule>
  </conditionalFormatting>
  <conditionalFormatting sqref="J17:J19">
    <cfRule type="containsErrors" dxfId="57" priority="55">
      <formula>ISERROR(J17)</formula>
    </cfRule>
  </conditionalFormatting>
  <conditionalFormatting sqref="Q17:Q19">
    <cfRule type="containsText" dxfId="56" priority="50" operator="containsText" text="BAJA">
      <formula>NOT(ISERROR(SEARCH("BAJA",Q17)))</formula>
    </cfRule>
    <cfRule type="containsText" dxfId="55" priority="51" operator="containsText" text="MODERADO">
      <formula>NOT(ISERROR(SEARCH("MODERADO",Q17)))</formula>
    </cfRule>
    <cfRule type="containsText" dxfId="54" priority="52" operator="containsText" text="ALTA">
      <formula>NOT(ISERROR(SEARCH("ALTA",Q17)))</formula>
    </cfRule>
    <cfRule type="containsText" dxfId="53" priority="53" operator="containsText" text="EXTREMA">
      <formula>NOT(ISERROR(SEARCH("EXTREMA",Q17)))</formula>
    </cfRule>
    <cfRule type="containsErrors" dxfId="52" priority="54">
      <formula>ISERROR(Q17)</formula>
    </cfRule>
  </conditionalFormatting>
  <conditionalFormatting sqref="K17:K19">
    <cfRule type="containsErrors" dxfId="51" priority="49">
      <formula>ISERROR(K17)</formula>
    </cfRule>
  </conditionalFormatting>
  <conditionalFormatting sqref="K17:K19">
    <cfRule type="containsText" dxfId="50" priority="45" operator="containsText" text="BAJA">
      <formula>NOT(ISERROR(SEARCH("BAJA",K17)))</formula>
    </cfRule>
    <cfRule type="containsText" dxfId="49" priority="46" operator="containsText" text="ALTA">
      <formula>NOT(ISERROR(SEARCH("ALTA",K17)))</formula>
    </cfRule>
    <cfRule type="containsText" dxfId="48" priority="47" operator="containsText" text="MODERADO">
      <formula>NOT(ISERROR(SEARCH("MODERADO",K17)))</formula>
    </cfRule>
    <cfRule type="containsText" dxfId="47" priority="48" operator="containsText" text="EXTREMA">
      <formula>NOT(ISERROR(SEARCH("EXTREMA",K17)))</formula>
    </cfRule>
  </conditionalFormatting>
  <conditionalFormatting sqref="J31:J32">
    <cfRule type="containsErrors" dxfId="46" priority="44">
      <formula>ISERROR(J31)</formula>
    </cfRule>
  </conditionalFormatting>
  <conditionalFormatting sqref="Q31:Q32">
    <cfRule type="containsText" dxfId="45" priority="39" operator="containsText" text="BAJA">
      <formula>NOT(ISERROR(SEARCH("BAJA",Q31)))</formula>
    </cfRule>
    <cfRule type="containsText" dxfId="44" priority="40" operator="containsText" text="MODERADO">
      <formula>NOT(ISERROR(SEARCH("MODERADO",Q31)))</formula>
    </cfRule>
    <cfRule type="containsText" dxfId="43" priority="41" operator="containsText" text="ALTA">
      <formula>NOT(ISERROR(SEARCH("ALTA",Q31)))</formula>
    </cfRule>
    <cfRule type="containsText" dxfId="42" priority="42" operator="containsText" text="EXTREMA">
      <formula>NOT(ISERROR(SEARCH("EXTREMA",Q31)))</formula>
    </cfRule>
    <cfRule type="containsErrors" dxfId="41" priority="43">
      <formula>ISERROR(Q31)</formula>
    </cfRule>
  </conditionalFormatting>
  <conditionalFormatting sqref="K31:K32">
    <cfRule type="containsErrors" dxfId="40" priority="38">
      <formula>ISERROR(K31)</formula>
    </cfRule>
  </conditionalFormatting>
  <conditionalFormatting sqref="K31:K32">
    <cfRule type="containsText" dxfId="39" priority="34" operator="containsText" text="BAJA">
      <formula>NOT(ISERROR(SEARCH("BAJA",K31)))</formula>
    </cfRule>
    <cfRule type="containsText" dxfId="38" priority="35" operator="containsText" text="ALTA">
      <formula>NOT(ISERROR(SEARCH("ALTA",K31)))</formula>
    </cfRule>
    <cfRule type="containsText" dxfId="37" priority="36" operator="containsText" text="MODERADO">
      <formula>NOT(ISERROR(SEARCH("MODERADO",K31)))</formula>
    </cfRule>
    <cfRule type="containsText" dxfId="36" priority="37" operator="containsText" text="EXTREMA">
      <formula>NOT(ISERROR(SEARCH("EXTREMA",K31)))</formula>
    </cfRule>
  </conditionalFormatting>
  <conditionalFormatting sqref="J33">
    <cfRule type="containsErrors" dxfId="35" priority="33">
      <formula>ISERROR(J33)</formula>
    </cfRule>
  </conditionalFormatting>
  <conditionalFormatting sqref="Q33">
    <cfRule type="containsText" dxfId="34" priority="28" operator="containsText" text="BAJA">
      <formula>NOT(ISERROR(SEARCH("BAJA",Q33)))</formula>
    </cfRule>
    <cfRule type="containsText" dxfId="33" priority="29" operator="containsText" text="MODERADO">
      <formula>NOT(ISERROR(SEARCH("MODERADO",Q33)))</formula>
    </cfRule>
    <cfRule type="containsText" dxfId="32" priority="30" operator="containsText" text="ALTA">
      <formula>NOT(ISERROR(SEARCH("ALTA",Q33)))</formula>
    </cfRule>
    <cfRule type="containsText" dxfId="31" priority="31" operator="containsText" text="EXTREMA">
      <formula>NOT(ISERROR(SEARCH("EXTREMA",Q33)))</formula>
    </cfRule>
    <cfRule type="containsErrors" dxfId="30" priority="32">
      <formula>ISERROR(Q33)</formula>
    </cfRule>
  </conditionalFormatting>
  <conditionalFormatting sqref="K33">
    <cfRule type="containsErrors" dxfId="29" priority="27">
      <formula>ISERROR(K33)</formula>
    </cfRule>
  </conditionalFormatting>
  <conditionalFormatting sqref="K33">
    <cfRule type="containsText" dxfId="28" priority="23" operator="containsText" text="BAJA">
      <formula>NOT(ISERROR(SEARCH("BAJA",K33)))</formula>
    </cfRule>
    <cfRule type="containsText" dxfId="27" priority="24" operator="containsText" text="ALTA">
      <formula>NOT(ISERROR(SEARCH("ALTA",K33)))</formula>
    </cfRule>
    <cfRule type="containsText" dxfId="26" priority="25" operator="containsText" text="MODERADO">
      <formula>NOT(ISERROR(SEARCH("MODERADO",K33)))</formula>
    </cfRule>
    <cfRule type="containsText" dxfId="25" priority="26" operator="containsText" text="EXTREMA">
      <formula>NOT(ISERROR(SEARCH("EXTREMA",K33)))</formula>
    </cfRule>
  </conditionalFormatting>
  <conditionalFormatting sqref="J21:J22">
    <cfRule type="containsErrors" dxfId="24" priority="22">
      <formula>ISERROR(J21)</formula>
    </cfRule>
  </conditionalFormatting>
  <conditionalFormatting sqref="Q21:Q22">
    <cfRule type="containsText" dxfId="23" priority="17" operator="containsText" text="BAJA">
      <formula>NOT(ISERROR(SEARCH("BAJA",Q21)))</formula>
    </cfRule>
    <cfRule type="containsText" dxfId="22" priority="18" operator="containsText" text="MODERADO">
      <formula>NOT(ISERROR(SEARCH("MODERADO",Q21)))</formula>
    </cfRule>
    <cfRule type="containsText" dxfId="21" priority="19" operator="containsText" text="ALTA">
      <formula>NOT(ISERROR(SEARCH("ALTA",Q21)))</formula>
    </cfRule>
    <cfRule type="containsText" dxfId="20" priority="20" operator="containsText" text="EXTREMA">
      <formula>NOT(ISERROR(SEARCH("EXTREMA",Q21)))</formula>
    </cfRule>
    <cfRule type="containsErrors" dxfId="19" priority="21">
      <formula>ISERROR(Q21)</formula>
    </cfRule>
  </conditionalFormatting>
  <conditionalFormatting sqref="K21:K22">
    <cfRule type="containsErrors" dxfId="18" priority="16">
      <formula>ISERROR(K21)</formula>
    </cfRule>
  </conditionalFormatting>
  <conditionalFormatting sqref="K21:K22">
    <cfRule type="containsText" dxfId="17" priority="12" operator="containsText" text="BAJA">
      <formula>NOT(ISERROR(SEARCH("BAJA",K21)))</formula>
    </cfRule>
    <cfRule type="containsText" dxfId="16" priority="13" operator="containsText" text="ALTA">
      <formula>NOT(ISERROR(SEARCH("ALTA",K21)))</formula>
    </cfRule>
    <cfRule type="containsText" dxfId="15" priority="14" operator="containsText" text="MODERADO">
      <formula>NOT(ISERROR(SEARCH("MODERADO",K21)))</formula>
    </cfRule>
    <cfRule type="containsText" dxfId="14" priority="15" operator="containsText" text="EXTREMA">
      <formula>NOT(ISERROR(SEARCH("EXTREMA",K21)))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947FE42351FC1449493E785CB999D71" ma:contentTypeVersion="8" ma:contentTypeDescription="Crear nuevo documento." ma:contentTypeScope="" ma:versionID="3fdf6adb39df9fbd9aae7321655a6376">
  <xsd:schema xmlns:xsd="http://www.w3.org/2001/XMLSchema" xmlns:xs="http://www.w3.org/2001/XMLSchema" xmlns:p="http://schemas.microsoft.com/office/2006/metadata/properties" xmlns:ns2="b6a5f56a-9886-4f4c-8214-a212ccdee2d6" xmlns:ns3="b874a9a1-e7ca-48ed-b2a2-6d4b5a482acb" targetNamespace="http://schemas.microsoft.com/office/2006/metadata/properties" ma:root="true" ma:fieldsID="d8168ae97e081fe09b5d07ac3b5a606f" ns2:_="" ns3:_="">
    <xsd:import namespace="b6a5f56a-9886-4f4c-8214-a212ccdee2d6"/>
    <xsd:import namespace="b874a9a1-e7ca-48ed-b2a2-6d4b5a482a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5f56a-9886-4f4c-8214-a212ccdee2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74a9a1-e7ca-48ed-b2a2-6d4b5a482ac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874a9a1-e7ca-48ed-b2a2-6d4b5a482acb">
      <UserInfo>
        <DisplayName>Clara Maritza Montoya Florez</DisplayName>
        <AccountId>10</AccountId>
        <AccountType/>
      </UserInfo>
      <UserInfo>
        <DisplayName>Juan Carlos Rubio Penalosa</DisplayName>
        <AccountId>11</AccountId>
        <AccountType/>
      </UserInfo>
      <UserInfo>
        <DisplayName>Darley Ocampo García</DisplayName>
        <AccountId>12</AccountId>
        <AccountType/>
      </UserInfo>
      <UserInfo>
        <DisplayName>Michael Steve Parra Rodriguez</DisplayName>
        <AccountId>13</AccountId>
        <AccountType/>
      </UserInfo>
      <UserInfo>
        <DisplayName>Andrea del Pilar Reina Serrato</DisplayName>
        <AccountId>14</AccountId>
        <AccountType/>
      </UserInfo>
      <UserInfo>
        <DisplayName>Nestor Alfonso Samudio Solano</DisplayName>
        <AccountId>15</AccountId>
        <AccountType/>
      </UserInfo>
      <UserInfo>
        <DisplayName>Carlos Ivan Rueda Blanco</DisplayName>
        <AccountId>16</AccountId>
        <AccountType/>
      </UserInfo>
      <UserInfo>
        <DisplayName>Leonardo Bermudez Castaneda</DisplayName>
        <AccountId>17</AccountId>
        <AccountType/>
      </UserInfo>
      <UserInfo>
        <DisplayName>Hector Ismael Robayo Munoz</DisplayName>
        <AccountId>18</AccountId>
        <AccountType/>
      </UserInfo>
      <UserInfo>
        <DisplayName>Luz Yenny Puentes Ayala</DisplayName>
        <AccountId>19</AccountId>
        <AccountType/>
      </UserInfo>
      <UserInfo>
        <DisplayName>Clara Mónica Puentes Latorre</DisplayName>
        <AccountId>20</AccountId>
        <AccountType/>
      </UserInfo>
      <UserInfo>
        <DisplayName>Cesar Mauricio Montenegro Gonzalez</DisplayName>
        <AccountId>21</AccountId>
        <AccountType/>
      </UserInfo>
      <UserInfo>
        <DisplayName>Carlos Augusto Franco Gallego</DisplayName>
        <AccountId>22</AccountId>
        <AccountType/>
      </UserInfo>
      <UserInfo>
        <DisplayName>Ana Ingrid Vargas Amaya</DisplayName>
        <AccountId>23</AccountId>
        <AccountType/>
      </UserInfo>
      <UserInfo>
        <DisplayName>Frinet Milena Sanchez Guerrero</DisplayName>
        <AccountId>24</AccountId>
        <AccountType/>
      </UserInfo>
      <UserInfo>
        <DisplayName>Lisbeth Lorena Murillo Pardo</DisplayName>
        <AccountId>25</AccountId>
        <AccountType/>
      </UserInfo>
      <UserInfo>
        <DisplayName>Julio Cesar Villa Salamanca</DisplayName>
        <AccountId>26</AccountId>
        <AccountType/>
      </UserInfo>
      <UserInfo>
        <DisplayName>Jaqueline Arbelaez Montes</DisplayName>
        <AccountId>27</AccountId>
        <AccountType/>
      </UserInfo>
      <UserInfo>
        <DisplayName>Juan Carlos Herrera Dorado</DisplayName>
        <AccountId>28</AccountId>
        <AccountType/>
      </UserInfo>
      <UserInfo>
        <DisplayName>Nidia Esperanza Osma Camacho</DisplayName>
        <AccountId>29</AccountId>
        <AccountType/>
      </UserInfo>
      <UserInfo>
        <DisplayName>Carlos Felipe Alvarez Morales</DisplayName>
        <AccountId>30</AccountId>
        <AccountType/>
      </UserInfo>
      <UserInfo>
        <DisplayName>Camilo Andres Barrera Sanchez</DisplayName>
        <AccountId>31</AccountId>
        <AccountType/>
      </UserInfo>
      <UserInfo>
        <DisplayName>Cindy Mariel Gutierrez Leguizamo</DisplayName>
        <AccountId>32</AccountId>
        <AccountType/>
      </UserInfo>
      <UserInfo>
        <DisplayName>Liliana Villamil Gomez</DisplayName>
        <AccountId>33</AccountId>
        <AccountType/>
      </UserInfo>
      <UserInfo>
        <DisplayName>Pedro Hernando Caicedo Barrero</DisplayName>
        <AccountId>34</AccountId>
        <AccountType/>
      </UserInfo>
      <UserInfo>
        <DisplayName>Carlos Orlando León Valenzuela</DisplayName>
        <AccountId>35</AccountId>
        <AccountType/>
      </UserInfo>
      <UserInfo>
        <DisplayName>German Uriel Rojas German</DisplayName>
        <AccountId>7</AccountId>
        <AccountType/>
      </UserInfo>
      <UserInfo>
        <DisplayName>Leidy Villamizar Pedraza</DisplayName>
        <AccountId>38</AccountId>
        <AccountType/>
      </UserInfo>
      <UserInfo>
        <DisplayName>Maria Isabel Boada Espitia</DisplayName>
        <AccountId>39</AccountId>
        <AccountType/>
      </UserInfo>
      <UserInfo>
        <DisplayName>Henry Arturo Villate Sanchez</DisplayName>
        <AccountId>44</AccountId>
        <AccountType/>
      </UserInfo>
      <UserInfo>
        <DisplayName>Sandra Patricia Camargo Rodríguez</DisplayName>
        <AccountId>42</AccountId>
        <AccountType/>
      </UserInfo>
      <UserInfo>
        <DisplayName>Coordinación Del Ministerio Público</DisplayName>
        <AccountId>47</AccountId>
        <AccountType/>
      </UserInfo>
      <UserInfo>
        <DisplayName>Eddy Giovanni Contreras Robayo</DisplayName>
        <AccountId>46</AccountId>
        <AccountType/>
      </UserInfo>
      <UserInfo>
        <DisplayName>Diego Leiva Cruz</DisplayName>
        <AccountId>49</AccountId>
        <AccountType/>
      </UserInfo>
      <UserInfo>
        <DisplayName>Bárbara Alexandra López Mendoza</DisplayName>
        <AccountId>53</AccountId>
        <AccountType/>
      </UserInfo>
    </SharedWithUsers>
  </documentManagement>
</p:properties>
</file>

<file path=customXml/itemProps1.xml><?xml version="1.0" encoding="utf-8"?>
<ds:datastoreItem xmlns:ds="http://schemas.openxmlformats.org/officeDocument/2006/customXml" ds:itemID="{1AD57FC0-C746-408B-B2FF-23F4D880A4F6}">
  <ds:schemaRefs>
    <ds:schemaRef ds:uri="http://schemas.microsoft.com/sharepoint/v3/contenttype/forms"/>
  </ds:schemaRefs>
</ds:datastoreItem>
</file>

<file path=customXml/itemProps2.xml><?xml version="1.0" encoding="utf-8"?>
<ds:datastoreItem xmlns:ds="http://schemas.openxmlformats.org/officeDocument/2006/customXml" ds:itemID="{C2932831-78D8-417C-90B2-1A34A08DDA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a5f56a-9886-4f4c-8214-a212ccdee2d6"/>
    <ds:schemaRef ds:uri="b874a9a1-e7ca-48ed-b2a2-6d4b5a482a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E1696-6384-4300-8F09-B572AB15C764}">
  <ds:schemaRefs>
    <ds:schemaRef ds:uri="http://schemas.microsoft.com/office/2006/metadata/properties"/>
    <ds:schemaRef ds:uri="http://schemas.microsoft.com/office/infopath/2007/PartnerControls"/>
    <ds:schemaRef ds:uri="b874a9a1-e7ca-48ed-b2a2-6d4b5a482a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 Gestión- Estratégicos..2022</vt:lpstr>
      <vt:lpstr>R. Corrupción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M.</dc:creator>
  <cp:keywords/>
  <dc:description/>
  <cp:lastModifiedBy>DellVostro</cp:lastModifiedBy>
  <cp:revision/>
  <dcterms:created xsi:type="dcterms:W3CDTF">2019-07-02T15:55:31Z</dcterms:created>
  <dcterms:modified xsi:type="dcterms:W3CDTF">2022-01-28T12:57:23Z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0x0101005947FE42351FC1449493E785CB999D71</vt:lpwstr>
  </property>
</Properties>
</file>