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PERSONERIA 2021\RIESGOS 2024\SEGUNO MONITOREO CUATRIMESTRAL VIGENCIA 2024\"/>
    </mc:Choice>
  </mc:AlternateContent>
  <xr:revisionPtr revIDLastSave="0" documentId="13_ncr:1_{13E55205-BE62-45EA-B845-BAF99D8DB3DF}" xr6:coauthVersionLast="47" xr6:coauthVersionMax="47" xr10:uidLastSave="{00000000-0000-0000-0000-000000000000}"/>
  <bookViews>
    <workbookView xWindow="-120" yWindow="-120" windowWidth="20730" windowHeight="11040" firstSheet="2" activeTab="3" xr2:uid="{5AB2CFCD-5E74-4141-A70B-001261C7D86B}"/>
  </bookViews>
  <sheets>
    <sheet name="1. Punto de Partida(contexto)" sheetId="4" state="hidden" r:id="rId1"/>
    <sheet name="9. Seguimiento Consolidado" sheetId="3" state="hidden" r:id="rId2"/>
    <sheet name="7. Mapa de Riesgos General" sheetId="1" r:id="rId3"/>
    <sheet name="8. Seguimiento Cuatrimestral"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'7. Mapa de Riesgos General'!$A$8:$BO$248</definedName>
    <definedName name="_xlnm._FilterDatabase" localSheetId="3" hidden="1">'8. Seguimiento Cuatrimestral'!$A$6:$BO$6</definedName>
    <definedName name="aja">[1]Listas!$AD$2:$AD$4</definedName>
    <definedName name="AUTOMATIZACION" localSheetId="0">#REF!</definedName>
    <definedName name="AUTOMATIZACION" localSheetId="1">#REF!</definedName>
    <definedName name="AUTOMATIZACION">#REF!</definedName>
    <definedName name="Casi_seguro" localSheetId="0">'[2]3. PROBABILIDAD'!#REF!</definedName>
    <definedName name="Casi_seguro" localSheetId="1">'[2]3. PROBABILIDAD'!#REF!</definedName>
    <definedName name="Casi_seguro">'[2]3. PROBABILIDAD'!#REF!</definedName>
    <definedName name="CONFIDENCIALIDAD" localSheetId="0">'[2]4. IMPACTO GESTIÓN Y E'!#REF!</definedName>
    <definedName name="CONFIDENCIALIDAD" localSheetId="1">'[2]4. IMPACTO GESTIÓN Y E'!#REF!</definedName>
    <definedName name="CONFIDENCIALIDAD">'[2]4. IMPACTO GESTIÓN Y E'!#REF!</definedName>
    <definedName name="CONFIDENCIALIDAD_DE_LA_INFORMACIÓN" localSheetId="1">'[2]4. IMPACTO GESTIÓN Y E'!#REF!</definedName>
    <definedName name="CONFIDENCIALIDAD_DE_LA_INFORMACIÓN">'[2]4. IMPACTO GESTIÓN Y E'!#REF!</definedName>
    <definedName name="CONTROL" localSheetId="0">#REF!</definedName>
    <definedName name="CONTROL" localSheetId="1">#REF!</definedName>
    <definedName name="CONTROL">#REF!</definedName>
    <definedName name="Corrupción" localSheetId="0">[3]Listas!$Q$2:$Q$6</definedName>
    <definedName name="Corrupción">[4]Listas!$Q$2:$Q$6</definedName>
    <definedName name="CREDIBILIDAD" localSheetId="0">'[2]4. IMPACTO GESTIÓN Y E'!#REF!</definedName>
    <definedName name="CREDIBILIDAD" localSheetId="1">'[2]4. IMPACTO GESTIÓN Y E'!#REF!</definedName>
    <definedName name="CREDIBILIDAD">'[2]4. IMPACTO GESTIÓN Y E'!#REF!</definedName>
    <definedName name="CREDIBILIDAD_O_IMAGEN" localSheetId="0">'[2]4. IMPACTO GESTIÓN Y E'!#REF!</definedName>
    <definedName name="CREDIBILIDAD_O_IMAGEN" localSheetId="1">'[2]4. IMPACTO GESTIÓN Y E'!#REF!</definedName>
    <definedName name="CREDIBILIDAD_O_IMAGEN">'[2]4. IMPACTO GESTIÓN Y E'!#REF!</definedName>
    <definedName name="CriteriosImpacto" localSheetId="0">[3]Listas!$E$2:$E$11</definedName>
    <definedName name="CriteriosImpacto">[4]Listas!$E$2:$E$11</definedName>
    <definedName name="EVIDENCIA" localSheetId="0">#REF!</definedName>
    <definedName name="EVIDENCIA" localSheetId="1">#REF!</definedName>
    <definedName name="EVIDENCIA">#REF!</definedName>
    <definedName name="FRECUENCIA" localSheetId="0">#REF!</definedName>
    <definedName name="FRECUENCIA" localSheetId="1">#REF!</definedName>
    <definedName name="FRECUENCIA">#REF!</definedName>
    <definedName name="Improbable_posible" localSheetId="0">'[2]3. PROBABILIDAD'!#REF!</definedName>
    <definedName name="Improbable_posible" localSheetId="1">'[2]3. PROBABILIDAD'!#REF!</definedName>
    <definedName name="Improbable_posible">'[2]3. PROBABILIDAD'!#REF!</definedName>
    <definedName name="innovacion">[5]Listas!$AD$2:$AD$4</definedName>
    <definedName name="innovacion1">[5]Listas!$N$2:$N$5</definedName>
    <definedName name="LEGAL" localSheetId="0">'[2]4. IMPACTO GESTIÓN Y E'!#REF!</definedName>
    <definedName name="LEGAL" localSheetId="1">'[2]4. IMPACTO GESTIÓN Y E'!#REF!</definedName>
    <definedName name="LEGAL">'[2]4. IMPACTO GESTIÓN Y E'!#REF!</definedName>
    <definedName name="MANUALES" localSheetId="0">#REF!</definedName>
    <definedName name="MANUALES" localSheetId="1">#REF!</definedName>
    <definedName name="MANUALES">#REF!</definedName>
    <definedName name="OPERATIVO" localSheetId="0">'[2]4. IMPACTO GESTIÓN Y E'!#REF!</definedName>
    <definedName name="OPERATIVO" localSheetId="1">'[2]4. IMPACTO GESTIÓN Y E'!#REF!</definedName>
    <definedName name="OPERATIVO">'[2]4. IMPACTO GESTIÓN Y E'!#REF!</definedName>
    <definedName name="Posible" localSheetId="1">'[2]3. PROBABILIDAD'!#REF!</definedName>
    <definedName name="Posible">'[2]3. PROBABILIDAD'!#REF!</definedName>
    <definedName name="Probabilidad" localSheetId="0">[3]Listas!$D$2:$D$6</definedName>
    <definedName name="Probabilidad">[4]Listas!$D$2:$D$6</definedName>
    <definedName name="Probable" localSheetId="0">'[2]3. PROBABILIDAD'!#REF!</definedName>
    <definedName name="Probable" localSheetId="1">'[2]3. PROBABILIDAD'!#REF!</definedName>
    <definedName name="Probable">'[2]3. PROBABILIDAD'!#REF!</definedName>
    <definedName name="Rara_vez" localSheetId="0">'[2]3. PROBABILIDAD'!#REF!</definedName>
    <definedName name="Rara_vez" localSheetId="1">'[2]3. PROBABILIDAD'!#REF!</definedName>
    <definedName name="Rara_vez">'[2]3. PROBABILIDAD'!#REF!</definedName>
    <definedName name="RESPONSABLES" localSheetId="0">#REF!</definedName>
    <definedName name="RESPONSABLES" localSheetId="1">#REF!</definedName>
    <definedName name="RESPONSABLES">#REF!</definedName>
    <definedName name="SI_NO" localSheetId="0">[3]Listas!$O$2:$O$3</definedName>
    <definedName name="SI_NO">[4]Listas!$O$2:$O$3</definedName>
    <definedName name="TIEMPO" localSheetId="0">#REF!</definedName>
    <definedName name="TIEMPO" localSheetId="1">#REF!</definedName>
    <definedName name="TIEMPO">#REF!</definedName>
    <definedName name="TipoRiesgo" localSheetId="0">[3]Listas!$B$2:$B$11</definedName>
    <definedName name="TipoRiesgo">[4]Listas!$B$2:$B$11</definedName>
    <definedName name="TratamientoCorrupcion" localSheetId="0">[3]Listas!$AD$2:$AD$4</definedName>
    <definedName name="TratamientoCorrupcion">[4]Listas!$AD$2:$AD$4</definedName>
    <definedName name="TratamientoV5" localSheetId="0">[3]Listas!$N$2:$N$5</definedName>
    <definedName name="TratamientoV5">[4]Listas!$N$2:$N$5</definedName>
    <definedName name="www">[5]Listas!$AD$2:$AD$4</definedName>
    <definedName name="yu">[5]Listas!$N$2:$N$5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D10" i="2"/>
  <c r="D13" i="2"/>
  <c r="B22" i="2"/>
  <c r="B25" i="2"/>
  <c r="B28" i="2"/>
  <c r="AH197" i="1"/>
  <c r="AE197" i="1"/>
  <c r="AD197" i="1" s="1"/>
  <c r="AC197" i="1"/>
  <c r="AB197" i="1" s="1"/>
  <c r="AE48" i="1"/>
  <c r="AD48" i="1" s="1"/>
  <c r="AF48" i="1" s="1"/>
  <c r="I33" i="1"/>
  <c r="J65" i="3"/>
  <c r="I65" i="3"/>
  <c r="H65" i="3"/>
  <c r="G65" i="3"/>
  <c r="F65" i="3"/>
  <c r="E65" i="3"/>
  <c r="D65" i="3"/>
  <c r="C65" i="3"/>
  <c r="B65" i="3"/>
  <c r="J62" i="3"/>
  <c r="I62" i="3"/>
  <c r="H62" i="3"/>
  <c r="G62" i="3"/>
  <c r="F62" i="3"/>
  <c r="E62" i="3"/>
  <c r="D62" i="3"/>
  <c r="C62" i="3"/>
  <c r="B62" i="3"/>
  <c r="J59" i="3"/>
  <c r="I59" i="3"/>
  <c r="H59" i="3"/>
  <c r="G59" i="3"/>
  <c r="F59" i="3"/>
  <c r="E59" i="3"/>
  <c r="D59" i="3"/>
  <c r="C59" i="3"/>
  <c r="B59" i="3"/>
  <c r="J56" i="3"/>
  <c r="I56" i="3"/>
  <c r="H56" i="3"/>
  <c r="G56" i="3"/>
  <c r="F56" i="3"/>
  <c r="E56" i="3"/>
  <c r="D56" i="3"/>
  <c r="C56" i="3"/>
  <c r="B56" i="3"/>
  <c r="J53" i="3"/>
  <c r="I53" i="3"/>
  <c r="H53" i="3"/>
  <c r="G53" i="3"/>
  <c r="F53" i="3"/>
  <c r="E53" i="3"/>
  <c r="D53" i="3"/>
  <c r="C53" i="3"/>
  <c r="B53" i="3"/>
  <c r="J50" i="3"/>
  <c r="I50" i="3"/>
  <c r="H50" i="3"/>
  <c r="G50" i="3"/>
  <c r="F50" i="3"/>
  <c r="E50" i="3"/>
  <c r="D50" i="3"/>
  <c r="C50" i="3"/>
  <c r="B50" i="3"/>
  <c r="J47" i="3"/>
  <c r="I47" i="3"/>
  <c r="H47" i="3"/>
  <c r="G47" i="3"/>
  <c r="F47" i="3"/>
  <c r="E47" i="3"/>
  <c r="D47" i="3"/>
  <c r="C47" i="3"/>
  <c r="B47" i="3"/>
  <c r="J44" i="3"/>
  <c r="I44" i="3"/>
  <c r="H44" i="3"/>
  <c r="G44" i="3"/>
  <c r="F44" i="3"/>
  <c r="E44" i="3"/>
  <c r="D44" i="3"/>
  <c r="C44" i="3"/>
  <c r="B44" i="3"/>
  <c r="J41" i="3"/>
  <c r="I41" i="3"/>
  <c r="H41" i="3"/>
  <c r="G41" i="3"/>
  <c r="F41" i="3"/>
  <c r="E41" i="3"/>
  <c r="D41" i="3"/>
  <c r="C41" i="3"/>
  <c r="B41" i="3"/>
  <c r="J38" i="3"/>
  <c r="I38" i="3"/>
  <c r="H38" i="3"/>
  <c r="G38" i="3"/>
  <c r="F38" i="3"/>
  <c r="E38" i="3"/>
  <c r="D38" i="3"/>
  <c r="C38" i="3"/>
  <c r="B38" i="3"/>
  <c r="J35" i="3"/>
  <c r="I35" i="3"/>
  <c r="H35" i="3"/>
  <c r="G35" i="3"/>
  <c r="F35" i="3"/>
  <c r="E35" i="3"/>
  <c r="D35" i="3"/>
  <c r="C35" i="3"/>
  <c r="B35" i="3"/>
  <c r="J32" i="3"/>
  <c r="I32" i="3"/>
  <c r="H32" i="3"/>
  <c r="G32" i="3"/>
  <c r="F32" i="3"/>
  <c r="E32" i="3"/>
  <c r="D32" i="3"/>
  <c r="C32" i="3"/>
  <c r="B32" i="3"/>
  <c r="J29" i="3"/>
  <c r="I29" i="3"/>
  <c r="H29" i="3"/>
  <c r="G29" i="3"/>
  <c r="F29" i="3"/>
  <c r="E29" i="3"/>
  <c r="D29" i="3"/>
  <c r="C29" i="3"/>
  <c r="B29" i="3"/>
  <c r="J26" i="3"/>
  <c r="I26" i="3"/>
  <c r="H26" i="3"/>
  <c r="G26" i="3"/>
  <c r="F26" i="3"/>
  <c r="E26" i="3"/>
  <c r="D26" i="3"/>
  <c r="C26" i="3"/>
  <c r="B26" i="3"/>
  <c r="J23" i="3"/>
  <c r="I23" i="3"/>
  <c r="H23" i="3"/>
  <c r="G23" i="3"/>
  <c r="F23" i="3"/>
  <c r="E23" i="3"/>
  <c r="D23" i="3"/>
  <c r="C23" i="3"/>
  <c r="B23" i="3"/>
  <c r="J20" i="3"/>
  <c r="I20" i="3"/>
  <c r="H20" i="3"/>
  <c r="G20" i="3"/>
  <c r="F20" i="3"/>
  <c r="E20" i="3"/>
  <c r="D20" i="3"/>
  <c r="C20" i="3"/>
  <c r="B20" i="3"/>
  <c r="J17" i="3"/>
  <c r="I17" i="3"/>
  <c r="H17" i="3"/>
  <c r="G17" i="3"/>
  <c r="F17" i="3"/>
  <c r="E17" i="3"/>
  <c r="D17" i="3"/>
  <c r="C17" i="3"/>
  <c r="B17" i="3"/>
  <c r="J14" i="3"/>
  <c r="I14" i="3"/>
  <c r="H14" i="3"/>
  <c r="G14" i="3"/>
  <c r="F14" i="3"/>
  <c r="E14" i="3"/>
  <c r="D14" i="3"/>
  <c r="C14" i="3"/>
  <c r="B14" i="3"/>
  <c r="J11" i="3"/>
  <c r="I11" i="3"/>
  <c r="H11" i="3"/>
  <c r="H68" i="3" s="1"/>
  <c r="H70" i="3" s="1"/>
  <c r="G11" i="3"/>
  <c r="F11" i="3"/>
  <c r="E11" i="3"/>
  <c r="D11" i="3"/>
  <c r="C11" i="3"/>
  <c r="B11" i="3"/>
  <c r="J8" i="3"/>
  <c r="J68" i="3" s="1"/>
  <c r="J70" i="3" s="1"/>
  <c r="I8" i="3"/>
  <c r="I68" i="3" s="1"/>
  <c r="I70" i="3" s="1"/>
  <c r="H8" i="3"/>
  <c r="G8" i="3"/>
  <c r="F8" i="3"/>
  <c r="F68" i="3" s="1"/>
  <c r="F70" i="3" s="1"/>
  <c r="E8" i="3"/>
  <c r="E68" i="3" s="1"/>
  <c r="E70" i="3" s="1"/>
  <c r="D8" i="3"/>
  <c r="C8" i="3"/>
  <c r="B8" i="3"/>
  <c r="R132" i="1"/>
  <c r="W223" i="1"/>
  <c r="R133" i="1"/>
  <c r="AA223" i="1"/>
  <c r="R223" i="1"/>
  <c r="Q223" i="1"/>
  <c r="G68" i="3" l="1"/>
  <c r="G70" i="3" s="1"/>
  <c r="AF197" i="1"/>
  <c r="U223" i="1"/>
  <c r="V223" i="1"/>
  <c r="T223" i="1"/>
  <c r="Y223" i="1"/>
  <c r="S223" i="1"/>
  <c r="X223" i="1"/>
  <c r="Z2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Ivan Rueda Blanco</author>
  </authors>
  <commentList>
    <comment ref="C6" authorId="0" shapeId="0" xr:uid="{CB4F6CD9-81ED-4CF0-8AD6-12E27C79B754}">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6" authorId="0" shapeId="0" xr:uid="{610A2BB7-BC09-4F4C-B853-6B1897A9FD7F}">
      <text>
        <r>
          <rPr>
            <b/>
            <sz val="9"/>
            <color indexed="81"/>
            <rFont val="Tahoma"/>
            <family val="2"/>
          </rPr>
          <t>Impacto: las consecuencias que puede ocasionar a la organización la materialización del riesgo.</t>
        </r>
      </text>
    </comment>
    <comment ref="E6" authorId="0" shapeId="0" xr:uid="{8465DDCB-DEE5-41A7-A384-A8F4339D245E}">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6" authorId="0" shapeId="0" xr:uid="{D9D15F44-71D8-426F-B0FA-38B1EFF0E501}">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6" authorId="0" shapeId="0" xr:uid="{D829CA29-A746-4006-8070-673D778B46DE}">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xr:uid="{9999CDAB-C70E-459F-A789-25AF4D3F62BA}">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xr:uid="{3E93767B-4326-49ED-879A-10524429B7D5}">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<sst xmlns="http://schemas.openxmlformats.org/spreadsheetml/2006/main" count="4865" uniqueCount="1689">
  <si>
    <t>PERSONERÍA DE
BOGOTÁ, D. C.</t>
  </si>
  <si>
    <t>MAPA DE RIESGOS INSTITUCIONAL</t>
  </si>
  <si>
    <r>
      <rPr>
        <b/>
        <sz val="10"/>
        <color theme="1"/>
        <rFont val="Arial"/>
        <family val="2"/>
      </rPr>
      <t>Código:</t>
    </r>
    <r>
      <rPr>
        <sz val="10"/>
        <color theme="1"/>
        <rFont val="Arial"/>
        <family val="2"/>
      </rPr>
      <t xml:space="preserve"> 01-FR-21</t>
    </r>
  </si>
  <si>
    <r>
      <rPr>
        <b/>
        <sz val="10"/>
        <color theme="1"/>
        <rFont val="Arial"/>
        <family val="2"/>
      </rPr>
      <t>Versión:</t>
    </r>
    <r>
      <rPr>
        <sz val="10"/>
        <color theme="1"/>
        <rFont val="Arial"/>
        <family val="2"/>
      </rPr>
      <t xml:space="preserve"> 7</t>
    </r>
  </si>
  <si>
    <r>
      <rPr>
        <b/>
        <sz val="10"/>
        <color theme="1"/>
        <rFont val="Arial"/>
        <family val="2"/>
      </rPr>
      <t>Página:</t>
    </r>
    <r>
      <rPr>
        <sz val="10"/>
        <color theme="1"/>
        <rFont val="Arial"/>
        <family val="2"/>
      </rPr>
      <t xml:space="preserve"> 1 de 9</t>
    </r>
  </si>
  <si>
    <r>
      <rPr>
        <b/>
        <sz val="10"/>
        <color theme="1"/>
        <rFont val="Arial"/>
        <family val="2"/>
      </rPr>
      <t>Vigente desde:</t>
    </r>
    <r>
      <rPr>
        <sz val="10"/>
        <color theme="1"/>
        <rFont val="Arial"/>
        <family val="2"/>
      </rPr>
      <t xml:space="preserve"> 27/04/2023</t>
    </r>
  </si>
  <si>
    <t>Proceso (Seleccione):</t>
  </si>
  <si>
    <t>Todos los Procesos</t>
  </si>
  <si>
    <t>Alcance del Proceso:</t>
  </si>
  <si>
    <t>Objetivo del Proceso:</t>
  </si>
  <si>
    <t>Definir los lineamientos necesarios para satisfacer las necesidades y expectativas de los (as) usuarios(as) y partes interesadas, en el marco de las disposiciones legales vigentes, mediante los diferentes canales de atención con los que cuenta la Entidad.</t>
  </si>
  <si>
    <t>Inicia con la definición de los lineamientos para la atención hasta la consolidación y análisis de la información derivada del seguimiento a la satisfacción de usuarios y partes interesadas, en busca del mejoramiento de la cobertura, calidad y oportunidad de los servicios ofrecidos.</t>
  </si>
  <si>
    <t>Objetivo Estratégico Asociado al Proceso:</t>
  </si>
  <si>
    <t>4. Fortalecer la gestión institucional a través del uso y apropiación de tecnologías de la información y las comunicaciones, la aplicación de buenas prácticas, un Talento Humano y una infraestructura adecuados para la prestación del servicio.</t>
  </si>
  <si>
    <t>Marque con una "X" los planes, programas o proyectos asociados al Proceso:</t>
  </si>
  <si>
    <t>X</t>
  </si>
  <si>
    <t>Proyecto de Inversión</t>
  </si>
  <si>
    <t>Plan de Gestión Integral de Residuos</t>
  </si>
  <si>
    <t>Plan Estratégico de Talento Humano</t>
  </si>
  <si>
    <t>Plan de Mejoramiento Institucional</t>
  </si>
  <si>
    <t>Plan Operativo Anual - POA</t>
  </si>
  <si>
    <t>Plan Anual de Vacantes</t>
  </si>
  <si>
    <t>Plan Institucional de Archivo - PINAR</t>
  </si>
  <si>
    <t>Plan Estratégico Institucional - PEI</t>
  </si>
  <si>
    <t>Plan de Trabajo Anual en Seguridad y Salud en el Trabajo</t>
  </si>
  <si>
    <t>Plan Estratégico de TIC - PETI</t>
  </si>
  <si>
    <t>Plan de Acción para la Sostenibilidad del SGC</t>
  </si>
  <si>
    <t>Plan Anual de Auditoría</t>
  </si>
  <si>
    <t>Plan de Previsión de Recursos Humanos</t>
  </si>
  <si>
    <t>Plan de Tratamiento de Riesgos de Seguridad y Privacidad de la Información</t>
  </si>
  <si>
    <t>Plan de Participación Ciudadana</t>
  </si>
  <si>
    <t>Plan Estratégico de Seguridad Vial</t>
  </si>
  <si>
    <t>Plan Anual de Adquisiciones</t>
  </si>
  <si>
    <t>Plan de Seguridad y Privacidad de la Información</t>
  </si>
  <si>
    <t>Otros:</t>
  </si>
  <si>
    <t>Indicadores PMR</t>
  </si>
  <si>
    <t>Plan Institucional de Capacitación</t>
  </si>
  <si>
    <t>Plan Anticorrupción y de Atención al Ciudadano</t>
  </si>
  <si>
    <t>Plan de Emergencias de la Entidad</t>
  </si>
  <si>
    <t>Plan de Incentivos Institucionales</t>
  </si>
  <si>
    <t xml:space="preserve">Otros: </t>
  </si>
  <si>
    <t>Factores Internos (Análisis DOFA)</t>
  </si>
  <si>
    <t>Debilidades</t>
  </si>
  <si>
    <t>Fortalezas</t>
  </si>
  <si>
    <t xml:space="preserve">Falta de capacitación específica de cada proceso  </t>
  </si>
  <si>
    <t xml:space="preserve">Alto grado de experiencia del talento humano.                                                                                   </t>
  </si>
  <si>
    <t xml:space="preserve">Falta de sistemas de información </t>
  </si>
  <si>
    <t>Cercanía al ciudadano a través de los canales institucionales.</t>
  </si>
  <si>
    <t>Desconocimiento de los alcances del Sistema de Gestión de Calidad.</t>
  </si>
  <si>
    <t>Compromiso de la Alta Dirección.</t>
  </si>
  <si>
    <t>Inadecuada infraestructura física, tecnológica de la entidad</t>
  </si>
  <si>
    <t>Buena remuneración salarial frente a las demás entidades distritales.</t>
  </si>
  <si>
    <t>Planta de personal para el cumplimiento de las funciones y demandas de una ciudad en crecimiento.</t>
  </si>
  <si>
    <t>Adecuada identificación de la misión institucional.</t>
  </si>
  <si>
    <t xml:space="preserve">Cambio de modelo de gestión interno. </t>
  </si>
  <si>
    <t>Estabilidad Laboral</t>
  </si>
  <si>
    <t>Recursos financieros limitados para adquisición de nuevas tecnologías y adecuación de puntos de atención.</t>
  </si>
  <si>
    <t>Autonomía administrativa</t>
  </si>
  <si>
    <t>Ausencia de memoria institucional por el personal desvinculado por el proceso meritocrático</t>
  </si>
  <si>
    <t>Conocimiento, experiencia, habilidades y compromiso por parte del equipo de trabajo</t>
  </si>
  <si>
    <t>Ingreso de aproximadamente el 27% de nuevo personal por el concurso meritocrático de la CNSC en 2018.</t>
  </si>
  <si>
    <t>Talento humano calificado para ejecutar las actividades estipuladas en los compromisos laborales</t>
  </si>
  <si>
    <t>Cambios de Gobierno</t>
  </si>
  <si>
    <t>Opción de teletrabajo, mejorando calidad de vida del servidor y huella ambiental</t>
  </si>
  <si>
    <t xml:space="preserve">Falta de liderazgo en la alta Direccipon en  los temas relacionados con  calidad  </t>
  </si>
  <si>
    <t>Habilitación y adecuación de herramientas en los puestos de trabajo para reuniones virtuales</t>
  </si>
  <si>
    <t>Alta rotación de contratistas</t>
  </si>
  <si>
    <t>Comunicación continúa</t>
  </si>
  <si>
    <t>fallas en  el aplicativo Isolución</t>
  </si>
  <si>
    <t>Planeación y organización del trabajo</t>
  </si>
  <si>
    <t>Demoras  o inconsistencia en el suministro de información de los procesos</t>
  </si>
  <si>
    <t>Conocimiento integral de la entidad</t>
  </si>
  <si>
    <t xml:space="preserve">Referentes con sobrecarga de trabajo lo  que  genera demoras en  la entrega de información  de los procesos </t>
  </si>
  <si>
    <t>Credibilidad y visibilidad ante las Entidades del SDGRCC</t>
  </si>
  <si>
    <t>Liderazgo en la coordinación interna para desarrollar actividades de cooperación</t>
  </si>
  <si>
    <t>Factores Externos (Análisis DOFA)</t>
  </si>
  <si>
    <t>Amenazas</t>
  </si>
  <si>
    <t>Oportunidades</t>
  </si>
  <si>
    <t>Incremento en la población objetivo y falta de recursos para ampliación en cobertura de planes, programas y proyectos.</t>
  </si>
  <si>
    <t>Reconocimiento, credibilidad y confianza por parte de la ciudadanía.</t>
  </si>
  <si>
    <t>Crisis migratoria de Venezuela a Bogotá, D. C.</t>
  </si>
  <si>
    <t>Ante el nuevo escenario de los Derechos Humanos en el posconflicto, la entidad tiene la oportunidad de posicionarse como un referente en el tema a nivel nacional.</t>
  </si>
  <si>
    <t>. Demora en el reporte de las sanciones emitidas por la administración distrital.</t>
  </si>
  <si>
    <t>Existencia de diversos medios de comunicación para cumplir con la estratégica gobierno en línea y crear valor para la ciudadanía en el ejercicio de los deberes misionales de la entidad.</t>
  </si>
  <si>
    <t xml:space="preserve">Desconocimiento de la Entidad, sus funciones y servicios por parte de la comunidad. </t>
  </si>
  <si>
    <t>Posibilidad de alianzas para la cooperación internacional, nacional y distrital para el fortalecimiento de la gestión institucional.</t>
  </si>
  <si>
    <t>Falta de cooperación entre los organismos de control a nivel distrital para optimizar la gestión.</t>
  </si>
  <si>
    <t>Reconocimiento distrital por buen desempeño institucional</t>
  </si>
  <si>
    <t>Demanda del servicio que desborda la capacidad de respuesta y de competencia de la Entidad.</t>
  </si>
  <si>
    <t>Reconocimiento, credibilidad y confianza por parte de la ciudadanía</t>
  </si>
  <si>
    <t>La no competencia en el control sobre organismos de carácter nacional y privado quienes no están obligados a dar respuesta a los requerimientos institucionales.</t>
  </si>
  <si>
    <t>Impacto positivo en la ciudad de Bogotá por ejecución de los proyectos de inversión</t>
  </si>
  <si>
    <t>Modificación de políticas públicas</t>
  </si>
  <si>
    <t>Relación con diferentes entidades del orden nacional y local</t>
  </si>
  <si>
    <t>Cambios demográficos que influyen directamente en planeación</t>
  </si>
  <si>
    <t>Contar con el acceso a herramientas privadas de búsqueda de Asistencia Financiera</t>
  </si>
  <si>
    <t>Ocurrencia de eventos ambientales</t>
  </si>
  <si>
    <t xml:space="preserve">Soporte operativo y tecnologico que brindan entidades externas </t>
  </si>
  <si>
    <t>Riesgo perdida de información por amenaza tecnológica</t>
  </si>
  <si>
    <t>Regulación normativa de orden nacional y territorial</t>
  </si>
  <si>
    <t>Reducción de presupuesto para vigencias futuras</t>
  </si>
  <si>
    <t>Revisión de experiencias y estudios de casos exitosos en otras entidades</t>
  </si>
  <si>
    <t>Riesgo publico generado por protestas, manifestaciones, entre otros que afecten las locaciones de la entidad y por consiguiente la gestión y resultados</t>
  </si>
  <si>
    <t>Capacitaciones y formación lideradas por entidades públicas</t>
  </si>
  <si>
    <t>Perdida de información del proceso</t>
  </si>
  <si>
    <t>Cambio de administraciones de las entidades subnacionales o nacionales con quienes se esté adelantando actividades de Cooperación</t>
  </si>
  <si>
    <t>Factores Externos (Análisis PESTEL)</t>
  </si>
  <si>
    <t>Factores Políticos</t>
  </si>
  <si>
    <t>Factores Económicos</t>
  </si>
  <si>
    <t>Desde el año 2021 y hasta el vigente, el país ha cursado por la expedición de leyes, reformas tributarias, proyectos de reformas en sectores álgidos como la salud, laboral, pensional; así como decisiones políticas en aspectos que impactan la economía del país relacionadas entre otras con la exploración de hidrocarburos en Colombia.</t>
  </si>
  <si>
    <t>El analista Pedro Viveros señala que “sin importar si Colombia está en medio de una pandemia o no, la productividad del país no puede parar, porque el costo económico es muy alto”5</t>
  </si>
  <si>
    <t>Colombia como estandarte de Democracia en las Américas, asiste a la segunda vuelta de elección de la rama ejecutiva, donde el elector da como vencedor a la “Coalición Pacto Histórico” con el 50.44% del total de votos, frente a un 47.31% de la “Liga de Gobernantes anticorrupción”, datos del boletín 63 de la Registraduría 19/06/2022.</t>
  </si>
  <si>
    <t>Tomando el escrito de Jens Matthias Arnold y Paola Garda del departamento de Economía de la OCDE6, se establece que pasada la crisis de la Pandemia y la recuperación de la misma durante el 2021, con márgenes de crecimiento cercanos 3.3% del PIB que equiparan a los 2019, Colombia desafía una elevada pobreza y exclusión social: el 14% de los hogares vulnerables recibían auxilios de capital antes de la pandemia y el 60% de los trabajos correspondían a la informalidad, por consiguiente, no hay acceso para obtener un seguro de desempleo o pensión.</t>
  </si>
  <si>
    <t>Según la encuesta Facilidad para hacer negocios del Banco Mundial, Colombia ocupa el tercer lugar en América Latina (67 de 190 a nivel mundial). Sin embargo, persisten las deficiencias en las áreas del estado de derecho, el comercio transfronterizo, el cumplimiento de los contratos y el pago de impuestos.</t>
  </si>
  <si>
    <t>Con la finalidad de enfrentar este escenario el gobierno opta por el aumento en el gasto social que busca minimizar el impacto de los ingresos, la pobreza y el empleo. Este último, vinculado a una baja productividad ante un circuito, donde la informalidad se mantiene, evadiendo las contribuciones sociales que los excluyen de los beneficios de la seguridad social, salvo la atención sanitaria, evadiendo recaudos e incrementando la financiación de las prestaciones de los trabajadores formales.</t>
  </si>
  <si>
    <t>En términos de riesgo político, las principales preocupaciones de los inversionistas son:
El creciente intervencionismo económico, con un régimen fiscal más progresivo y un mayor gasto social.
La guerra en Ucrania.
El déficit récord en la balanza comercial.
Las crecientes presiones inflacionarias asociadas con la desafiante situación económica mundial (Solunion.co, 2023, Economía de Colombia en 2023: panorama actual y grandes retos).</t>
  </si>
  <si>
    <t>“Una recuperación fuerte e inclusiva requiere crear más y mejores empleos, pero también más y mejor protección social para todos los colombianos. Para ello será primordial ofrecer beneficios universales a trabajadores formales e informales de igual manera. Las cotizaciones y costos laborales no salariales de los trabajadores pueden alcanzar el 55% en el caso de trabajadores que ganan el salario mínimo y aumentan el costo de crear trabajos formales”.7</t>
  </si>
  <si>
    <t>Como resultado de lo anterior, un nuevo gobierno que atraviesa su primer año anunciando cambios en todos los sectores que generan impactos positivos y negativos vistos desde el ámbito nacional e internacional.</t>
  </si>
  <si>
    <t xml:space="preserve">Siguiendo esta misma línea, el historial en el manejo prudente de las cuentas fiscales, metas de inflación y tipos de cambios flexibles, son el reflejo del avance de una continua demanda interna. La regla fiscal (Ley 1473 de 2011 artículo Quinto) que busca asegurar la sostenibilidad de las finanzas públicas, de tal forma que no se supere el límite de deuda en el 71% del PIB y el ancla (Nivel prudente de la deuda neta) es igual al 55% del PIB para cada vigencia fiscal. </t>
  </si>
  <si>
    <t>El siguiente eje, hace referencia al escenario del Distrito Capital, dentro del Plan de Desarrollo 2020-2024, acuerdo 761 de 2020. Que ha realizado políticas sectoriales que promueven la construcción participativa, la implementación, efectividad, mejora, seguimiento y evaluación, dentro del ciclo de Políticas Públicas, que son segmento de la gestión pública, desarrollando condiciones que generen valor público, descritos en los objetivos estratégicos.
descriptos es sus objetivos estratégicos. Un breve recuento nos presenta los siguientes sectores de su proceder:</t>
  </si>
  <si>
    <t>Son límites de largo plazo que refuerzan las cuentas fiscales y garantizan credibilidad en las finanzas públicas, pero que acertadamente fue suspendida para el 2020 y 2021, proporcionando ingresos excepcionales a la economía y las familias vulnerables. Su incremento se estableció en 13.5% del PIB y los costos de financiación se han incrementado (Estudios económicos de la OCDE Colombia, febrero 2022)8. Dicho esto, Colombia en el año 2019 (prepandemia) alcanza una deuda del 56% del PIB9 y al finalizar el año 2022 llega a un endeudamiento del 53.4% del PIB, sin embargo, a febrero de 2023 según “informe del Banco de la República de Colombia señaló que la deuda externa del país es de 187.772 millones de dólares para el mes de febrero de 2023. Esto corresponde al 54 por ciento del Producto Interno Bruto (PIB) del territorio nacional que se distribuye en un 31 para el sector público y el 23,4 por ciento para el privado”10 (Infoabe.com, 2023)</t>
  </si>
  <si>
    <t>Esto deja un margen de maniobrabilidad reducida para el sostenimiento o incremento de los programas de interés social a futuro, socavando la calificación de la solides y confianza fiscal del país. Para Santiago Castro Gómez, expresidente de Asobancaria, en el artículo del diario la Republica 22/12/2021, presenta como estrategia a futuro, la búsqueda de una expectativa de normalidad de la deuda al 59% del PIB durante los próximos diez años, 8.5% por encima de las cifras postpandemia anual, que provee márgenes tácticos en caso de futuros hechos que requieran recursos no planificados.</t>
  </si>
  <si>
    <t xml:space="preserve">Avanzando en nuestro contexto, se advierte de la influencia en nuestra economía de los hechos relacionados con el aumento reciente de los precios de los commodities, esenciales para la producción en Colombia; esto conectado con la Guerra en Ucrania y las relaciones geopolíticas del mundo, señala ANIF “Colombia importa cerca de US$2 mil millones al año en cereales, usados principalmente en alimentar ganado y aves. Con eso, el alza mundial en sus precios se convertirá en una presión inflacionaria más en el país. </t>
  </si>
  <si>
    <t>De forma similar, para Colombia es de especial importancia el efecto de la guerra sobre el fertilizante urea. El país importa 75% de sus fertilizantes agrícolas y más del 40% de estas compras provienen de la región en conflicto. En ese sentido, es de esperar que el alza en precios se extienda a través de la cadena productiva y les llegue a los consumidores a través de un incremento en los precios de los alimentos. Lo anterior resulta problemático en el contexto de hoy, en el que la inflación de alimentos supera el 20%”.</t>
  </si>
  <si>
    <t>Pero no todo es desventajoso, entre esos commodities está el barril de petróleo BRENT, que nos beneficia al proyectar un incremento de variación promedio de 11.69% (116.63 US)12 , que será un aliciente para atenuar el déficit en las finanzas públicas, ya que los ingresos petroleros representan entre el 20% y 25% del total para el Gobierno e indirectamente incrementara los recursos en regalías en beneficio de las entidades territoriales.</t>
  </si>
  <si>
    <t>Factores Sociales</t>
  </si>
  <si>
    <t>Factores Tecnológicos</t>
  </si>
  <si>
    <t>El Distrito Capital enfrentan una “nueva realidad”, superados los acontecimientos que nos presentó el escenario de la pandemia del COVIP19, el ciudadano común entra en una conciencia del cuidado personal, y evidencia la inconsciencia de la sociedad sobre las acciones de cuidado colectivo. Un efecto de esta condición es el hecho de la movilidad individual en medios que no deja huella de carbono y proveen una variante al transporte masivo o individual motorizado, lo que ya no es una fábula. De igual forma los desplazamientos sean reducido en la medida que el ciudadano identifica sus necesidades en una cultura de localidad como centro de vida urbana.</t>
  </si>
  <si>
    <t>Con la aparición de la Pandemia, Colombia, acentúa los procesos digitales y los avances a nivel tecnológico, el incremento del tráfico de internet tanto en el servicio fijo como móvil mejoran el acceso, la penetración y la calidad en beneficio de los usuarios. “Para diciembre de 2021, las conexiones de Internet móvil presentaron un crecimiento del 16,8% con respecto al mismo mes de 2020, alcanzando los 38 millones de accesos. Los accesos en tecnología 4G representan el 78,8%, alcanzando los 28,9 millones a finales de 2021, con una variación positiva de 22,3% frente al mismo mes del año anterior. Para el caso del servicio de Internet fijo, en diciembre de 2021 los accesos alcanzaron los 8,4 millones, cifra superior en 598 mil accesos a la observada al finalizar el 2020, con un crecimiento de 7,6%.”</t>
  </si>
  <si>
    <t>“Esta nueva realidad nos llega en el momento en el cual persiste la discusión alrededor de dos visiones de ciudad. Una que plantea el desarrollo de una ciudad que debe potenciar servicios urbanos de proximidad y cercanía a las zonas residenciales, que incluyan mezcla de usos, estructuras urbanas y económicas; en donde los viajes cotidianos se puedan hacer caminando o en bicicleta y en los casos en los que no se pueda, el servicio de transporte público sea una opción equiparable en términos de tiempo y confort con los vehículos particulares, en donde haya espacios públicos de escala urbana y espacios públicos de escala barrial que sirvan de soporte a los habitantes en su círculo más cercano.</t>
  </si>
  <si>
    <t>Como resultado, para finales del 2021 se tenían 944 municipios con acceso a fibra óptica, un incremento del 7.77 % frente al 2020, de igual forma, la tasa de penetración del internet móvil se establece en 74.4% por cada 100 habitantes, 10% superior al 2020, ahora bien, el internet fijo llego al 45.5% por cada 100 usuarios y 1.6% de incremento frente al 2020, lo anterior tomado del DATAFLASH 2022- 009/011 de la Comisión de Regulación de Comunicaciones</t>
  </si>
  <si>
    <t>La segunda visión se enmarca en la idea de una ciudad con grandes zonas residenciales conectadas con vías arteriales, troncales de sistemas masivos de transporte y grandes parques metropolitanos. Discusión y visiones que existían antes de la pandemia, pero que incluyen “nuevos” retos derivados de la pandemia.</t>
  </si>
  <si>
    <t>Según la Comisión de Regulación de Comunicaciones, Para diciembre de 2022, las conexiones de Internet móvil alcanzaron los 40,11 millones, con un crecimiento de 5,7% respecto a 2021. Los accesos en tecnología 4G representan el 85,3% del total, alcanzando los 34,2 millones a finales de 2022, mientras que los accesos 2G y 3G presentaron una variación negativa conjunta de 24,9% en el mismo período.</t>
  </si>
  <si>
    <t>Esto conlleva a una renovación en el hábito del ciudadano, todo relacionado con el territorio, la ciudad, su localidad y barrio; donde se mejoré la disposición del espacio, el respeto, el quehacer, los inmuebles y el medio ambiente de su influencia y accionar.</t>
  </si>
  <si>
    <t>Para el caso del servicio de Internet fijo, en diciembre de 2022 las conexiones alcanzaron los 8,89 millones, lo que equivale a 440 mil accesos más en comparación con 2021, con un crecimiento de 5,2%. El 89,7% de los accesos de Internet fijo son residenciales.</t>
  </si>
  <si>
    <t>Ante este entorno Bogotá encauza su proceso en dos desafíos, primero el Plan de Ordenamiento Territorial (POT) que define un modelo de ciudad “Bogotá Reverdece 2022-2035”20, que ordena la ciudad en su equipamiento, servicios, satisfacción a las necesidades de la nueva dinámica postpandemia, infraestructura (pública, comunal y privada) en oficio al desarrollo urbanístico, espacio público (adaptabilidad y multifuncionalidad de los componentes), accesos y movilidad, oportunidad al ciudadano, derechos al ciudadano, equidad al ciudadano, sostenibilidad y calidad de vida entre otras, circunscribiendo su extensa área rural</t>
  </si>
  <si>
    <t>El 29,4% de los accesos de Internet fijo se soportan en fibra óptica, y en 730 municipios del país se reportaron accesos residenciales basados en este tipo de conexión.</t>
  </si>
  <si>
    <t>Esto ante una respuesta al crecimiento segregado de la ciudad, el desconocimiento de la ciudad región, el cambio climático, el uso de sistemas que degradan el medio ambiente y el marco de aprendizaje que nos deja la pandemia como ganancia para los procesos de planeación y desarrollo. Corresponde resaltar que el POT está establecido por decreto administrativo No. 555 del 29/12/2021 dentro de los términos legales, pero que enfrenta una serie de eventos adversos, lo que crea un escenario de incertidumbre a futuro y el avance que se espera, ante un desactualizado POT del 2004 fundamentado en contextos obsoletos y de una realidad pasada.</t>
  </si>
  <si>
    <t>Para el mes de diciembre de 2022, la tasa de penetración del servicio de Internet móvil fue de 77,7 por cada 100 habitantes, mientras que el servicio de Internet fijo residencial alcanzó una penetración de 51,3 por cada 100 hogares, lo que representa incrementos de 3,3 y 1,2 puntos porcentuales respectivamente respecto de 2021.</t>
  </si>
  <si>
    <t>El siguiente desafío es el concepto de región metropolitana, que corresponde a una figura de asociatividad regional, cuyo objetivo es integrar al Distrito Capital, al departamento de Cundinamarca y a sus municipios, para que, como unidades básicas de estructura institucional, sin pretensión de papel protagónico o de categoría, se tome decisiones contundentes y asertivas al desarrollo de proyectos concertados que acrecienten la calidad de vida en la región y no se embotellen en temas de competencia de las autoridades regionales y administraciones.</t>
  </si>
  <si>
    <t>Para 2022, el promedio nacional de velocidades de Internet fijo fue de 90,8 Mbps de bajada y 32,6 Mbps de subida, lo que representa una variación de 54,6% y 115,6% respecto de lo observado en 2021.</t>
  </si>
  <si>
    <t>La construcción de proyectos que respondan a las necesidades particulares de cada municipio y a su relación con el Distrito Capital deben ser eje fundamental de la construcción de la región metropolitana, así como la articulación para el establecimiento de reglas y normas tributarias y de ordenamiento territorial, con el objetivo de que se preserven los valores y equilibrio ambiental y los municipios no compitan por la atracción de inversión privada y desarrollo inmobiliario a partir de incentivos tributarios y urbanísticos individuales.</t>
  </si>
  <si>
    <t>Las ciudades que registraron las velocidades de descarga más altas en diciembre de 2022 fueron: Armenia (131,7 Mbps), Cartagena (101,5 Mbps) y Bogotá (99 Mbps).</t>
  </si>
  <si>
    <t>El siguiente aspecto a tratar se centra en el Programa Ingreso Mínimo Garantizado (IMG) del Distrito Capital, que desde el 2020 ha favorecido 1.160.107 hogares pobres y vulnerables23, como parte de la estrategia definida en el Plan Distrital de Desarrollo “Un Nuevo Contrato Social y Ambiente para Bogotá del Siglo XXI 2020- 2024”, que se implementa para la reducción de la pobreza monetaria, a través de apoyos en dinero a los hogares más pobres y vulnerables buscando mitigar los efectos negativos de la pandemia por COVID-19, al aumentar los ingresos y la adquisición de bienes básicos</t>
  </si>
  <si>
    <t>En cuanto a velocidad de carga, Bogotá fue la ciudad que registró la mejor cifra con 41,8 Mbps, mientras que a nivel departamental se destaca el crecimiento observado en San Andrés, que alcanzó el primer lugar pasando de una medición de 1,96 Mbps en 2021 a 51,1 Mbps en diciembre de 2022, lo que equivale a un incremento de 25,08%16. (Comisión de Regulación de Comunicaciones, 17 de mayo de 2023)</t>
  </si>
  <si>
    <t>Factores Ecológicos</t>
  </si>
  <si>
    <t>Factores Legales</t>
  </si>
  <si>
    <t xml:space="preserve">A medida que inicia el 2022, se continúa con los retos globales de la humanidad donde se reconoce los vínculos enmarañados entre el planeta, el bienestar humano y el crecimiento económico. En consecuencia, estos retos se aglomeran en: la disposición de desechos, el cambio climático, la perdida de la biodiversidad, el incremento de la huella de carbono, gobernanza ambiental, entre otras. </t>
  </si>
  <si>
    <t>El artículo 118 de la Constitución Política de Colombia, declara que entre las entidades que pueden ejercer el Ministerio Público están las Personerías Municipales, por lo cual a ellas les corresponde la guarda y promoción de los derechos humanos, la protección del interés público y la vigilancia de la conducta oficial de quienes desempeñan funciones públicas. De ahí que, el artículo 322 de la Constitución señala a Bogotá como Distrito Capital, lo cual le otorga un régimen político, fiscal y administrativo autónomo.
Municipales, por lo cual a ellas les corresponde la guarda y promoción de los derechos humanos, la protección del interés público y la vigilancia de la conducta oficial de quienes desempeñan funciones públicas. De ahí que, el artículo 322 de la Constitución señala a Bogotá como Distrito Capital, lo cual le otorga un régimen político, fiscal y administrativo autónomo.</t>
  </si>
  <si>
    <t>Para este fin, un capítulo de la Organización de las Naciones Unidas (Programa de la ONU sobre el medio Ambiente) posiciona al medio ambiente como prioridad de los gobiernos, la sociedad civil, las empresas y los responsables de la formulación de políticas. Todo esto, bajo el poder de convocatoria de sus miembros, para coordinar un esfuerzo mundial con el fin de la cooperación, la acción colectiva, la formulación de políticas, alianzas científicas y el monitoreo.</t>
  </si>
  <si>
    <t>En alcance a esa particularidad se extiende la Ley 1421 de 1993 o “Estatuto Orgánico de Bogotá”26, el cual proporcionó a la ciudad de los medios que le permiten cumplir sus funciones, prestar servicios para promover el desarrollo integral del territorio y contribuir al mejoramiento de la calidad de vida de los habitantes del Distrito Capital. Este Decreto ley le dedica el título VI a la Personería de Bogotá.</t>
  </si>
  <si>
    <t>Lo anterior declarado y socializado en sus sesiones, que tienen como objetivo fomentar el diálogo e influir en las decisiones políticas, para abordar la crisis en el Marco Mundial de la Biodiversidad. El secretario general de la ONU recordó al mundo que "estamos en una encrucijada, con decisiones que nos traerán consecuencias. Y tenemos dos resultados posibles: el colapso o ir hacia el progreso</t>
  </si>
  <si>
    <t>Ahora veamos un panorama general de lo esperado en materia Legal 2022, en concepto de la firma de abogados Cuatrecasas Goncalves27, dispuestos en los siguientes temas: Infraestructura y Contratación Pública: Para el 2022, cobra especial relevancia la ley de garantías electorales y sus modificaciones; la introducción de una nueva generación de contratos de concesión; la reglamentación de las estampillas electrónicas y la adopción de pliegos tipo complementarios para licitaciones de obra pública. Energía y Medio Ambiente: Las organizaciones del sector energía, deberán tener en cuenta la ley que impulsa el desarrollo bajo en carbono (huella de carbono), que establece metas y medidas mínimas en materia de emisiones, neutralidad y la capacidad para superar o mitigar las circunstancias del deterioro climático.</t>
  </si>
  <si>
    <t xml:space="preserve">Mencionado la anterior, dentro del escenario Nacional el Plan Nacional de Desarrollo denominado “Pacto por Colombia, pacto por la equidad”29 se centra bajo los pilares de Legalidad más Emprendimiento deben conducirnos a la equidad. Los Retos Ambientales se centran en el pacto por la sostenibilidad: “producir conservando y conservando produciendo” que busca armonía entre el desarrollo productivo y la conservación del medio ambiente que estimule nuevas economías y asegure los recursos naturales para las generaciones futuras. </t>
  </si>
  <si>
    <t>Inmobiliario y Urbanismo: Para la estructuración de nuevos proyectos en el 2022 se deberán tener en cuenta aspectos normativos que fueron implementados en el 2021 y que incluyen: cambios en el trámite y vigencias de las licencias urbanísticas, modificaciones a las condiciones para la formulación de macroproyectos, ampliación de la vigencia de la Ley de víctimas y adopción de nuevas condiciones urbanísticas en Bogotá. Reestructuraciones e Insolvencia: Aún hay plazo para someterse a procesos de negociación de emergencia de acuerdos de reorganización empresarial.</t>
  </si>
  <si>
    <t xml:space="preserve">Esto bajo el Sistema Nacional Ambiental (SINA) que formular la política nacional ambiental, promueva el aprovechamiento sostenible del medio ambiente y coordina la planificación y ejecución de actividades ambientales por parte de sus integrantes (Ministerio de Ambiente y Desarrollo Sostenible, Comisión de Regulación de Agua, Ideam, Fondo Nacional del Ahorro, Instituto de Investigaciones Marinas y Costeras INVEMAR, Instituto Humboldt y Instituto Amazónico de Investigaciones Científicas SINCHI). </t>
  </si>
  <si>
    <t xml:space="preserve">La causa de disolución por no cumplimiento de la presunción de negocio en marcha se encuentra suspendida hasta el 31 de diciembre de 2022. Datos Personales: Es conveniente continuar en el esfuerzo por cumplir con las normas de protección de datos personales. Lo anterior cobra especial relevancia para empresas extranjeras que utilicen plataformas tecnológicas y cookies en el país, y especialmente si a estas pueden acceder menores de edad. </t>
  </si>
  <si>
    <t>Con el objeto de fortalecer la Política Ambiental, teniendo en cuenta las recomendaciones de la Misión de Crecimiento Verde, las Políticas de Crecimiento Verde, Economía Circular, la Gestión Integral de Calidad de Aire, Recurso Hídrico, Mares y Costas, Suelo, Biodiversidad y Servicios Ecosistémicos, Cambio Climático, Negocios Verdes Sostenibles, Educación y Participación Ambiental, entre otras. Así mismo se continúa con la implementación de los objetivos de Desarrollo Sostenible (ODS) y los compromisos OCDE en materia ambiental.</t>
  </si>
  <si>
    <t xml:space="preserve">Laboral: Los empleadores deberán seguir gestionando el impacto de la pandemia en las relaciones laborales; la prevención de riesgos, el trabajo mediante modalidades remotas y la vacunación. Al mismo tiempo, deberán tener en cuenta el cumplimiento de nuevas obligaciones laborales como: el reconocimiento de nuevas licencias remuneradas; la obligación de contar con salas de lactancia materna; la reducción de la jornada laboral y el desarrollo e implementación de programa de siembra de árboles. </t>
  </si>
  <si>
    <t xml:space="preserve">Para Alberto Cajal30, la formulación de las políticas y estrategias del SINA no son coherentes dentro del marco de las recomendaciones de las diferentes misiones de consulta. Es el caso del Atlas Global de Justicia Ambiental “Colombia figuró como el país con mayores problemas ambientales de América Latina, algo alarmante tratándose del segundo país en biodiversidad en el mundo tras albergar el 15% de la fauna y flora de la tierra”. Sumando a que el enfoque a mediano y largo plazo de viabilidad y moderación se alejan de las líneas de acción que plantea PND: Sectores comprometidos con la sostenibilidad y la mitigación del Cambio Climático, Biodiversidad y riqueza natural (activos estratégicos de la Nación), Colombia resiliente (conocimiento y prevención para la gestión del riesgo de desastres y la adaptación al cambio climático), Instituciones ambientales modernas, apropiación social de la biodiversidad y manejo efectivo de los conflictos socioambientales. </t>
  </si>
  <si>
    <t xml:space="preserve">Competencia: La Superintendencia de Industria y Comercio contará con nuevos criterios, para imponer sanciones por violación a las disposiciones de protección a la competencia. Consumidor y Comercio Electrónico: Se presume la adopción de nuevas normas destinadas a complementar el marco normativo de garantías en favor del consumidor de comercio electrónico en Colombia. </t>
  </si>
  <si>
    <t>Por su parte, Cajal manifiesta puntualmente los siguientes problemas ambientales prioritarios a abordar: Contaminación atmosférica, Contaminación hídrica, Destrucción del Chocó biogeográfico, Elevada deforestación, Minería ilegal, Monocultivos y cultivos ilícitos, Uso de palma africana en la generación de combustibles, Basura, Contaminación sónica, Salinización de los suelos, Caza furtiva y Plástico.</t>
  </si>
  <si>
    <t>Tributario: Los contribuyentes deberán tener presente: el incremento en la tarifa del impuesto sobre la renta en la gestión de negocios, las nuevas reglas para determinar el beneficiario final, las recientes modificaciones a algunos incentivos fiscales y los beneficios que pueden obtenerse de desarrollar negocios en las nuevas jurisdicciones con tratados para evitar la doble imposición. Además, se resaltan algunas interpretaciones de la DIAN y el Consejo de Estado en materia tributaria que pueden resultar de interés durante este año.</t>
  </si>
  <si>
    <t>Por otra parte, dentro del escenario del Distrito Capital está el CONPES D.C. 22, registro 7432 del 11/05/2022, relacionado con la política pública ambiental para la gestión de la biodiversidad en el marco de la Ley 165 de 1994 la que establece “deben propender por avanzar hacia el conocimiento, la conservación, el uso sostenible de la biodiversidad y, adicionalmente, deben considerar dentro de sus políticas, como objetivo fundamental, la distribución equitativa de los beneficios derivados del uso de la misma” Así mismo, se articuló a la Política Nacional de Biodiversidad, formulada en el año 1995 por el Ministerio de Ambiente y Desarrollo Sostenible (MADS) y al plan de acción elaborado por el Instituto de Investigación de Recursos Biológicos Alexander von Humboldt (IAvH).</t>
  </si>
  <si>
    <t>Dando cierre a este factor, entre el voluminoso y variado ámbito legal, se resalta el Plan de Ordenamiento Territorial (POT) dentro del escenario del Distrito Capital, que define un modelo de ciudad “Bogotá Reverdece 2022-2035” expedido por el decreto 555 de 2021, que enfrenta el impacto en diversos sectores económicos, sociales, públicos, ambientales entre otros; los desafíos jurídicos e inversión, con sus implicaciones, ambigüedades, etc., exploradas en anteriores factores.</t>
  </si>
  <si>
    <t xml:space="preserve">Con el reconocimiento de la biodiversidad urbana y al comprender que al interior del Distrito Capital habita un gran número de especies que se relacionan, en donde los ciudadanos(as) y sus marcos institucionales son quienes establecen los hábitats y las condiciones para la supervivencia de las demás formas de vida, se establece que la transformación del ecosistema es una de las principales problemáticas sindicadas a la conservación de la biodiversidad. </t>
  </si>
  <si>
    <r>
      <rPr>
        <b/>
        <sz val="11"/>
        <color theme="1"/>
        <rFont val="Arial Narrow"/>
        <family val="2"/>
      </rPr>
      <t>Nota:</t>
    </r>
    <r>
      <rPr>
        <sz val="11"/>
        <color theme="1"/>
        <rFont val="Arial Narrow"/>
        <family val="2"/>
      </rPr>
      <t xml:space="preserve"> Si este documento se encuentra impreso se considera Copia no Controlada. La versión vigente está publicada en el repositorio oficial de la Personería de Bogotá, D.C.</t>
    </r>
  </si>
  <si>
    <r>
      <rPr>
        <b/>
        <sz val="10"/>
        <color theme="1"/>
        <rFont val="Arial"/>
        <family val="2"/>
      </rPr>
      <t>Página:</t>
    </r>
    <r>
      <rPr>
        <sz val="10"/>
        <color theme="1"/>
        <rFont val="Arial"/>
        <family val="2"/>
      </rPr>
      <t xml:space="preserve"> 9 de 9</t>
    </r>
  </si>
  <si>
    <t>Identificación del Riesgo</t>
  </si>
  <si>
    <t>1er Cuatrimestre</t>
  </si>
  <si>
    <t>2do Cuatrimestre</t>
  </si>
  <si>
    <t>3er Cuatrimestre</t>
  </si>
  <si>
    <t>Ítem</t>
  </si>
  <si>
    <t>Proceso</t>
  </si>
  <si>
    <t>Descripción del Riesgo</t>
  </si>
  <si>
    <t>Tipo de Riesgo</t>
  </si>
  <si>
    <t>% de Avance del Proceso</t>
  </si>
  <si>
    <t>% de Avance OCI</t>
  </si>
  <si>
    <t>PROMEDIO CUMPLIMIENTO DEL PLAN  (EFICACIA)</t>
  </si>
  <si>
    <t>PORCENTAJE PROGRAMADO POR CUATRIMESTRE</t>
  </si>
  <si>
    <t xml:space="preserve">EFICIENCIA EN LA EJECUCION DEL PLAN </t>
  </si>
  <si>
    <r>
      <rPr>
        <b/>
        <sz val="12"/>
        <color theme="1"/>
        <rFont val="Arial"/>
        <family val="2"/>
      </rPr>
      <t>Código:</t>
    </r>
    <r>
      <rPr>
        <sz val="12"/>
        <color theme="1"/>
        <rFont val="Arial"/>
        <family val="2"/>
      </rPr>
      <t xml:space="preserve"> 01-FR-21</t>
    </r>
  </si>
  <si>
    <r>
      <rPr>
        <b/>
        <sz val="12"/>
        <color theme="1"/>
        <rFont val="Arial"/>
        <family val="2"/>
      </rPr>
      <t>Versión:</t>
    </r>
    <r>
      <rPr>
        <sz val="12"/>
        <color theme="1"/>
        <rFont val="Arial"/>
        <family val="2"/>
      </rPr>
      <t xml:space="preserve"> 7</t>
    </r>
  </si>
  <si>
    <r>
      <rPr>
        <b/>
        <sz val="12"/>
        <color theme="1"/>
        <rFont val="Arial"/>
        <family val="2"/>
      </rPr>
      <t>Página:</t>
    </r>
    <r>
      <rPr>
        <sz val="12"/>
        <color theme="1"/>
        <rFont val="Arial"/>
        <family val="2"/>
      </rPr>
      <t xml:space="preserve"> 7 de 9</t>
    </r>
  </si>
  <si>
    <r>
      <rPr>
        <b/>
        <sz val="12"/>
        <color theme="1"/>
        <rFont val="Arial"/>
        <family val="2"/>
      </rPr>
      <t>Vigente desde:</t>
    </r>
    <r>
      <rPr>
        <sz val="12"/>
        <color theme="1"/>
        <rFont val="Arial"/>
        <family val="2"/>
      </rPr>
      <t xml:space="preserve"> 27/04/2023</t>
    </r>
  </si>
  <si>
    <t>Análisis del Riesgo Inherente</t>
  </si>
  <si>
    <t>Valoración de Controles</t>
  </si>
  <si>
    <t>Evaluación del Riesgo - Nivel del Riesgo Residual</t>
  </si>
  <si>
    <t>Plan de Acción</t>
  </si>
  <si>
    <t>Punto de Riesgo</t>
  </si>
  <si>
    <t>Impacto
¿Qué?</t>
  </si>
  <si>
    <t>Causa Inmediata
¿Cómo?</t>
  </si>
  <si>
    <t>Causa Raíz
¿Por qué?</t>
  </si>
  <si>
    <t>Clasificación del Riesgo</t>
  </si>
  <si>
    <t>Frecuencia con la cual se realiza la actividad / Se presenta el evento (para riesgos de corrupción)</t>
  </si>
  <si>
    <t>Probabilidad Inherente</t>
  </si>
  <si>
    <t>%</t>
  </si>
  <si>
    <t>Criterios de Impacto
(No aplica para riesgos de corrupción)</t>
  </si>
  <si>
    <t>Impacto 
Inherente</t>
  </si>
  <si>
    <t>Zona de Riesgo Inherente</t>
  </si>
  <si>
    <t>Descripción del Control</t>
  </si>
  <si>
    <t>Atributos de Eficiencia</t>
  </si>
  <si>
    <t>Atributos Informativos / Cualitativos (No afectan la valoración)</t>
  </si>
  <si>
    <t>% Inicial de Valoración del Control</t>
  </si>
  <si>
    <t>Probabilidad Residual</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</si>
  <si>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</si>
  <si>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</si>
  <si>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</si>
  <si>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</si>
  <si>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</si>
  <si>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</si>
  <si>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</si>
  <si>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</si>
  <si>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</si>
  <si>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</si>
  <si>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</si>
  <si>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</si>
  <si>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</si>
  <si>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</si>
  <si>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</si>
  <si>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</si>
  <si>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</si>
  <si>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Aceptar</t>
  </si>
  <si>
    <t>Gestión del Conocimiento e Innovación</t>
  </si>
  <si>
    <t>Desarrollar acciones para la conservación del conocimiento</t>
  </si>
  <si>
    <t>Afectación Reputacional</t>
  </si>
  <si>
    <t xml:space="preserve">Incumplimiento en las metas institucionales e insatisfacción de los grupos de valor
</t>
  </si>
  <si>
    <t>No diligenciamiento del formato 02-FR-11 "Entrevista para la Conservación del Conocimiento" por parte de funcionarios que presentan situaciones administrativas de retiro, encargo y reubicación</t>
  </si>
  <si>
    <t>Posibilidad de afectación reputacional debido al incumplimiento en las metas institucionales e insatisfacción de los grupos de valor por el no diligenciamiento del formato 02-FR-11 "Entrevista para la Conservación del Conocimiento" por parte de funcionarios que presentan situaciones administrativas de retiro definitivo, encargo y reubicación</t>
  </si>
  <si>
    <t>Fuga de Capital Intelectual</t>
  </si>
  <si>
    <t>Ejecución y Administración de procesos</t>
  </si>
  <si>
    <t>Media: La actividad que conlleva el riesgo se ejecuta de 24 a 500 veces por año</t>
  </si>
  <si>
    <t>Media</t>
  </si>
  <si>
    <t>Reputacional: El riesgo afecta la imagen de la entidad internamente, de conocimiento general, nivel interno, de junta directiva y accionistas y/o de proveedores</t>
  </si>
  <si>
    <t>Menor</t>
  </si>
  <si>
    <t>Moderado</t>
  </si>
  <si>
    <t>Funcionario de la DGCI designado verifica el diligenciamiento del formato 02-FR-11 "Entrevista para la Conservación del Conocimiento" por parte de funcionarios que presentan situaciones administrativos de retiro definitivo, encargo y reubicación  con base en la información suministrada por la Dirección de Talento Humano</t>
  </si>
  <si>
    <t>Preventivo</t>
  </si>
  <si>
    <t>Afecta probabilidad</t>
  </si>
  <si>
    <t>Manual</t>
  </si>
  <si>
    <t>Documentado</t>
  </si>
  <si>
    <t>Continua</t>
  </si>
  <si>
    <t>Con registro</t>
  </si>
  <si>
    <t>OneDrive de la DGCI</t>
  </si>
  <si>
    <t>Reportes de novedades remitido por la Dirección de Talento Humano</t>
  </si>
  <si>
    <t>Funcionario designado de la DGCI informa a la DTH sobre funcionarios que no han diligenciado el formato 02-FR-11 para que se tomen las medidas respectivas</t>
  </si>
  <si>
    <t>Muy Baja</t>
  </si>
  <si>
    <t>Bajo</t>
  </si>
  <si>
    <t>No amerita plan de acción. Asuma las consecuencias de la materialización del riesgo</t>
  </si>
  <si>
    <t/>
  </si>
  <si>
    <t>&lt;&lt;&lt;&lt;&lt;&lt;&lt;&lt;&lt;&lt;&lt;&lt;&lt;&lt;&lt;&lt;&lt;&lt;&lt;&lt;&lt;</t>
  </si>
  <si>
    <t xml:space="preserve">  </t>
  </si>
  <si>
    <t>Almacenamiento y aseguramiento de los documentos producidos por el proceso</t>
  </si>
  <si>
    <t>Incumplimiento en las metas del proceso e insatisfacción de los grupos de valor</t>
  </si>
  <si>
    <t>Debilidades en el almacenamiento de los documentos producidos por los funcionarios y colaboradores del proceso de la Dirección de Gestión del Conocimiento e Innovación</t>
  </si>
  <si>
    <t>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t>
  </si>
  <si>
    <t>Reputacional: El riesgo afecta la imagen de alguna área de la organización</t>
  </si>
  <si>
    <t>Leve</t>
  </si>
  <si>
    <t>Funcionario de la DGCI designado, junto con el referente de calidad del proceso, verifican mensualmente que los documentos producidos por los funcionarios y colaboradores de la DGCI se almacenen adecuadamente en el OneDrive de la Dirección con base en los lineamientos establecios en el Manual de Gestión Documental</t>
  </si>
  <si>
    <t>Sin Documentar</t>
  </si>
  <si>
    <t>Información suministrada por los profesionales y contratistas de la Dirección. Informes de gestión de la dependencia e informes de ejecución de los contratos</t>
  </si>
  <si>
    <t>Cuando se identifique información que no está siendo almacenada de manera adecuada se solicitará mediante correo electrónico la subsanación del mismo. En los casos en que sea necesario se realizará reuniones de seguimiento, y se levantará acta de la reunión con compromisos concretos</t>
  </si>
  <si>
    <t>Direccionamiento TIC</t>
  </si>
  <si>
    <t>Actividades de gestión y administración de la infraestructura técnologica</t>
  </si>
  <si>
    <t xml:space="preserve">Afectación en el desarrollo de los proyectos de TI . Afectación en la operación de la entidad. </t>
  </si>
  <si>
    <t xml:space="preserve">No aplicación de las metodologias de gobierno de TI y Arquitectura Empresarial. </t>
  </si>
  <si>
    <t>1.Posibilidad de pérdida reputacional y economica debido a una deficiente planeación estrategica del proceso de TI, que afecta la adecuada gestión de los recursos.</t>
  </si>
  <si>
    <t>Estratégico</t>
  </si>
  <si>
    <t>Reputacional: El riesgo afecta la imagen de la entidad con algunos usuarios de relevancia frente al logro de los objetivos</t>
  </si>
  <si>
    <t>El equipo de Estrategía y Gobierno de TI realiza seguimiento al procedimiento de Gobierno de TI  alineado al Plan Estratégico de Tecnologías</t>
  </si>
  <si>
    <t>Carpeta de proyectos</t>
  </si>
  <si>
    <t>Soportes seguimiento de proyectos</t>
  </si>
  <si>
    <t>A través de la matriz de seguimiento de proyectos.</t>
  </si>
  <si>
    <t>El equipo de Estrategía y Gobierno de TI realiza seguimiento al procedimiento de Arquitectura Empresarial alineado al Plan Estratégico de Tecnologías</t>
  </si>
  <si>
    <t>Soportes Arquitectura Empresarial</t>
  </si>
  <si>
    <t>Mediante la documentación de Arquitectura Empresarial</t>
  </si>
  <si>
    <t xml:space="preserve"> </t>
  </si>
  <si>
    <t>Afectación Económica (o presupuestal) y Reputacional</t>
  </si>
  <si>
    <t>Fallos y/o ausencia en la interoperabilidad de sistemas de información.
Incompatibilidad entre sistemas, falta de estándares y lineamientos.</t>
  </si>
  <si>
    <t>Arquitectura de sistemas de informacion no definida o implementada</t>
  </si>
  <si>
    <t>2.Posibilidad de pérdida reputacional y economica debido a problemas de Integración entre los diferentes sistemas de informacion de la entidad.</t>
  </si>
  <si>
    <t>Gestión</t>
  </si>
  <si>
    <t>Fallas Tecnológicas</t>
  </si>
  <si>
    <t>Baja: La actividad que conlleva el riesgo se ejecuta de 3 a 24 veces por año</t>
  </si>
  <si>
    <t>Baja</t>
  </si>
  <si>
    <t xml:space="preserve">El equipo Monitoreo CRI (Centro de Reacción Inmediata) realiza monitoreo del web service de sistemas misionales y aplicaciones </t>
  </si>
  <si>
    <t>Automático</t>
  </si>
  <si>
    <t>Carpeta reporte infraestructura</t>
  </si>
  <si>
    <t>Herramienta de monitoreo</t>
  </si>
  <si>
    <t>Por errores, fallas o no acceso a la herramienta de monitoreo</t>
  </si>
  <si>
    <t>1. Implementación del procedimiento gestión de cambios.(33%)
2. Implementación del procedimiento y guia gestión de eventos e incidentes informáticos. (33%)
3. Plan de contingencia de TI (33%)</t>
  </si>
  <si>
    <t>1.01/04/2023-1/09/2023
2.01/04/2023-1/09/20233
3.01/04/2023-1/09/2023</t>
  </si>
  <si>
    <t>∑ Peso porcentual de cada acción definida</t>
  </si>
  <si>
    <t>Dirección de TICS</t>
  </si>
  <si>
    <t>Afectación Económica o Presupuestal</t>
  </si>
  <si>
    <t>Ausencia de conocimiento de los procedimientos y experiencia para realizar las actividades</t>
  </si>
  <si>
    <t>Límitada disponibilidad presupuestal. 
No existe los cargos especificos en la planta de personal.
Falta de capacitación a funcionarios</t>
  </si>
  <si>
    <t>3.Posibilidad de Pérdida ecónomica debido a falta de gestión y tratamiento de eventos de forma oportuna debido a insuficiente personal que permita mantener la operación.</t>
  </si>
  <si>
    <t>El equipo de Gestión de Capacidades apoya el proceso de contratación de personal de acuerdo a las necesidades alineado al Plan Anual de Adquisiciones</t>
  </si>
  <si>
    <t>Aleatoria</t>
  </si>
  <si>
    <t>Carpeta gestión contratistas</t>
  </si>
  <si>
    <t>Documentos solicitados por la Subdirección de Gestión Contractual</t>
  </si>
  <si>
    <t>Por medio de las solicitudes generadas por la Subdirección de Gestión Contractual para realizar la contratación</t>
  </si>
  <si>
    <t>El equipo de Gobierno y Estrategia de TI realiza seguimiento a la ejecución de proyectos de TI alineado al Plan Estratégico de Tecnologías</t>
  </si>
  <si>
    <t>De acuerdo a las métricas del proceso DTIC</t>
  </si>
  <si>
    <t xml:space="preserve">
Intrusión de hacking, suplantación, robo de credenciales, pérdida de activos. No realizar la gestión o tratamiento de los eventos de forma oportuna y eficaz.</t>
  </si>
  <si>
    <t xml:space="preserve">Falta de cultura en la seguridad de la información e informática.
Falta y/o desactualización de herramientas de ciberseguridad.
Ausencia de mecanismos de diagnóstico y monitoreo. Desactualización de conocimientos y experiencia en seguridad.
No aplicación u omisión de las políticas relacionadas con la  Seguridad de la Información e informatica. </t>
  </si>
  <si>
    <t>4.Posibilidad  de pérdida económica y reputacional por ataques cibernéticos que afecten la red de datos, sistemas de información, bases de datos y/o configuración de algún activo de información.</t>
  </si>
  <si>
    <t>Seguridad de la Información (Pérdida de la Integridad)</t>
  </si>
  <si>
    <t>Alta: La actividad que conlleva el riesgo se ejecuta mínimo 500 veces al año y máximo 5000 veces por año</t>
  </si>
  <si>
    <t>Alta</t>
  </si>
  <si>
    <t>Reputacional: El riesgo afecta la imagen de de la entidad con efecto publicitario sostenido a nivel de sector administrativo, nivel departamental o municipal</t>
  </si>
  <si>
    <t>Mayor</t>
  </si>
  <si>
    <t>Alto</t>
  </si>
  <si>
    <t xml:space="preserve">El equipo Monitoreo CRI (Centro de Reacción Inmediata) realiza monitoreo de aplicaciones </t>
  </si>
  <si>
    <t>Reducir (Mitigar)</t>
  </si>
  <si>
    <t>Debe establecer el plan de acción a implementar para mitigar el nivel del riesgo</t>
  </si>
  <si>
    <t>1. Reporte herramienta de monitoreo. (33%)
2. Contrato de adquisión y soporte de la implementación del SOC.(33%)
3. Seguimiento a eventos e incidentes de Seguridad de la Información identificado .(33%)</t>
  </si>
  <si>
    <t>1.Mensual
2.01/02/2024-1/09/2024
3.Mensual</t>
  </si>
  <si>
    <t>Los equipos de Gestión de Capacidades e Infraestructura adquisición e implementación Centro de Operaciones de Seguridad - SOC alineado al Plan Estratégico de Tecnologías y el Plan Anual de Adquisiciones</t>
  </si>
  <si>
    <t>Carpeta del proceso de contratación</t>
  </si>
  <si>
    <t>En el proceso de contratación</t>
  </si>
  <si>
    <t>El equipo de Gestión de Seguridad realiza monitoreo y seguimiento eventos e incidentes de seguridad Conforme al procedimiento de gestión de incidentes de seguridad de la información</t>
  </si>
  <si>
    <t>Carpeta incidentes de seguridad</t>
  </si>
  <si>
    <t>Los eventos e incidentes de seguridad de la información reportados mediante las herramientas de monitoreo y los canales de contacto</t>
  </si>
  <si>
    <t>Mediante el análisis de la medición del indicador de eventos e incidentes de seguridad</t>
  </si>
  <si>
    <t xml:space="preserve">Afectación de la operación de los servicios.
Incompatibilidad de los programas con nuevos sistemas operativos
Caída de los sistemas de información con mayor frecuencia.
No gestionar de forma oportuna y eficaz los requerimientos. </t>
  </si>
  <si>
    <t>Falta de mantenimento efectivo y/o Incompatilidades del software y/o hardware.
No contar con la capacidad de procesameinto y/o almacenamiento suficiente</t>
  </si>
  <si>
    <t>5.Posibilidad de pérdida económica y reputacional por vulnerabilidades resultado de la obsolescencia en el hardware y/o software que afecten la disponibilidad, integridad y confidencialidad de la información.</t>
  </si>
  <si>
    <t>El equipo de Gobierno y Estrategia de TI, Gestión de Infraestructura y Aplicaciones construye el documento de renovación de tecnologías con el inventario del hardware y software del parque computacional</t>
  </si>
  <si>
    <t>Carpeta de Gestion TI</t>
  </si>
  <si>
    <t>Inventario del hardware y software del parque computacional</t>
  </si>
  <si>
    <t xml:space="preserve">A través del inventario de hardware y software del parque computacional </t>
  </si>
  <si>
    <t xml:space="preserve">1. Documento de renovación de tecnologías (100%)
</t>
  </si>
  <si>
    <t>1.01/02/2024-1/09/2024</t>
  </si>
  <si>
    <t xml:space="preserve">Ataques ciberneticos, accesos no autorizados, fallas en hardware y/o software. </t>
  </si>
  <si>
    <t xml:space="preserve">Omisión o falta de implementación sobre los controles de seguridad, </t>
  </si>
  <si>
    <t>6.Posibilidad de perdida económica y reputacional por perdida o inaccesibilidad a la información de la entidad, que afecte la continuidad del negocio</t>
  </si>
  <si>
    <t>Seguridad de la Información (Pérdida de la Disponibilidad)</t>
  </si>
  <si>
    <t xml:space="preserve">El equipo Monitoreo CRI (Centro de Reacción Inmediata) realiza monitoreo a las bases de datos </t>
  </si>
  <si>
    <t xml:space="preserve">1. Reporte herramienta de monitoreo. (50%)
2. Reporte copias de respaldo.(50%)
</t>
  </si>
  <si>
    <t xml:space="preserve">1.Mensual
2.Mensual
</t>
  </si>
  <si>
    <t xml:space="preserve">El equipo Gestión de Infraestructura realiza las copias de respaldo de los sistemas de información ubicados en la nube Oracle y datacenter físico y virtual  </t>
  </si>
  <si>
    <t>Carpeta Gestión TI</t>
  </si>
  <si>
    <t>Herramienta de backups</t>
  </si>
  <si>
    <t>Reporte de generación de backups</t>
  </si>
  <si>
    <t>Actividades de gestión y administración del proceso DTIC</t>
  </si>
  <si>
    <t>Acceso por parte de personal no autorizado.
Desconocimiento y/o incumplimiento de las políticas de Seguridad de la Información.</t>
  </si>
  <si>
    <t>Inadecuada asignación o elevación de permisos y privilegios de usuario para los sistemas de información.</t>
  </si>
  <si>
    <t>7. Posibilidad de manipulación de la información contenida en los sistemas de infomación en beneficio propio o de terceros debido a la inadecuada asignación o elevación de permisos y privilegios de usuario para los sistemas de información.</t>
  </si>
  <si>
    <t>Corrupción</t>
  </si>
  <si>
    <t>Fraude Interno</t>
  </si>
  <si>
    <t>Rara vez: No se ha presentado en los últimos cinco años.</t>
  </si>
  <si>
    <t>Rara vez</t>
  </si>
  <si>
    <t>No Aplica</t>
  </si>
  <si>
    <t>El equipo de gestión de infraestructura aplica el procedimiento gestión de cambios</t>
  </si>
  <si>
    <t>No aplica</t>
  </si>
  <si>
    <t>Reducir</t>
  </si>
  <si>
    <t>1. Seguimiento al procedimiento gestión de usuarios. (50%)
2. Seguimiento al procedimiento gestión de cambios. (50%)</t>
  </si>
  <si>
    <t>1.Mesual
2.Mensual</t>
  </si>
  <si>
    <t>El equipo de gestión de aplicaciones aplica el procedimiento de gestión de usuarios</t>
  </si>
  <si>
    <t xml:space="preserve">Desconocimiento y/o incumplimiento de las políticas de Seguridad de la Información.
Ausencia de procedimientos para la entrega y transferencia de información confidencial.
</t>
  </si>
  <si>
    <t xml:space="preserve">Inadecuada asignación o elevación de permisos y privilegios de usuario para el uso de los sistemas de información.
</t>
  </si>
  <si>
    <t>8.Posibilidad de divulgación indebida de la información confidencial registrada en los sistemas de información en beneficio propio o de terceros</t>
  </si>
  <si>
    <t>Catastrófico</t>
  </si>
  <si>
    <t>Extremo</t>
  </si>
  <si>
    <t>1. Seguimiento al procedimiento y guía gestión de usuarios.
2.Seguimiento diligenciamiento formato 03-FR-22 compromiso de confidencialidad y no divulgación de la información</t>
  </si>
  <si>
    <t>1.Mensual
2.Semestral</t>
  </si>
  <si>
    <t>Seguimiento formato 03-FR-22 compromiso de confidencialidad y no divulgación de la información</t>
  </si>
  <si>
    <t xml:space="preserve">Inadecuada gestión en la ejecución de los planes de mantenimiento a la infraestrutura de la entidad. </t>
  </si>
  <si>
    <t>Fallos en los componentes tecnologicos, obsolecencia tecnologica, vulnerabulidades de seguridad</t>
  </si>
  <si>
    <t>9.Posibilidad de perdida económica y reputacional por fallas en el hardware y/o software que interrumpe la operación de los sistemas y servicios tecnolgicos de la entidad.</t>
  </si>
  <si>
    <t xml:space="preserve">El equipo Gestión de Infraestructura y Servicios de TI ejecucion del cronograma de mantenimiento preventivo de los recursos tecnológicos </t>
  </si>
  <si>
    <t>Carpeta cronograma infraestructura</t>
  </si>
  <si>
    <t>Documentos ejecución mantenimientos preventivos</t>
  </si>
  <si>
    <t>Cuando no se cumple con el cronograma de mantenimiento preventivo de los recursos tecnológicos</t>
  </si>
  <si>
    <t xml:space="preserve">El equipo Monitoreo CRI (Centro de Reacción Inmediata) realiza monitoreo a los sistemas de información y servicios </t>
  </si>
  <si>
    <t>Comunicación Estratégico</t>
  </si>
  <si>
    <t>Actividades periodisticas</t>
  </si>
  <si>
    <t>Elaborar y publicar un producto comunicativo con insumos insuficientes y/o con un contenido poco claro, incluso o errado.</t>
  </si>
  <si>
    <t>Aceptar un insumo sin la información necesaria para la elaboración del producto
Divulgar un producto sin aprobación del contenido por parte de la dependencia solicitante, la/el jefe de la OAC o el personero, según el caso.</t>
  </si>
  <si>
    <t xml:space="preserve">1. Posiblidad de pérdida reputacional por difundir información errada, incompleta o inoportuna. </t>
  </si>
  <si>
    <t>Usuarios, productos y practicas, organizacionales</t>
  </si>
  <si>
    <t>Jefe de la Oficina Asesora de Planeación  Da  VoBo visto bueno  para publicación</t>
  </si>
  <si>
    <t>Sin registro</t>
  </si>
  <si>
    <t>Correo electrónico</t>
  </si>
  <si>
    <t>Funcionarios y contratistas</t>
  </si>
  <si>
    <t>Se revisa el cumplimiento de los procesos con los ejes de trabajo y la/el jefe de la OAC.</t>
  </si>
  <si>
    <t>Permanente</t>
  </si>
  <si>
    <t>El Periodista asignado  envía el/la jefe de OAC y a la dependencia solicitante  para aprobación</t>
  </si>
  <si>
    <t>Actividades audiovisuales</t>
  </si>
  <si>
    <t>Los productos no resultan con la calidad esperada por los realizadores, diseñadores y/o dependencia responsable.</t>
  </si>
  <si>
    <t>Fallas en la plataforma tecnológica.
Soporte técnico preventivo ausente, soporte técnico correctivo inoportuno, mantenimiento insuficiente del portal web e intranet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</si>
  <si>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2. Posibilidad de pérdida reputacional por entregar materiales audiovisuales o de diseño con errores o que no cumplan con los requerimientos.</t>
  </si>
  <si>
    <t xml:space="preserve">El diseñador o realizador asignado  Verifica que la solicitud cumpla con los tiempos e insumos requeridos para su producción Según el instructivo para solicitud de comunicaciones </t>
  </si>
  <si>
    <t>Se comunica a la dependencia que insumos y tiempos se requieren para realizar los productos</t>
  </si>
  <si>
    <t>El diseñador o realizador asignado envia a el/la jefe de OAC y a la dependencia solicitante  para aprobación</t>
  </si>
  <si>
    <t>El  jefe OAC dio  visto bueno   para publicación o divulgación</t>
  </si>
  <si>
    <t>Todas las actividades de la OAC</t>
  </si>
  <si>
    <t xml:space="preserve">Indisponibilidad de productos o insumos ante un requerimiento posterior </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</si>
  <si>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Retiro o no renovación de contratos del personal.                                                            • Espacio insuficiente de almacenamiento en los servidores de la entidad. </t>
  </si>
  <si>
    <t>3. Posibilidad de pérdida reputacional por daño o pérdida de los documentos críticos del proceso en medio físico y/o digital.</t>
  </si>
  <si>
    <t>Daños Activos Físicos por Desastres Naturales o Eventos Externos</t>
  </si>
  <si>
    <t>Cada uno de los funcionarios o contratistas guarda y respaldar los insumos y productos realizados Proporcionar la información a una carpeta compartida para el respaldo de la OAC</t>
  </si>
  <si>
    <t>Equipo de computo y la nube</t>
  </si>
  <si>
    <t xml:space="preserve">El referente de archivo solicita y organiza los documentos controlados y los insumos o productos que se deban archivar  Según la relevancia y validez temporal de la inforación </t>
  </si>
  <si>
    <t>La jefe OAC solicita una copia de los insumos y productos realizados tanto a contratistas como a funcionarios realiza un backup organizado con la información para evitar pérdida ante la  rotación del personal</t>
  </si>
  <si>
    <t>Actividades audiovisuales y gráficas</t>
  </si>
  <si>
    <t>Demandas por el uso no autorizado de imagen o datos personales</t>
  </si>
  <si>
    <t>•  Exposición de la información que contiene datos personales o con reserva.</t>
  </si>
  <si>
    <t>4. Posibilidad de afectación económica y reputacional por divulgación no autorizada de la información reservada o sujeta a tratamiento de datos personales.</t>
  </si>
  <si>
    <t>Seguridad de la Información (Pérdida de Confidencialidad)</t>
  </si>
  <si>
    <t>Ejes de periodismo y audiovisuales hace el  diligenciamienro  y firmar los formatos de uso de imagen y datos personales  o guardan la  evidencia en video de la autorización por parte de la persona involucrada</t>
  </si>
  <si>
    <t>Formatos físicos y en autorizaciones en video</t>
  </si>
  <si>
    <t xml:space="preserve">El referente de archivo recopila y guarda en archivo los formatos diligenciados y firmados con las autorizaciones pertinentes  De ser necesario guardar un respaldo digital </t>
  </si>
  <si>
    <t xml:space="preserve">La jefe OAC Solicita a los funcionarios y contratistas el uso de los formatos de autorizacion de datos o imagen  </t>
  </si>
  <si>
    <t>Promoción y Defensa de Derechos</t>
  </si>
  <si>
    <t>Registro de peticiones en el aplicativo SINPROC</t>
  </si>
  <si>
    <t>* Fallas en la infraestructura tecnológica que soporta el sistema de información.
* Bloqueos o caída del sistema o software "SINPROC" durante la atención a los usuarios.</t>
  </si>
  <si>
    <t>*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t>
  </si>
  <si>
    <t>1. Posibilidad de no tomar las peticiones que  presentan las personas tanto en las sedes o puntos de atención presencial, como en los diferentes sitios externos y eventos donde hace presencia la Entidad.</t>
  </si>
  <si>
    <t>Muy Alta: La actividad que conlleva el riesgo se ejecuta más de 5000 veces por año</t>
  </si>
  <si>
    <t>Muy Alta</t>
  </si>
  <si>
    <t>Profesional Especializado Entrega cuando se presente el evento, los formualarios manuales de R.C. sellados y con consecutivo a la dependencia que lo requiera, y lleva el control de los formularios entregados a las dependencias.</t>
  </si>
  <si>
    <t>Correctivo</t>
  </si>
  <si>
    <t>Afecta Impacto</t>
  </si>
  <si>
    <t>P.D. para la Coordinación del Ministerio Público y los DDHH</t>
  </si>
  <si>
    <t>Base de datos con el control del inventario de los formularios</t>
  </si>
  <si>
    <t>Se realiza la entrega de los formularios</t>
  </si>
  <si>
    <t>1. Socialización virtual del Instructivo a los funcionarios y contratistas que atienden público en el proceso de Promoción y Defensa de Derechos. (Una sola actividad en el año equivalente al 100%).</t>
  </si>
  <si>
    <t>P.D. para la Coordinación del Ministerio Público y los DDHH y sus Dependencias Adscritas
P.D. para la Coordinación de Gestión de las Personerias Locales y sus Personerías Locales Adscritas</t>
  </si>
  <si>
    <t>Alimentación de base de datos y elaboración de repostes e informes</t>
  </si>
  <si>
    <t>* Conocimiento exclusivo de los archivos y/o la información por personal especifico.
* Diseño de herramientas (reportes, tablas, bases de datos) por el responsable directo de generar la información (criterios propios).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</si>
  <si>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</si>
  <si>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t>2. Posibilidad de generar datos o información no confiable relacionada con el  "Que Hacer" de la Entidad.</t>
  </si>
  <si>
    <t>Económico: Entre 10 y 50 SMLMV</t>
  </si>
  <si>
    <t>Profesional Especializado o contratista Realiza cuando sea necesario el requerimiento TIC para el ajuste o necesidad de sistematización con el fin de mejorar la fuente de información para reportes e informes</t>
  </si>
  <si>
    <t>P.D. para la Coordinación del Ministerio Público y los DDHH y todas las dependencias</t>
  </si>
  <si>
    <t>Requerimiento TIC</t>
  </si>
  <si>
    <t>Se realiza el requerimiento a TIC</t>
  </si>
  <si>
    <t>Gestión Documental del proceso</t>
  </si>
  <si>
    <t>* Falta de implementación de las políticas y criterios archivísticos por parte de las delegadas.
* Falta de seguimiento y controles internos por parte de las dependencias.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</si>
  <si>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</si>
  <si>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3. Posibilidad de perdida de información misional e histórica de la Entidad en las oficinas y puntos de atención externos.</t>
  </si>
  <si>
    <t>Los gestores documentales de las dependencias realizan la revisión y toma de acciones pertinentes en materia de tratamiento archivistico para mejorar el archivo y evitar la perdida de documentación que no se encuentra cumplinedo los paramentros en materia de gestión documental.</t>
  </si>
  <si>
    <t>Archivo de cada dependencia</t>
  </si>
  <si>
    <t>Se procede con la toma de acciones para la mejora</t>
  </si>
  <si>
    <t>Seguimiento al derecho de petición</t>
  </si>
  <si>
    <t>* Falta de seguimiento al estado de los derechos de petición.</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</si>
  <si>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</si>
  <si>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4. Posibilidad de respuesta de fondo o cierre de los derechos de petición por fuera de los términos de ley.</t>
  </si>
  <si>
    <t>Los referentes de gestión de cada dependencia realizan el seguimiento mensual a los terminos de respuesta de los derechos de petición mediante el reporte de sinproc abiertos y proceden a gestionar su cierre oportuno</t>
  </si>
  <si>
    <t>Detectivo</t>
  </si>
  <si>
    <t>Sistema SINPROC</t>
  </si>
  <si>
    <t>Se solicita el cierre oportuno o posterior al responsable de la petición.</t>
  </si>
  <si>
    <t>Atención telefonica en la Línea 143</t>
  </si>
  <si>
    <t>* Los funcionarios y contratista que apoyan la Línea 143 desde el trabajo en casa, no cuentan con la misma infraestructura tecnológica de la Entidad para tal fin.</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</si>
  <si>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</si>
  <si>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5. Posibilidad de prestación deficiente del servicio bajo la Línea 143.</t>
  </si>
  <si>
    <t>El P.D. para la Orientación y la Asistencia a las Personas realiza cuando considere necesario y sea viable, las acciones de (de formación, tecnologicas, administrativas, de control de calidad o contractuales) que fortalezcan la prestación del servicio de los agentes de la Línea 143.</t>
  </si>
  <si>
    <t>Todas las actividades</t>
  </si>
  <si>
    <t>* Inadecuado tratamiento y almacenamiento archivístico.</t>
  </si>
  <si>
    <t>* Desastres naturales  o industriales.
* Robos o extravíos.
* Acciones de vandalismo o terrorismo.
* Deterioro o daño de los documentos físicos.
* Inadecuado tratamiento y almacenamiento archivístico.</t>
  </si>
  <si>
    <t>6. Posibilidad de perdida o daño de los documentos críticos del proceso en medio físico</t>
  </si>
  <si>
    <t>Económico: Mayor a 500 SMLMV</t>
  </si>
  <si>
    <t>Los referentes de gestión de cada dependencia realizan de manera anual el inventario de activos de la información que producen para tomar las acciones pertinentes que eviten la perdida o daño de la documentación fisica.</t>
  </si>
  <si>
    <t>1. Designar personal de planta autorizado por dependencia para la custodia de los documentos fisicos (base de datos con nombres, cedula, cargo, etc). (Una sola actividad en el año equivalente al 50%).
2. Asignar espacio seguro con acceso restringido a personal no autorizado (En el caso del edifcio CAC, el archivo se encuentra en estanteria en los pasillos donde transitan los usuarios, por tanto, se deben asegurar los estantes con llaves en custodia del personal autorizado). (Una sola actividad en el año equivalente al 50%).</t>
  </si>
  <si>
    <t>* Falta de herramientas o estrategias tecnológicas para el control seguro de documentos digitales.</t>
  </si>
  <si>
    <t>* Afectación de los equipos de computo o servidores.
* Desastres naturales  o industriales.
* Malware o ataques en los sistemas de información, programas, archivos, etc.
* Falta de herramientas o estrategias tecnológicas para el control seguro de documentos digitales.</t>
  </si>
  <si>
    <t xml:space="preserve">7. Posibilidad de perdida o daño de los documentos o datos críticos del proceso en medio digital - electrónico </t>
  </si>
  <si>
    <t>Los referentes de gestión de cada dependencia realizan de manera anual el inventario de activos de la información que producen para tomar las acciones pertinentes que eviten la perdida o daño de la documentación digital.</t>
  </si>
  <si>
    <t>Sistema SINPROC, correos electrónicos y repositorios virtuales</t>
  </si>
  <si>
    <t>1. Almacenar los documentos criticos en medio digital en la estructura de carpetas y subcarpetas definida para cada Personería Delegada o Local.  (Una sola actividad en el año equivalente al 100%).</t>
  </si>
  <si>
    <t>* Falta de capacitación de los funcionarios y contratistas sobre el manejo adecuado de la información.</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</si>
  <si>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</si>
  <si>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8. Posibilidad de divulgar información con datos críticos o sensibles de la Entidad y usuarios.</t>
  </si>
  <si>
    <t>Los referentes de gestión de cada dependencia realizan de manera anual el inventario de activos de la información que producen para tomar las acciones pertinentes que eviten la la divulgación de información reservada o clasificada</t>
  </si>
  <si>
    <t>1. Sensibilizar a los funcionarios y contratistas del proceso de Promoción y Defensa de Derechos en el manejo adecuado de la información de la Entidad, normatividad vigente, tipos de datos, entre otros temas. (Una sola actividad en el año equivalente al 100%).</t>
  </si>
  <si>
    <t>Atención al Usuario</t>
  </si>
  <si>
    <t>* Sanciones disciplinarias y penales al servidor. 
* Pérdida de credibilidad y confianza de las personas hacia la Entidad.
* Incumplimiento de la ética pública y del compromiso con la comunidad.</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</si>
  <si>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</si>
  <si>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9. Posibilidad de abuso del cargo de servidor público para recibir dinero u otra dadiva del usuario a cambio de la prestación del servicio.</t>
  </si>
  <si>
    <t>Probable: Al menos una vez en el ultimo año.</t>
  </si>
  <si>
    <t>Probable</t>
  </si>
  <si>
    <t>Los referentes de gestión de cada dependencia realizan de manera anual la revisión de los controles anticorrupción (leyenda de gratuidad y libreto anticorrupción) para tomar las acciones necesarias</t>
  </si>
  <si>
    <t>Posible</t>
  </si>
  <si>
    <t>1. Realizar sensibilización para fortalecer las practicas anticorrupción y los valores de los servidores públicos del proceso de Promoción y Defensa de Derechos. (Una sola actividad en el año equivalente al 100%).</t>
  </si>
  <si>
    <t>Intervención del Ministerio Público</t>
  </si>
  <si>
    <t>10. Posbilidad de que el ministerio público retarde u omita un acto propio de su cargo o ejecute algo contrario a sus funciones a cambio de dinero u otra dadiva.</t>
  </si>
  <si>
    <t>Los delegados definen cuando sea necesario, los controles pertinentes, para evitar que los Ministerio Públicos ejecuten actividades de intervención fuera de los requisitos legales.</t>
  </si>
  <si>
    <t>Improbable</t>
  </si>
  <si>
    <t>P.D. para la Coordinación del Ministerio Público y los DDHH y sus Dependencias Adscritas que cuentan con Ministerio Públicos</t>
  </si>
  <si>
    <t>Servicio de conciliación</t>
  </si>
  <si>
    <t>11. Posibilidad de que  él conciliador reciba algún tipo de beneficio por no actuar de forma imparcial  o persuadir a una de las partes a llegar a un determinado acuerdo.</t>
  </si>
  <si>
    <t>El Director de Conciliación, realiza cuando considere necesario el ajuste de los documentos en materia de contratación, para controlar su adecuado uso por parte de funcionarios y contratistas conciliadores.</t>
  </si>
  <si>
    <t>1. Socializar y sensibilizar los documentos de conciliación, código de integridad y demas politicas relacionadas con el ejercicio de la conciliación bajo un enfoque anticorrupción. (Una sola actividad en el año equivalente al 100%).</t>
  </si>
  <si>
    <t>Dirección de Conciliación y M.A.S.C.</t>
  </si>
  <si>
    <t>Prevención y Control a la Función Pública</t>
  </si>
  <si>
    <t>Ejecuión de Metas POA / PEI</t>
  </si>
  <si>
    <t>Incumplimiento en la ejecución de las metas</t>
  </si>
  <si>
    <t>No se ejecutan las actividades planeadas en PEI y POA</t>
  </si>
  <si>
    <t>Posibilidad de afectación de reputacional por incumplimiento de la ejecución de las metas debido a que no se realizan las actividades planeadas en PEIY POA</t>
  </si>
  <si>
    <t xml:space="preserve">El Personero (a) Delegado (a) para la Coordinación de Prevención y Control a la función Pública ó Personero (a) Delegado (a) para la  coordinación  de gestión de las Personeías Locales Deben realizar seguimiento trimestral  al cumplimiento de metas. </t>
  </si>
  <si>
    <t>One Drive</t>
  </si>
  <si>
    <t>Plan Operativo Anual
Plan Estrategico Institucional</t>
  </si>
  <si>
    <t>Monitoreo  Mensuales,Trimestrales y Semestrales</t>
  </si>
  <si>
    <t>Verificar la existencia de las actas, resultado de las mesas de trabajo al seguimiento de cumplimiento de metas.</t>
  </si>
  <si>
    <t>Cuatrimestral</t>
  </si>
  <si>
    <t>Personero (a) Delegado (a) para la Coordinación de Prevención y Control a la función Pública
Personero (a) Delegado (a) para la  coordinación  de gestión de las Personeías Locales
Asesores, Profesionales y Contratistas  asignado</t>
  </si>
  <si>
    <t>Desarrollo de las actividades del proceso de prevención y control a la función pública</t>
  </si>
  <si>
    <t>No contar con soportes de las actividades realizadas en el proceso.</t>
  </si>
  <si>
    <t>Posible pérdida o daño de los documentos soportes de las actividades realizadas en el proceso.</t>
  </si>
  <si>
    <t xml:space="preserve">Posibilidad de afectación reputacional por no contar con los soportes de las actividades realizadas en el proceso debido a la pérdida o daño de los documentos críticos. 
</t>
  </si>
  <si>
    <t xml:space="preserve">El equipo de trabajo del proceso de prevención y control a la función pública Guardar en el servidor de la Entidad los soportes de las diferentes actividades realizadas. </t>
  </si>
  <si>
    <t>Carpeta compartica en el servidor de la entidad</t>
  </si>
  <si>
    <t>Información  de los aplicativos
Información de las bases de datos de gestión</t>
  </si>
  <si>
    <t>Cuando se requiere verificar la información  del proceso de prevención y control a la función pública.</t>
  </si>
  <si>
    <t>Realizar seguimiento a la Carpeta de servidor de archivos o sitio ONE DRIVE institucional que garantice la custodia y seguridad de la información de los informes y seguimiento generados</t>
  </si>
  <si>
    <t>Informes que no cumplan con los procedimiento establecidos</t>
  </si>
  <si>
    <t xml:space="preserve">Falta de apropiación de los procedimientos por parte de funcionarios y/o contratistas. </t>
  </si>
  <si>
    <t>Posibilidad de afectación reputacional  por no  contar con informes que cumplan con los procedimiento establecidos  debido a falta de apropiación por parte de funcionarios y/o contratistas.</t>
  </si>
  <si>
    <t xml:space="preserve">El profesional de  proceso de prevención y control a la función pública sensibiliza ar funcionarios   y contratistas  sobre todo el sistema de gestión de calidad y sus procedimientos. </t>
  </si>
  <si>
    <t>Cuando se requiera verificar el conocimiento de lo funcionarios y contratitas sobre los temas del sistema de Gestión.</t>
  </si>
  <si>
    <t>Cuando se requiera verificar el conocimiento de lo funcionarios y contratistas sobre los temas del sistema de Gestión.</t>
  </si>
  <si>
    <t xml:space="preserve">
Realizar autoevaluación aleatoria  sobre la aplicación de los procedimientos, guías, manuales e instructivos vigentes del proceso.   </t>
  </si>
  <si>
    <t xml:space="preserve"> Ocultar información relevante  y/o utilizar información confidencial o privilegiada de las entidades vigiladas para beneficiar a un tercero</t>
  </si>
  <si>
    <t>Intereses personales entre servidores públicos de la Entidad con otros servidores públicos o con particulares. 
Las actuaciones de prevención y control no cumplirían con la identificación y prevención de la ocurrencia de hechos o conductas que vulneren los derechos de las personas, el ordenamiento jurídico o menoscaben el patrimonio público.
Consecuencias disciplinarias, fiscales o penales.</t>
  </si>
  <si>
    <t>Posibilidad de  ocultar información relevante  y/o utilizar información confidencial o privilegiada de las entidades vigiladas para beneficiar a un tercero, debido a los intereses personales entre servidores públicos de la Entidad con otros servidores públicos o con particulares</t>
  </si>
  <si>
    <t>Los funcionarios y/o contratistas que adelantan el procedimiento de la acción de prevención y control a la función pública, seguimiento a los resultados de una acción de prevención y control a la función pública y procedimiento revisión contractual, diligencian la declaración de imparcialidad y conflictos de interés .</t>
  </si>
  <si>
    <t>Verificar diligenciamiento de la declaración de imparcialidad y conflictos de interés, por parte de funcionarios y contratistas asignados a la Acción de Prevención y Control a la Función Pública y sus seguimientos. (100%)</t>
  </si>
  <si>
    <t>Al incio de la Acción de Prevención y Control a la Función Pública y sus Seguimientos.</t>
  </si>
  <si>
    <t>Personero (a) Delegado (a) para la Coordinación de Prevención y Control a la función Pública
Personero (a) Delegado (a) para la  coordinación  de gestión de Personeías Locales
Personeros Delegados/Personeros Locales
Profesionales responsables</t>
  </si>
  <si>
    <t>Potestad Disciplinaria</t>
  </si>
  <si>
    <t>Investigaciones Disciplinarias</t>
  </si>
  <si>
    <t>Iniciar investigacines diisciplinarias por los mismos hechos en las delegadas adcritas al proceso misional 
Proferir decisiones contradictorias
Pérdida de credibilidad y mala imagen de la Institución. 
Desgaste institucional y de recurso humano al adelantar procesos que versan en los mismos hechos.  Nulidades en los procesos disciplinarios</t>
  </si>
  <si>
    <t xml:space="preserve">Inadecuada busqueda e incorporación desde secretaria común cuando llega la queja y/o falta de claridad en los hechos descritos por las delegadas.
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
</t>
  </si>
  <si>
    <t xml:space="preserve">1. Posibilidadad de afectación reputacional al iniciar investigaciones disciplinarias por los mismos hechos en las Delegadas adcritas al proceso misional, debido a la inadeuada busqueda e incrporación desde secretaria común cuando llega la queja y/o falta de claridad en los hechos descritos por las delegadas </t>
  </si>
  <si>
    <t>Secretia Común - abogados PQ Verificar las bases compartidas del eje disciplinario, con el fin de evidenciar si ppor los mismos hechos cursan investigaciones y solicitar incorporar el nuevo radicado incorporaciones direccionadas</t>
  </si>
  <si>
    <t xml:space="preserve">Sinproc-bases de datos delegas y bases de autos delegas </t>
  </si>
  <si>
    <t>Sinproc</t>
  </si>
  <si>
    <t>identifacndo los autos de incorporaci{on en cada expediente existente</t>
  </si>
  <si>
    <t>Abogados Delegadas Confirmar en las bases de datos compartidas, cursa una investigación con el fin de incorporar Incorporaciones efectuadas</t>
  </si>
  <si>
    <t>Bases</t>
  </si>
  <si>
    <t>Acciones disicplianarias</t>
  </si>
  <si>
    <t xml:space="preserve">Pérdida de la capacidad investigativa y potestad sancionatoria dentro de los terminos legales al prescribirse la accion disciplinaria.
Incumplimiento de términos procesales.
 Incumplimiento del Plan institucional para la evacuación de los procesos en el eje disciplinario.
 Generación de impunidad.           
Pérdida de confianza de la ciudadanía en la efectividad del control disciplinario.
</t>
  </si>
  <si>
    <t>No verificar de manera juiciosa los hechos desde el inicio de la radicación de la noticia disciplinaria y presentar de manera tardia las diferentes actuaciones.
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t>
  </si>
  <si>
    <t>2. Posibilidad de afectación reputacional  por la pérdida de la capacidad investigativa y potestad sancionatoria dentro de los terminos legales al prescribirse la accion disciplinaria debido a no verificar de manera juiciosa los hechos desde el inicio de la radicación de la noticia disciplinaria y presentar de manera tardia las diferentes actuaciones.</t>
  </si>
  <si>
    <t>Secretia Común - abogados PQ identifican la fecha de los hechos puestos en conocimiento (si existe) decreta prescripción.</t>
  </si>
  <si>
    <t>expedientes y bases</t>
  </si>
  <si>
    <t>Autos que decretan prescripción</t>
  </si>
  <si>
    <t>Abogados y Delegados Identifican y priorizan aquellos procesos con riesgo de prescripción Auto con decision de fondo.</t>
  </si>
  <si>
    <t>Coordinadora de Potestad Disciplinaria Identifica desde el inicio de la vigencia los procesos con riesgo y da a conocer a los delegados, identificandolos con semaforo en las nases de datos relación de expedientes por delegada</t>
  </si>
  <si>
    <t xml:space="preserve">Administración de Documentos del proceso de Potestad Disciplinaria </t>
  </si>
  <si>
    <t>Pérdida de documentación, que hacen parte de la unidad probatoria o CD,DVD y/o USB sin información, generando mora en el impulso procesal.</t>
  </si>
  <si>
    <t>Falta de cuidado y control sobre las piezas documentales que conforman el expediente disciplinario</t>
  </si>
  <si>
    <t>3. Posiibilidad  de afectación reputacional por la pérdida de documentación, que hacen parte de la unidad probatoria o CD,DVD y/o USB sin información,  generando mora en el impulso procesal debido a la falta de cuidado y control sobre las piezas documentales que conforman el expediente disciplinario</t>
  </si>
  <si>
    <t>Secretia Común - abogados PQ y comunicacionees y notificaciones verificar el contenido de cada uno de los expedientes junto con su correcta hoja de control de la foliación, cada vez que el expediente cambie de custodio registrarr en documento o sistema los folios  y contenido recibido</t>
  </si>
  <si>
    <t>Abogados y Secretarios de despacho verificar el contenido de cada uno de los expedientes junto con su correcta hoja de control de la foliación, cada vez que el expediente cambie de custodio registrar en documento o sistema los folios  y contenido recibido.</t>
  </si>
  <si>
    <t xml:space="preserve">Declaratoria de nulidad en sede judicial (externo), escenario en el que se controvierte la legalidad de los actos administrativos disciplinarios. </t>
  </si>
  <si>
    <t>No garantizar el debido proceso y defensa en las investigaciones disciplinarias.</t>
  </si>
  <si>
    <t>4. Posibilidad de afectación econocmica y reputacional en la declaratoria de nulidad en sede judicial (externa), escenario en el que se controvierte la legalidad de los actos administrativos disciplinarios, debido a no garantizar el debido proceso y defensa en las investigaciones disciplinarias</t>
  </si>
  <si>
    <t>Muy Baja: La actividad que conlleva el riesgo se ejecuta como máximo 2 veces por año</t>
  </si>
  <si>
    <t>Abogados y Delegados de  primera instancia registran las revisiones de los difrentes proyectos que pasan los abogados como actuaciones disciplinarias, hasta la firma del delegado Autos firmados</t>
  </si>
  <si>
    <t>Abogados y Delegados segunda instancia Analizar y decidir la actuación a seguir cuando se presenten los recursos de ley de las decisiones proferidas en la primera instancia Resoluciones proferidas</t>
  </si>
  <si>
    <t>Verificar con la oficina asesora juridica, las nulidades allegadas a los procesos Disciplinarios por sede judicial.</t>
  </si>
  <si>
    <t>Acciones Disicplianarias</t>
  </si>
  <si>
    <t xml:space="preserve"> *Violación de la reserva procesal.
• Interés indebido en los resultados del proceso.
• Fallas en la custodia de los expedientes disciplinarios.
• Alta rotación de funcionarios y/o contratistas.</t>
  </si>
  <si>
    <t xml:space="preserve">Indebida custodia del expedinete y filtración de la información procesal no controlada
*No garantizar el derecho a la intimidad y al buen nombre del procesado.
*. Diligencias conocidas por terceros.
</t>
  </si>
  <si>
    <t>5.Posibilidad  de  violación de la reserva procesal por la indebida custodia del expedinete y filtración de la información procesal no controlada</t>
  </si>
  <si>
    <t>Posible: Al menos una vez en los últimos dos años.</t>
  </si>
  <si>
    <t>La Secretaria común ,comunicadores y notificadores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y se genera certificado del mismo y se anexa al expediente.</t>
  </si>
  <si>
    <t>Efectuar seguimiento y monitoreo a los controles. (50%)
Verificar el grado de adherencia de los diferentes procedimientos definidos  y su aplicación en la secretaria comúnn(50%)</t>
  </si>
  <si>
    <t xml:space="preserve">1/05/2024
1/09/2024
1/01/2024
</t>
  </si>
  <si>
    <t xml:space="preserve">PD Coordinación de Potestad Disciplinaria y Secretaria Común, delegadas adcritas, DIE y segunda Instancia </t>
  </si>
  <si>
    <t xml:space="preserve">Los profesionales de  Potestad Disciplinaria  acatan  la directirz interna en cuanto a que cada vez que un expediente pasa para trámite secretarial, se debe verificar foliatura, CD,DVD, USB, entre otros criterios de calidad, contrastandose con lo registrado en las bases de datos. </t>
  </si>
  <si>
    <t>Solicitar  dádivas o favores o cualquier otra clase de beneficios por parte de los implicados a cambio  de favorecimiento en el proceso disciplinario.</t>
  </si>
  <si>
    <t xml:space="preserve"> falta de ética en los operadores disciplinarios y no contar con espacios no controlados de encuentro de los sujetos procesales.
• Intereses indebidos del funcionario frente a los resultados del proceso.           
• Falencias éticas en funcionarios de la Oficina a cargo de los procesos disciplinarios.
• Espacios no controlados de encuentro de los sujetos procesales.</t>
  </si>
  <si>
    <t>6. Posibilidad de afectación reputacional por solicitar  dádivas o favores o cualquier otra clase de beneficios por parte de los implicados a cambio  de favorecimiento en el proceso disciplinario, debido a la falta de ética en los operadores disciplinarios y no contar con espacios controlados de encuentro de los sujetos procesales.</t>
  </si>
  <si>
    <t xml:space="preserve">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2.  Revisión de hechos, pruebas y proyecto de decisión por parte de un profesional experto que devuelve para correcciones antes de salir firmado por el Delegad
</t>
  </si>
  <si>
    <t>Efectuar jornadas semestrales de sensibilización con todo el talento humano del proceso misional, en temas de potestad disciplinaria y la  corrupción (100%)</t>
  </si>
  <si>
    <t>1/05/2024
1/09/2024
1/01/2024</t>
  </si>
  <si>
    <t>3.Comunicación frecuente entre abogado y el delegado sobre los hechos y pruebas que ameritan la decisión.</t>
  </si>
  <si>
    <t>4.Sensibilizar a todo el talento humano frente a las buenas prácticas y ética en la sustanciación de los procesos disciplinarios.
5. Se tiene un lugar establecido (Secretaría Común) para la atención adecuada de los sujetos procesales, con el fin de evitar el contácto directo con el abogado o delegad</t>
  </si>
  <si>
    <t>Gestión del Talento Humano</t>
  </si>
  <si>
    <t>liquidación y
pago de nómina,
seguridad social
y prestaciones</t>
  </si>
  <si>
    <t>Liquidación y pagos de valores incorrectos  o  conceptos que no corresponden de nómina y/o seguridad social</t>
  </si>
  <si>
    <t>No realizar los registros correspondientes en el sistema de nóminas de manera oportuna y/o seguimiento a los criterios normativos correspondientes.</t>
  </si>
  <si>
    <t xml:space="preserve">
1.Posibilidad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t>
  </si>
  <si>
    <t>Los (as) Funcionarios(as) asignados por el(la) Subdirector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t>
  </si>
  <si>
    <t>Servidor: Carpeta SGTH</t>
  </si>
  <si>
    <t>PERNO</t>
  </si>
  <si>
    <t>Las desviaciones identificadas después del cierre de radicación de novedades, se resuelven en la siguiente nómina.</t>
  </si>
  <si>
    <t>Según cronograma de nómina</t>
  </si>
  <si>
    <t>Subdirección de Gestión del Talento Humano</t>
  </si>
  <si>
    <t>El(la) Subdirector(a) de Gestión del Talento Humano  revisará y validará mensualmente la Nómina, con el fin de verificar que los pagos fueron correctamente aplicados</t>
  </si>
  <si>
    <t>Implementar los planes de Gestión del Talento Humano</t>
  </si>
  <si>
    <t>No se capacitan y fortalecen las competencias laborales de los Servidores(as) públicos(as) de la entidad ,porque no  se cumple  el plan de acción  establecido en el PIC con erogación.</t>
  </si>
  <si>
    <t>Inasitencias  a las actividades programadas, por parte de algunos servidores de la Entidad.</t>
  </si>
  <si>
    <t xml:space="preserve">
2.Posibilidad de pérdida económica o presupuestal debido a que no se capacitan ni fortalecen las competencias laborales de los Servidores(as) públicos(as) de la entidad, porque no se cumple el plan de acción establecido en el PIC con erogación, por la inasisencia a las actividades programadas, por parte de algunos servidores de la entidad.</t>
  </si>
  <si>
    <t>El(la) profesional de la Subdirección de Desarrollo del Talento Humano realiza seguimiento y control permanente sobre la ejecución del Plan de Acción del PIC verificando que se cumpla conforme al cronograma establecido.</t>
  </si>
  <si>
    <t>Carpeta compartida del PIC</t>
  </si>
  <si>
    <t>Cronograma del PIC de la vigencia</t>
  </si>
  <si>
    <t>Se reprograma la actividad o se busca otra institución que pueda proveer el curso</t>
  </si>
  <si>
    <t>Según cronograma del Plan</t>
  </si>
  <si>
    <t>Subdirección de Desarrollo del Talento Humano</t>
  </si>
  <si>
    <t>El(la) profesional de la Subdirección de Desarrollo del Talento Humano envía la convocatoria o citación al servidor(a) publico(a) por correo electrónico con minimo cinco (5) días de antelación a la realización de la capacitación y relacionando el link de inscripción respectivo y/o solicita a los jefes inmediatos la asignación directa de cupos con mínimo dos (2) días de antelación.</t>
  </si>
  <si>
    <t>Correos electrónicos masivos con las convocatorias a las actividades programadas</t>
  </si>
  <si>
    <t>Se contacta directamente con el grupo de interés al que se focaliza la actividad o con su superior inmediato(a)</t>
  </si>
  <si>
    <t>Administrar todas las novedades y situaciones administrativas inherentes al talento humano</t>
  </si>
  <si>
    <t>Proyección de actos administrativos con inconsistencias y errores</t>
  </si>
  <si>
    <t>No se realiza la revisión de las certificaciones, historias laborales, CDP, planta de personal y documentos soportes, para verificar la veracidad de la información</t>
  </si>
  <si>
    <t>3.Posibilidad de pérdida económica y reputacional por la proyección de actos administrativos con inconsistencias y errores, debido a no revisar las certificaciones, historias laborales, CDP´s, planta de personal y documentos soportes, con el fin de verificar la veracidad de la información.</t>
  </si>
  <si>
    <t>El(la) funcionario(a) designado por el(la) Director(a) de Talento Humano, previo a la proyección de un acto administrativo, revisa las certificaciones, historias laborales, CDP´s, planta de personal, documentos soportes, aplicativos y sistemas de información de la entidad  con el fin de verificar la veracidad de la información que allí reposa y actualiza cuando sea necesario.</t>
  </si>
  <si>
    <t>Cuando haya lugar</t>
  </si>
  <si>
    <t>Dirección de Talento Humano</t>
  </si>
  <si>
    <t>El(la) Director(a) de Talento Humano revisa la información del acto administrativo proyectado  y devuelve para corrección cuando aplique.</t>
  </si>
  <si>
    <t>Acciones administrativas y/o disciplinarias en contra de la Entidad</t>
  </si>
  <si>
    <t>Se emiten Actos Administrativos con indebida motivación o con uso indebido del poder, para beneficiar a una o varias personas</t>
  </si>
  <si>
    <t>4.Posibilidad de afectación Económica (o presupuestal) y Reputacional por acciones administrativas y/o disciplinarias en contra de la Entidad, porque se emiten Actos Administrativos con indebida motivación o con uso indebido del poder, para beneficiar a una o varias personas</t>
  </si>
  <si>
    <t xml:space="preserve">El(la) profesional de la Dirección de Talento Humano, realiza una revisión minuciosa y detallada de los Actos Administrativos que se proyectan y se emiten, con base en la normatividad aplicable, los soportes de la historia laboral, los registros de control de correspondencia y de comunicaciones y notificaciones, Manual de funciones, validación de la información aportada por el(la) interesado(a) o la información que reposa en los aplicativos o sistemas de información disponibles, así como la expedición de la respectiva Certificación de Cumplimiento de Requisitos (Encargos y nombramientos). </t>
  </si>
  <si>
    <t>Realizar la proyección de un acto administrativo que derogue el acto administrativo emitido (80%)
Se debe interponer la denuncia penal ante la Fiscalía General de la Nación y remitir el caso a la Oficina de Control Interno Disciplinario para que se adelante la investigación correspondiente. (20%)</t>
  </si>
  <si>
    <t>Quejas o demandas en contra de la Entidad</t>
  </si>
  <si>
    <t xml:space="preserve">Se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
</t>
  </si>
  <si>
    <t>5.Posibilidad de afectación Económica (o presupuestal) y Reputacional por quejas o demandas en contra de la Entidad debido a que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t>
  </si>
  <si>
    <t>El(la) profesional de la Subdirección de Desarrollo del Talento Humano, elabora los planes institucionales de Capacitación y Bienestar, con base en las encuestas de necesidades institucionales y teniendo en cuenta la normatividad vigente en materia (Decretos, Leyes, MIPG, entre otros), previo a la aprobación de los mismos por parte del Comité Institucional de Gestión y desempeño. Una vez aprobado, es socializado a todas las partes interesadas.</t>
  </si>
  <si>
    <t xml:space="preserve">
Contactar vía telefónica, remitir correo electrónico o emitir comunicado al servidor que no cumple con los requisitos previamente comunicados de participación en la actividad de capacitación o bienestar programada, informando que no cumple con los requisitos y no podrá participar en la actividad. (100%)</t>
  </si>
  <si>
    <t>El(la) profesional de la Subdirección de Desarrollo del Talento Humano verifica y realiza seguimiento de los servidores(as) que efectivamente participan en las actividades de bienestar y capacitación</t>
  </si>
  <si>
    <t>El(la) profesional de la Subdirección de Desarrollo del Talento Humano verifica y realiza seguimiento del diligenciamiento del formato 08-FR-66, Impacto de Capacitación, por parte de los(as) servidores(as) que asisten a las jornadas de capacitación, para así determinar el cumplimiento de requisitos en dichas actividades.</t>
  </si>
  <si>
    <t>Otorgamiento de situaciones administrativas y reconocimientos de pago de nómina y prestaciones sociales no correspondientes a la realidad</t>
  </si>
  <si>
    <t>Se extravían, adulteran o manipulan las Historias Laborales o los documentos que reposan en las mismas, en beneficio de una o varias personas.</t>
  </si>
  <si>
    <t>6.Posibilidad de 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</si>
  <si>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El(la) funcionario(a) de la Subdirección de Gestión del Talento Humano verifica contra la planilla de entrega, los documentos que se reciben para insertar en la Historia Laboral y los registra en la Hoja de Control que de cada Historia laboral con el fin de garantizar la trazabilidad de los documentos</t>
  </si>
  <si>
    <t>Ante un hurto la primera acción será interponer una denuncia penal ante la Fiscalía General de la Nación.
Por destrucción parcial o total por desastre natural, incendio, hurto o contacto con alimentos se debe reconstruir la historia laboral o archivo de seguimiento a enfermedades laborales, solicitando copia de los documentos desde las siguientes fuentes:
a)	Copia física o digital de los actos administrativos que reposen en la dependencia que los profirió.
b)	Carpetas compartidas de OneDrive o Servidores Institucionales.
c)	SIDEAP, SIRIUS, PERNO
d)	Las certificaciones de afiliaciones al sistema general de seguridad social y caja de compensación pueden ser descargadas desde la página web de cada Entidad.
Si agotados los criterios descritos previamente no fue posible reconstruir los aspectos fundamentales de la historia laboral o archivo de seguimiento a enfermedades laborales, se debe requerir al (la) funcionario (a) o ex funcionario (a) para que allegue aquellos documentos que tenga en su poder.  (100%)</t>
  </si>
  <si>
    <t>El(la) funcionario(a) designado(a) por el Subdirector(a) de Gestión deberá realizar el control de las consultas o préstamos de los expedientes o documentos de historias laborales, realizando el registro correspondiente en el formato de control de consulta y/o préstamo de documentos de archivo.</t>
  </si>
  <si>
    <t>El(la) funcionario(a) designado(a) por el Subdirector(a) de Gestión deberá registrar y mantener actualizado el FUID (Inventario Documental) y realizar la transferencia Documental establecida por el Procedimiento de Gestión Documental , así como garantizar que sean aplicados los lineamientos de la Guía Organización y Conformación Historias Laborales.</t>
  </si>
  <si>
    <t xml:space="preserve">Perdida o daño de la información física del proceso </t>
  </si>
  <si>
    <t>Desastres naturales o industriales, robo, extravío, actos de vandalismo o terrorismo y daño del papel físico.</t>
  </si>
  <si>
    <t>7.Posibilidad de afectación Económica (o presupuestal) y Reputacional por pérdida o daño de la información física del proceso debido a desastres naturales o industriales, robo, extravío, actos de vandalismo o terrorismo y daño del papel físico.</t>
  </si>
  <si>
    <t>Económico: Entre 50 y 100 SMLMV</t>
  </si>
  <si>
    <t>El equipo de funcionarios(as) de las Subdirecciones de Gestión y Desarrollo del Talento Humano,  garantizan el acceso restringido a personal no autorizado al espacio seguro destinado para resguardar los documentos físicos de la historia laboral y archivo de seguimiento a enfermedades laborales,  permitiendo solamente el acceso al personal responsable para su custodia.</t>
  </si>
  <si>
    <t>Área Historias Laborales
Enfermedad laboral: Folderama con acceso restringido</t>
  </si>
  <si>
    <t>Hojas de control de consulta</t>
  </si>
  <si>
    <t>Se revisa la grabación (cámaras) para investigar el acceso no autorizado y se da inicio al proceso disciplinario cuando aplique
Se deja bajo llave el folderama con acceso restringido y se da inicio al proceso disciplinario cuando aplique</t>
  </si>
  <si>
    <t>El equipo de funcionarios(as) de las Subdirecciones de Gestión y Desarrollo del Talento Humano,  controla el ingreso de todo documento que deba ser incorporado a la historia laboral o al archivo de seguimiento a enfermedades laborales, mediante el diligenciamiento y registro del formato Hoja de Control.</t>
  </si>
  <si>
    <t>Formato Hoja de Control</t>
  </si>
  <si>
    <t>Correspondencia interna y externa recibida</t>
  </si>
  <si>
    <t>Se hace seguimiento a la trazabilidad de los documentos</t>
  </si>
  <si>
    <t>El(la) funcionario(a) designado(a) por el Subdirector(a) de Gestión o de desarrollo del Talento Humano respectivamente,. deberá realizar el control de las consultas o préstamos de los expedientes o documentos de historias laborales o archivo de seguimiento a enfermedades laborales,  realizando el registro correspondiente en el formato de control de consulta y/o préstamo de documentos de archivo.</t>
  </si>
  <si>
    <t>Area historias laborales: Se cuenta con una carpeta en físico con los formatos de control
Enfermedades laborales: se cuenta con una base de datos interna con el historial de acceso</t>
  </si>
  <si>
    <t>Formato de control de consulta y/o préstamo de documentos de archivo</t>
  </si>
  <si>
    <t>Se hace seguimiento a la trazabilidad de los documentos  y se da inicio al proceso disciplinario cuando aplique</t>
  </si>
  <si>
    <t>Ciberataques por un externo o interno para divulgar y utilizar información con datos personales de los(as) funcionarios(as)</t>
  </si>
  <si>
    <t>Se exponen documentos públicamente con información personal y confidencial de los(as) funcionarios(as)</t>
  </si>
  <si>
    <t>8.Posibilidad de afectación Económica (o presupuestal) y Reputacional por ciberataques por un externo o interno para divulgar y utilizar información con datos personales de los(as) funcionarios(as) debido a que se exponen documentos públicamente con información personal y confidencial de los(as) funcionarios(as)</t>
  </si>
  <si>
    <t>Económico: Entre 100 y 500 SMLMV</t>
  </si>
  <si>
    <t>Solicitar apoyo de la Dirección DTIC y/o del responsable de la custodia de la información vulnerada, con el fin de que se corrija o eliminen las razones que originaron la vulnerabilidad de la información. (50%)
Se debe interponer la denuncia penal ante la Fiscalía General de la Nación y/o remitir el caso a la Oficina de Control Interno Disciplinario para que se adelante la investigación correspondiente. (50%)</t>
  </si>
  <si>
    <t>Subdirección de Gestión del Talento Humano
Subdirección de Desarrollo del Talento Humano
Dirección de Talento Humano</t>
  </si>
  <si>
    <t>El equipo de funcionarios(as) de la Dirección de Talento Humano y Subdirección de Desarrollo del Talento Humano, al momento de la vinculación de un nuevo(a) funcionario, entregan el formato Compromiso de Confidencialidad y No Divulgación de la Información como parte de los documentos para posesión, o cuando se requiera acceso a los documentos de archivo de seguimiento a Medicina Laboral,  solicitandole que sea leido el documento y sea debidamente firmado.</t>
  </si>
  <si>
    <t>Vinculación: Historia Laboral
Acceso Medicina Laboral: Carpeta digital y archivo físico</t>
  </si>
  <si>
    <t>Plantilla interna: listado de documentos para posesión vigente
Solicitudes de los funcionarios o ARL</t>
  </si>
  <si>
    <t>Se verifica que en el listado de documentos para posesión de funcionarios(as) nuevos se encuentre vigente. De lo contrario, se da alcance a la solicitud de los documentos para posesión realizada, adjuntando dicho listado o solicitando el soporte faltante.</t>
  </si>
  <si>
    <t>Desarrollar actividades para fortalecer la implementación, mantenimiento y mejora del Sistema de Gestión de Seguridad y Salud en el Trabajo de la entidad.</t>
  </si>
  <si>
    <t xml:space="preserve">Aumento en la accidentalidad laboral, incidentes y enfermedades laborales de la Entidad </t>
  </si>
  <si>
    <t>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que se definen en las áreas de la Subdirección de Gestión Contractual 
y Dirección Administrativa y Financiera, para el cierre de las acciones correctivas identificadas y direccionadas por la SDTH</t>
  </si>
  <si>
    <t>9.Posibilidad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 por la Subdirección de Gestión Contractual y Dirección Administrativa y Financiera, para el cierre de las acciones correctivas identificadas y generadas desde la SDTH.</t>
  </si>
  <si>
    <t>El equipo de profesionales de la Subdirección de Desarrollo del Talento Humano desarrolla diariamente las actividades establecidas en los Sistemas de Vigilancia Epidemiológica (Psicosocial, biomecánico), Programas y Subprogramas de intervención  para impactar los riesgos identificados, campañas y acciones de prevención y promoción y plan de trabajo anual propuesto.</t>
  </si>
  <si>
    <t>Carpetas compartidas de acuerdo con cada sistema, programa y subprograma</t>
  </si>
  <si>
    <t>Plan anual de Seguridad y Salud en El Trabajo</t>
  </si>
  <si>
    <t>Se reprograma la actividad
Se realiza una investigación de acuerdo al procedimiento vigente en materia de accidentes o incidentes de trabajo
Se realiza seguimiento a Medicina Laboral</t>
  </si>
  <si>
    <t>El profesional asignado por el(la) Subdirector(a) de Desarrollo de Talento Humano ejecuta las actividades pertinentes para llevar a cabo el cierre de las acciones correctivas identificadas y generadas por la SDTH, solicita a la Subdirección de Gestión Documental y Recursos Físicos, la asignación de recursos financieros; y realiza seguimiento mensual a las Dependencias responsables, respecto a su alcance y competencia para la consecución del cierre de las acciones correctivas, lo anterior, de manera periodica y conforme al cronograma o Plan de Mejoramiento establecido, solicitando los soportes de avance o ejecución correspondientes</t>
  </si>
  <si>
    <t>Correos y/o memorandos dirigidos a la dependencia correspondiente</t>
  </si>
  <si>
    <t>Plan de Mejoramiento y formatos acciones de mejora</t>
  </si>
  <si>
    <t>Se reitera la solicitud o se eleva al CIGD con el fin de solicitar los recursos necesarios para gestionar las acciones de mejora abiertas.</t>
  </si>
  <si>
    <t>Incumplimiento en las metas planteadas dentro del SGSST</t>
  </si>
  <si>
    <t>No se desarrollan actividades que permitan dar cumplimiento a la normatividad legal vigente en materia</t>
  </si>
  <si>
    <t>10.Afectación Económica (o presupuestal) y Reputacional debido al Incumplimiento en las metas planteadas dentro del SGSST porque no se desarrollan actividades que permitan dar cumplimiento a la normatividad legal vigente en materia</t>
  </si>
  <si>
    <t>El(la) profesional de la Subdirección de Desarrollo del Talento Humano  actualiza cuando se requiera la Matriz de Requisitos Legales en Seguridad y Salud en el Trabajo,  con el fin de identificar y mantener vigentes los requerimientos normativos aplicables a la Entidad</t>
  </si>
  <si>
    <t>Documento de trabajo interno por medio del cual se hace el seguimiento a la normatividad vigente</t>
  </si>
  <si>
    <t>Matriz de requisitos legales (SGSST)</t>
  </si>
  <si>
    <t>Se actualiza inmediatamente la matriz y se estudia el cumplimiento de la normatividad</t>
  </si>
  <si>
    <t>El profesional asignado de la Subdirección de Desarrollo del Talento Humano,  gestionará los cambios pertinentes en caso de que se requiera para dar cumplimiento a la matriz de requisitos legales.</t>
  </si>
  <si>
    <t>El equipo de profesionales de la Subdirección de Desarrollo del Talento Humano desarrollan actividades de promoción del autocuidado y la toma de conciencia por parte de los servidores (as) de la Entidad en materia de seguridad y salud en el trabajo, además de adelantar conforme las competencias de cada dependencia las actuaciones o acciones que correspondan con el fin de mitigar la exposición a los factores de riesgo que se puedan presentar en el ámbito laboral</t>
  </si>
  <si>
    <t>Carpeta digital con el seguimiento al Plan</t>
  </si>
  <si>
    <t>Plan Anual de Seguridad y Salud en El Trabajo</t>
  </si>
  <si>
    <t>Se levantan actas de seguimiento a las actividades programadas de manera mensual</t>
  </si>
  <si>
    <t>Gestión Administrativa</t>
  </si>
  <si>
    <t>Servicios de  mantenimiento</t>
  </si>
  <si>
    <t>Incumplimiento del mantenimiento a las instalaciones de acuerdo con las necesidades de las sedes de la entidad.</t>
  </si>
  <si>
    <t>• La no atención a los servicios solicitados por los usuarios en materia de mantenimientos.
• Ausencia de un diagnostico de mantenimientos preventivos a realizar a fin de conservar las instalaciones en optimas condiciones.</t>
  </si>
  <si>
    <t>1. Posibilidad de pérdida económica por el Incumplimiento en servicios de mantenimiento debido a la no atención  a los servicios solicitados por los usuarios en materia de  mantenimientos.</t>
  </si>
  <si>
    <t xml:space="preserve">La Subdirección de Gestión Documental y Recursos Físicos  realiza un seguimiento a los servicios solicitados por los usuarios comparado frente a los servicios realizados. </t>
  </si>
  <si>
    <t>Carpeta compartida SGDRF</t>
  </si>
  <si>
    <t>Documentos de control</t>
  </si>
  <si>
    <t>Mediante un seguimiento a los servicios solicitados por los usuarios comparado frente a los servicios realizados.</t>
  </si>
  <si>
    <t xml:space="preserve">La Subdirección de Gestión Documental y Recursos Físicos  elabora un cronograma de mantenimientos preventivos a la infraestructura física. </t>
  </si>
  <si>
    <t>Mediante el seguimiento al cronograma de mantenimientos preventivos a la infraestructura física.</t>
  </si>
  <si>
    <t>Servicios  de   tranporte</t>
  </si>
  <si>
    <t>• Incumplimiento a los servicios de transporte solicitados por los usuarios.</t>
  </si>
  <si>
    <t>• La no atención a los servicios solicitados por los usuarios en materia de transporte.
• Insuficiencia de vehículos en condiciones optimas para cubrir la demanda de servicios.</t>
  </si>
  <si>
    <t>2. Posibilidad de afectación reputacional por  del  incumplimiento en la prestación del servicio de transporte , debido a la no atención a los servicios solicitados por los usuarios en materia de transporte.</t>
  </si>
  <si>
    <t xml:space="preserve">La Subdirección de Gestión Documental y Recursos Físicos Realiza  un seguimiento a los servicios solicitados por los usuarios comparado frente a los servicios realizados.
2.  </t>
  </si>
  <si>
    <t xml:space="preserve">Mediante un seguimiento a los servicios solicitados por los usuarios comparado frente a los servicios realizados.
</t>
  </si>
  <si>
    <t xml:space="preserve">La Subdirección de Gestión Documental y Recursos Físicos Elabora  un cronograma de mantenimientos preventivos al parque automotor de la Personería de Bogotá D.C. </t>
  </si>
  <si>
    <t>Seguimiento al cronograma de mantenimientos preventivos al parque automotor de la Personería de Bogotá D.C. para verificar su cumplimiento.</t>
  </si>
  <si>
    <t>Archivo de Gestión</t>
  </si>
  <si>
    <t>• Desastres naturales  o industriales
• Robo, extravío de la información del proceso
• Acciones de vandalismo o terrorismo</t>
  </si>
  <si>
    <t>• Perdida o extravío de la información de las acciones realizadas por el proceso.
• Control inadecuado de los documentos físicos del proceso
• Daño del  papel físico</t>
  </si>
  <si>
    <t>3. Posibilidad de afectación económica por pérdida o daño de la información física del proceso, debido a los desastres naturales o industriales.</t>
  </si>
  <si>
    <t xml:space="preserve">La Subdirección de Gestión Documental y Recursos Físico realiza un autocontrol trimestral de la carpeta compartida verificando que los documentos que se producen en la Subdirección con ocasión del proceso de Gestión Administrativa a fin de garantizar que se salvaguarde la información de los servicios prestados.
 </t>
  </si>
  <si>
    <t xml:space="preserve">Realizar un autocontrol trimestral de la carpeta compartida verificando que los documentos que se producen en la Subdirección con ocasión del proceso de Gestión Administrativa a fin de garantizar que se salvaguarde la información de los servicios prestados.
</t>
  </si>
  <si>
    <t xml:space="preserve">La Subdirección de Gestión Documental y Recursos Físico realiza una transferencia de documentos del archivo de gestión al archivo central. </t>
  </si>
  <si>
    <t>Digitalización permanente de los documentos producidos desde el proceso de Gestión Administrativa, salvaguardando la información en una carpeta virtual.</t>
  </si>
  <si>
    <t>Custodia de Bienes</t>
  </si>
  <si>
    <t>• Pérdida de bienes o elementos de la entidad 
• Alteración de la información contable
• Hallazgos y sanciones administrativas, fiscales y penales 
• Detrimento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</si>
  <si>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</si>
  <si>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4.Posibilidad de afectación ecocnómica y reputacional por la  desactualización, pérdida o alteración de la información, bienes, u otro activo de la Entidad con el fin de beneficiar a un tercero</t>
  </si>
  <si>
    <t>Improbable: Al menos una vez en los últimos 5 años.</t>
  </si>
  <si>
    <t xml:space="preserve">La Subdirección de recursos fisicos y gestión Documental realiza una toma física de inventario anual.
</t>
  </si>
  <si>
    <t>Realizar una toma física de inventario anual.(33.33 %)
Socializar de manera masiva el procedimiento de control de bienes o el que haga sus veces. (33.33 %)
Realizar autocontroles trimestrales en donde se verifique el cumplimiento de los procedimientos (33.33 %)</t>
  </si>
  <si>
    <t>31/12/2024
31 /05/2024
30/11/2024
31/03/2024
30/06/2024
29/09/2024
29/12/2024</t>
  </si>
  <si>
    <t>Subdirección de Gestión Documental y Recursos Físicos </t>
  </si>
  <si>
    <t>EL Subdirector de recursos fisicos y gestión Documental asigna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t>
  </si>
  <si>
    <t xml:space="preserve"> Realizar un autocontrol trimestral a fin de verificar que se cumplan los procedimientos de Almacén.</t>
  </si>
  <si>
    <t>Gestión Financiera</t>
  </si>
  <si>
    <t>Pagos</t>
  </si>
  <si>
    <t>Multa o sanciòn del organismo de control</t>
  </si>
  <si>
    <t>Desconocimiento por parte de contratistas, proveedores y supervisores de contratos, al diligenciar los formatos y documentos de pagos. 
Revisiòn previa, no adecuada por parte del àrea de tesorerìa, de los requisitos exigidos para el pago.</t>
  </si>
  <si>
    <t>1.Posibilidad de afectacion econòmica y reputacional por sanciòn del organismo regulador debido a la realizaciòn de pagos a contratistas y/o proveedores sin el lleno de requisitos.</t>
  </si>
  <si>
    <t xml:space="preserve">Profesional de la Subdirecciòn de Gestiòn Financiera  emite circular que fija lineamientos para el pago y establece el cronograma para entrega de cuentas. </t>
  </si>
  <si>
    <t>SECOP y cuadro del profesional</t>
  </si>
  <si>
    <t>bases de datos del profesional</t>
  </si>
  <si>
    <t>Se remite un correo electrònico al supervisor del contrato para que el contratista solvente</t>
  </si>
  <si>
    <t xml:space="preserve">El  Subdirector de Gestión Financiera  verifica que los formatos que contienen la información suministrada por el contratista, proveedor y supervisor de contrato, se encuentren bien diligenciados y esten publicados en plataforma SECOP II  </t>
  </si>
  <si>
    <t>Contabilidad</t>
  </si>
  <si>
    <t>Reporte de organismo de control</t>
  </si>
  <si>
    <t xml:space="preserve">Desconocimiento de los plazos para reporte de información necesaria para la consolidación contable. </t>
  </si>
  <si>
    <t>2.Posibilidad de afectacion reputacional por sanciòn del organismo de control debido a que la iinformaciòn que suministren las dependencias de gestiòn, no sea entregada en el periodo contable en el que suceden los hechos económicos.</t>
  </si>
  <si>
    <t xml:space="preserve">Profesional de la Subdirecciòn de Gestiòn Financiera La subdireccion de gestion financiera elabora  y socializaza la circular que  establece  plazos y determina los responsables de suministrar  información para la  consolidación contable </t>
  </si>
  <si>
    <t>Archivo de la entidad</t>
  </si>
  <si>
    <t>Remisión de correo al área correspondiente</t>
  </si>
  <si>
    <t xml:space="preserve">Subdirector de Gestión Financiera y el profesioal de area de contabilidad  realiza la conciliacion saldos  de Limay  con las dependencias que suministran  información  para consolidación contable, soportado en actas firmadas por los responsables </t>
  </si>
  <si>
    <t>Seguridad de la informacion</t>
  </si>
  <si>
    <t>Reporte del area de control interno</t>
  </si>
  <si>
    <t xml:space="preserve">"• Acceso no autorizado a los archivos, afectación a los equipos de cómputos o servidores
• Inventario inexistente o incompleto de los registros del archivo bajo custodia del área.
• Averías en equipos de cómputo del área, programas y/o aplicaciones desactualizadas o sin conexión."
</t>
  </si>
  <si>
    <t>3.Posibilidad de afectacion reputacional por sanciòn de organismo de de control o la oficina de control interno debido a pérdida, daño, manipulación indebida de los documentos criticos del proceso, perdida de conocimiento de la información contenida en medios físico y digital - electronico, hardware averiado y/o software desactualizado.</t>
  </si>
  <si>
    <t xml:space="preserve">Profesional de la Subdirecciòn de Gestiòn Financiera restringe el  acceso al archivo de gestión, salvaguardar los documentos digital - electrónicos en la carpeta de red institucional  " </t>
  </si>
  <si>
    <t>archivo del area</t>
  </si>
  <si>
    <t>a través de correo electrónico</t>
  </si>
  <si>
    <t xml:space="preserve">Subdirector de Gestión Financiera genera lineamientos para la entrega de la información a cargo de los funcionarios, verificando que esta se encuentre consignada en la carpeta compartida del área" </t>
  </si>
  <si>
    <t>carpeta compartida</t>
  </si>
  <si>
    <t xml:space="preserve">Subdirector de Gestión Financiera genera revisión y reporte cuatrimestral por parte de cada funcionario sobre el estado del Hardware y del Software asignado para su labor.    " </t>
  </si>
  <si>
    <t>Caja Menor</t>
  </si>
  <si>
    <t>Desconocimiento de la totalidad de los requisitos parala aprobaciòn de pagos de caja menor</t>
  </si>
  <si>
    <t xml:space="preserve">Incumplimiento de los procedimientos de caja menor y normas distritales relacionadas con el tema </t>
  </si>
  <si>
    <t>4.Posibilidad de afectación reputacional de gestionar pagos de caja menor sin el cumplimiento de requisitos  debido al desconocimiento de la  totalidad de los requisitos parala aprobaciòn de pagos de caja menor</t>
  </si>
  <si>
    <t xml:space="preserve">Profesional de la Dirección Administrativa y Financiera realiza autocontrol mensual de los pagos realizados por caja menor  </t>
  </si>
  <si>
    <t>Gestión Documental</t>
  </si>
  <si>
    <t>Custodia documental y servicio de consulta</t>
  </si>
  <si>
    <t>Condiciones ambientales
Desastres naturales o industriales 
Error, descuido (extravío) o acción humana malintencionada; vandalismo, terrorismo, hurto.
Renovación y retiro de personal encargado de los archivos de gestión, debido a las convocatorias 
Carencia de lineamientos sobre conformación y gestión de expedientes creados durante el trabajo en casa para prevenir el contagio del COVID-19.</t>
  </si>
  <si>
    <t>Medidas y controles insuficientes o inadecuados aplicados para la protección de la documentación.</t>
  </si>
  <si>
    <t>1.  Posibilidad  de perdida reputacional debido al deterioro, destrucción, extravío o pérdida de la documentación institucional en soporte físico en archivo central</t>
  </si>
  <si>
    <t>Contratista responsable de la custodia del archivo central Aplicación de instrumentos de control como inventarios documentales y controles de préstamos y consultas Formato de control de préstamos y consultas de documentos (12-FR-02). Registrar las consultas documentales para su control y conocimiento de los documentos consultados y las dependencias interesadas.</t>
  </si>
  <si>
    <t>Archivo central</t>
  </si>
  <si>
    <t>Formato de control de préstamos y consultas de documentos (12-FR-02)</t>
  </si>
  <si>
    <t>Mediante seguimiento a la forma como se atendieron las solicitudes de consulta documental</t>
  </si>
  <si>
    <t>Servicio de vigilancia provisto por el contratista responsible de la custodia del archivo central de la Personería de Bogotá. 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 Evitar acciones delictivas que afecten los documentos custodiados en el archivo central, así como el acceso a las áreas de depósito a personas no autorizadas.</t>
  </si>
  <si>
    <t>Minutas de vigilancia</t>
  </si>
  <si>
    <t>Solicitudes al contratista de custodia del archivo, en ejecución de la supervisión.</t>
  </si>
  <si>
    <t>Contratista responsable de la custodia del archivo central suministra el documento solicitado en préstamo mediante copia digitalizada del mismo, para evitar su retiro del lugar donde se conserva. Disminuir el retiro de documentos del archivo central, con ocasión de su consulta</t>
  </si>
  <si>
    <t>Correo institucional del archivo central</t>
  </si>
  <si>
    <t>Distribución de comunicaciones oficiales externas enviadas a través de los medios que emplea la Entidad, en especial, de 472.</t>
  </si>
  <si>
    <t>Errores operativos</t>
  </si>
  <si>
    <t>Datos incompletos o errados digitados por las dependencias en las comunicaciones oficiales para envío. 
Fallas operativas por parte del contratista de mensajería. 
Información incompleta y/o errada suministrada por usuarios externos, la cual es requerida por la Entidad para envío de correspondencia destinada a estos.</t>
  </si>
  <si>
    <t>2.  Posibilidad de pérdida reputacional debido a la Entrega errónea o fallida de las comunicaciones impresas que envía la entidad a los destinatarios externos a través de los medios disponibles por el Grupo de Correspondencia</t>
  </si>
  <si>
    <t xml:space="preserve">Personal del Grupo de Correspondencia de la Entidad:  Seguimiento a contrato para entrega de comunicaciones oficiales a destinatarios externos (supervisión al contrato de mensajería y correspondencia). Verificar que los intentos de entrega de comunicaciones devueltas se cumplen por el contratista. </t>
  </si>
  <si>
    <t>Archivo de gestión del Grupo de Correspondencia</t>
  </si>
  <si>
    <t>Planillas de devoluciones de sobres devueltos a las dependencias (12-FR-05)</t>
  </si>
  <si>
    <t>Solicitudes al contratista de correspondencia, en ejecución de la supervisión.</t>
  </si>
  <si>
    <t>Personal del Grupo de Correspondencia de la Entidad:  Reportar a las dependencias los sobres devueltos de comunicaciones oficiales externas enviadas en el formato 12-FR-15 planilla entrega sobres devueltos tramitados por grupo de correspondencia, junto con sobres devueltos, en los cuáles se especifican las causales de devoluciones de correo por errores atribuibles a las dependencias, tales como dirección incompleta o errada. Realizar socializaciones en temas relacionados con los aspectos a tener en cuenta  en el registro de la información de correspondencia de la comunicaciones oficiales.</t>
  </si>
  <si>
    <t>Gestión documental en las dependencias durante la tramitación de los asuntos a su cargo.</t>
  </si>
  <si>
    <t>Exposición de la información en zonas abiertas o desde los equipos de cómputo
Acceso no autorizado a los archivos y zonas de almacenamiento de archivos
Información no identificada como reservada o confidencial</t>
  </si>
  <si>
    <t>No aplicación por las dependencias de medidas para evitar el acceso a documentos a personal no autorizado.</t>
  </si>
  <si>
    <t>3. Posibilidad de pérdida reputacional debido a la divulgación no autorizada de los documentos reservados o sujetos a tratamiento de datos personales bajo custodia del archivo central</t>
  </si>
  <si>
    <t>Servicio de vigilancia provisto por el contratista responsaible de la custodia del archivo central de la Personería de Bogotá. Servicio de vigilancia privada con monitoreo mediante cámaras internas y perimetrales en archivo central y de sensores de movimiento evita acciones delictivas que afecten los documentos custodiados en el archivo central, así como el acceso a las áreas de depósito a personas no autorizadas.</t>
  </si>
  <si>
    <t>Servicio de vigilancia provisto por el contratista responsible de la custodia del archivo central de la Personería de Bogotá. Restricción de acceso al archivo a personas no autorizadas. Evitar el acceso a las áreas de custodia del archivo central de personal que ponga en riesgo la documentación, así como evitar el retiro de documentos sin registro en los controles de préstamo y consulta.</t>
  </si>
  <si>
    <t>Contratista responsable de la custodia del archivo central controla la  consulta de documentos, mediante Formato de control, préstamo y consulta de documentos  12-FR-02. Registrar las consultas documentales para su control y conocimiento de los documentos consultados y las dependencias interesadas.</t>
  </si>
  <si>
    <t>Exposición de la información en zonas abiertas o desde los equipos de cómputo</t>
  </si>
  <si>
    <t>Acceso no autorizado a los archivos y zonas de almacenamiento de archivos
Información no identificada como reservada o confidencial</t>
  </si>
  <si>
    <t xml:space="preserve">Posibilidad de manipulación, pérdida, destrucción, ocultamiento, extravío de documentos institucionales en beneficio de terceros o acceso a información con reserva legal para favorecer intereses particulares. </t>
  </si>
  <si>
    <t>Verificar mediante el formato  control de préstamos y consultas documentales (formato 12-FR-02).</t>
  </si>
  <si>
    <t>Subdirección de Gestión Documental y Recursos Físicos - Archivo Central</t>
  </si>
  <si>
    <t>Gestión Contractual</t>
  </si>
  <si>
    <t>Inadecuada supervisión de los contratos</t>
  </si>
  <si>
    <t xml:space="preserve">Fuerza mayor o causa fortuita por parte del contratista, Negligencia en la ejecucion del contrato por parte del contratista o el supervisor del contato, No publicacion en la plataforma transaccional Secop II por parte del contratista. </t>
  </si>
  <si>
    <t>Falta de seguimiento a la correcta ejecucion de los contratos</t>
  </si>
  <si>
    <t>1.Posibilidad de afectación economica y reputacional, por fuerza mayor o causa fortuita por parte del contratista, debido a la falta de seguimiento  por parte de la supervisión a la ejecución de los contratos suscritos por parte  la Personeria de Bogota D.C.</t>
  </si>
  <si>
    <t>Supervisor de los contratos  Revisa el informe de actividades presentado por el contratista y aprueba mediante certificación de pago de acuerdo con la periodicidad establecida en el contrato, con el fin de dar trámite al pago correspondiente.  En caso de que se presenten inconsistencias o inconformidades en el informe presentado, el supervisor lo rechaza a través de la plataforma transaccional SECOP II, quedando en el rol del contratista para el ajuste pertinente</t>
  </si>
  <si>
    <t xml:space="preserve">Plataforma Transaccional Secop 2 </t>
  </si>
  <si>
    <t xml:space="preserve">Se verifica el flujo de aprobación de la plataforma transaccional Secop 2 </t>
  </si>
  <si>
    <t>Validacion aleatoria de la supervisión y ejecución de un contrato (100%)</t>
  </si>
  <si>
    <t>30/04/2024
30/08/2024
30/12/2024</t>
  </si>
  <si>
    <t>Subdirección de Gestión Contractual</t>
  </si>
  <si>
    <t>Él subdirector de Gestión Contractual elabora  piezas audiovisuales  que contienen funciones de los supervisores</t>
  </si>
  <si>
    <t>Correo masivo</t>
  </si>
  <si>
    <t>Manual de supervisión</t>
  </si>
  <si>
    <t>Se verifica el manual de supervisión y se utiliza como insumo para elaborar las piezas comunicativas</t>
  </si>
  <si>
    <t>Posibilidad de manipulación de un proceso contractual para beneficio particular o de terceros en la adjudicación de contratos</t>
  </si>
  <si>
    <t xml:space="preserve">Beneficio particular o de terceros en la adjudicación de un contrato </t>
  </si>
  <si>
    <t>"• Intereses particulares internos y/o externos 
• Falencias en los controles del proceso
• Inadecuada aplicación de la normatividad vigente, manual de contratación y procedimientos asociados.
• Tráfico de influencias."</t>
  </si>
  <si>
    <t>2.Probabilidad de afectación economica y reputacional por posible manipulación de procesos contractuales para beneficio particular o de terceros en la adjudicación de contratos</t>
  </si>
  <si>
    <t xml:space="preserve">El responsable de la Subdirección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 la plataforma transaccional  SECOP II al solicitante. - El responsable en la Subdirección de Gestión Contractual verificará el cumplimiento de los requisitos de la contratación y en caso de presentar inconsistencias se devolverá mediante lista de chequeo para las respectivas correcciones. </t>
  </si>
  <si>
    <t>Enviar piezas comunicativas mediante correo electronico al equipo de trabajo, supervisores y contratistas sobre actos de corrupción y sus consecuencia (100%)</t>
  </si>
  <si>
    <t>El responsable en la Subdirección de Gestión Contractual verificará el cumplimiento de los requisitos de la contratación y en caso de presentar inconsistencias se solicitará la subsanación al contratista  conforme a   las condiciones establecidas en el proceso de contratación  y la normatividad vigente.</t>
  </si>
  <si>
    <t xml:space="preserve"> Procesos contractuales</t>
  </si>
  <si>
    <t>Evaluación indebida de los procesos de contratación que conlleve a la celebración de contratos, sin el lleno de requisitos.</t>
  </si>
  <si>
    <t>* Desconocimiento de los procedimientos contarctuales y las formas de evalúa los mismo.
*  La no verificación de listas restricitivas.</t>
  </si>
  <si>
    <t>3.Posibilidad de afectación economica y reputacional, debido  a la evaluación  indebida de los procesos de contratación  de bienes y servicios que conlleve a la celebración de contratos, sin el lleno de requisitos,  por  desconocimiento de los procedimientos contarctuales y las formas de evalúar los mismo.</t>
  </si>
  <si>
    <t>Los profesionales de la Subdirección contracual  realizan   capacitaciones a los  colaboradores qiue participen   en  la evaluación de los procesos contractuales de bienes y servicios una vez al semestre.</t>
  </si>
  <si>
    <t>Sin Control</t>
  </si>
  <si>
    <t xml:space="preserve">* Correo electronico </t>
  </si>
  <si>
    <t>* Listados de asistencias.
*  Presentación de las capacitaciones</t>
  </si>
  <si>
    <t>Se verifica la ejecución de las capacitaciones</t>
  </si>
  <si>
    <t>Gestión Jurídica</t>
  </si>
  <si>
    <t>Contestación de las acciones constitucionales (tutelas) instauradas en contra de la entidad</t>
  </si>
  <si>
    <t xml:space="preserve">Incumplimiento de los términos en la contestación de las acciones constitucionales (tutelas) instauradas en contra de la entidad </t>
  </si>
  <si>
    <t xml:space="preserve">*Falta de directrices claras desde la coordinación de los ejes misionales, para el cumplimiento de los procedimientos internos que atañen al proceso de gestión jurídica   
*Fallas de plataforma tecnológica de las entidades, líneas telefónicas, suministro de energía
* Error o inexactitud en el contenido del informe para dar respuesta a la acción de tutela                                                                                   </t>
  </si>
  <si>
    <t>Posibilidad de afectación reputacional por el  incumplimiento de los términos en la contestación de las acciones constitucionales (tutelas) instauradas en contra de la entidad debido a la falta de directrices, fallas de plataforma o error en el contenido del informe de respuesta</t>
  </si>
  <si>
    <t>Profesionales de la OAJ registran en la base de datos de acciones de tutela la información de estas para realizar el seguimiento a términos</t>
  </si>
  <si>
    <t>One drive de la OAJ</t>
  </si>
  <si>
    <t>Notificación judicial de las acciones de tutela</t>
  </si>
  <si>
    <t>Mediante la verificación de la base de datos de acciones de tutela</t>
  </si>
  <si>
    <t xml:space="preserve">Profesionales de la OAJ solicitan a las dependencias responsables áreas rendir informe en tiempo </t>
  </si>
  <si>
    <t>Correo electrónico de tutelas</t>
  </si>
  <si>
    <t>Mediante la verificación del correo electrónico de tutelas</t>
  </si>
  <si>
    <t>Contestación de las demandas en procesos judiciales</t>
  </si>
  <si>
    <t>Incumplimiento de los términos otorgados para contestar las demandas en los procesos judiciales</t>
  </si>
  <si>
    <t>*Falta de disponibilidad de abogados para el ejercicio de representación judicial.
*Desatención de los abogados en los términos judiciales para actuar</t>
  </si>
  <si>
    <t>Posibilidad de afectación reputacional por el incumplimiento de los términos otorgados para contestar las demandas en los procesos judiciales debido a la falta de disponibilidad de abogdos o desatención de estos</t>
  </si>
  <si>
    <t xml:space="preserve">Profesional de la OAJ realiza seguimiento en despachos judiciales y sistema SIPROWEB </t>
  </si>
  <si>
    <t>Base de datos</t>
  </si>
  <si>
    <t>Notificación judicial de las demandas</t>
  </si>
  <si>
    <t>Mediante la verificación en despachos judiciales y sistema SIPROWEB</t>
  </si>
  <si>
    <t xml:space="preserve">Profesional de la OAJ solicita informes a los abogados responsables de los casos </t>
  </si>
  <si>
    <t>Mediante la verificación del correo</t>
  </si>
  <si>
    <t>Gestión de la documentación empleada para el registro de sanciones disciplinarias</t>
  </si>
  <si>
    <t>Pérdida de información de documentos que sirven de insumo para el registro de sanciones disciplinarias, con datos críticos o sensibles de la Entidad y ciudadano</t>
  </si>
  <si>
    <t>*Inexistencia de backup de las carpetas de registro de sanciones disciplinarias</t>
  </si>
  <si>
    <t>Posibilidad de afectación reputacional por pérdida de información de documentos que sirven de insumo para el registro de sanciones disciplinarias, con datos críticos o sensibles de la Entidad y ciudadanos, debido a la inexistencia de backup de las carpetas de registro</t>
  </si>
  <si>
    <t xml:space="preserve">Profesional de la OAJ realiza copia de carpetas de registro de sanciones en drive institucional (el backup corresponde a un documento de apoyo que no se sujeta a las normas de gestión documental) </t>
  </si>
  <si>
    <t>Solicitud de registro de sanción</t>
  </si>
  <si>
    <t>Mediante la revisión del drive institucional</t>
  </si>
  <si>
    <t>Registro de sanciones disciplinarias</t>
  </si>
  <si>
    <t>No actualizar oportunamente o se actualiza erroneamente el registro de sanciones disciplinarias.</t>
  </si>
  <si>
    <t xml:space="preserve">Falta de capacitación del funcionario o interés de este de favorecer a un tercero </t>
  </si>
  <si>
    <t xml:space="preserve"> Posibilidad de afectación reputacional por no actualizar oportunamente o actualizar erroneamente el registro de sanciones disciplinarias debido a la falta de capacitación del funcionario o el interés de este de suplantar los registros de sanciones con el ánimo de favorecer a un tercero
</t>
  </si>
  <si>
    <t>Revisión bimestral y aleatoria por parte del jefe de la dependencia, a las sanciones disciplinarias registradas por el funcionario asignado al desempeño de la función.</t>
  </si>
  <si>
    <t>1. Verificación aleatoria del soporte documental allegado por las OCID para su respectivo registro y revisión del registro en el certificado de antecedentes disciplinarios.( 50%)
2. Radicar las solicitudes de modificación 
y/o cancelación de sanciones disciplinarias con justificación legal a la DTIC y de soportes, firmadas por el jefe de la dependencia y exclusivamente a través del aplicativo SINPRO ( 50%)</t>
  </si>
  <si>
    <t>1.1/05/2024
2. 1/09/2024
3. 1/01/2025</t>
  </si>
  <si>
    <t>Oficina Asesora Jurídica</t>
  </si>
  <si>
    <t xml:space="preserve">Requerimientos de solicitud de modificación y/o cancelación de sanciones disciplinarias con justificación legal a la DTIC,  firmados por el jefe de la dependencia, y soportes documentales de los mismos en el aplicativo sinproc. </t>
  </si>
  <si>
    <t>Registro de información en la base de datos de acciones constitucionales</t>
  </si>
  <si>
    <t>Registrar informacion errada o tardía en la base de datos de acciones constitucionales de forma intencional</t>
  </si>
  <si>
    <t>Interés del funcionario de favorecer a un tercero</t>
  </si>
  <si>
    <t xml:space="preserve"> Posibilidad de afectación reputacional por registrar informacion errada o tardía en la base de datos de acciones constitucionales de forma intencional, para beneficio de un tercero.</t>
  </si>
  <si>
    <t xml:space="preserve">Base de datos, con la cual se realiza el control y seguimiento de los reportes que se deben registrar en tiempo
</t>
  </si>
  <si>
    <t xml:space="preserve">
1. Realizar sensibilizaciones para fortalecer las prácticas de anticorrupción de los funcionarios y contratistas del proceso de Gestión Jurídica. (100%)</t>
  </si>
  <si>
    <t>Servicio al Usuario</t>
  </si>
  <si>
    <t>Atencion al público</t>
  </si>
  <si>
    <t>• Alta demanda de usuarios que solicitan los servicios de la Entidad. 
• Distribución inequitativa de la atención al usuario</t>
  </si>
  <si>
    <t>Los Servicios que presta la Entidad, son muy solicitados por las(os) usuario(as) en el canal presencial, lo que hace que diariamente acudan a solicitar dichos servicios, generando altos tiempos de espera, debido a que támbien, el tiempo de atención es diferente, dependiendo de la complejidad del tema a tratar o solucionar.</t>
  </si>
  <si>
    <t xml:space="preserve">1.Posibilidad de perdida reputacional por tiempos de espera largos para el usuario debidp a la alta demanda de usuarios ue solicitan los servicios de la Entidad. </t>
  </si>
  <si>
    <t>Profesional Especializado de la Secretaría General Ampli r los servicios virtuales que ofrece la Entidad. Página WEB de la Entidad</t>
  </si>
  <si>
    <t>Microsoft office, correo nsamudio@personeriabogota.gov.co, OneDrive, carpeta PERSONERIA, subcarpeta EVIDENCIAS, subcarpeta MIPG.</t>
  </si>
  <si>
    <t>Página WEB de la Entidad</t>
  </si>
  <si>
    <t>Planes de Mejoramiento</t>
  </si>
  <si>
    <t>Realizar análisis de la cantidad de usuarios(as) que acuden a solicitar los servicios de la Entidad y la cantidad de atenciones que realiza cada profesional, con el objeto de implementar acciones mejora que permitan la disminución de los tiempos de espera.</t>
  </si>
  <si>
    <t>Profesional Especializado 
Secretaría General</t>
  </si>
  <si>
    <t>Profesional Especializado de la Secretaría General Fortalece los medios para la atención virtual. Página WEB de la Entidad</t>
  </si>
  <si>
    <t>Protección y conservación de la Información.</t>
  </si>
  <si>
    <t>* Falta de herramientas o estrategias tecnológicas para el control seguro de documentos digitales.
* Falta de capacitación de los funcionarios y contratistas sobre el manejo adecuado de la información.</t>
  </si>
  <si>
    <t>Afectación de los equipos de computo o servidores.
* Desastres naturales  o industriales.
* Ataques en los sistemas de información, programas, archivos, etc.
* Falta de herramientas o estrategias tecnológicas para el control seguro de documentos digitales</t>
  </si>
  <si>
    <t xml:space="preserve">2.Posibilidad de  afectación ecónomica  por  pérdida de información relevante para el proceso debido a la  falta de herramientas o estrategias tecnológicas para el control seguro de documentos digitales.
</t>
  </si>
  <si>
    <t>Profesional Especializado de la Secretaría General Realiza copia de seguridad de la informacón contenida en el repositorio office 365 del usuario nsamudio@personeriabogotá.gov.co  a través de microsoft office, correo nsamudio@personeriabogota.gov.co, OneDrive, carpeta PERSONERIA, subcarpeta EVIDENCIAS, subcarpeta MIPG.</t>
  </si>
  <si>
    <t>Apoyo de DTIC</t>
  </si>
  <si>
    <t>1. Realizar copia de seguridad de la documentos críticos   en la carpeta compartida de servidor de la entidad  o en  one drive del procesol proceso servicio al usuario.
2. Conceder accesos a los funcionarios (as) y contratistas responsables del proceso Servicio al Usuario de la Secretaría General, a través de share point de One Drive del repositorio de office 365.</t>
  </si>
  <si>
    <t>Profesional Especializado de la Secretaría General Implementar practicas solidas de gestón de acceso a consulta de la información  a través de microsoft office, correo nsamudio@personeriabogota.gov.co, OneDrive, carpeta PERSONERIA, subcarpeta EVIDENCIAS, subcarpeta MIPG.</t>
  </si>
  <si>
    <t>Prestación de Servicios de Video Atención.</t>
  </si>
  <si>
    <t>• Alta demanda de usuarios que solicitan los servicios de video atención en la Entidad. 
• Escasez de funcionarios(as) y contratistas para atender las solicitudes de atención virtual a los usuarios.</t>
  </si>
  <si>
    <t>Los Servicios que presta la Entidad, son muy solicitados por las(os) usuario(as) cada vez más están solicitando la atención virtual, lo que hace que diariamente acudan a solicitar dichos servicios, generenado alta demanda de solicitudes.</t>
  </si>
  <si>
    <t>3.Posibilidad  de afectación reputacional   por represamiento en las solicitudes de video atención debido a la alta demanda de usuarios que solicitan los servicios de video de atención en la entidad.</t>
  </si>
  <si>
    <t>Profesional Especializado de la Secretaría General Realizar seguimiento a las solicitudes de video atención.  a través deMicrosoft office, correo nsamudio@personeriabogota.gov.co, OneDrive, carpeta PERSONERIA, subcarpeta EVIDENCIAS, subcarpeta MIPG.</t>
  </si>
  <si>
    <t>Realizar análisis de la cantidad de usuarios(as) que solicitan los servicios de video atención virtual y la cantidad de atenciones que realiza cada profesional, con el objeto de implementar acciones mejora.</t>
  </si>
  <si>
    <t>Control Disciplinario Interno</t>
  </si>
  <si>
    <t>Etapa de instrucción</t>
  </si>
  <si>
    <t>Apertura de varias investigaciones o múltiples decisiones sobre los mimos hechos derivado de una inadecuada revisión de la información disponible en la dependencia generando un desgaste institucional, mala imagen y potencial violación al principio non bis in ídem</t>
  </si>
  <si>
    <t>1.	Información incompleta o errada 
2.	Bases de datos desactualizadas
3.	Seguimiento deficiente a las actuaciones emitida</t>
  </si>
  <si>
    <t>1.Posibilidad de pérdida reputacional debido a la duplicidad de investigaciones por hechos idénticos.</t>
  </si>
  <si>
    <t>Jefe de Oficina de Control Interno Disciplinario imparte directrices al equipo de trabajo para la actualización permanente de la información</t>
  </si>
  <si>
    <t>Repositorio de evidencia SGC OCID</t>
  </si>
  <si>
    <t>Correos, actas y otros documentos emitidos por la jefatura</t>
  </si>
  <si>
    <t>Actualización de directrices</t>
  </si>
  <si>
    <t>No amerita plan de acción. No ejecute la actividad que genera el riesgo</t>
  </si>
  <si>
    <t>Profesionales del area verifican las bases de datos compartidas para evitar la apertura de investigaciones por los mismos hechos</t>
  </si>
  <si>
    <t>No requiere registro</t>
  </si>
  <si>
    <t>Bases de datos OCID</t>
  </si>
  <si>
    <t xml:space="preserve">Corrección bases de datos </t>
  </si>
  <si>
    <t>Personal asistencial actualiza las bases de datos de la OCID cada vez que se generan nuevos registros</t>
  </si>
  <si>
    <t>Bases de datos OCID en línea</t>
  </si>
  <si>
    <t>Corrección de registros errados</t>
  </si>
  <si>
    <t>Recepción y distribución de radicados</t>
  </si>
  <si>
    <t xml:space="preserve">Procesos que prescriben por el vencimiento de los términos legales que generan la prescripción de la acción disciplinaria </t>
  </si>
  <si>
    <t>1.	Mora o inactividad en el trámite del proceso y en la práctica de pruebas. 
2.	Desconocimiento legal por parte del profesional comisionado del tema objeto de debate en el expediente disciplinario.
3.	Demora en la revisión y aprobación de los proyectos presentados por los abogados comisionados, al igual que en la devolución de los proyectos que deben ser corregidos.
4.	Remisión de asuntos por parte de la Procuraduría General de la Nación, con inactividad y/o próximos al vencimiento de términos legales.</t>
  </si>
  <si>
    <t>2.Posibilidad de pérdida reputacional debido a configuración de la figura de la prescripción de la acción disciplinaria.</t>
  </si>
  <si>
    <t>Funcionarios de la dependencia  realizan seguimiento a las bases de datos de la OCID y crean alertas de riesgo de prescripción, cuando cesa del caso</t>
  </si>
  <si>
    <t>Actas de seguimiento y/o comunicaciones OCID</t>
  </si>
  <si>
    <t>Jornadas de descongestión para reducir potencial mora procesal</t>
  </si>
  <si>
    <t>La jefatura y los(as) profesionales  revisan semestralmente los términos de inactividad y posible prescripción de los procesos disciplinarios.</t>
  </si>
  <si>
    <t>Mesas de trabajo con profesionales</t>
  </si>
  <si>
    <t>Elaboración de autos</t>
  </si>
  <si>
    <t xml:space="preserve">Situaciones internas o externas que pueden generar daño, pérdida, extravío de documentos o expedientes </t>
  </si>
  <si>
    <t>1.	Errores de almacenamiento de información en medios magnéticos. 
2.	Pérdida, daño o deterioro de los expedientes físicos.
3.	Desastres naturales o industriales. 
4.	Condiciones climáticas.
5.	Robo o extravío de documentos.
6.	Acciones de vandalismo o terrorismo</t>
  </si>
  <si>
    <t xml:space="preserve">3.Posibilidad de pérdida de integridad de la información y/o documentación contenida en los expedientes disciplinarios y sus anexos físicos o digitales.  </t>
  </si>
  <si>
    <t xml:space="preserve">Todos(as) los(as) funcionarios(as) de la dependencia participan en acciones de sensibilización en gestión documental  y mejores practicas en Seguridad de la Información </t>
  </si>
  <si>
    <t>Registros de asisntencia y/o actas de reunión</t>
  </si>
  <si>
    <t>Solicitando acompañamiento de DTIC y/o Gestión Documental para resolver el evento</t>
  </si>
  <si>
    <t>1. Efectuar un control de los expedientes mediante el inventario documental actualizado. 50% 
2. Controlar el flujo de expedientes para consulta y digitalización. 50%</t>
  </si>
  <si>
    <t>Permanente con seguimiento trimestral.</t>
  </si>
  <si>
    <t xml:space="preserve">Oficina de Control Interno Disciplinario. </t>
  </si>
  <si>
    <t>Todos(as) los(as) funcionarios(as) de la dependencia controlan el acceso de personal externo a las instalaciones  de la Oficina de Control Interno Disciplinario</t>
  </si>
  <si>
    <t xml:space="preserve">Registros de evidencias OCID </t>
  </si>
  <si>
    <t>Control de acceso y registro de consulta de expedientes</t>
  </si>
  <si>
    <t>Acompañamiento de Recursos Fìscos para establecer barreras físicas</t>
  </si>
  <si>
    <t>Control documental</t>
  </si>
  <si>
    <t xml:space="preserve">Suministro o fuga de información a personas no autorizadas o de manera inadecuada al remitir providencias sin notificar o expedientes incompletos o con error en la numeración de folios   </t>
  </si>
  <si>
    <t>1.	Indebido suministro de información a personas no autorizadas 
2.	Inadecuadas prácticas de seguridad en la información
3.	Acciones intencionadas que brindan conocimiento de documentos reservados o de diligencias a terceros.</t>
  </si>
  <si>
    <t>4.Posibilidad de violación de la reserva procesal.</t>
  </si>
  <si>
    <t>Expedir copias únicamente a los sujetos procesales, a sus apoderados, defensores de oficio o dependienetes, advirtiendo la obligación de la guarda de la reserva sumarial</t>
  </si>
  <si>
    <t>Brindar asesoramiento al personal asistencial y/o secretarial sobre pautas para la expedición de copias y acceso al expediente. 100%</t>
  </si>
  <si>
    <t>Dos veces al año.</t>
  </si>
  <si>
    <t>Funcionarios(as) que acceden a modificar las decisiones de manera inadecuada incurriendo en conductas ilegales generadas por el intercambio de bienes, favores por presiones externas, lo cual puede derivar en impunidad en las decisiones del proceso disciplinario interno.</t>
  </si>
  <si>
    <t>1.	Intereses indebidos del funcionario frente a los resultados del proceso.           
2.	Falencias éticas en funcionarios de la Oficina a cargo de los procesos disciplinarios.
3.	Favorecimiento indebido en la decisión disciplinaria por presiones o intimidación.</t>
  </si>
  <si>
    <t>5.Posibilidad de solicitar y/o aceptar dádivas, favores o cualquier otra clase de beneficios por parte de funcionario(as) de la Oficina a cambio de favorecimiento en el proceso disciplinario.</t>
  </si>
  <si>
    <t>Dos sesiones con el equipo de trabajo para el fortalecimiento en temas éticos y responsabilidad profesional. 100%</t>
  </si>
  <si>
    <t xml:space="preserve">Una sesión por semestre </t>
  </si>
  <si>
    <t>Evaluación y Seguimiento</t>
  </si>
  <si>
    <t>Informes de Auditoría</t>
  </si>
  <si>
    <t>1. No contar con profesionales comprometidos con los principios y valores eticos.
2.  Conflicto de interés  no declarados entre auditor y auditado</t>
  </si>
  <si>
    <t>No se cumplan con el logro de la misión y de los objetivos propuestos, de conformidad con las normas constitucionales y legales vigente.
Desmejorar la imagen de la oficina de control interno.
Materializar el evento de corrupción en la Entidad.</t>
  </si>
  <si>
    <t>1.Posibilidad de  aefctación reputacional o económica   por presentar informes de auditoria no ajustados a la realidad con el fin de favorecer un interés particular.</t>
  </si>
  <si>
    <t>Sensibilizar al equipo de trabajo en temas relacionados con el desarrollo, objetividad y transparencia en el desarrollo de las auditorias, dejando evidencia de lo actuado.</t>
  </si>
  <si>
    <t>*1 jornada de Socialización del mapa de Riesgos de Corrupción de la OCI.
*  2 Jornadas de sensibilización en el tema de ética, principios y roles asumidos por la OCI en ejercicio de sus funciones
* Diligenciar en las auditorias el formato de compromiso etico del auditor y el formato de reporte de confidencialidad y conflicto interno de intereses-Oficina de Control Interno Auditores Internos</t>
  </si>
  <si>
    <t>Enero de 2024
Febrero de 2024  y  Octubre de 2024
De acuerdo con lo establecido en el programa anual de auditorías vigente.</t>
  </si>
  <si>
    <t>Control Interno</t>
  </si>
  <si>
    <t>Informes de la Dependencia</t>
  </si>
  <si>
    <t xml:space="preserve">1. Desconocimiento de la normatividad relacionada con el proceso de Evaluación y Seguimiento y Falta de capacitación de los auditores.
2.  Inoportuna e inadecuada  la información reportada por parte de los procesos
3. Inadecuado análisis de la información </t>
  </si>
  <si>
    <t>Evaluación Subjetiva de los Informes generados por La OCI</t>
  </si>
  <si>
    <t>2.Posibilidad de afectación reputacional, por no emitir los informes de manera consistente, real y efectiva, debido a la evaluación subjetiva de los resultados</t>
  </si>
  <si>
    <t>Jefe Oficina de Control Interno y Equipo OCI 1 Realizar una jornada de Socialización del mapa de Riesgos de Gestión de la OCI
2.Realizar Capacitaciónes  y Sensibilizaciones en temas relacionados con normatividad y procedimiento.. Capacitación a los funcionarios y contratistas del Proceso.</t>
  </si>
  <si>
    <t>Carpeta Compartida OCI</t>
  </si>
  <si>
    <t>Página WEBm Isolution, Informes y procediimientos de la  OCI</t>
  </si>
  <si>
    <t>Se revisan las actividades y controles establecidos en el presente riesgo</t>
  </si>
  <si>
    <t>Jefe Oficina de Control Interno y Equipo OCI Revisar la información allegada por los procesos. En caso de presentarse alguna observación, se realiza retrolaimentación a través de correo electrónico y/o presencial. 2. Seguimiento y retroalimentación a los procesos frente a la información requerida</t>
  </si>
  <si>
    <t>Controles y Acciones del Mapa de Riesgos, retroalimentación a los procesos verbal y/o correo electrónico</t>
  </si>
  <si>
    <t>Se verifica la información allegada por los procesos y de exisitir alguna observación, se realiza retroalimentación verbal o escritaal responsable.</t>
  </si>
  <si>
    <t>Jefe Oficina de Control Interno y Equipo OCI Remitir los informes al Jefe de la Oficina de Control Interno para su revisión, aprobación, observaciones y/o ajustes, mediante correo electrónico Revisión previa a los informes por parte del Jefe de la Oficina de Control Interno</t>
  </si>
  <si>
    <t>Informes firmados</t>
  </si>
  <si>
    <t xml:space="preserve"> Se remite mediante correo electrónico los informes al Jefe,  para su revisión, aprobación y firma.</t>
  </si>
  <si>
    <t xml:space="preserve">1. Daño del  Software del Equipo de Cómputo
2. Robo, extravió y Acciones de vandalismo o terrorismo
3.  Desastres naturales  o industriales </t>
  </si>
  <si>
    <t>1. Daño del  papel físico
2. No realizar backups de forma periodica</t>
  </si>
  <si>
    <t>3.Posibilidad de afectación reputacional debido a la pérdida o daño de la información documentada del Proceso registrada en en medio físico y digital.</t>
  </si>
  <si>
    <t>Jefe Oficina de Control Interno y Equipo OCI 1. Designar un responable de la custodia, manejo y control de los documentos físicos y digitales del Proceso,  manteniendo acceso restringido a personal no autorizado.
2. Digitalizar la información  del proceso   y almacenarla en la Carpeta Compartida de la OCI con acceso restringido a personal no autorizado.
3. Mantener actualizado el formato unico de inventario documental FUID Almacenar la información en medios fisicos y digitales</t>
  </si>
  <si>
    <t xml:space="preserve">Acta, carperta compartida OCI, FUID </t>
  </si>
  <si>
    <t>Nota: Si este documento se encuentra impreso se considera Copia no Controlada. La versión vigente está publicada en el repositorio oficial de la Personería de Bogotá, D.C.</t>
  </si>
  <si>
    <t>PRIMER REPORTE 1 DE ENERO A 30 DE ABRIL DE 2024</t>
  </si>
  <si>
    <t>SEGUNDO REPORTE 1 DE MAYO A 31 DE AGOSTO DE 2024</t>
  </si>
  <si>
    <t>TERCER REPORTE 1 DE SEPTIEMBRE A 31 DE DICIEMBRE DE 2024</t>
  </si>
  <si>
    <t>Acciones para Mitigar el Nivel de Riesgo</t>
  </si>
  <si>
    <t>PRIMERA LINEA DE DEFENSA
(RESPONSABLES DE LOS PROCESOS)</t>
  </si>
  <si>
    <t>SEGUNDA LÍNEA DE DEFENSA
(DIRECCIÓN DE PLANEACIÓN)</t>
  </si>
  <si>
    <t>TERCERA LÍNEA DE DEFENSA
(OFICINA DE CONTROL INTERNO)</t>
  </si>
  <si>
    <t>% DE AVANCE</t>
  </si>
  <si>
    <t>REPORTE DE LOS AVANCES DE LOS CONROLES/ ACCIONES EJECUTADAS</t>
  </si>
  <si>
    <t>EVIDENCIAS / PRODUCTOS ENTREGADOS</t>
  </si>
  <si>
    <t>DESCRIPCION DEL MONITOREO (ACOMPAÑAMIENTO)</t>
  </si>
  <si>
    <t>DESCRIPCION DEL SEGUIMIENTO</t>
  </si>
  <si>
    <t>EVIDENCIA DEL SEGUIMIENTO</t>
  </si>
  <si>
    <t>REPORTE DE LOS AVANCES DE LAS ACCIONES EJECUTADAS</t>
  </si>
  <si>
    <t>REPORTE DE LOS AVANCES DE LAS ACCIONES  / CONTROLES EJECUTADAS</t>
  </si>
  <si>
    <t>N/A</t>
  </si>
  <si>
    <t>Control 1: Para el inicio de vigencia a través de comunicación interna se da conocer los lineamientos  a los(as) responsables y referentes de procesos  de los reportes periodicos que se deben realizar en el transcusro del año ( cronograma).
Control 2: Durante el primer cuatrimestre de 2024  se realizó seguimiento trimestral al plan operativo 2024 , al plan del Sistema de  Gestión  de calidad 2024  y  proyectos de inversión.</t>
  </si>
  <si>
    <t xml:space="preserve">* Comunicación interna a los referentes de gestión (Cronograma plan de acción SGC , reportes periódicos I Trimestre 2024).
* Comunicación lineamientos planeación institucional.
* Informes trimestrales seguimiento plan operativo, plan del Sistema de Gestión de calidad y proyectos de inversión
</t>
  </si>
  <si>
    <t xml:space="preserve">Se observan en lo soportes cargados
las siguientes evidencias de los controles:
*:Comunicación interna a los referentes de gestión (Cronograma plan de acción SGC , reportes periódicos I Trimestre 2024).
* Comunicación lineamientos planeación institucional.
* Informes trimestrales seguimiento plan operativo, plan del Sistema de Gestión de calidad y proyectos de inversión
</t>
  </si>
  <si>
    <t>Se revisaron y verificaron los soportes allegados por el proceso como: Correos y memorandos de seguimiento proyectos de inversión, correos de validación, memorandos con lineamientos de planeación institucional, memorandos calendario de reportes periódicos, Informes de seguimiento al POA, al Plan de Acción, Correos de seguimiento a la ejecución presupuestal de los proyectos de inversión, Informes ejecutivos de Proyectos de Inversión, Planes de gestión e inversión. Se da cumplimiento a lo estipulado en los controles programados.</t>
  </si>
  <si>
    <t>Correos y memorandos de seguimiento y con lineamientos, correos de validación, Informes de seguimiento al POA, al Plan de Acción, Informes ejecutivos de Proyectos de Inversión, Planes de gestión e inversión.</t>
  </si>
  <si>
    <t>Control 1:  Debido al cambio de administración de la Entidad vigencia   2024-2028, desde la Dirección de Planeación se  generaron  lineamientos  en relación con  la nueva proyección del Plan Operarivo Anual y el Plan Estratégico Institucional, asimimo se  remiren lineamientos de Indicadores Nuevos  y  cronograma de reportes IISem2024 .
De otro lado, se envia memorandos de seguimiento Proyectos de Inversión 2do Sem 2024 y  se solicita inofrmación para la formulación  de  los proyectos de inversión y información presupuestal de cada uno de estos proyectos.
Control 2: Durante el segundo cuatrimestre de 2024  se realizó seguimiento trimestral al plan del Sistema de  Gestión  de calidad 2024  y  a los  proyectos de inversión. De otro lado, se realizó el útimo informe semestral del Plan estrategicos Institucional y el Plan Operativo Institucional ( último cuatrenio).</t>
  </si>
  <si>
    <t xml:space="preserve">* Comunicación internas a los responsables y  referentes de gestión.
* Comunicación lineamientos planeación institucional y proyectos de inversión
*  Solicitudes a los responsables y  referentes de gestión a través de correo electrónicos.
* Informes de seguimiento trimestral al plan del SGC
* Informes de seguimiento semestral de Plan Operatibvo anual  y Plan Estratpegico Institucional.
* Informes de seguimiento Proyectos de Inversión.
</t>
  </si>
  <si>
    <t>Se observan en lo soportes cargados
las siguientes evidencias de los controles:
* Comunicación internas a los responsables y  referentes de gestión.
* Comunicación lineamientos planeación institucional y proyectos de inversión
*  Solicitudes a los responsables y  referentes de gestión a través de correo electrónicos.
* Informes de seguimiento trimestral al plan del SGC
* Informes de seguimiento semestral de Plan Operatibvo anual  y Plan Estratpegico Institucional.
* Informes de seguimiento Proyectos de Inversión
*</t>
  </si>
  <si>
    <t>Control 1:  Durante este cuatrimestre se realizó la creacióna creación, actualización y eliminación de documentos controlados , realizando así  un backup de los documentos obsoletos y vigentes en la carpeta compartida de la Dirección de planeación en el servidor de la Entidad, asimismo se realiza la verificación de la  creación, actualización y eliminación de documentos controlados por parte de un profesional de la Dirección de planeación en el  backup de los documentos obsoletos y vigentes en la carpeta compartida de la Dirección de planeación.
Control 2:   La información producida y recibida  de la Dirección de Planeación durante este cuatrimestre se dispone en el one drive del correo institucional  y en la carpeta compartida de la Dirección de Planeación en el servidor de la Entidad.</t>
  </si>
  <si>
    <t>* Pantallazo de backup de documentos controlados en la carpeta compartida.
* Correos evidenciado  el control realizado  a los documentos controlados en la carpeta compartid al responsable de la verificación  que  dichos documentos  se estan cargando en la carpeta compartida.
* Pantallazó del backup de los documentos producidos y alllegados  de la Dirección de Planeación en el one drive del correo de esta dependencia.</t>
  </si>
  <si>
    <t>Se observan en lo soportes cargados
las siguientes evidencias de los controles
* Pantallazo de backup de documentos controlados en la carpeta compartida.
* Correos evidenciado  el control realizado  a los documentos controlados en la carpeta compartid al responsable de la verificación  que  dichos documentos  se estan cargando en la carpeta compartida.
* Pantallazó del backup de los documentos producidos y alllegados  de la Dirección de Planeación en el one drive del correo de esta dependencia</t>
  </si>
  <si>
    <t xml:space="preserve">Se revisaron y verificaron los soportes allegados por el proceso como: Correos reportando los ajustes (creación, actualización y eliminación de documentos controlados en ISOLUCION), correo lineamientos gestión documentos controlados, Imágenes de:  Backup documentos controlados, documentos de gestión de la Dirección de Planeación, Gestión Documental Dirección de Planeación. Se da cumplimiento a lo estipulado en los controles programados.
RECOMENDACIÓN: Para el Control No. 2 precisar la periodicidad para la realización de los Backups. 
</t>
  </si>
  <si>
    <t xml:space="preserve"> Correos reportando los ajustes (creación, actualización y eliminación de documentos controlados en ISOLUCION), correo lineamientos gestión documentos controlados, Imágenes de:  Backup documentos controlados, documentos de gestión de la Dirección de Planeación, Gestión Documental Dirección de Planeación.</t>
  </si>
  <si>
    <t>Control 1:  Durante este cuatrimestre se realizó la creacióna creación, actualización y eliminación de documentos controlados , realizando así  un backup de los documentos obsoletos y vigentes en la carpeta compartida de la Dirección de planeación en el servidor de la Entidad, asimismo se realiza la verificación de la  creación, actualización y eliminación de documentos controlados por parte de un profesional de la Dirección de planeación en el  backup de los documentos obsoletos y vigentes en la carpeta compartida de la Dirección de planeación, este  backup se realiza cada vez que se actualiza, elimina o crea un documentoc controlado en la Entidad.
Control 2:   La información producida y recibida  de la Dirección de Planeación durante este cuatrimestre se dispone en el one drive del correo institucional  y en la carpeta compartida de la Dirección de Planeación en el servidor de la Entidad se actualiza cada vez que se genera un informe o un documento nuevo.</t>
  </si>
  <si>
    <t xml:space="preserve">
* Correos evidenciado  el control realizado  a los documentos controlados en la carpeta compartid al responsable de la verificación  que  dichos documentos  se estan cargando en la carpeta compartida.
* Pantallazó del backup de los documentos producidos y alllegados  de la Dirección de Planeación en el one drive del correo de esta dependencia.
* Pantallazo de backup de documentos controlados en la carpeta compartida.</t>
  </si>
  <si>
    <t>Control 1:  Se adjunto el FUID de las vigencias 2021,2022 y 2023 y comunicación interna dirigida Rad 2024IE0044456   solicitud de inclusión de las TRD de la Dirección de Planeación .</t>
  </si>
  <si>
    <t xml:space="preserve">
* Fuid actualizado cvigencia 2021-2023
* Memorando solicitud de inclusión de las TRD de la Dirección de Planeación 
* Pantallazo  de archivo de gestión</t>
  </si>
  <si>
    <t xml:space="preserve">Se observan en lo soportes cargados
las siguientes evidencias de los controles:
* Fuid actualizado cvigencia 2021-2023
* Memorando solicitud de inclusión de las TRD de la Dirección de Planeación 
* Pantallazo  de archivo de gestión
</t>
  </si>
  <si>
    <t xml:space="preserve">Se revisaron y verificaron los soportes allegados por el proceso como:  FUID vigencia 2021, 2022 y 2023, registro fotográfico del archivo de gestión, memorando solicitud de inclusión TRD 2023 en el aplicativo SIRIUS y respuesta de la DGDRF frente al anterior requerimiento. Se da cumplimiento a lo estipulado en el control programado.
RECOMENDACIÓN:  Para el próximo seguimiento, allegar FUID actualizado 2024.
</t>
  </si>
  <si>
    <t xml:space="preserve"> FUID vigencia 2021, 2022 y 2023, registro fotográfico del archivo de gestión, memorando solicitud de inclusión TRD 2023 en el aplicativo SIRIUS y respuesta de la DGDRF frente al anterior requerimiento.</t>
  </si>
  <si>
    <t>Control 1:El Gestor documental de la Dirección de Planeación  realiza la  remisión de inventarios   de archivos de Gestión de la  Dirección de Planeación, asimismo se solicita a través de correo electrónico   la recepción de documentos para eliminación en la  Dirección de Planeación a la  Subdirección de Gestión Documental y Recursos Físicosy finalmente se tiene custodiado el archivo de gestión  donde se garantiza su integridad  a través del .Registro de Control de Aseo estanteria archivo de Gestión y el formato de .Identificación de muebles para archivo de Gestión</t>
  </si>
  <si>
    <t>*  Correo electrónico sollicitud a  la  Sudirección Gestión  Documental  la recepción de documentos para eliminación en la  Dirección de Planeación.
* Remisión de inventarios  archivos de Gestión Dirección de Planeación
* Fuid actualizado vigencia 2024
*Foto de archivo de gestión
* Foto registro de control de Aseo estanteria archivo de Gestión 
* Foto formato de .dentificación de muebles para archivo de Gestión</t>
  </si>
  <si>
    <t>Se observan en lo soportes cargados
las siguientes evidencias de los controles:
  Correo electrónico sollicitud a  la  Sudirección Gestión  Documental  la recepción de documentos para eliminación en la  Dirección de Planeación.
* Remisión de inventarios  archivos de Gestión Dirección de Planeación
* Fuid actualizado vigencia 2024
*Foto de archivo de gestión
* Foto registro de control de Aseo estanteria archivo de Gestión
* Foto formato de .dentificación de muebles para archivo de Gestión</t>
  </si>
  <si>
    <t xml:space="preserve">No amerita Plan de Acción
</t>
  </si>
  <si>
    <t xml:space="preserve">Con corte al 31 de marzo, la DGCI apoyó y verificó la aplicación de 85 formatos de entrevista para la conservación del conocimiento (02-FR-11) por parte de los funcionarios que presentaron novedades de retiro, reubicación y encargo durante el cuatrimestre. </t>
  </si>
  <si>
    <t>* Formatos 02-FR-11 diligenciados
* Actas de verificación mensual realizadas por la DGCI
* Correos remitidos a la DTH y a funcionarios solicitando diligenciamiento del formato</t>
  </si>
  <si>
    <t>* Se evidencia la aplicación  de  Formato los  02-FR-11 Entrevista para la Conservación del Conocimiento como requisito del procedimiento de retiro de funcionarios de los meses  septiembre ,octubre, noviembre y  diciembre .
*Se observan  correos lectrónicos a la Dirección de Talento Humano informando sobre los funcionarios que no diligenciaron el formato 02-FR-11 durante el  primer cuatrimestre.
* 3 actas de veríficación mensual  ealizadas por la DGCI.
* Correos remitidos a la DTH y a funcionarios solicitando diligenciamiento del formato
Se recomienda implementar los controles  de manera mensual  con el fin de evitar materizalización de los riesgos.
Lo anterior, evidencia el cumplimiento de los controles formulados para evitar la materialización del riesgo.</t>
  </si>
  <si>
    <t xml:space="preserve">Se revisaron y verificaron los soportes allegados por el proceso como: 85 formatos de Entrevista para Conservación del Conocimiento 02-FR-11 diligenciados por funcionarios retirados o reubicados, correos electrónicos dirigidos a la Dirección de Talento Humano, informando sobre el seguimiento de los funcionarios que no diligenciaron el formato e informes sobre las acciones encaminadas hacia la conservación del conocimiento  en la entidad, para los meses de enero febrero y marzo de 2024; Se da cumplimiento a lo estipulado en el control programado.
En cuanto a la recomendación respecto a la descripción del riesgo en cuanto a la pertinencia de la "insatisfacción de los grupos de valor por el desconocimiento de los lineamientos establecidos en la entidad", esta fue ajustada y de dos (2) controles que se tenían pasaron a un (1) control.
</t>
  </si>
  <si>
    <t>85 formatos de Entrevista para Conservación del Conocimiento 02-FR-11 diligenciados por funcionarios retirados o reubicados, correos electrónicos dirigidos a la Dirección de Talento Humano, informando sobre el seguimiento de los funcionarios que no diligenciaron el formato e informes sobre las acciones encaminadas hacia la conservación del conocimiento  en la entidad, para los meses de enero, febrero y marzo de 2024.</t>
  </si>
  <si>
    <t xml:space="preserve">Con corte al 31 de julio, la DGCI apoyó y verificó la aplicación de 82 formatos de entrevista para la conservación del conocimiento (02-FR-11) por parte de los funcionarios que presentaron novedades de retiro, reubicación y encargo durante el cuatrimestre. </t>
  </si>
  <si>
    <t>Se observan en lo soportes cargados
las siguientes evidencias de los controles:
* Se evidencia la aplicación  de  11 Formato los  02-FR-11   Entrevista para la Conservación del Conocimiento como requisito del procedimiento de retiro de funcionarios de los meses  Mayo, junio y julio.
*Se observan  correos lectrónicos a la Dirección de Talento Humano informando sobre los funcionarios que no diligenciaron el formato 02-FR-11 durante el segundo cuatrimestre.
* 3 actas de veríficación mensual  realizadas por la DGCI los meses de mayo, junio y Julio
* Correos remitidos a la DTH y a funcionarios solicitando diligenciamiento del formato
Se recomienda implementar los controles  de manera mensual  con el fin de evitar materizalización de los riesgos.
Lo anterior, evidencia el cumplimiento de los controles formulados para evitar la materialización del riesgo.</t>
  </si>
  <si>
    <t xml:space="preserve">De manera mensual se verificó el adecuado cargue de los documentos producidos por los funcionarios y colaboradores de la DGCI en el OneDrive asignado para ello. </t>
  </si>
  <si>
    <t>* Actas de verificación.</t>
  </si>
  <si>
    <t>* Se evidencian informes de Verificación almacenamiento documentos Dirección de Gestión del  Conocimiento e Innovación fr los meses Septiembre,octubre, noviembre   y  diciembre  evidenciado  el debido uso de copias de seguridad de los documentos del proceso, asimismo se realizaron  reuniones de seguimiento .
*Lo anterior da cuenta del cumplimiento del control establecido  para evitar que el riesgos se materialice, se recomienda continuar con fortalecimiento del control.</t>
  </si>
  <si>
    <t xml:space="preserve">Se revisaron y verificaron los soportes allegados por el proceso como: Informes (No Actas) de los meses enero, febrero y marzo donde se realizó "Verificación almacenamiento documentos Dirección de Gestión del Conocimiento e Innovación", correspondiente a los documentos producidos por los funcionarios y colaboradores, en la carpeta del OneDrive y correos electrónicos solicitando ajustar y organizar los documentos archivados en dicha carpeta. Se da cumplimiento a lo estipulado en el control programado.  Es de precisar que en el periodo anteriormente evaluado este riesgo se encontraba clasificado como de Seguridad de la Información y ahora como Fuga de Capital Intelectual.
RECOMENDACIÓN:  Para el próximo seguimiento remitir los soportes del mes de abril.
</t>
  </si>
  <si>
    <t xml:space="preserve"> Informes de los meses enero, febrero y marzo donde el se realizó "Verificación almacenamiento documentos Dirección de Gestión del Conocimiento e Innovación" y correos electrónicos solicitando ajustar y organizar los documentos archivados en la carpeta OneDrive.</t>
  </si>
  <si>
    <t>De manera mensual se verificó el adecuado cargue de los documentos producidos por los funcionarios y colaboradores de la DGCI en el OneDrive asignado para ello.</t>
  </si>
  <si>
    <t>Actas de verificación</t>
  </si>
  <si>
    <t>* Se evidencian informes de Verificación almacenamiento documentos Dirección de Gestión del  Conocimiento e Innovación de los meses mayo, junio y julio   evidenciado  el debido uso de copias de seguridad de los documentos del proceso, asimismo se realizaron  reuniones de seguimiento .
*Lo anterior da cuenta del cumplimiento del control establecido  para evitar que el riesgos se materialice, se recomienda continuar con fortalecimiento del contr</t>
  </si>
  <si>
    <t>Posibilidad de pérdida reputacional y economica debido a una deficiente planeación estrategica del proceso de TI, que afecta la adecuada gestión de los recursos.</t>
  </si>
  <si>
    <t>Durante este período la DTIC realizó frente a los controles las siguientes actividades:
1. El equipo de Estrategia y Gobierno de TI realizó seguimiento a los proyectos e indicadores de gestión de TI alineados al Plan Estratégico de Tecnologías de la Información PETI vigencia 2023.
2,.  El equipo de Estrategia y Gobierno de TI realizó la actualización del Plan Estratégico de Tecnologías de la Información PETI vigencia 2024. Asi mismo,  llevo a cabo una reunión con la Alta Dirección y la Dirección de Planeación donde se revisó y ajustó el DOFA del proceso Direccionamiento TIC.
En relación con los indicadores  se gestionó el 100%: 
Un (1) acta de seguimiento de los proyectos e indicadores de gestión de TI. 
Un (1) acta de revisión y ajustes del DOFA.
Un (1) Plan Estratégico de Tecnologías de la Información vigencia 2024.</t>
  </si>
  <si>
    <t xml:space="preserve">"1.Se adjunta acta de seguimiento de los proyectos e indicadores de gestión de TI.
2. Se adjunta un acta de revisión y ajustes del DOFA y un Plan Estratégico de Tecnologías de la Información vigencia 2024."
</t>
  </si>
  <si>
    <t>* Se observa  dos;  actas de   de seguimiento de los proyectos e indicadores de gestión de TI y   acta de revisión y ajustes del DOFA y un Plan Estratégico de Tecnologías de la Información vigencia 2024."
* Se recomienda que los soportes de los controles coinicidan con la descripción  de los controles   para evitar que el riesgos se materialice, se recomienda continuar con fortalecimiento del control.</t>
  </si>
  <si>
    <t xml:space="preserve">Se revisaron y verificaron los soportes allegados por el proceso como: Actas de revisión y ajustes Matriz DOFA y Seguimiento a los proyectos e indicadores de gestión de TI, y el PETI- Plan Estratégico de Tecnologías de la Información y las Comunicaciones 2021-2024 Versión 04 del 25/01/2024.  Se da cumplimiento a lo estipulado en los controles programados.  
Se observa ajuste a la descripción del riesgo y a los dos (2) controles revisados en el periodo evaluado anteriormente.
</t>
  </si>
  <si>
    <t>Acttas de revisión y ajustes Matriz DOFA y Seguimiento a los proyectos e indicadores de gestión de TI,  y el PETI- Plan Estratégico de Tecnologías de la Información y las Comunicaciones 2021-2024 Versión 04 del 25/01/2024.</t>
  </si>
  <si>
    <t>Para aseguar una adecuada Planeacion Estratégica durante el segundo cuatrimestre de 2024 se realizaron la siguientes actividades:
1. Para el mes de junio de 2024 se proyectó y aprobó una (1) nueva Meta Estratégica  del proceso Direccionamientos TIC para el periodo 2024-2028. Aprobado en comite institucional del  7 de junio de 2024. Aprobado en comite institucional del  7 de junio de 2024
2. Para el mes de junio de 2024 se proyectó y  aprobo siete (7) nuevas metas operativas  del proceso Direccionamiento TIC para el periodo 2024-2028. Aprobado en comite institucional del  7 de junio de 2024
3. Durante el mes de mayo de 2024 se planeó y envío proyección del "Proyecto de Inversion 2024-2028" con las necesidades tecnológicas de la entidad y de talento humano para apoyar la Direccion TIC. Excel "Necesidades TIC 2024-2028"</t>
  </si>
  <si>
    <t xml:space="preserve">Acta Séptima Reunion CIGD 07-06-2024 ,Aprobacion metas estratégicas y metas operativas de la DTIC.
Respuesta correo "Necesidades de Contratación Proyecto de Inversión 2024-2028" dirijido a Secreteria General .
Excel "Necesidades TIC 2024-2028" - asociado al proyecto de inversión .
Respuesat a correo "Convocatoria a la Jornada de Planificación Institucional 2024-2028".
Presentación "DTIC - PEI-POA_JUNIO 2024"  con la planeación operativa y estratégica de la  DTIC para  2024-2028.
</t>
  </si>
  <si>
    <t>Posibilidad de pérdida reputacional y economica debido a problemas de Integración entre los diferentes sistemas de informacion de la entidad.</t>
  </si>
  <si>
    <t>Durante este período la DTIC realizó frente a los controles las siguientes actividades:
1. El equipo de monitoreo CRI apoyó la gestión para la contratación de la herramienta de monitoreo y seguridad perimetral adelantando el afinamiento y configuración de la misma. 
En relación con los indicadores  se gestionó el 100%:
Un (1) Oficio de incio del contrato
Una (1) acta de reunión de seguimiento
Un (1) cronograma del proyecto
Cuatro (4) reportes de monitoreo</t>
  </si>
  <si>
    <t>Se adjunta oficio de incio del contrato, acta de reunión de seguimiento, cronograma del proyecto y reportes de monitoreo por mes.</t>
  </si>
  <si>
    <t xml:space="preserve">* Se observan como evidencia  delc ontrol 1  El equipo Monitoreo CRI (Centro de Reacción Inmediata) realiza monitoreo del web service de sistemas misionales y aplicaciones , acta de inicio  del contrato de herramiento de  monitoreo, acta de reunión de proveedor,cronograma proyecto de  y moniroreo y tres reportes de monitore.
 *Lo anterior da cuenta del cumplimiento del control establecido  para evitar que el riesgos se materialice, se recomienda continuar con fortalecimiento del control.
</t>
  </si>
  <si>
    <t xml:space="preserve">Se revisaron y verificaron los soportes allegados por el proceso como: Acta de reunión de seguimiento de STS y la Personería de Bogotá Mesa Técnica No. 1 Proyecto Renovación Fortinet Personería, Reportes de Disponibilidad de Enero, Febrero y Marzo (pendiente Abril), Cronograma del Proyecto, Oficio de inicio Contrato de Compraventa No. 2024-0404. Se da cumplimiento a lo estipulado en el control programado. 
Se observa ajuste a la descripción del riesgo y de los tres (3) controles revisados en el periodo evaluado anteriormente pasaron a uno (1).
</t>
  </si>
  <si>
    <t>Acta de reunión de seguimiento de STS y la Personeria de Bogotá  Mesa Técnica No. 1 Proyecto Renovación Fortinet Personería, Reportes de Disponibilidad de Enero,Febrero y Marzo,  Cronograma del Proyecto, Oficio de incio Contrato de Compraventa No. 2024-0404.</t>
  </si>
  <si>
    <t>Con el fin de mitigar problemas de integracion entre  los aplicativos se  está ejecutando desde el mes de Julio de 2024 contrato interadministrativo con la Uinversidad Distrital   para el "DISEÑO, DESARROLLO Y ADMINISTRACIÓN DE SERVICIOS TIC" enfocado en 3 objetivos principales:
 *Línea de acción 1: Análisis, desarrollo y rediseño de software
 *Línea de acción 2: Diagnóstico y análisis de la arquitectura organizacional
 *Línea de acción 3: Estrategia y transformación digital</t>
  </si>
  <si>
    <t xml:space="preserve">Se adjunta plan de trabajo propuesto por las Dirección TIC para ejecutar por parte de la Universida Distrital.
Se adjunta minuta del Contrato interadministrativo
Comunicado de inicio del contrato </t>
  </si>
  <si>
    <t>* Se observan como evidencia  del c ontrol 1:
* Plan de trabajo propuesto por las Dirección TIC para ejecutar por parte de la Universida Distrital.
*Minuta del Contrato interadministrativo
*Comunicado de inicio del contrato
*  7 actas de reunión con U Distrital
 *Lo anterior da cuenta del cumplimiento del control establecido  para evitar que el riesgos se materialice, se recomienda continuar con fortalecimiento del control.</t>
  </si>
  <si>
    <t>Durante este período la DTIC realizó frente a los controles las siguientes actividades:
1. El equipo de gestión de capacidades realizó la gestión para la contratación de personal.
2. El equipo de Estrategia y Gobierno de TI realizó seguimiento a los proyectos  de TI alineados al Plan Estratégico de Tecnologías de la Información PETI vigencia 2023.
En relación con los indicadores  se gestionó el 100%:
Una (1) imagen de correos con la gestión de contratación de personal.
Un (1) acta de seguimiento de los proyectos e indicadores de gestión de TI.</t>
  </si>
  <si>
    <t>1. Se adjunta imágen de correos con la gestión de contratación de personal.
2.Se adjunta acta de seguimiento de los proyectos e indicadores de gestión de TI.</t>
  </si>
  <si>
    <t xml:space="preserve">* Se observa como evidencia del control 1: 
1. Se adjunta imágen de correos con la gestión de contratación de personal.
2.Se adjunta acta de seguimiento de los proyectos e indicadores de gestión de T
 *Lo anterior da cuenta del cumplimiento del control establecido  para evitar que el riesgos se materialice, se recomienda continuar con fortalecimiento del control.
 </t>
  </si>
  <si>
    <t xml:space="preserve">Se revisaron y verificaron los soportes allegados por el proceso como: Correos de gestión de la contratación de personal, Acta de reunión de seguimiento a los proyectos e indicadores de gestión de TI.   Se da cumplimiento a lo
estipulado en los controles programados.
Se observa ajuste a la descripción del riesgo y de los tres (3) controles revisados en el periodo evaluado anteriormente pasaron a dos (2).
</t>
  </si>
  <si>
    <t>Correos de gestión de la contratación de personal, Acta de reunión de seguimiento a los proyectos e indicadores de gestión de TI.</t>
  </si>
  <si>
    <t xml:space="preserve">Durente el periodo segundo cuatrimestre de 2024 se realizó la contratacion de personal  especializado en la modalidad de Prestación de servicios  para apoya la operación técnica del proceso. Sin embargo se debe informa que  no se contrató a todo el personal proyectado al inico de la vigencia  por aspectos presupuestales ajeno a  la Direccion TIC. 
Durante el periodo se solicito el traslado de 2 ings de planta hacia la Direcion TIC que estaban en otras dependencias por necesidad del servicio, el ing Darley Ocampo y la Ing Nubia Acosta regresaron a la direccion TIC para conformar el equipo del  SGSI
NO se presentó materialización del RIESGO
</t>
  </si>
  <si>
    <t>Listado de contratos de prestacipon de servicios profesionales realizados durante el periodo. Se adjunta acta de inicio en carpeta de evidencias
Carlos Andrès Garcìa Herrera, 0511-2024
Francisco de Paula Ossa Pérez, 0512-2024
Christian Gilger Socha Quinche, 0643-2024
Alicia Rosero Zambrano, 0644-2024
Robinsson Javier Falla Rubio, 0645-2024
Elduar Fabian Nieto Orjuela, 0646-2024
Harvey Hernan Meneses León, 0647-2024
Jorge Mauricio Buendia Chacón, 0648-2024
Cindy Johanna Zapata Romero, 0649-2024
Nancy Yanira Roa Mendoza,  0650-2024
Marcia Lidia Chavarro Pinzón, 0719-2024
Fernando Torres Valencia, 0718-2024</t>
  </si>
  <si>
    <t xml:space="preserve">* Se observa como evidencia del control 1:
Actas de inicio de  11 contratistas de servicios profesionales  quienes  apoyaran la operación técnica del proceso.
Reubicación laboral del funcionario Darley  Ocampo Garcia
 *Lo anterior da cuenta del cumplimiento del control establecido  para evitar que el riesgos se materialice, se recomienda continuar con fortalecimiento del control.
 </t>
  </si>
  <si>
    <t xml:space="preserve">
Durante este período la DTIC realizó frente a los controles las siguientes actividades:
1. El equipo de monitoreo CRI realizó el moniitoreo de las aplicaciones.
2.El equipo de gestión de capacidades realizó la gestión de la adquisición del centro de operaciones de seguridad - SOC.
3. El equipo DTIC realizó seguimiento a los eventos e incidentes de seguridad identificados.
En relación con los indicadores  se gestionó el 100%: 
Cuatro (4) reportes de monitoreo
Una (1) Acta de inicio de contrato
Una (1) Bitácora de eventos e incidentes de seguridad identificados.</t>
  </si>
  <si>
    <t xml:space="preserve">1. Se adjunta reportes de monitoreo.
2. Se adjunta acta de inicio de contrato.
3. Se adjunta bitácora de eventos e incidentes de seguridad identificados
</t>
  </si>
  <si>
    <t xml:space="preserve">Se observa como evidencia de los controles  y acciones:
*  3 reportes de disponibilidad  de los meses de enero, febrero y marzo.
*formato de   bitácora de eventos e incidentes de seguridad identificados
* Se recomienda adjuntar los soportes de las acciones  de este riesgos en la carpeta acciones, donde se pueda evidenciar el cumplimiento de las acciones y controles de manera independien
</t>
  </si>
  <si>
    <t xml:space="preserve">Se revisaron y verificaron los soportes allegados por el proceso como:  Reportes de Disponibilidad de aplicaciones de Enero, Febrero y Marzo (pendiente Abril), Oficio de inicio Contrato de Prestación de Servicios No. 0412 de 2024, Formato 03-FR-07 Eventos e Incidentes Informáticos y de Seguridad de la Información el cual contiene Evento, Acciones Ejecutadas y Lecciones Aprendidas. entre otros aspectos.  Se da cumplimiento a los controles programados.
Se observa ajuste a la descripción del riesgo, en los tres (3) controles y en las tres (3) acciones revisadas en el periodo evaluado anteriormente.
</t>
  </si>
  <si>
    <t>Reportes de Disponibilidad de aplicaciones de Enero,Febrero y Marzo,   Oficio de incio Contrato de Prestación de Servicios No. 0412 de 2024, Formato 03-FR-07 Eventos e Incidentes Informáticos y de Seguridad de la Información el cual contiene Evento, Acciones Ejecutadas y Lecciones Aprendidas. entre otros aspectos</t>
  </si>
  <si>
    <t>Se realiza monitoreo constante sobre la disponibilidad de infraestructura tecnológica ,
2. Reporte de ejecución del contrato de SOC(Security Operation Center) generado por la universidad Distrital a traves del contrato interadministrativo 0523-2024 con recomendaciones y observacion 
3. Informes junio SOC  - Presentacion
4. Reportes herrramienta monitoreo FortiSIEM</t>
  </si>
  <si>
    <t xml:space="preserve">Se adjunta reportes de monitoreo de los meses de mayo, junio, julio, agosto
Reporte ejecución contrato SOC , evaluado por la universida distrital 
Informes junio SOC  - Presentacion Nevitech
Reportes segurida fortiSIEM
</t>
  </si>
  <si>
    <t>Se observa como evidencia de los controles  y acciones:
*  4 reportes de disponibilidad  de los meses de mayo,, junio. julio y agosto,.
*formato de   bitácora de eventos e incidentes de seguridad identificados
* Se recomienda adjuntar los soportes de las acciones  de este riesgos en la carpeta acciones, donde se pueda evidenciar el cumplimiento de las acciones y controles de manera independien
* Informes junio SOC  - Presentacion Nevitech
* Informe de  seguridad fortiSIEM
* 4 reporte de incidentes</t>
  </si>
  <si>
    <t>1. Documento de renovación de tecnologías (100%)</t>
  </si>
  <si>
    <t>Durante este período la DTIC realizó frente a los controles las siguientes actividades:
1. El equipo de Estrategia y Gobierno de TI inició la construcción del documento de renovación de tecnologías.
En relación con los indicadores  se gestionó el 100%: 
Una (1) acta de reunión</t>
  </si>
  <si>
    <t>Se adjunta acta de reunión.</t>
  </si>
  <si>
    <t>Se observa como evidencia de los controles  y acciones:
Acta de reuniión del documento de renovación de tecnologías.
Se recomienda adjuntar los soportes de las acciones  de este riesgos en la carpeta acciones, donde se pueda evidenciar el cumplimiento de las acciones y controles de manera</t>
  </si>
  <si>
    <t xml:space="preserve">Se revisaron y verificaron los soportes allegados por el proceso como:  Acta de Reunión para la primera revisión de la información para la construcción del documento "Renovación de Tecnologías".   Se da cumplimiento al control programado.
Se observa ajuste a la descripción del riesgo, unificando el tema de obsolescencia de hardware y software relacionado en el periodo evaluado antes, igualmente se evidencia que de los tres (3) controles y las tres (3) acciones pasaron a un (1) control y una (1) acción.
</t>
  </si>
  <si>
    <t>Acta de Reunión  para la primera revisión de la información para la construción del documento "Renovación de Tecnologías"</t>
  </si>
  <si>
    <t>Se  mantiene monitoreo constante sobre la disponiilidad de los aplicativos  que utliza la entidad a traves de las herramienta de Monitoreo y alertas para prevenir cualquir situacion que pueda afecta la  prestacion de servicios
Se adjunta reporte del contrato de  monitoreo del SOC (Security Operation Center) el cual refuerza la seguridad informatica y las acciones preventivas</t>
  </si>
  <si>
    <t>Se exporta reporte de  disponibilidad de los meses de mayo, junio, julio , agosto
Reporte Monitoreo SOC  (2 reportes)</t>
  </si>
  <si>
    <t>Se observa como evidencia de los controles  y acciones:
* 4 reporte  de disponibilidad  de los aplicativos de monitoreos y alertas.
* Informe de gestión de Julio.
*Informe   monitoreo del SOC
Nota: para el próximo monitoreo se sugiere aclarar  la descripción del documento de renovación técnologica.
Se recomienda adjuntar los soportes de las acciones  de este riesgos en la carpeta acciones, donde se pueda evidenciar el cumplimiento de las acciones y controles de manera</t>
  </si>
  <si>
    <t>1. Reporte herramienta de monitoreo. (50%)
2. Reporte copias de respaldo.(50%)</t>
  </si>
  <si>
    <t>Durante este período la DTIC realizó frente a los controles las siguientes actividades:
1. El equipo de monitoreo CRI apoyó la gestión para la contratación de la herramienta de monitoreo y seguridad perimetral adelantando el afinamiento y configuración de la misma, con el fin de  monitrorear las bases de datos. 
2. El equipo de Infraestructura generó las copias de respaldo.
En relación con los indicadores  se gestionó el 100%: 
Un (1) Oficio de incio del contrato
Una (1) acta de reunión de seguimiento 
Un (1) cronograma del proyecto
Cuatro (4) reportes de copias de respaldo.</t>
  </si>
  <si>
    <t>1.Se adjunta oficio de inicio del contrato, acta de reunión de seguimiento y cronograma del proyecto.
2.Se adjunta reportes de copias de respaldo.</t>
  </si>
  <si>
    <t>Se observa como evidencia de los controles  y acciones:
 4 reportes de copias de respaldos.
Acta de reunión técnica.
Cronograma  proyecto de inversión
Se recomienda adjuntar los soportes de las acciones  de este riesgos en la carpeta acciones, donde se pueda evidenciar el cumplimiento de las acciones y controles de manera</t>
  </si>
  <si>
    <t>Se revisaron y verificaron los soportes allegados por el proceso como:  Acta de reunión de seguimiento de STS y la Personería de Bogotá Mesa Técnica No. 1 Proyecto Renovación Fortinet Personería, Cronograma del Proyecto y Reporte Mensual Copia respaldo de Enero, Febrero, Marzo y Abril.   Se da cumplimiento al control programado.
Se observa la inclusión del presente riesgo.</t>
  </si>
  <si>
    <t>Durante este período la DTIC realizó frente a los controles las siguientes actividades:
 El equipo de Infraestructura generó a diario las copias de respaldo de los servidores productivos almacenandolos en la nube de acronis, para asegurar su integridad y disponibilidad. Se generon cuatro (4) reportes de copias de respaldo.
Monitoreo  permanente del SOC (Security Operation Center) a la infraestructura tecnológica. Se adjuntan 2 reportes de Monitoreo del SOC</t>
  </si>
  <si>
    <t>Cuatro reportes detallados de  generacion diaria de backup de  la informacion de los servidores productivos
Reporte Monitoreo SOC  (2 reportes)</t>
  </si>
  <si>
    <t>Se observa como evidencia de los controles  y acciones:
 4 reportes de copias de respaldos.
Reporte Monitoreo SOC
Se recomienda adjuntar los soportes de las acciones  de este riesgos en la carpeta acciones, donde se pueda evidenciar el cumplimiento de las acciones y controles de manera correcta.</t>
  </si>
  <si>
    <t>Durante este período la DTIC ejecutó las siguientes actividades relacionados con los controles definidos:
1. Se gestionaron los casos registrados en la mesa de ayuda de gestión de usuarios.
2. En este período no se presentaron casos para gestionar en la mesa de ayuda relacionados con gestión de cambios. 
En relación con los indicadores  se gestionó el 100%: 
Tres (3) casos gestionados de gestión de usuarios.
Con respecto a gestión de cambios no se presentaron casos para gestionar.</t>
  </si>
  <si>
    <t>1.Como evidencia de la gestión realizada se adjunta los siguientes números de casos de gestión de usuarios No.3976876, 4003872 y 4006353.</t>
  </si>
  <si>
    <t xml:space="preserve">Se observa como evidencia de los controles  y acciones:
Tres casos de casos de gestión de usuarios No.3976876, 4003872 y 4006353.
 *Lo anterior da cuenta del cumplimiento del control establecido  para evitar que el riesgos se materialice, se recomienda continuar con fortalecimiento del control.
</t>
  </si>
  <si>
    <t>Mediante correo institucional allegado el día 08/05/2024, el proceso reporta que:
Durante periodo 2024-I la DTIC ejecutó las siguientes actividades relacionados con los controles definidos,así:
1. Se gestionaron los casos registrados en la mesa de ayuda de gestión de usuarios.
2. En este período no se presentaron casos para gestionar en la mesa de ayuda relacionados con gestión de cambios.
Evidencias:
- Base de Datos - Carpeta Gestión TIC-MAPA DE RIESGOS CORRUPCION-EVIDENCIAS-2024-I, correspondiente a los reportes 
de los casos registrados durante el periodo, particularmente los Nrs. 3976876, 4003872 y 4006353.
Análisis Indicador: 
En relación con los indicadores se gestionó el 100%: Tres (3) casos gestionados de gestión de usuarios. Con respecto a gestión 
de cambios no se presentaron casos para gestionar</t>
  </si>
  <si>
    <t>Verificados los soportes allegados se evidenció 
que el proceso a través de las diferentes 
actividades efectuadas durante el primer 
cuatrimestre de 2024, esta dando cumplimiento 
a los controles establecidos para evitar que se 
materialice el riesgo.</t>
  </si>
  <si>
    <t xml:space="preserve">
 Dentro de las acciones adelantadas  para Proteger la base de datos de Antecedentes Disciplinarios, adquiriendo una herramienta tecnológica, que permite detectar vulnerabilidades a partir del análisis de datos, se realizó  en el mes de Junio de 2024 capacitación  para el manejo de la herramienta de auditoria a la Base de Datos de Antecedentes Disciplinarios,  llamada "Guardium", Duración de 15 horas dictada por ings de NEVITECH, 
 </t>
  </si>
  <si>
    <t>Actas capacitacion uso heramienta de auditoria de base de datos GUARDIUM</t>
  </si>
  <si>
    <t>Se observa como evidencia de los controles  y acciones:
 4   capacitacion uso heramienta de auditoria de base de datos GUARDIUM.
Se sugiere relacionar   los casos de gestión de usuarios que de cuenta del procedimiento gestión de usuarios y de gestión de cambios.
 *Lo anterior da cuenta del cumplimiento del control establecido  para evitar que el riesgos se materialice, se recomienda continuar con fortalecimiento del control.</t>
  </si>
  <si>
    <t>Durante este período la DTIC ejecutó las siguientes actividades relacionados con los controles definidos:
1. Se gestionaron los casos registrados en la mesa de ayuda de gestión de usuarios.
2. Para este trimestre el equipo de seguridad no programó actividades de seguimiento para verificar el diligenciamiento del formato 03-FR-22, ya que se va a realizar de manera semestral.
En relación con los indicadores  se gestionó el 100%: 
Tres (3) casos gestionados de gestión de usuarios.
Con respecto al diligenciamiento del formato 03-FR-22 no se programaron actividades de seguimiento.</t>
  </si>
  <si>
    <t>Mediante correo institucional allegado el día 08/05/2024, el proceso reporta que:
Durante período 2024-I la DTIC ejecutó las siguientes actividades relacionados con los controles definidos:
1. Se gestionaron los casos registrados en la mesa de ayuda de gestión de usuarios. 
2. Para este trimestre el equipo de seguridad no programó actividades de seguimiento para verificar el diligenciamiento del 
formato 03-FR-22, ya que se va a realizar de manera semestral.
En relación con los indicadores se gestionó el 100%: Tres (3) casos gestionados de gestión de usuarios. Con respecto al 
diligenciamiento del formato 03-FR-22 no se programaron actividades de seguimiento.
Evidencias:
Como evidencia de la gestión realizada el proceso adjunta los siguientes números de casos de gestión de usuarios No.3976876, 
4003872 y 4006353.
Análisis Indicador:
En relación con los indicadores fue gestionado el 100%: Tres (3) casos gestionados de gestión de usuarios. Con respecto al 
diligenciamiento del formato 03-FR-22 no se programaron actividades de seguimiento</t>
  </si>
  <si>
    <t>Durante el periodo se  dio cumplimiento al procedimiento de gestion de usuarios a traves del cual cada jefe de dependencia solicita unicamente los accesos que requiere cada uno de sus colaboradores a los distintos aplicativos de la entidad , , Esta labor la realiza a traves de sinproc en el módulo de GESTION DE USUARIOS</t>
  </si>
  <si>
    <t>Se cargan reportes de gestión de usuario  gestinados dentro del segundo cuatrimestre de 2024</t>
  </si>
  <si>
    <t>Se observa como evidencia de los controles  y acciones:
* Se relaciona 4 archivos de gestión de usuarios.
* Durante este cuatrimestre no se evidencia el diligenciamiento formato 03-FR-22 compromiso de confidencialidad y no divulgación de la información
 Se recomienda continuar con fortalecimiento del control.</t>
  </si>
  <si>
    <t>Durante este período la DTIC ejecutó las siguientes actividades relacionados con los controles definidos:
1. El equipo Gestión de Infraestructura y Servicios de TI actualizó el cronograma de mantenimiento preventivo de los recursos tecnológicos.
2. El equipo Monitoreo CRI (Centro de Reacción Inmediata) realizó monitoreo a los sistemas de información y servicios.
En relación con los indicadores  se gestionó el 100%: 
Un (1) cronograma de mantenimiento preventivo de los recursos tecnológicos vigencia 2024.
Cuatro (4) reportes de monitoreo.</t>
  </si>
  <si>
    <t>1. Cronograma de mantenimiento preventivo de los recursos tecnológicos.
2. Reportes de monitoreo.</t>
  </si>
  <si>
    <t xml:space="preserve">Se observan los siguientes soportes como evidencia del control1 :
Problemas de  integración:
3 reportes de monitoreo
Cronograma  proyecto  Personería
Oficio de inicio  de contrato de monitoreo
Acta de reunión Técnica  Personería
</t>
  </si>
  <si>
    <t xml:space="preserve">Se revisaron y verificaron los soportes allegados por el proceso como:  Formato diligenciado Cronograma Mantenimiento Preventivo de Recursos Tecnológicos 2024 y Reportes Disponibilidad de Aplicaciones de los meses de Enero, Febrero y Marzo, pendiente mes de Abril.   Se da cumplimiento a los controles programados.
 Se observa la inclusión del presente riesgo.
</t>
  </si>
  <si>
    <t xml:space="preserve"> Formato diligenciado Cronograma Mantenimiento Preventivo de Recursos Tecnológicos 2024 y Reportes Disponibilidad de Aplicaciones de los meses de Enero, Febrero y Marzo, pendiente mes de Abril.</t>
  </si>
  <si>
    <t>No amerita Plan de Acción</t>
  </si>
  <si>
    <t>Se recibe la información por parte de la dependencia que realizó la acción o actividad que se va a difundir. La persona  responsable de la OAC asigna al periodista la elaboración del comunicado. Este lo redacta y se lo remite para VoBo. Una vez el Despacho lo autorice, se procede con la publicación. Indicador: Ningún boletin presentó errores de un total de 27 boletines publicados durante el primer cuatrimestre (100% cumplimiento del indicador).                                                                                            
Procedimiento servicios de prensa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t>
  </si>
  <si>
    <t>Trazabilidad del proceso de solicitud, producción y aprobación de la información difundida</t>
  </si>
  <si>
    <t xml:space="preserve">Se revisaron y verificaron los soportes allegados por el proceso como: Correos electrónicos e imágenes con la trazabilidad de aprobaciones, de productos elaborados, y demás boletines publicados.  Reporte de 27 boletines publicados con cero errores, con un 100% de cumplimiento. Se da cumplimiento a lo estipulado en los controles programados.
RECOMENDACIÓN:  Se debe revisar y ajustar la descripción del Control No.1: “Jefe de la Oficina Asesora de Planeación da VoBo. para publicación”, ya que esta oficina no existe en la entidad.
</t>
  </si>
  <si>
    <t>Correos electrónicos e imágenes con la trazabilidad de aprobaciones, de productos elebaorados,  y demás boletines publicdos</t>
  </si>
  <si>
    <t>Se recibe la información por parte de la dependencia que realizó la acción o actividad que se va a difundir. La persona  responsable de la OAC asigna al periodista la elaboración del comunicado. Este lo redacta y se lo remite para VoBo. Una vez el Despacho lo autorice, se procede con la publicación. Indicador: Ningún boletín presentó errores de un total de 84
Procedimiento servicios de prensa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t>
  </si>
  <si>
    <t>Trazabilidad del proceso de solicitud, producción y aprobación del material audiovisual y de diseño entregado</t>
  </si>
  <si>
    <t>Se revisaron y verificaron los soportes allegados por el proceso como: Correos electrónicos con la trazabilidad de la gestión de solicitudes de producción y aprobación del material de audiovisual y piezas gráficas.  Reporte de 779 piezas elaboradas con cero errores, con un 100% de cumplimiento. Se da cumplimiento a lo estipulado en los controles programados.</t>
  </si>
  <si>
    <t>Correos electrónicos con la trazabilidad de la gestión de solicitudes de producción y aprobación del material de audiovisual y piezas gráficas</t>
  </si>
  <si>
    <t xml:space="preserve">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 Indicador: Ninguna pieza gráfica y/o audiovisual presentó errores de un total de 905 piezas elaboradas durante el primer cuatrimestre (100% cumplimiento del indicador).
Procedimiento servicios de diseño y producción de piezas gráficas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 </t>
  </si>
  <si>
    <t xml:space="preserve">La información generada por la OAC es almacenada en los medios suministrados por la Entidad: equipos asignados, servidor carpeta prensa, discos duros extraíbles y correos electrónicos. Indicador: Ninguna archivo de los elaborados se encuentra sin respaldo de un total de 1009 productos almacenados durante el prime cuatrimestre (100% cumplimiento del indicador). </t>
  </si>
  <si>
    <t>Imágenes de los lugares de archivo de la información</t>
  </si>
  <si>
    <t>Se revisaron y verificaron los soportes allegados por el proceso como: Imágenes de carpetas compartidas y discos duros y de correo con recomendaciones para almacenamiento de la información de manera organizada en la nube o en discos duros para evitar la pérdida de esta.  Reporte de 1009 productos almacenados, cumplimiento 100%.  Se da cumplimiento a lo estipulado en los controles programados.</t>
  </si>
  <si>
    <t xml:space="preserve"> Imágenes de carpetas compartidas y discos duros y de correo con recomendaciones para almacenamiento de la información de manera organizada  en la nube o en discos duros  para evitar la perdida de esta.</t>
  </si>
  <si>
    <t xml:space="preserve">La información generada por la OAC es almacenada en los medios suministrados por la Entidad: equipos asignados, servidor carpeta prensa, discos duros extraíbles y correos electrónicos. Indicador: Ninguna archivo de los elaborados se encuentra sin respaldo de un total de  1163 productos almacenados durante el prime cuatrimestre (100% cumplimiento del indicador). </t>
  </si>
  <si>
    <t xml:space="preserve">El formato de autorización de uso de imagen 04-FR-02 y 04-FR-03 se encuentra disponible en la Intranet, para ser utilizado por la dependencia que lo requiera.Indicador: De un total de 87 productos audiovisuales y/o gráficos que contenían datos personales y/o uso de imagen, ninguno se publicó sin la autorización respectiva. Lo anterior  durante el primer cuatrimestre (100% cumplimiento del indicador). En cumplimiento al segundo control se cuenta con un archivo físico donde reposan los formatos firmados y en cumplimiento del tercer control la jefe de la Oficina Asesora de Comunicaciones de manera reiterativa en las reuniones de equipo (de manera verbal y escrita) resalta la importancia y responsabilidad que tienen los periodistas y productores audiovisuales del diligenciamiento de este formato en cada producto que se requiere. </t>
  </si>
  <si>
    <t>Formatos firmados y correo de recomendaciones de uso por parte del jefe de la OAC.</t>
  </si>
  <si>
    <t>Se revisaron y verificaron los soportes allegados por el proceso como: Formatos debidamente diligenciados Cod. 04-FR-03 Autorización de uso de derechos de imagen sobre fotografías y fijaciones audiovisuales (Video), Propiedad intelectual y Habeas data otorgado a la Personería de Bogotá, correo con recomendaciones para el diligenciamiento de los formatos de autorización de uso de datos e imagen cuando se haga registro fotográfico o audiovisual.  Se da cumplimiento a lo estipulado en los controles programados.</t>
  </si>
  <si>
    <t>Formatos debidamente diligenciados Cod. 04-FR-03 Autorización de uso de derechos de imagen sobre fotografías y fijaciones audiovisuales (Video), Propiedad intelectual y Habeas data otorgado a la Personería de Bogotá,   correo con recomendaciones para el diligenciamiento de los formatos de autorización de uso de datos e imagen  cuando se haga registro fotográfico o audiovisual.</t>
  </si>
  <si>
    <t xml:space="preserve">El formato de autorización de uso de imagen 04-FR-02 y 04-FR-03 se encuentra disponible en la Intranet, para ser utilizado por la dependencia que lo requiera. Indicador: De un total de 905 productos audiovisuales y/o gráficos que contenían datos personales y/o uso de imagen, ninguno se publicó sin la autorización respectiva. Lo anterior  durante el primer cuatrimestre (100% cumplimiento del indicador). En cumplimiento al segundo control se cuenta con un archivo físico donde reposan los formatos firmados y en cumplimiento del tercer control la jefe de la Oficina Asesora de Comunicaciones de manera reiterativa en las reuniones de equipo (de manera verbal y escrita) resalta la importancia y responsabilidad que tienen los periodistas y productores audiovisuales del diligenciamiento de este formato en cada producto que se requiere. </t>
  </si>
  <si>
    <t>1. Posibilidad de no tomar las peticiones que presenten que presentan las personas tanto en las sedes o puntos de atención presencial, como en los diferentes sitios externos y eventos donde hace presencia la Entidad.</t>
  </si>
  <si>
    <t>30%
MP Y DDHH
% de ejecución del control: 33,33%
% de ejecución de las acciones: 0%</t>
  </si>
  <si>
    <t xml:space="preserve">Se revisaron y verificaron los soportes allegados por el proceso como: Archivo en formato EXCEL con el detalle de los Formularios de Requerimientos Ciudadanos 05-FR-50 con el detalle del consecutivo y correos electrónicos con la solicitud y entrega de formatos de requerimientos ciudadanos para atender los eventos del proceso. Pendiente para los meses de mayo y agosto de 2024 la socialización virtual del instructivo.  Se da cumplimiento a lo estipulado en el control programado.
En cuanto a la Gestión de las Personerías Locales, se encuentran las actas de reunión donde se evidencia la socialización del Formato 05-FR-50 en San Cristóbal, Usme, Bosa, Mártires, Antonio Nariño, Puente Aranda y Sumapaz.  SE RECOMIENDA continuar esta actividad con las trece (13) Personerías Locales restantes.
</t>
  </si>
  <si>
    <t xml:space="preserve">Archivo en formato EXCEL con el detalle de los Formularios de Requerimientos Ciudadanos 05-FR-50 con el detalle del consecutivo y correos electrónicos con la solicitud y entrega de formatos de requerimientos ciudadanos para atender los eventos del proceso.  y Actas de socialización del Formularios de Requerimientos Ciudadanos 05-FR-50  de siete (7) Personerías Locales </t>
  </si>
  <si>
    <t>Se observan en los soportes de  control y acciones.
 05-IN-05 Instructivo para el Uso del Formulario Manual de Requerimientos Ciudadanos - V1
* Correo Solicitud de Socialización del Instructivo y su Pieza Grafica
* Pieza Grafica Divulgación Instructivo y Formulario Manual de RC
* Correos de la Socializacion Instructivo Formulario Manual de RC
* Soportes de correos de solicitudes y respuesta a los mismos.
* Cuadro de control de formularios manuales entregados (Inventario).:
* Actas de reunión en donde se evidencia la socialización del formato 05-FR-50 al interior de las Personerias locales.</t>
  </si>
  <si>
    <t>30%
MP Y DDHH
% de ejecución del control: 33,33%
% de ejecución de las acciones: No Aplica.</t>
  </si>
  <si>
    <t>Se observan en los soportes de  control :
* 2 actas de   de revisión del funcionamiento del SIRIUS en conjunto con la Oficina de Control Interno 
*Registro fotografico de la revisión del SIRIUS y SINPROC con la Secretaría General.
* Requerimiento TICS
Recomendaciones
+  Los soportes las evidenciar el cumplimiendo de cada  uno de los controles  a través de los soportes  con el fin de verificar el funcionamiento correcto de los controles.</t>
  </si>
  <si>
    <t>Se revisaron y verificaron los soportes allegados por el proceso como: Formatos 03-FR-08 Requerimientos TIC y Actas de Reunión Funcionamiento Aplicativo SIRIUS. El Proceso acogió la recomendación dada en el Informe anterior.  Se da cumplimiento a lo estipulado en el control programado.</t>
  </si>
  <si>
    <t>Formatos 03-FR-08 Requerimientos TIC y Actas de Reunión Funcionamiento Aplicativo SIRIUS</t>
  </si>
  <si>
    <t>Se observan en los soportes de  control :
* Los requerimientos realizados a TIC.
* Documentos de las necesidades de sistematización de las dependnecias del eje.
Recomendaciones
+  Los soportes las evidenciar el cumplimiendo de cada  uno de los controles  a través de los soportes  con el fin de verificar el funcionamiento correcto de los controles.</t>
  </si>
  <si>
    <t xml:space="preserve">                          
20%
10%
9%
MP Y DDHH
% de ejecución del control: 33,33%
% de ejecución de las acciones: No Aplica.</t>
  </si>
  <si>
    <t>Se observan en los soportes de  control :
*  Relación de acciones  de fortalecimiento  del archvo.
* Formato para reportar  acciones de fortalecimiento del archivo.
* Soportes acciones de fortalecimiento del archivo.
Se evidencias soportes de las acciones así:
*Acta de reunión del equipo de trabajo.
*Acta de reunión 
*Correos de solciitud de capacitaciones.
Recomendaciones
+  Los soportes las evidenciar el cumplimiendo de cada  uno de los controles  a través de los soportes  con el fin de verificar el funcionamiento correcto de los controles.</t>
  </si>
  <si>
    <t xml:space="preserve">Se revisaron y verificaron los soportes allegados por el proceso Derechos Humanos y Personerías Locales como: Correo solicitando el diligenciamiento del formato para incluir las acciones de fortalecimiento del archivo, Formato diseñado y debidamente diligenciado por el Proceso para relacionar las acciones realizadas en la vigencia 2024 (de enero a abril) para el fortalecimiento del archivo en las dependencias del eje MP y los DDHH y soportes de las acciones de fortalecimiento listadas. El Proceso acogió la recomendación dada en el Informe anterior.  Se da cumplimiento a lo estipulado en el control programado.  SE RECOMIENDA para el próximo seguimiento remitir el FUID 2024 actualizado.
En cuanto a la Gestión de las Personerías Locales, se encuentran las actas de reunión donde se evidencia la gestión del archivo en diecinueve (19) Personerías Locales, SE   RECOMIENDA continuar esta actividad con la Personería Local de Suba.
</t>
  </si>
  <si>
    <t xml:space="preserve">Correo solicitando el diligenciamiento del formato para incluir las acciones de fortalecimiento del archivo, Formato diseñado y debidamente diligenciado por el Proceso para relacionar las acciones realizadas en la vigencia 2024 (de enero a abril) para el fortalecimiento del archivo en las dependencias del eje MP y los DDHH y soportes de las acciones de fortalecimiento listadas.  y Actas de gestión del archivo en diecinueve (19) Personerías Locales </t>
  </si>
  <si>
    <t>Soportes acciones de fortalecimiento del archivo.
+  Los soportes  evidenciar el cumplimiendo de cada  uno de los controles  a través de los soportes  con el fin de verificar el funcionamiento correcto de los controles.</t>
  </si>
  <si>
    <t>23%
MP Y DDHH
% de ejecución del control: 33,33%
% de ejecución de las acciones: No Aplica.</t>
  </si>
  <si>
    <t xml:space="preserve">Se revisaron y verificaron los soportes allegados por el proceso Derechos Humanos como: Archivos en Excel referente a los reportes de seguimiento mensuales a los requerimientos registrados en SINPROC por parte de los procesos adscritos al Proceso para los meses de enero, febrero, marzo y abril. Se da cumplimiento a lo estipulado en el control programado.    El Proceso acogió la recomendación dada en el Informe anterior. 
En cuanto a la Gestión de las Personerías Locales, se encuentran las actas de reunión donde se evidencia el seguimiento a la gestión de los términos de respuesta de los requerimientos de los Ciudadanos en dieciséis (16) Personerías Locales, SE   RECOMIENDA continuar esta actividad con las Personerías Locales de Tunjuelito, Engativá, Barrios Unidos y Rafael Uribe Uribe.
</t>
  </si>
  <si>
    <t>Archivos en Excel referente a los reportes de seguimiento mensuales a los requerimientos registrados en SINPROC por parte de los procesos adscritos al Proceso para los meses de enero, febrero, marzo y abril y Actas  de reunión donde se evidencia el seguimiento a la gestión de los términos de respuesta de los requerimientos de los Ciudadanos en Personerías Locales</t>
  </si>
  <si>
    <t>Se observan en los soportes de  control :
*  11 Reportes de seguimiento y estado de los terminos de los derechos de petición de cada una de las dependencias adscritas al eje del Ministerio Público y los Derechos Humanos.
*  Actas de reunión  en donde se evidencia el seguimiento a los requerimientos ciudadanos dentro de lso términos de ley. en las Personería locales.</t>
  </si>
  <si>
    <t>MP Y DDHH
% de ejecución del control: 33,33%
% de ejecución de las acciones: No Aplica.</t>
  </si>
  <si>
    <t>Se observan en los soportes de  control :
* Pantallazo  socializaciones de información chat  diario linea 143
* Pantallazos capacitaciones  de la linea 143 en temas de conciliación.
*+ Actas de seguimiento mensuales por cada una de las Personerías losalces
Recomendaciones
+  Los soportes las evidenciar el cumplimiendo de cada  uno de los controles  a través de los soportes  con el fin de verificar el funcionamiento correcto de los controles.</t>
  </si>
  <si>
    <t>Se revisaron y verificaron los soportes allegados por el proceso como: Correos electrónico, donde la P.D de Orientación al Ciudadano, reporta las acciones que se presentaron para fortalecer el servicio de la Línea 143, al igual que capturas de pantalla para los meses de Enero, Febrero, Marzo y Abril. Se da cumplimiento a lo estipulado en el control programado.  El Proceso acogió la recomendación dada en el Informe anterior.</t>
  </si>
  <si>
    <t>Correos electrónico, donde la P.D de Orientación al Ciudadano, reporta las acciones que se presentaron para fortalecer el servicio de la Línea 143, al igual que capturas de pantalla para los meses de Enero, Febrero, Marzo y Abril.</t>
  </si>
  <si>
    <t>MP Y LOS DDHH
Se adjuntan como evidencias:
* Los documentos, capturas de pantalla, correos, etc que demuestran las acciones de fortalecimiento a la línea 143, por parte de la P.D. para la Orientación y Asistencia a las Personas.</t>
  </si>
  <si>
    <t>30%
30%
MP Y DDHH
% de ejecución del control: 0%
% de ejecución de las acciones: 0%</t>
  </si>
  <si>
    <t xml:space="preserve">Se revisaron y verificaron los soportes allegados por la Coordinación de Gestión de las Personería Locales como: Actas, correos electrónicos y registro fotográfico con designación de gestores documentales y seguimiento a la custodia del archivo para diecinueve (19) Locales, SE RECOMIENDA realizar la gestión en la Personería Local de Suba y de acuerdo al control establecido: ”Realizar de manera anual el inventario de activos de la información que producen para tomar las acciones pertinentes que eviten la pérdida o daño de la documentación física"
Para el caso del Proceso de Promoción y Defensa de Derechos, indica que tanto el control como las acciones de tratamiento se llevarán a cabo en el segundo cuatrimestre de la vigencia.   SE RECOMIENDA en forma cuatrimestral, remitir el registro fotográfico de la custodia del archivo físico, teniendo en cuenta que debe ser una actividad permanente.
</t>
  </si>
  <si>
    <t>Actas, correos electrónicos y registro fotográfico con designació9n de gestores documentales y seguimiento a la custodia del archivo de las Personerías Locales.</t>
  </si>
  <si>
    <t>30%
MP Y DDHH
% de ejecución del control: 0%
% de ejecución de las acciones: 0%</t>
  </si>
  <si>
    <t xml:space="preserve">* Sin evidencias, de controlesde acuerdo al avance reportado.
</t>
  </si>
  <si>
    <t xml:space="preserve">Se revisaron y verificaron los soportes allegados por la Coordinación de Gestión de las Personerías Locales como: Actas, FUID y registro fotográfico de las Carpetas con el archivo digital para catorce (14) Locales, SE RECOMIENDA realizar la gestión en las Personerías Locales de Usaquén, Chapinero, Sumapaz, Barrios Unidos, Kennedy y Tunjuelito y de acuerdo al control establecido: ”Realizar de manera anual el inventario de activos de la información que producen para tomar las acciones pertinentes que eviten la pérdida o daño de la documentación digital"
Para el caso del Proceso de Promoción y Defensa de Derechos, indica que tanto el control como las acciones de tratamiento se llevarán a cabo en el segundo cuatrimestre de la vigencia.   SE RECOMIENDA en forma cuatrimestral, remitir el registro fotográfico de la custodia del archivo digital, teniendo en cuenta que debe ser una actividad permanente.
</t>
  </si>
  <si>
    <t>Actas, FUID y registro fotográfico de las Carpetas con el archivo digital de las Personerías Locales</t>
  </si>
  <si>
    <t>30%
MP Y DDHH
% de ejecución del control: 0%
% de ejecución de las acciones: No Aplica.</t>
  </si>
  <si>
    <t xml:space="preserve">* Sin evidencias, de controlesde acuerdo al avance reportado.
Acciones:
Acta de reunión con los equipos de trabajo.
</t>
  </si>
  <si>
    <t xml:space="preserve">Se revisaron y verificaron los soportes allegados por la Coordinación de Gestión de las Personería Locales como: Actas de sensibilización de temas varios  para nueve (9) Locales, SE RECOMIENDA realizar la gestión en las Personerías Locales de Sumapaz, Ciudad Bolívar, Puente Aranda, Antonio Nariño, Mártires, Teusaquillo, Barrios Unidos, Engativá, Fontibón, Tunjuelito, y Santafé precisando en la sensibilización el tema de "Información Sensible" y de acuerdo al control establecido: "Realizar de manera anual el inventario de activos de la información que producen para tomar las acciones pertinentes que eviten la divulgación de información reservada o clasificada"
Para el caso del Proceso de Promoción y Defensa de Derechos, indica que el control se llevará a cabo en el segundo cuatrimestre de la vigencia con el apoyo de TIC, sin embargo, se debe tener en cuenta que SI requiere un plan de Acción porque se encuentra en zona de riesgo residual EXTEREMA y SE RECOMIENDA ejecutar este control desde principio de la vigencia.
</t>
  </si>
  <si>
    <t xml:space="preserve"> Actas de sensibilización de temas varios de las Personerías Locales.</t>
  </si>
  <si>
    <t>45%
MP Y DDHH
% de ejecución del control: 0%
% de ejecución de las acciones: 0%</t>
  </si>
  <si>
    <t>Mediante correo institucional allegado el día 06/05/2024 el proceso reporta: 
-Actividades 1 y 2.
Se realizó la revisión del estado de los controles actuales en materia de corrupción, asociados al uso de la leyenda HONESTIDAD 
y focalizado al libreto anticorrupción por parte del personal que atiende público en el eje del Ministerio Público y los Derechos 
Humanos. A nivel general se encuentran bien aplicados los controles en la mayoría de dependencias del eje, como lo demuestran 
los resultados de la revisión realizada a sus procedimientos.
- Actividad 3. 
Se realizaron al interior de cada dependencia, sensibilizaciones del código de integridad y otros aspectos en prevención de la 
corrupción. Fueron postulados gestores de integridad en sectores del Ministerio Público como: Familia, Victimas, Penales I y II, 
Policivo, Centro de Conciliación, Coordinación del Eje, Protección al consumidor, entre otros.
Evidencias: 
Se adjunta como evidencias: 
1) Pieza comunicativa componente código de integridad HONESTIDAD, socializada a todas las dependencias del M.P.
2) Oficio s/n de fecha 13-03-2024 y otros mediante los cuales postulan los gestores de integridad para las distintas delegadas. 
3) Correos sobre los valores del código de integridad - HONESTIDAD.
Análisis Indicador: Porcentaje de avance de implementación de las acciones definidas
Nivel de cumplimiento en el periodo: 100%</t>
  </si>
  <si>
    <t>Las acciones puntuales y comprometidas por el 
proceso están cumplidas en lo que corresponde 
al cuatrimestre 2024-I. Sin embargo, preciso es 
señalar que el riesgo por ser latente, debe 
mantenerse su monitoreo permanente sobre la 
base de los indicadores estructurados.</t>
  </si>
  <si>
    <t>25%
MP Y DDHH
% de ejecución del control: 33,33%
% de ejecución de las acciones: 0%</t>
  </si>
  <si>
    <t xml:space="preserve">Se observan en los soportes de  control:
4 seguimientos a la gestión de:
* P.D. para Asuntos Policivos y Civiles
* P.D. para Asuntos Penales II
* P.D. para Asuntos Penales I
* P.D. para la Familia
* P.D. para la Defensa y Protección de los DDHH
</t>
  </si>
  <si>
    <t>Mediante correo institucional allegado el día 06/05/2024, el proceso reporta que durante este período se adelantaron las siguientes 
acciones: 
1. Durante el periodo 2024-I el Proceso realizó seguimiento a los resultados de la gestión de los agentes del Ministerio Público. 
Adicionalmente, cada Delegada realizó la revisión periódica del estado actual (o eficacia) de los controles existentes frente a las 
actuaciones adelantadas ante autoridades judiciales y administrativas del nivel municipal y distrital; en materia de asuntos 
policivos y civiles, Secretaría de Movilidad, Administrativa Especial para la Segunda Instancia en Movilidad.
Todas las acitividades del Ministerio Público cuentan con los controles correspondientes.
Evidencias:
Se adjuntan como evidencias el seguimiento a la gestión y practicas anticorrupción de las siguientes delegadas (Incluye en los 
casos que aplica, algunos nuevos controles):
- Oficio S/N de fecha 2 de mayo del 2024 emitido por la Coordinacion M.P., que trata sobre requerimiento informacion a las 
Delegadas que lo integran, sobre las actuciones surtidas para verificar el seguimiento y control de las mismas.
- 22 pantallazos sobre las diferentes actuaciones surtidas por funcionarios adscritos a diferentes Delegadas y que actuan como 
Ministerio Público.
- Correo de fecha 10.04.2024, suscrito por el Delegado para la Coordinación del M.P., donde requiere a los Delegados bajo su 
mando y control para que remitan las evidencias sobre las actuaciones surtidas por los Agentes del Ministerio Público adscrito a 
sus dependencias.
Análisis Indicador: Porcentaje de avance de implementación de las acciones definidas
Actividad cuatrimestre 2024-I 100% de las acciones propuestas para el periodo.
NIvel de avance de la meta para la vigencia total:
Cumplimiento: 33.33% de las actividades propuesta para la vigencia 2024</t>
  </si>
  <si>
    <t>El proceso adelantó integralmente las acciones 
comprometidas para el periodo programado.</t>
  </si>
  <si>
    <t>MP Y DDHH
% de ejecución del control: 33,33%
% de ejecución de las acciones: 0%</t>
  </si>
  <si>
    <t>Se observan en los soportes de  control:
Tres actas de de conciliación  y constancias de acuerdo  orrespondientes a los meses de enero, febrero, marzo y abril 2024.</t>
  </si>
  <si>
    <t>Mediante correo institucional allegado el día 06/05/2024, el proceso reporta que durante este período se adelantaron las siguientes 
acciones: 
Acciones:
Durante el periodo 2024-I el Proceso, no da cuenta de realizaciones vinculadas a temas de (i) Diseño de estrategias que permitan 
fortalecer los valores y principios de los abogados conciliadores y las practicas anticorrupción y (ii) Socializar y sensibilizar los 
documentos de conciliación, código de integridad y demas politicas relacionadas con el ejercicio de la conciliación.
Con memorando de fecha 12-02-2024 la Coordinación para el Ministerio Público dispone que la Dirección de Conciliación en lo 
sucesivo envie con periodicidad mensual todas las actas de conciliación adelantadas durante ese lapso, como efectivamente lo 
viene realizando y asi fuera consignado en la respuesta del requerimiento de información solicitado por la OCI. 
Evidencias:
Si bien registran algunas acciones de respuesta, frente a las puntuales propuestas para el periodo, no se evidencia o no se reporta 
realizaciónn alguna.
Se adjuntan como evidencias distintas a las actividades propuestas para el periodo:
-Acta conciliación de fecha 19.01.2024 en materia de familia sobre regulación de alimentos y visitas para menores. 
-Constancia de no acuerdo de conciliación de fecha 09.01.2024 y 54 páginas adicionales de constancias de conciliación y 
acuerdos conciliatorios realizados en el primer periodo 2024-I, lo anterior para demostrar seguimiento a las actuaciones 
adelantadas por el Centro de Conciliación de la Entidad.
Análisis Indicador: Porcentaje de avance de implementación de las acciones definidas
Actividad cuatrimestre 2024-I 0% de las acciones propuestas para el periodo.
Nivel de avance de la meta para la vigencia total:
Cumplimiento: 0% de las actividades propuesta para la vigencia 2024</t>
  </si>
  <si>
    <t>Control: 1. Se realizaron las actas de acuerdo total, parcial o no acuerdo y se leyeron ante las partes, con el fin de demostrar que estas no fueron influenciadas de manera positiva o negativa durante las audiciencias de conciliación realizadas.
Acción: Se realizó desde la Subdirección de Desarrollo del Talento Humano, la campaña de apropiación de cada uno de los valores que conforman el código de integridad de la Personería de Bogotá (Se adjuntan soportes). Asimismo, desde Gestión Contractual se realizó sensibilización especifica para todo el personal contratista, sobre Prevención del riesgo de corrupción (se adjuntan soportes). Estas sensibilizaciones se realizan vía correo electrónico y llegan a todos los colaboradores de la Entidad.</t>
  </si>
  <si>
    <t>Se adjuntan como evidencias:
* Consolidado (muestreo) de las actas de conciliación total, parcial y no acuerdo que se elaboran y leen ante las partes, correspondientes a los meses de mayo, junio, julio y agosto 2024.
* Soportes de las sensibilizaciones realizadas vía e-mail en materia anticorrupción.</t>
  </si>
  <si>
    <t xml:space="preserve">
Aunque no aplican acciones debido al nivel de riesgo residual, durante este  I cuatrimestre se  avanzo  en las acciones que venía formuladas.
Verificar la existencia de las actas, resultado de las mesas de trabajo al seguimiento de cumplimiento de metas.</t>
  </si>
  <si>
    <t>P.D. para la Coordinación de Gestión de las Personerías Locales:
Cada Personería Local cuenta su so ONE DRIVE en donde se custodian los informes y otros documentos.
De manera mensual se realizan el seguimiento al avance de la ejecución de las metas POA al interior de las PL. 
La Personera Delegada para la Coordinación de Prevención y Control a la Función Pública, durante el primer cuatrimestre, realizó 12 mesas de trabajo, en las cuales se hizo seguimiento al  avance del cumplimiento de metas por delegada 
Indicador: Sumatoria de Número de reuniones de seguimiento a metas: 12 mesas de trabajo de seguimiento a metas.</t>
  </si>
  <si>
    <t>P.D. para la Coordinación de Gestión de las Personerías Locales: 
Pantallazo ONE DRIVE
FUID 
actas de reunión sobre el estado del archivo.
actas de reunión con los equipos de trabajo de las PL. 
PD para la Coordinación de Prevención y Control a la Función Pública: 12 actas de mesas de trabajo de seguimiento a metas.</t>
  </si>
  <si>
    <t>Se oberva como soporte del control 1 ( seguimiento trimestral) lo siguiente:
* 11 actas de seguimiento  seguimiento de metas operativas y estratégicas.
*Acta seguimiento trimestral
* Actas seguimiento Plan Operativo anual de  cada una de las personerías locales.</t>
  </si>
  <si>
    <t xml:space="preserve">Se revisaron y verificaron los soportes allegados por el proceso de Prevención y Control a la Función Pública y Coordinación de Personerías Locales, como: Actas doce
(12) de reuniones de avances metas POA y mesas de trabajo de seguimiento a las metas del proceso. Se da cumplimiento a lo estipulado en el control programado.
Respecto a la gestión de las Personerías Locales, se evidencia Actas de seguimiento del cumplimiento a las Metas POA y seguimiento a los riesgos para las veinte (20) P. Locales.
</t>
  </si>
  <si>
    <t>Actas doce
(12) de reuniones de avances metas POA y mesas de trabajo de seguimiento a las metas del proceso.y  Actas de seguimiento del cumplimiento a ls Metas POA y segimiento a los riesgos en las Personerías Locales.</t>
  </si>
  <si>
    <t>P.D. para la Coordinación de Gestión de las Personerías Locales: 
Se realiza el seguimiento por parte del personero(a) local a las metas POA de cada dependencia, se  fijan compromisos para el cumplimiento y se dan directrices de trabajo en equipo. 
Se revisan las carpetas de ONE DRIVE Institucional, para garantizar la custodia adecuada de la información digital, tambien se realizan actas de reunion.
Personera Delegada para la Coordinación de Prevención y Control a la Función Pública: Durante el segundo cuatrimestre, se realizó 1 mesa de trabajo, en la cual se hizo seguimiento al cumplimiento de metas por delegada, para el primer semestre 2024 
Indicador: Sumatoria de Número de reuniones de seguimiento a metas: 1 mesa de trabajo de seguimiento a metas.</t>
  </si>
  <si>
    <t>P.D Para la Coordinación de Gestión de las Personerias Locales:
Actas de reunión mensuales. 
PD para la Coordinación de Prevención y Control a la Función Pública: un acta de mesa de trabajo de seguimiento a metas.</t>
  </si>
  <si>
    <t>Se oberva como soporte del control 1 ( seguimiento trimestral) lo siguiente:
* Actas de seguimiento  seguimiento de metas operativas y estratégicas.
* Actas seguimiento Plan Operativo anual de  cada una de las personerías locales.</t>
  </si>
  <si>
    <t xml:space="preserve">
Aunque no aplican acciones debido al nivel de riesgo residual, durante este  I cuatrimestre se  avanzo  en las acciones que veníam formuladas.
Realizar seguimiento a la Carpeta de servidor de archivos o sitio ONE DRIVE institucional que garantice la custodia y seguridad de la información de los informes y seguimiento generados</t>
  </si>
  <si>
    <t>P.D. para la Coordinación de Gestión de las Personerías Locales:
Cada Personería Local cuenta su so ONE DRIVE en donde se custodian los informes y otros documentos.
De manera mensual se realizan el seguimiento al avance de la ejecución de las metas POA al interior de las PL. 
La Personería Delegada para la Coordinación de Prevención y Control a la Función Pública en conjunto con la Dirección de TICS, se encuentran en la implementación del "Modulo de Acción de Prevención y Control a la Función Pública" en el SINPROC, mediante el cual se almacenan todos los documentos que hacen parte de las acciones de prevención y control a la función pública.   
No. de documentos guardados en el modulo SINPROC: 180 acciones y/o seguimientos, 9 actas previas, 9 planes de trabajo y 9 modificaciones, 238 declaraciones de imparcialidad y conflicto de interés, 9 actas de aprobación de planes de trabajo, 112 actas de mesa de trabajo de revisión de planes de gestión, 112 planes de gestión aprobados, 36 informes aprobados con sus respectivos soportes: Total: 593 documentos.
De igual manera, en el OneDrive se cuenta con una carpeta en la cual se realiza una copia de seguridad de los documentos principales.</t>
  </si>
  <si>
    <t>P.D. para la Coordinación de Gestión de las Personerías Locales: 
Pantallazo ONE DRIVE
FUID 
actas de reunión sobre el estado del archivo.
PD para la Coordinación de Prevención y Control a la Función Pública: Módulo SINPROC de acción de prevención y control a la función pública con 593 documentos guardados. (se adjuntan algunos pantallazos del módulo).
Pantallazos del OneDrive</t>
  </si>
  <si>
    <t>Se oberva como soporte del control 1 ( seguimiento trimestral) lo siguiente:
*Acta seguimiento trimestral
* Actas seguimiento Plan Operativo anual de  cada una de las personerías locales.</t>
  </si>
  <si>
    <t xml:space="preserve">Se revisaron y verificaron los soportes allegados por el proceso como: Imágenes del Módulo SINPROC de Prevención y Control a la función pública, imágenes de OneDrive con el almacenamiento de informes y seguimiento (593 documentos guardados). Se da cumplimiento a lo estipulado en el control programado. 
Respecto a la gestión de las Personerías Locales, se evidencia Actas de seguimiento del archivo, imágenes del archivo físico, imágenes de la Carpeta One Drive, FUID, registro activos información, del cumplimiento a las Metas POA y seguimiento a los riesgos para dieciséis (16) P. Locales, SE RECOMIENDA dar continuidad a la gestión en las Personerías Locales de Barrios Unidos, Tunjuelito, Santafé y Usaquén
</t>
  </si>
  <si>
    <t>Imágenes del Módulo SINPROC  de Prevención y Control a la función pública, imágenes de OneDrive con el almacenamiento de informes y seguimiento del Proceso y Actas de seguimiento del archivo, imágenes del archivo físico, imágenes de la Carpeta One Drive, FUID, registro activos información, del cumplimiento a ls Metas POA y segimiento a los riesgos.</t>
  </si>
  <si>
    <t>P.d. Para la Coordinación de Gestión de las Personerías Locales: 
p.d. para la Coordinación de Gestión de las Personerias Locales:
se estan elaborando los FUID 
se revisan los archivos EN drive
Personería Delegada para la Coordinación de Prevención y Control a la Función Pública: Cada Personería Delegada cuenta su  ONE DRIVE en donde se custodian los informes de las acciones de Prevenciòn y Control a la Función Pública y sus seguimientos. Adicionalmente en la Personería Delegada para la Coordinación de Prevención y Control a la Función Pública hay un OneDrive, en  el cual se realiza una copia de seguridad de los documentos principales de los informes de las acciones de Prevención y Control a la Función Pública y sus seguimientos.</t>
  </si>
  <si>
    <t>P.d. Para la Coordinación de Gestión de las Personerías Locales:
Actas de reunión mensuales, FUID
Registro fotográfico del  archivo físico
PD para la Coordinación de Prevención y Control a la Función Pública: Pantallazos de los OneDrive de cada delegada y de la Coordinación.</t>
  </si>
  <si>
    <t xml:space="preserve">
Aunque no aplican acciones debido al nivel de riesgo residual, durante este  I cuatrimestre se  avanzo  en las acciones que veníam formuladas.
Realizar autoevaluación aleatoria  sobre la aplicación de los procedimientos, guías, manuales e instructivos vigentes del proceso.   </t>
  </si>
  <si>
    <t>La Personería Delegada para la Coordinación de Prevención y Control a la Función Pública realizó autoevaluación aleatoria sobre los documentos cargados en el "Modulo de Acción de Prevención y Control a la Función Pública" en el SINPROC que hacen parte del procedimiento 06-PT-001 (procedimiento para adelantar acción de prevención y control a la función pública), evidenciando el cumplimiento de los procedimientos respectivos, así como de los formatos y las proformas establecidos en el SGC. 
Número de documentos verificados: los que son cargados en el módulo SINPROC de prevención y control a la función pública.</t>
  </si>
  <si>
    <t>PD para la Coordinación de Prevención y Control a la Función Pública: Módulo SINPROC de acción de prevención y control a la función pública con 593 documentos guardados. (se adjuntan algunos pantallazos del módulo).
Pantallazos del OneDrive</t>
  </si>
  <si>
    <t xml:space="preserve">Se revisaron y verificaron los soportes allegados por el proceso como; Imágenes de la verificación de los documentos cagados en el Módulo de acción de Prevención y Control a la Función Pública.  Sin embargo, no se evidencia el cumplimiento del control establecido así:  "El profesional de proceso de prevención y control a la función pública sensibiliza a funcionarios   y contratistas sobre todo el sistema de gestión de calidad y sus procedimientos”.
RECOMENDACIÓN:  Allegar los soportes y evidencias que dan cumplimiento al control establecido en lo relacionado con la sensibilización.
</t>
  </si>
  <si>
    <t>Imágenes de la verificación de los documentos cagados en el Módulo de acción de Prevención y Control a la Función Pública</t>
  </si>
  <si>
    <t>La Personería Delegada para la Coordinación de Prevención y Control a la Función Pública realizó autoevaluación aleatoria sobre las listas de chequeo de conformación de los expedientes 06-FR-015, con el fin de verificar el cumplimiento del procedimiento 06-PT-001 y 06-PT-006, evidenciando el cumplimiento de los procedimientos respectivos, así como de los formatos y las proformas establecidos en el SGC. 
Número de documentos verificados: 56 listas de chequeo y 9 actas de reunión de socialización y revisión del formato 06-FR-15 listas de chequeo para la conformación del expediente.</t>
  </si>
  <si>
    <t xml:space="preserve">
PD para la Coordinación de Prevención y Control a la Función Pública:  56 listas de chequeo y 9 actas de reunión de socialización y revisión del formato 06-FR-15 listas de chequeo para la conformación del expediente.</t>
  </si>
  <si>
    <t xml:space="preserve">
Verificar diligenciamiento de la declaración de imparcialidad y conflictos de interés, por parte de funcionarios y contratistas asignados a la Acción de Prevención y Control a la Función Pública y sus seguimientos. (100%)</t>
  </si>
  <si>
    <t xml:space="preserve">P.D para la Coordinación de Gestión de las Personerías Locales:
Se socializó el diligenciamiento de declaración de imparcialidad a los funcionarios referentes de Prevención y Control a la Función Pública.
Socialización de la cartilla de conflcito de intereses al interior de las dependencias. 
Personería Delegada para la Coordinación de Prevención y Control a la Función Pública: En el marco del ejercicio de implementación del modulo de acción de prevención y control a la función pública en el SINPROC, durante el primer cuatrimestre 2024 se adelantaron las acciones definidas en el mapa de riesgos de corrupción, relacionadas con la suscripción de 238 declaraciones de imparcialidad y conflicto de interés, por parte de Personeros(as) Delegados(as), profesionales y contratistas en el marco del desarrollo de las acciones de prevención y control a la función pública y seguimientos. </t>
  </si>
  <si>
    <t>Acta de reunión de socialización. 
Personería Delegada para la Coordinación de Prevención y Control a la Función Pública: Declaración de situaciones de conflicto de interés diligenciados y firmados: 238</t>
  </si>
  <si>
    <t xml:space="preserve">Se  observa  como evidencia del  la acción  las siguientes evidencias:
 Pantallazo de suscripción de 238 declaraciones de imparcialidad y conflicto de interés, por parte de Personeros(as) Delegados(as), profesionales y contratistas en el marco del desarrollo de las acciones de prevención y control a la función pública y seguimientos.
En la  P.D para la Coordinación de Gestión de las Personerías Locales se evidencia como  evidencia de control :
 * La socialización de  la cartilla de conflito de interés en la PD de  Rafael Uribe Uribe, puente Aranda, Candelaria,Engativa, Candelaria,
Recomendaciones:
Se recomienda para la  Coordinación de Prevención y Control a la Función Pública,  evidencia la ejecuciónd el control de este riesgos el cual es la Socialización de la cartilla de conlifcto de interés.
En relación de la P.D para la coordinación de gestión de las Personería locales, se sugiere relacionar los soportes del cumplimiento del control y la acción para mitigar el riesgo en todas las personería locales.
</t>
  </si>
  <si>
    <t>Mediante Memorando de fecha 03.05.2024 el proceso objeto de segumiento envia Link para accesar a la información que soporta las 
evidencias de la respuesta al requerimiento formulado y de esta manera sustentar el cumplimiento de las tareas desarrolladas frente al Mapa 
de Riesgos por Corrupción para el periodo 2024-I, asi:
1. Las Personerias Delegadas para el Medio ambiente suscribieron 34 Declaraciones de imparcialidad y conflicto de intereses; Educación 21; 
Gobierno 17; Habitat 19; Hacienda 32; Movilidad 40; Salud 38; Seguridad 16 y Sector Social 21, para un total de 238 unidades.
Evidencias: 
- Las evidencias se encuentran cargadas en el Drive del proceso y permite accesar a la información brindada mediante el Link aportado en el 
informe remitido a la OCI; con un registro total de 238 unidades de Declaraciones de imparcialidad y conflicto de intereses. 
Análisis Indicador:
Autocontroles realizados
Avance del periodo 2024-I 100%
Avance del Proceso para la totalidad de la vigencia 202 - 33.33.%</t>
  </si>
  <si>
    <t>on fundamento en lo informado y aportado 
como evidencia por el proceso, es de concluir 
que se dió cumplimiento integral a las acciones 
propuestas para el periodo 2024-I, 
particularmente el diligenciamiento en cantidad 
de 238 veces del Formato 08-FR-077, que trata 
sobre declaraciones de imparcialidad y conflicto 
de intereses</t>
  </si>
  <si>
    <t xml:space="preserve">P.d. para la Coordinación de Gestión de las Personerías Locales:
se realiza socialización de la cartilla conflicto de intereses la cual fue actualizada, se tratan posibles casos como ejemplos de conflictos de interes y se dejan en acta. 
Personería Delegada para la Coordinación de Prevención y Control a la Función Pública: Durante el segundo cuatrimestre 2024 se adelantaron las acciones definidas en el mapa de riesgos de corrupción, relacionadas con la suscripción de 30 declaraciones de imparcialidad y conflicto de interés, por parte de Personeros(as) Delegados(as), profesionales y contratistas en el marco del desarrollo de las acciones de prevención y control a la función pública y seguimientos. </t>
  </si>
  <si>
    <t>p.d para la coordinación de gestión de las Personerias locales: 
actas de reunión  de socializacíón
Personería Delegada para la Coordinación de Prevención y Control a la Función Pública: Declaración de situaciones de conflicto de interés diligenciados y firmados: 30</t>
  </si>
  <si>
    <t>Se observan como evidencia del control 30 delacaraciones 30 declaraciones de imparcialidad y conflicto de interés, por parte de Personeros(as) Delegados(as), profesionales y contratistas en el marco del desarrollo de las acciones de prevención y control a la función pública y seguimientos.
Se evidencian actas de reunión donde se tratan temas realacionado con código de Integridad en las diferentes Personería Locales.</t>
  </si>
  <si>
    <t>Se comparte cada 15 días las bases consolidadas y de evidencia que en todo el Eje se encontraron 63 quejas nuevas que se incorporaron a procesos que ya cursaban con alguna investigación disciplinaria.</t>
  </si>
  <si>
    <t>Se anexan las capturas de pantalla de resultado de la gestión de las Delegadas y Secretaría Común</t>
  </si>
  <si>
    <t xml:space="preserve">Se revisaron y verificaron los soportes allegados por el proceso como: Imágenes del consolidado de las bases de datos para consulta de los procesos y el aplicativo SINPROC e información de incorporaciones por cada dependencia con un total de 63 en los meses de enero a abril. Se da cumplimiento a lo estipulado en los controles programados. </t>
  </si>
  <si>
    <t>Imágenes del consolidado de las bases de dato para consulta de los procesos y el aplicativo SINPROC e información de incorporaciones por cada dependencia con un total de 63 en los meses de enero a abril</t>
  </si>
  <si>
    <t>Se comparte cada 15 días las bases consolidadas y de evidencia que en todo el Eje se encontraron 72 quejas nuevas que se incorporaron a procesos que ya cursaban con alguna investigación disciplinaria.</t>
  </si>
  <si>
    <t>Se identifican en cada una de las bases de datos los expedientes que son priorizados o que presenten alguna mora o inactividad, asi como los temas sensibles para la Ciudad.
Se efectua reunión de seguimiento con los delegados donde se les informa la gestión y los compromisos frente a los procesos con riesgo de prescripción.</t>
  </si>
  <si>
    <t xml:space="preserve">Memorando con la relación  de procesos con riesgo de prescripción o etapas vencidas </t>
  </si>
  <si>
    <t xml:space="preserve">Se revisaron y verificaron los soportes allegados por el proceso como: Imagen con cuadro donde se relacionan los procesos con prescripción por cada dependencia (cero prescripciones en el periodo de enero a abril) y archivo en Excel consolidado de procesos con riesgo de prescripción. Se da cumplimiento a lo estipulado en los
controles programados.
</t>
  </si>
  <si>
    <t xml:space="preserve"> Imagen con cuadro donde se relacionan los procesos con prescripción por cada dependencia (cero prescripciones en el periodo de enero a abril) y  archivo en Excel consolidado de procesos con riesgo de prescripción</t>
  </si>
  <si>
    <t>Se identifican en cada una de las bases de datos los expedientes que son priorizados o que presenten alguna mora o inactividad, asi como los temas sensibles para la Ciudad. 
Se efectua reunión de seguimiento con los delegados donde se les informa la gestión y los compromisos frente a los procesos con riesgo de prescripción. Se realizaron comunicaciones y memorandos de seguimiento.</t>
  </si>
  <si>
    <t>Memorandos con la relación  de procesos con riesgo de prescripción o etapas vencidas y cuadro de análisis de prescripciones.</t>
  </si>
  <si>
    <t>La Personería Delegada para la Coordinación y sus delegadas aplican lo normado en Manual de Gestión Documental en relación con los expedientes activos, como con los expedientes del archivo de gestión, y una descripción detallada de foliacion y cantidad de CD, DVD, y USB  en las bases de datos y en las hojas de control formato 12-FR-008 en cada uno de los expedientes con el fin de validar y custodiar las unidades documentales que hacen parte de los expedientes.</t>
  </si>
  <si>
    <t>Pantallazos de las diferentes bases donde se controlan los folios de los expedientes y hojas de control.</t>
  </si>
  <si>
    <t xml:space="preserve">Se revisaron y verificaron los soportes allegados por el proceso como: Imágenes con seguimiento del control de perdida de folios en expedientes y cantidad de folios
recibidos en la Secretaría Común después de verificación del expediente para los meses de enero a abril. Se da cumplimiento a lo estipulado en los controles programados
</t>
  </si>
  <si>
    <t>Imágenes con seguimiento del control de perdida de folios en expedientes y cantidad de folios
recibidos en la Secretaría Común.</t>
  </si>
  <si>
    <t>Se  observa  como evidencia del  los controles las siguientes evidencias:
* Imágenes con seguimiento del control de perdida de folios en expedientes y cantidad de folios
recibidos en la Secretaría Común después de verificación del expediente para los meses de  mayo- agosto de 2024.
* 4  archivos de excel   con hojas de control  de documentos de expedientes-</t>
  </si>
  <si>
    <t>Las delegadas y sus abogados continuan trabajando y  profiriendo decisiones que en derecho correspondan, esto con el fin de evitar nulidades por lo que se revisan los proyectos de decisiones disciplinarias antes de que el despacho firme los correspondientes autos, esto con el fin de validar la decisión, de igual manera evitar nulidades en sede judicia. Se produjo 10  nulidades con el fin de subsanar algún vicio.</t>
  </si>
  <si>
    <t>Se revisaron y verificaron los soportes allegados por el proceso como: Documento de seguimiento de primera instancia con la relación de ocho (8) nulidades. Se da cumplimiento a lo estipulado en los controles programados.</t>
  </si>
  <si>
    <t>Documento de seguimiento de primera  instancia con la relación de ocho (8) nulidades</t>
  </si>
  <si>
    <t>Las delegadas y sus abogados continuan trabajando y  profiriendo decisiones que en derecho correspondan, esto con el fin de evitar nulidades por lo que se revisan los proyectos de decisiones disciplinarias antes de que el despacho firme los correspondientes autos, esto con el fin de validar la decisión, de igual manera evitar nulidades en sede judicia. Se produjo 16  nulidades con el fin de subsanar algún vicio.</t>
  </si>
  <si>
    <t>1, Se continua con los controles frente a la atención de los sujetos procesales donde se requiere la cedula original para verificar si hace parte del expediente a revisar y se genera una constancia de visita al expediente cualdo se acredite que hace parte.
2,Se verifica la inclusión de los sujetos procesales en la base que se tiene en linea, con el fin de generar las constancias: para el primer cuatrimestre se generaron 600 constancias, las cuales se desagregan asì:
a) solicitud de copias 105
b) revisión expediente 390
c) reconocimiento apoderado 22
D) toma de posesión apoderado 83</t>
  </si>
  <si>
    <t xml:space="preserve">antallazos de bases de reporte de seguimiento a las sujetos procesales que visitan los expedientes </t>
  </si>
  <si>
    <t>El proceso mediante correo institucional allegado el día 07-05-2024, sin radicación, informa sobre el cumplimiento de las acciones 
vinculadas al Mapa de Riesgos 2024-I, así:
 - La Coordinación y sus Delegadas aplican la instrucción frente al seguimiento y descripción de los folios en cada uno de 
los expedientes con el fin de validar y custodiar las unidades documentales que hacen parte de los expedientes.
- Se continúa con la restricción a los sujetos procesales de ingresar a las Delegadas, así como la atención por parte de 
abogados, unicamente son direccionados al 3 piso donde funciona la Secretaría Común, lugar dispuesto para consulta.
- Se continúa aplicando las directrices para el préstamo de los expedientes en el eje disciplinario con el fin de custodiar
y mantener la reserva en los procesos disciplinarios vigentes que son objeto de consulta y solicitud de copias, se deja 
evidencia en la base de datos de Secretaría Común de las visitas a los procesos. 
Evidencias:
- Con la finalidad de evitar violación de la reserva procesal por la indebida custodia del expediente y filtración de la información 
procesal no controlada, el proceso aporta dos (2) pantallazos donde se observa algunos de los trámites indicados como son 
solicitud de fotocopias, revisión de expedientes, reconocimientos de apoderados y toma de decisión, entre otros. 
Las evidencias se encuentran cargadas en la Base de Datos de la Secretaría Común del Eje Disciplinario, Dependencia encargada 
de los trámites procesales y obran en los expedientes que han sido objeto de impulso procesal, según las muestras aportadas por 
el Proceso, objeto de seguimiento. 
Análisis Indicador:
Autocontroles realizados
Avance del periodo 2024-I 100%
Avance del Proceso para la vigencia 2024 33.33%</t>
  </si>
  <si>
    <t>as acciones adelantadas por el Proceso, por 
su naturaleza son consideradas tareas 
permanentes. Los controles se vienen 
ejecutando de manera consistente por parte de 
los funcionarios responsables
La Secretaría Común aplica los procedimientos 
de protección de información establecidos, 
acciones con las que se evita el riesgo potencial 
identificado, esto es, posible violación de la 
reserva procesal</t>
  </si>
  <si>
    <t>1, Se continua con los controles frente a la atención de los sujetos procesales donde se requiere la cedula original para verificar si hace parte del expediente a revisar y se genera una constancia de visita al expediente cualdo se acredite que hace parte.
2,Se verifica la inclusión de los sujetos procesales en la base que se tiene en linea, con el fin de generar las constancias: para el primer cuatrimestre se generaron 732 constancias, las cuales se desagregan asì:
a) solicitud de copias 162
b) revisión expediente 446
c) reconocimiento apoderado 8
D) toma de posesión apoderado 116</t>
  </si>
  <si>
    <t xml:space="preserve">Pantallazos de bases de reporte de seguimiento a las sujetos procesales que visitan los expedientes </t>
  </si>
  <si>
    <t xml:space="preserve">Se tiene previsto las jornadas de capacitaciòn la el III y IV tirimestre del año en curso. </t>
  </si>
  <si>
    <t>Se anexa acta de sensibilización en Secretaría Común sobre contol de expedientes. Apoyo fotográfico del área de prestamo de expedientes, y número de autos en dónde se da la interacción de la comunicación entre abogados y Delegados</t>
  </si>
  <si>
    <t>Se  observa  como evidencia del  los controles las siguientes evidencia:
* Base de notificaciones donde se registra quien revisa expediente y otros tramites para su verificación de entrega
* Base  de control al despacho  en la cual los baogados entreagan proyecto para revisión del Personero Delegado.
* Base de datos Control visita de expediente.
.</t>
  </si>
  <si>
    <t>Mediante correo institucional allegado el día 07/05/2024, el proceso da respuesta a la información requerida por la OCI, referida 
al cumplimiento de las acciones propuestas dentro del Mapa de Riesgos Institucional, para el Proceso POTESTAD 
DISCIPLINARIA.
Manifiesta continuar con la restricción a los sujetos procesales de ingresar a las oficinas o dependencias de las Personerias 
Delegadas adscritas al eje disciplinario, así como la atención por parte de los abogados instructores directamente a los 
funcionarios públicos disciplinados y sus defensores; estos únicamente son direccionados al tercer piso donde funciona la 
Secretaía Común, lugar dispuesto para su atención, previa verificacón de su vinculación directa con el mismo, directriz y 
actuación que tambien proteje la reserva procesal en sus correspondientes etapas.
Según lo informado, cada una de las actuaciones surtidas obra individualmente en los expedientes disciplinarios objeto de visita 
institucional o por los sujetos procesales interesados. 
Con relacion a la acción de sensibilizacion del Talento Humano, vinculado al Eje Disciplinario, el Proceso NO reporta 
actividades sobre buenas practicas y ética en la sustanciación del proceso disciplinario, en consideración que estas están 
programadas para el segundo y tercer cuatrimestre.
Análisis del Indicador: Si el indicador fue estructurado sobre la base del número de funcionarios sensibilizados, a la fecha del 
informe analizado, el nivel del cumplimiento de la acción comprometida es de: 0%</t>
  </si>
  <si>
    <t>able es anotar que las acciones propuestas en 
el plan correspondiente, se encaminan a: 
Efectuar jornadas semestrales de 
sensibilización con todo el talento humano 
del proceso misional, en temas de potestad 
disciplinaria y la corrupción, entendiéndose 
que estas no se han adelantado, en el 
entenedido que -según informa el referente_x0002_estas han sido programadas para el segundo y 
tercer cuatrimestre 2024</t>
  </si>
  <si>
    <t>Se han realizado capacitaciones a los funcionarios del eje disciplinario en el auditorio sobre temas régimen de particulares, formulación de pliego de cargos e informes técnico como pruebas, con asistencia por youtube  y sensibilización en Secretaria común sobre prestamos de expedientes</t>
  </si>
  <si>
    <t>Se anexan actas de sensibilización en Secretaría Común sobre contol de expedientes y invitaciones a capacitaciones de funcionarios en el auditorio con participación externa por youotube</t>
  </si>
  <si>
    <t>"SEGUIMIENTO SGTH 
Se materializo el riesgo: NO
REPORTE AVANCE - CONTROL 1:
Se alimentan y formulan las bases de datos que contienen las novedades para cada nómina mensual, verificando su registro en el sistema Perno a través de la revisión manual de la prenómina contra la liquidación en Excel y otras bases de novedades. Así mismo, se adelantó la revisión y validación de la planta de personal y parametrización del Sistema Perno, así:
Alimentar bases de datos de las novedades por incorporar en cada nómina:
Enero: Durante el periodo se incorporaron 576 novedades en el aplicativo PERNO e igualmente en las bases de datos que se tienen como documentos auxiliares. (Ver anexos 1 y 2)
Febrero: Durante el periodo se incorporaron 522 novedades en el aplicativo PERNO e igualmente en las bases de datos que se tienen como documentos auxiliares. (Ver anexos 1 y 2)
Marzo: Durante el periodo se incorporaron 444 novedades en el aplicativo PERNO e igualmente en las bases de datos que se tienen como documentos auxiliares. (Ver anexos 1 y 2)    
Abril: Durante el periodo se incorporaron 498 novedades en el aplicativo PERNO e igualmente en las bases de datos que se tienen como documentos auxiliares. (Ver anexos 1 y 2)    
-Formular bases de datos: Se cuenta con una herramienta de apoyo en Excel que relaciona los funcionarios que ingresan con  sus datos básicos y de afiliación. (Ver anexo 3)                                                                   
Revisión de la Planta de Personal: Se realiza revisión mensual con el fin de mantener actualizada  la planta de personal. (Ver anexo 4) 
-Verificación del Registro en el sistema Perno de las novedades incorporadas: Todas las novedades fueron incorporadas en el aplicativo PERNO
(Ver Anexo 2)
-Validación de las parametrizaciones del sistema PERNO: En el periodo se realizaron requerimientos a la DTIC que consistieron en: La validación y reprogramación de los descuentos de nómina frente a las vacaciones de los funcionarios, así como, apoyo en el ingreso de varias novedades en la nómina e ingreso de primas técnicas en la nómina del primer cuatrimestre 2024 (Ver anexo 5).                                                                                                                                                           -Revisión Manual y Sistemática de la Nómina: La prenómina es revisada mediante archivos PDF, se implementó la revisión virtual, por medio de documento PDF. (Ver anexo 6)                                                                            
-Optimizar la herramienta PERNO con la  inclusión de nuevos desarrollos: En el periodo se realizaron requerimientos a la DTIC que consistieron en: Habilitar la opción en PERNO, para cargar el archivo plano (formato txt) con la información del pago de aportes a seguridad social y parafiscales, novedades de traslado interno, modificación de la información en nómina marzo 2024 por conceptos de aumento a varios funcionarios, fecha de caducidad de terminación de encargos, liquidación de prima semestral en retirados vs prima secretarial, así como, por conceptos de vacaciones en la liquidación de retirados marzo – 2024 e ingresos primas técnicas (Ver anexo 5).    
Incluir todas las bases y los cuadros de control de novedades y situaciones administrativas de la nómina en el servidor de la entidad, CARPETA SGTH: Todos los documentos y registros que se generan durante la producción de la Nómina son incorporados en la SubCarpeta Nómina de la carpeta SGTH, alojada en el servidor.  (Ver anexo 7)
Parametrización del Sistema cuando se requiera: Se tiene el acompañamiento de la DTIC durante la liquidación mensual de la nómina para solucionar cualquier inconveniente o error en el sistema PERNO.  En caso de encontrarse inconsistencias, se devuelve la prenómina al (a la) funcionario(a) designado(a) para la corrección pertinente. Durante el proceso de verificación de la prenómina por parte del Subdirector, si existen dudas, inconsistencias o inclusión de novedades se devuelve al funcionario responsable para su revisión. 
Todos los registros incorporados en las nóminas generadas en el periodo de este informe, fueron confrontados con la base de datos auxiliar y frente a la prenómina.   (Ver anexo 6)  
REPORTE AVANCE - CONTROL 2:
El(la) Subdirector(a) de Gestión del Talento Humano revisa y valida mensualmente la Nómina, con el fin de verificar que los pagos fueron correctamente aplicados:
Revisión y Validación de la Nómina por parte del Subdirector: El Subdirector revisó y validó los registros generados.  (Ver anexo 7)  
Indicador 1: N° de funcionarios con liquidación y/o pago de nómina y/o autoliquidación de aportes sociales y parafiscales sobre reportes de error:
Enero: Durante el periodo se gestionaron 966 liquidaciones de nómina, después de los controles no se registró ningún error.  (0/966)*100=0%
Febrero: Durante el periodo se gestionaron 976 liquidaciones de nómina, después de los controles no se registró ningún error.  (0/976)*100=0%               
Marzo: Durante el periodo se gestionaron 963 liquidaciones de nómina, después de los controles no se registró ningún error.  (0/963)*100=0%
Abril: Durante el periodo se gestionaron 970 liquidaciones de nómina, después de los controles no se registró ningún error.  (0/970)*100=0%
Análisis:
Acumulado 2do cuatrimestre: (0/3875)*100= 0%</t>
  </si>
  <si>
    <t>Ver carpeta Riesgo 1
Anexo 1: Pantallazo base de datos Horas Extras mensuales
Anexo 2: Pantallazo base de datos excel - Novedades mensuales de Nómina
Anexo 3: Pantallazo base de datos relacion funcionarios que ingresan.                                                                                                                            Anexo 4: Modulo planta de personal sistema Perno.                       
Anexo 5: Carpeta Requerimientos SINPROC                                                                               Anexo 6:  Pantallazo revision de prenomina                                         
Anexo 7: Pantallazo documentos en SGTH - Nomina</t>
  </si>
  <si>
    <t>Revisados los soportes allegados por el proceso como: Pantallazos bases de datos ingreso, control novedades, módulo planta, carpeta nómina y revisión nómina, requerimientos SINPROC para los meses de enero, febrero, marzo y abril.    Se da cumplimiento a lo estipulado en los controles programados.</t>
  </si>
  <si>
    <t>Pantallazos bases de datos ingreso, control novedades, módulo planta, carpeta nómina y revisión nómina, requerimientos SINPROC para los meses de enero, febrero, marzo y abril.</t>
  </si>
  <si>
    <t>Se materializó el riesgo: NO
Control 1:
Se alimentan y formulan las bases de datos que contienen las novedades para cada nómina mensual, verificando su registro en el sistema Perno a través de la revisión manual de la prenómina contra la liquidación en Excel y otras bases de novedades. Así mismo, se adelantó la revisión y validación de la planta de personal y parametrización del Sistema Perno, así:
• Alimentar bases de datos de las novedades por incorporar en cada nómina:
Mayo: Durante el periodo se incorporaron 467 novedades en el aplicativo PERNO e igualmente en las bases de datos que se tienen como documentos auxiliares. (Ver anexos 1 y 2)
Junio: Durante el periodo se incorporaron 674 novedades en el aplicativo PERNO e igualmente en las bases de datos que se tienen como documentos auxiliares. (Ver anexos 1 y 2)
Julio: Durante el periodo se incorporaron 464 novedades en el aplicativo PERNO e igualmente en las bases de datos que se tienen como documentos auxiliares. (Ver anexos 1 y 2)
Agosto: Durante el periodo se incorporaron 410 novedades en el aplicativo PERNO e igualmente en las bases de datos que se tienen como documentos auxiliares. (Ver anexos 1 y 2)
• Formular bases de datos: Se cuenta con una herramienta de apoyo en Excel que relaciona los funcionarios que ingresan con  sus datos básicos y de afiliación. (Ver anexo 3)                                                                   
• Revisión de la Planta de Personal: Se realiza revisión mensual con el fin de mantener actualizada  la planta de personal. (Ver anexo 4) 
• Verificación del Registro en el sistema Perno de las novedades incorporadas: Todas las novedades fueron incorporadas en el aplicativo PERNO (Ver Anexo 2)
• Validación de las parametrizaciones del sistema PERNO: En el periodo se realizaron requerimientos a la DTIC que consistieron en: Incluir varias novedades en el aplicativo PERNO, requerimientos de inclusión y de retirados en la liquidación de nómina de julio, primas técnicas, cambio de firmas en las certificaciones generadas por servicios en línea, así como dos casos de reintegro de comisión dado que el sistema en la liquidación no lo toma (tiene un error). (Ver anexo 5).                                                                                                                                                                                            • Revisión Manual y Sistemática de la Nómina: La prenómina es revisada mediante archivos PDF, se implementó la revisión virtual, por medio de documento PDF. (Ver anexo 6)                                                                            
• Optimizar la herramienta PERNO con la  inclusión de nuevos desarrollos: En el periodo se realizaron requerimientos a la DTIC que consistieron en: Incluir varias novedades en el aplicativo PERNO, requerimientos de inclusión y de retirados en la liquidación de nómina de julio, primas técnicas, cambio de firmas en las certificaciones generadas por servicios en línea, así como dos casos de reintegro de comisión dado que el sistema en la liquidación no lo toma (tiene un error). (Ver anexo 5).    
• Incluir todas las bases y los cuadros de control de novedades y situaciones administrativas de la nómina en el servidor de la entidad, CARPETA SGTH: Todos los documentos y registros que se generan durante la producción de la Nómina son incorporados en la SubCarpeta Nómina de la carpeta SGTH, alojada en el servidor.  (Ver anexo 7)
Parametrización del Sistema cuando se requiera: Se tiene el acompañamiento de la DTIC durante la liquidación mensual de la nómina para solucionar cualquier inconveniente o error en el sistema PERNO.  En caso de encontrarse inconsistencias, se devuelve la prenómina al (a la) funcionario(a) designado(a) para la corrección pertinente. Durante el proceso de verificación de la prenómina por parte de la Subdirectora, si existen dudas, inconsistencias o inclusión de novedades se devuelve al funcionario responsable para su revisión. 
Todos los registros incorporados en las nóminas generadas en el periodo de este informe, fueron confrontados con la base de datos auxiliar y frente a la prenómina.   (Ver anexo 6)
Control 2:
La Subdirectora de Gestión del Talento Humano revisa y valida mensualmente la Nómina, con el fin de verificar que los pagos fueron correctamente aplicados:
• Revisión y Validación de la Nómina por parte de la Subdirectora: La Subdirectora revisó y validó los registros generados.  (Ver anexo 7)  
Indicador 1: N° de funcionarios con liquidación y/o pago de nómina y/o autoliquidación de aportes sociales y parafiscales sobre reportes de error:
Mayo: Durante el periodo se gestionaron 966 liquidaciones de nómina, después de los controles no se registró ningún error.  (0/966)*100=0%
Junio: Durante el periodo se gestionaron 948 liquidaciones de nómina, después de los controles no se registró ningún error.  (0/948)*100=0%
Julio: Durante el periodo se gestionaron 977 liquidaciones de nómina, después de los controles no se registró ningún error.  (0/977)*100=0%
Agosto: Durante el periodo se gestionaron 955 liquidaciones de nómina, después de los controles no se registró ningún error.  (0/955)*100=0%
Acumulado 2do cuatrimestre:
N° de funcionarios con liquidación y/o pago de nómina y/o autoliquidación de aportes sociales y parafiscales sobre reportes de error:
(0/3.846)*100= 0%</t>
  </si>
  <si>
    <t xml:space="preserve">
2.Posibilidad de pérdida económica y reputacional debido a que no se capacitan ni fortalecen las competencias laborales de los Servidores(as) públicos(as) de la entidad, porque no se cumple el plan de acción establecido en el PIC y la falta de participación por parte de los(as) servidores(as) en las actividades programadas, afectando la prestación del servicio</t>
  </si>
  <si>
    <t>"A continuación, se relaciona el análisis realizado por la SDTH:
Se materializó el riesgo: No se materializó
REPORTE AVANCE - CONTROL 1:
Se hizo verificación permanente del cronograma de capacitación.
Indicador 1:
Enero. No hubo programación de capacitaciones.
Febrero. (3 temas de capacitación en el PIC ejecutados / 3 temas de capacitación en el mes)*100=100%
Se aprovecho la oferta de la ESAP y se desarrollaron 2 temas de capacitación programados para marzo (capacitación # 4) y octubre (capacitación #20),
Marzo. (0 temas de capacitación en el PIC ejecutados / 2 temas de capacitación en el mes) *100= 00%
Abril. (0 temas de capacitación en el PIC ejecutados / 3 temas de capacitación en el mes) *100= 00%
 No se logró dar inicio a los cursos programados en abril 2024.
La capacitación #5 Gestión Documental impartido por la ESAP (se está a la espera de la contratación de los docentes, para dar inicio, se proyecta para mayo)
Acumulado anual
 (5 temas capacitación en el PIC ejecutados / 21 total de temas de capacitación consolidados en el PIC)*100= 23.80%
REPORTE AVANCE - CONTROL 2:
Las convocatorias se envían con no menos de cinco (05) días de antelación a la capacitación, para que se puedan inscribir el mayor número de servidores(as) públicos(as) de la Entidad "</t>
  </si>
  <si>
    <t>Ver carpeta de evidencias riesgo # 2</t>
  </si>
  <si>
    <t xml:space="preserve">Se observa como evidencia de loa controles  del primer cuatrimestre:
* Se evidencia pantallazo de  invitaciones a capacitación de metodologías ágiles, atención al ciudadano,Contratación estatal, lineamientos básicos, ISO  45000-2018  y prevención a la violencia contra mujeres en el mes de febrero.
* Se evidencia pantallazo  prevención violencias  contra mujeres ne el mes de marzo.
* Se evidencia  pantallazo de capacitación de  invitación combinaciones multiples, invitación teletrabajo  directivos.
*Invitación  competecia  productivos personales.
*
</t>
  </si>
  <si>
    <t xml:space="preserve">Revisados los soportes allegados por el proceso como:  Correos con Convocatorias participantes; Inscripciones en el Link correspondiente y solicitudes asignación cupos, así como un plan de capacitación debidamente estructurado, se informa un avance del PIC del primer cuatrimestre del 23.8%.   Se da cumplimiento a lo estipulado en los controles programados.
Se observa ajuste en la descripción del riesgo en lo relacionado con el “PIC con erogación”, de igual manera se realizó ajuste complementando el Control No, 2 con: “solicita a los jefes inmediatos la asignación directa de cupos con mínimo dos (2) días de antelación.”  
SE RECOMIENDA revisar la Matriz del Mapa de Riesgos Institucional para el presente riesgo, porque difiere la descripción del riesgo de la Pestaña 7:  Mapa de Riesgos General con la Pestaña 8: Seguimiento Cuatrimestral.
</t>
  </si>
  <si>
    <t xml:space="preserve">Correos con Convocatorias participantes; Inscripciones en el Link correspondiente y solicitudes asignaciión cupos, así como un plan de capacitación debidamente estructurado
</t>
  </si>
  <si>
    <t>Se materializó el riesgo: NO
Control 1:
Se hizo verificación permanente del cronograma de capacitación.
Indicador 1:
Mayo:
Pendientes de abril, desarrollados en mayo 2024:
-Curso #6: Herramientas ofimáticas (aplicación de funciones y combinaciones múltiples en Excel para solución de problemas)
-Curso #7: Planeación financiera en temas de impuestos (competencias productivas personales)
Adelantado de septiembre 2024.
-Curso # 19: Curso introductorio de lenguaje incluyente y accesible
Junio:
Pendientes por desarrollar del mes de marzo de 2024:
- Curso #5 «Gestión documental» que se programó en marzo, queda aplazado hasta tener reunión con la ESAP para coordinar su desarrollo y realización. (posible contratación de los docentes en la ESAP- 2024)
Pendientes por desarrollar del mes de abril de 2024:
- Curso #8: Derechos Humanos: El curso de Derechos Humanos programado para abril de 2024, hace parte de los cursos con erogación, de los aún no se tiene definida la contratación, ni una posible fecha de realización, se está desarrollando la etapa precontractual de solicitud de cotizaciones, estudio de mercados etc. 
Pendientes por desarrollar del mes de mayo 2024:
- Curso #9: Actualización Derecho disciplinario.
Pendientes por desarrollar del mes de junio 2024:
- Curso #11: Sistema de gestión ambiental.
- Curso #12: Sistema de gestión de seguridad de la información.
Julio:
Pendientes por desarrollar del mes de marzo 2024:
- Curso #5 «Gestión documental» desarrollado en julio.
Pendientes por desarrollar del mes de abril de 2024:
- Curso #8: Derechos Humanos: El curso de Derechos Humanos programado para abril de 2024, hace parte de los cursos con erogación, de los aún no se tiene definida la contratación, ni una posible fecha de realización, se está desarrollando la etapa precontractual de solicitud de cotizaciones, estudio de mercados etc.
Pendientes por desarrollar del mes de mayo 2024:
- Curso #9: Actualización Derecho disciplinario.
Pendientes por desarrollar del mes de junio 2024:
- Curso #11: Sistema de gestión ambiental.
- Curso #12: Sistema de gestión de seguridad de la información.
Julio desarrollados:
- Curso #5 «Gestión documental» Pendiente de marzo desarrollado en julio de 2024.
- Curso #13 «Equidad de género»
Pendientes por desarrollar del mes de julio 2024:
Curso #14 «Actualización Derecho Laboral Colectivo»
Curso #15 «Actualización Derecho Familia»
Agosto:
De las actividades programadas para el mes de agosto se ejecutaron:
1. Curso #16: Gestión de proyectos para resultado: del 30/07/2024 al 29/08/2024.
2. Curso #17. Administración de servicios en la nube (Azure y Oracle): del 29/08/2024 al 01/10/2024.
3. Curso #8.Derechos Humanos: del 28/08/2024 al 26/09/2024
4. Curso #9: Actualización Derecho disciplinario: del 28/08/2024 al 26/09/2024
5. Curso #13: Equidad de Género: del 30/07/2024 al 29/08/2024
Adicionales Agosto:
Curso: Inspección y Prevención de Fallas de Vehículos Livianos del 12/08/2024 al 19/08/2024
Curso: Inglés Básico  - Nivel I: del 16/07/2024 al 15/08/2024
Diplomado en Innovación Pública: del 13/06/2024 al 15/08/2024
Control 2:
Las convocatorias se envían con no menos de cinco (05) días de antelación a la capacitación, para que se puedan inscribir el mayor número de servidores(as) públicos(as) de la Entidad
Acumulado 2do cuatrimestre
(12 temas capacitación en el PIC ejecutados / 21 total de temas de capacitación consolidados en el PIC)*100= 57,14%
Acumulado anual
 (17 temas capacitación en el PIC ejecutados / 21 total de temas de capacitación consolidados en el PIC)*100= 80,95%</t>
  </si>
  <si>
    <t>Ver carpeta Riesgo 2</t>
  </si>
  <si>
    <t>Realizar la proyección de un acto administrativo que derogue el acto administrativo emitido (80%)
Se debe interponer la denuncia penal ante la Fiscalía General de la Nación y remitir el caso a la Oficina de Control Interno Disciplinario para que se adelante la investigación correspondiente. (20%)ue.</t>
  </si>
  <si>
    <t>Se materializó el riesgo: NO
REPORTE AVANCE - CONTROL 1:
Se revisan las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REPORTE AVANCE - CONTROL 2:
El(la) Director(a) de Talento Humano revisa la información del acto administrativo proyectado y devuelve para corrección cuando aplique.
Enero
(0/181)*100= 0%
Febrero
(1/336)*100= 0,29%
Marzo
(1/224)*100= 0,44%
abril
(4/277)*100= 1,44%
Acumulado 1er cuatrimestre:
(0 +1+1+4/181+ 336+224+277)*100= 0,58%
Acciónes adicionales:
-Se cometió un error de forma en la resolución 250 de 2024 con un error de digitación en una fecha. Fue modificada por la 251 de 2024.
-Por un error aritmético, se tuvo quecorregir la resolución 303 de 2024 mediante la resolución 317 de 2024
- En el mes de abril, se tuvieron que corregir 4 resoluciones dehaberes laborales mediante 4 resoluciones que las modifican.
No obstante lo anterior, no se materializó el riesgo.</t>
  </si>
  <si>
    <t>Ver carpeta de evidencias riesgo # 3 y 4</t>
  </si>
  <si>
    <t xml:space="preserve">Se observa como evidencia de los controles  del primer cuatrimestre:
Control 1: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No se observan evidencias del control2.
</t>
  </si>
  <si>
    <t xml:space="preserve">Se revisaron y verificaron los soportes allegados por el proceso como: Certificaciones requisitos, haberes, horas extras, nombramientos y encargos, permisos vacaciones, licencias, prima técnica y retiro. Se da cumplimiento a lo estipulado en los controles programados y acción establecida. El proceso informa que 6 de 1,018 (0,58%) actos administrativos presentaron inconsistencias y errores, los cuales fueron subsanados oportunamente, sin presentarse materialización del riesgo.
SE RECOMIENDA revisar la Matriz del Mapa de Riesgos Institucional para el presente riesgo, porque tiene la descripción de los dos (2) controles del riesgo No. 2 y debe ajustarse en la Pestaña 7:  Mapa de Riesgos General.
</t>
  </si>
  <si>
    <t>Certificaciones requisitos, haberes, horas extras, nombramientos y encargos, permisos vacaciones, licencias, prima técnica y retiro.</t>
  </si>
  <si>
    <t xml:space="preserve">Se materializó el riesgo: NO
Control 1:
Se revisan las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Control 2:
El(la) Director(a) de Talento Humano revisa la información del acto administrativo proyectado y devuelve para corrección cuando aplique.
Mayo: (2/340)*100= 0,58%
Junio: (1/91)*100= 1,09%
Julio: (23/286)*100= 8,04%
Agosto:  (2/214)*100= 0,93%
Aunque se presentan errores en los actos administrativos, se subsanan en derecho y por tanto,  no se materializó el riesgo.
Acumulado 2do cuatrimestre:
(2+1+23+214/340+ 91+286+214)*100= 3,01% </t>
  </si>
  <si>
    <t>Ver carpeta Riesgo 3</t>
  </si>
  <si>
    <t>4. Posibilidad  de  Afectación Económica (o presupuestal) y Reputacional por acciones administrativas y/o disciplinarias en contra de la Entidad, porque se emiten Actos Administrativos con indebida motivación o con uso indebido del poder, para beneficiar a una o varias personas</t>
  </si>
  <si>
    <t>Se materializó el riesgo: NO
REPORTE AVANCE - CONTROL 1:
A continuación, se describen las actividades realizadas para dar cumplimiento al control establecido:
- Para la proyección de cada acto administrativo, se revisa la información y soportes que reposan en la historia laboral
- Se realiza una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(cuando aplique).
- La planta personal se actualiza cada vez que se generan novedades del personal, que a su vez se comparte con la la SGTH para que esta actualice el Sistema PERNO
Indicador 1:
enero
(181/181)*100= 100%
febrero
(336/336)*100= 100%
marzo
(224/224)*100= 100%
Análisis: Se revisó el total de resoluciones proyectadas en el cuatrimestre.
Acumulado 1er cuatrimestre: (181+336+224/181+336+224)*100= 100%
Indicador 2:
enero
(0/181)*100= 0%
febrero
(0/336)*100= 0%
marzo
(0/224)*100= 0%
abril
(0/277)*100= 0%
Análisis: Ningún acto administrativo se proyectó en favor de alguna persona o con abuso del poder.
Acumulado 3er cuatrimestre: (0+0+0+0/181+336+224+277)*100= 0%
REPORTE AVANCE PLAN DE ACCIÓN:
 Ningún acto administrativo se proyectó en favor de alguna persona o con abuso del poder, por lo cual, no fue necesario ejecutar el plan de acción definido.</t>
  </si>
  <si>
    <t>Se observa como evidencia de los controles  del primer cuatrimestre:
741 actos administrativos.
Pantallazos de comunicaciones a los funcionarios a través de correo elctrónico.
No hay evidencias del plan de acción ya que   Ningún acto administrativo se proyectó en favor de alguna persona o con abuso del poder, por lo cual, no fue necesario ejecutar el plan de acción definid</t>
  </si>
  <si>
    <t>Mediante correo institucional allegado el día 06-05-2024 y complementado el dia 14.05.2024, el proceso reporta que durante el 
primer cuatrimestre de 2024 adelantó las siguientes acciones:
- Para la proyección de cada acto administrativo, se revisa la información y soportes que reposan en la historia laboral.
- Se realiza una revisión minuciosa y detallada de los actos administrativos que se proyectan y se emiten con base en lan 
normatividad aplicable y seguimiento de los registros de control y correspondencia y de comunicaciones y notificaciones y la 
respectiva certificación de cumplimiento.
- La SGTH incorpora y actualiza continuamente los documentos de las Historia Laborales.
- La planta de personal se actualiza cada vez que se generan novedades de personal y asímismo se remite para que la SGTH 
actualice el Sistema PERNO
Evidencia:
Obran en carpeta de evidencias riesgo # 4 aportada en el informe 2024-I por el Proceso evaluado.
Indicador 1:
ENERO
(181/181)*100= 100%
FEBRERO
(336/336)*100= 100%
MARZO
(224/224)*100= 100
Análisis: Se revisó el total de resoluciones proyectadas en el cuatrimestre.
Acumulado 1er cuatrimestre: (181+336+224/181+336+224)*100= 100%
Indicador 2:
ENERO
(0/181)*100= 0%
FEBRERO
(0/336)*100= 0%
MARZO
(0/224)*100= 0%
ABRIL
(0/277)*100= 0%
Ningún acto administrativo se proyectó en favor de alguna persona o con abuso del poder.
Acumulado 1er cuatrimestre: (0+0+0+0/181+336+224+277)*100= 0%
Análisis: Informa el Proceso que para el periodo evaluado se logró que ningún acto administrativo se proyectó en favor de alguna 
persona o con abuso de poder, por lo cual, no fue necesario ejecutar el plan de acción definido.
Acceso evidencias:
- https://personeriabogota_x0002_my.sharepoint.com/:f:/g/personal/dtalentohumano_personeriabogota_gov_co/EturIRm0kMFIsZh_PtDDH04BA0p83rH_x0002_bGRF2d0Km6aKXA?e=HFMB</t>
  </si>
  <si>
    <t>De acuerdo con las evidencias allegadas por el 
proceso correspondiente a los Actos  dministrativos generados durante el segundo 
cuatrimestre de 2024, se evidenció que en 
relación con los indicadores que reportan, se 
están aplicando los controles establecidos, lo 
cual demuestra que el riesgo a la fecha no se ha 
materializado.</t>
  </si>
  <si>
    <t>Se materializó el riesgo: NO
Control 1:
'- Para la proyección de cada acto administrativo, se revisa la información y soportes que reposan en la historia laboral
- Se realiza una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(cuando aplique).
- La planta personal se actualiza cada vez que se generan novedades del personal, que a su vez se comparte con la la SGTH para que esta actualice el Sistema PERNO
Indicador 1:
Mayo: (340/340)*100= 100%
Junio: (91/91)*100= 100%
Julio: (286/286)*100= 100%
Agosto: (214/214)*100= 100%
Indicador 2:
Mayo: (0/340)*100= 0%
Junio: (0/91)*100= 0%
Julio: (0/286)*100= 0%
Agosto: (0/214)*100= 0%
REPORTE AVANCE PLAN DE ACCIÓN:
 Ningún acto administrativo se proyectó en favor de alguna persona o con abuso del poder, por lo cual, no fue necesario ejecutar el plan de acción definido.
Análisis: Se revisó el total de resoluciones proyectadas en el cuatrimestre.
Acumulado 1er cuatrimestre: (340+91+286+214/340+91+286+214)*100= 100%
Análisis: Ningún acto administrativo se proyectó en favor de alguna persona o con abuso del poder.
Acumulado 1er cuatrimestre: (0+0+0+0/340+91+286+214)*100= 0%</t>
  </si>
  <si>
    <t>Ver carpeta Riesgo 4</t>
  </si>
  <si>
    <t xml:space="preserve"> 5.Posibilidad  de  afectación económica (o presupuestal) y Reputacional por quejas o demandas en contra de la Entidad debido a que realizan actividades de Capacitación y Bienestar sin tener en cuenta los requerimientos legales y orientaciones de la autoridad respectiva, se incumple con el ejercicio de comunicación y divulgación de los planes institucionales a las partes interesadas así como con la presentación ante las instancias de revisión y aprobación correspondientes, o se incluyen e inscriben servidores(as) públicos(as), familiares y/o terceros, sin el cumplimiento de requisitos</t>
  </si>
  <si>
    <t>"A continuación, se relaciona el análisis realizado por la SDTH:
Se materializó el riesgo: «No se materializó el riesgo»
REPORTE AVANCE - CONTROL 1:
Se elaboraron los planes institucionales de Capacitación y Bienestar, con base en las encuestas de necesidades institucionales y teniendo en cuenta la normatividad vigente en materia (Decretos, Leyes, MIPG, entre otros), previa revisión del subdirector(a) de Desarrollo del Talento Humano y posterior aprobación de estos por parte del Comité Institucional de Gestión y desempeño realizado el 28 de enero de 2024, los cuales, fueron socializados a todas las partes interesadas.
Plan de bienestar: https://www.personeriabogota.gov.co/planes/category/18-plan-de-bienestar-social
Plan de Capacitación: https://www.personeriabogota.gov.co/planes/category/21-plan-institucional-de-capacitacion
REPORTE AVANCE - CONTROL 2:
Se verifica y realiza seguimiento de los servidores(as) que efectivamente participan en las actividades de bienestar y capacitación, con erogación. A continuación, se muestra el indicador de participación por cada actividad programada en el periodo de seguimiento:
Indicador para el Plan de Capacitación:
Enero:
No hubo programación de capacitaciones.
Febrero:
-Capacitación # 1 (Escuela virtual de cualificación servicio a la ciudadanía): (19 servidores(as) que participan en las actividades de capacitación / 19 servidores(as) que registran su asistencia en las actividades de capacitación) *100= 100%
Análisis: Se cuenta como aliado estratégico al DASCD - Secretaría General de la Alcaldía Mayor de Bogotá la secretaria general de la alcaldía mayor de Bogotá.
- Capacitación # 2 (Fundamentos en metodologías ágiles): (32 servidores(as) que participan en las actividades de capacitación / 32 servidores(as) que registran su asistencia en las actividades de capacitación) *100= 100%
Análisis: Este curso se cuenta como aliado estratégico a la agencia de empleo Colsubsidio, se, está por definir por parte de Colsubsidio según disponibilidad.
- Capacitación: # 3 (Lineamientos básicos NTC 45001: 2018): (17 servidores(as) que participan en las actividades de capacitación / 17 servidores(as) que registran su asistencia en las actividades de capacitación) *100= 100%
Este curso se desarrolló de forma presencial y se contó como aliado estratégico a la ARL Positiva.
- Capacitación: # 4 (Curso para la prevención y atención a las violencias contra las mujeres y discriminación racial en el ámbito del trabajo de la función pública): 9 servidores(as) que participan en las actividades de capacitación / 9 servidores(as) que registran su asistencia en las actividades de capacitación) *100= 100%
Análisis: Este curso es asincrónico, se cuenta como aliado estratégico a la escuela superior de administración pública ESAP y finaliza el 17 de marzo de 2024.
- Capacitación: # 20 (Diplomado contratación estatal): (59 de servidores(as) que participan en las actividades de capacitación / 59 servidores(as) que registran su asistencia en las actividades de capacitación) *100= 100%
Análisis: Este diplomado es asincrónico, se cuenta como aliado estratégico a la escuela superior de administración pública ESAP, finaliza el 31 de marzo de 2024.
- Capacitación: # 5 (Gestión documental): 0 servidores(as) que participan en las actividades de capacitación / 0 servidores(as) que registran su asistencia en las actividades de capacitación) *100= 0%
Análisis: El curso de Gestión Documental; el 07 de febrero se llevó a cabo una reunión con la persona contacto de la ESAP con el fin de evaluar la opción de dar continuidad al curso de Gestión de Documentos Electrónicos que se desarrolló en modalidad presencial, entre los meses de agosto y octubre de 2023, diseñado a la medida para nuestra entidad; llegando a la conclusión de que existe una alta probabilidad de poder dar continuidad al curso, pero la misma depende del proceso de contratación de los docentes en la ESAP el cual está programado para abril de 2024. Sin embargo, se ha estado consultando permanentemente con la ESAP y a la fecha no han contratado al docente que dictaría este curso, seguimos a la espera.
- Capacitación: # 6 (Herramientas ofimáticas- Combinaciones múltiples en Excel): 0 servidores(as) que participan en las actividades de capacitación / 0 servidores(as) que registran su asistencia en las actividades de capacitación) *100= 0%
Análisis: Este curso es ofertado por el SENA se desarrollará sincrónico, y su inicio está programado para el 8 de mayo de 2024. (por ahora hay 61 inscritos)
- Capacitación: # 7 (Planeación financiera – Competencias productivas personales 0 servidores(as) que participan en las actividades de capacitación / 0 servidores(as) que registran su asistencia en las actividades de capacitación) *100= 0%
Análisis: Este curso es ofertado por Colsubsidio y la Uniandes se desarrollará virtual y su inicio está programado para el 15 de mayo de 2024. (por ahora hay 33 inscritos)
- Capacitación: # 8 (Herramientas ofimáticas- Combinaciones múltiples en Excel): 0 servidores(as) que participan en las actividades de capacitación / 0 servidores(as) que registran su asistencia en las actividades de capacitación) *100= 0%
Análisis: El cuso de Derechos Humanos programado para abril de 2024, hace parte de los cursos con erogación, de los aún no se tiene definida la contratación, ni una posible fecha de realización, se está desarrollando la etapa precontractual de solicitud de cotizaciones, estudio de mercados etc.
Indicador para el Plan de Bienestar:
Enero:
- (Celebración de cumpleaños): (87servidores(as) que participan en la actividad / 87 servidores(as) que registran su asistencia a la actividad) *100= 100%
Análisis: A través del correo de la Subdirección se envía el lunes de cada semana una tarjeta conmemorando la fecha de cumpleaños de los(as) funcionarios(as) de planta que cumplieron durante el mes. Se entregaron 87 bonos de cumpleaños.
Febrero:
- (Celebración de cumpleaños): (56 servidores(as) que participan en la actividad / 56 servidores(as) que registran su asistencia a la actividad) *100= 100%
Análisis: A través del correo de la Subdirección se envía el lunes de cada semana una tarjeta conmemorando la fecha de cumpleaños de los(as) funcionarios(as) de planta que cumplieron durante el mes. Se entregaron 56 bonos de cumpleaños.
- (Servicio de gimnasio): (239 servidores(as) que participan en la actividad / 239 servidores(as) que registran su asistencia a la actividad) *100=100%
Análisis: 239 servidores y servidoras registran su actividad en el gimnasio de la Entidad, se anexan planillas de asistencia diaria.
- (Clases de pilates y ejercicios funcionales, rumba, zumba etc.): (40 servidores(as) que participan en la actividad / 40 servidores(as) que registran su asistencia a la actividad) *100=100%
Análisis: 40 servidores y servidoras registran su actividad en clases grupales. Se anexan planillas de registro.
- (Taller espacios de integración y dialogo padre o madre e hijo): (16 servidores(as) con sus hijos que participan en la actividad / 16 servidores(as) que registran su asistencia a la actividad) *100= 100%
Análisis: Se desarrollaron los espacios con la participación de padres e hijos (16 servidores(as))
- (Feria de servicios caja de compensación): (4 expositores - servidores(as) y familiares que participan en la actividad / 4 expositores - servidores(as) y familiares que registran su asistencia) *100= 100%
Análisis: Se realizo la feria de vivienda el 30 de enero en la sede central de la Entidad, con la participación de cuatro expositores: FNA, Colsubsidio, Davivienda y Constructora Bolívar.
- (Feria de emprendimiento empresarial): (## servidores(as) que participan en la actividad / ## servidores(as) que registran su asistencia a la actividad) *100= ##%
Análisis: Esta actividad se reprogramó para realizarse en marzo 2024.
- (Taller de comunicación familiar): (98 de servidores(as) que participan en la actividad / 98 de servidores(as) que registran su asistencia a la actividad) *100= 100%
Análisis: Se realizo el taller virtual de comunicación familiar con la participación de 98 servidores(as)
Marzo
- (Feria de emprendimiento empresarial – mujeres emprendedoras): (16 expositoras - servidores(as) que participan en la actividad / 16 expositoras - servidores(as) que registran su asistencia a la actividad) *100= 100%
Análisis: Esta actividad pendiente de febrero, se desarrolló en el marco de la semana de la mujer en marzo 2024.
- (Celebración de cumpleaños): (59 servidores(as) que participan en la actividad / 59 servidores(as) que registran su asistencia a la actividad) *100= 100%
Análisis: A través del correo de la Subdirección se envía el lunes de cada semana una tarjeta conmemorando la fecha de cumpleaños de los(as) funcionarios(as) de planta que cumplieron durante el mes. Se entregaron 59 bonos de cumpleaños.
- (Servicio de gimnasio): (145 servidores(as) que participan en la actividad / 145 servidores(as) que registran su asistencia a la actividad) *100=100%
Análisis: 145 servidores y servidoras registran su actividad en el gimnasio de la Entidad, se anexan planillas de asistencia diaria.
- (Clases de pilates y ejercicios funcionales, rumba, zumba etc.): (20 servidores(as) que participan en la actividad / 20 servidores(as) que registran su asistencia a la actividad) *100=100%
Análisis: 20 servidores y servidoras registran su actividad en clases grupales. Se anexan planillas de registro.
- (Conmemoración día internacional de los derechos de las mujeres: (792 servidores(as) que participan en la actividad / 792 servidores(as) que registran su asistencia a la actividad) *100= 100%
Análisis: Se realizo la conmemoración del día de la mujer con 792 registros de asistencia en las diferentes actividades de salud, recreación y académicas, programadas del 5 al 8 de marzo.
- (Carrera Atlética Night Race:): (53 servidores(as) que participan en la actividad / 53 servidores(as) que registran su asistencia) *100=100%
Análisis: Se apoyo la participación de 53 funcionarios en la carrera atlética Night Race, programada para el domingo 24 de marzo.
- (Caminata ecológica): (## servidores(as) que participan en la actividad / ## servidores(as) que registran su asistencia a la actividad) *100= ##%
Análisis: La caminata Ecológica se realizará el sábado 13 de abril en el Parque Natural Chicaque.
Abril
- (Caminata ecológica (Pendiente de febrero) al parque natural Chicaque): (123 servidores(as) y familiares que participan en la actividad / 123 servidores(as) y familiares que registran su asistencia a la actividad) *100= 100%
Análisis: En esta actividad se permite el acompañamiento de familiares para un compartir en familia.
-(Boletín trimestral actividades y campaña de expectativa) (1 boletín se envió por correo masivo / 1 boletín se recibió por correo masivo) *100= 100%
Análisis: En esta actividad, se acordó para dar a conocer las actividades desarrolladas de bienestar en el primer trimestre de 2024 y las futuras actividades a desarrollar en los meses venideros.
- (Celebración de cumpleaños): (77 servidores(as) que participan en la actividad / 77 servidores(as) que registran su asistencia a la actividad) *100= 100%
Análisis: A través del correo de la Subdirección se envía el lunes de cada semana una tarjeta conmemorando la fecha de cumpleaños de los(as) funcionarios(as) de planta que cumplieron durante el mes. Se entregaron 77 bonos de cumpleaños.
- (Servicio de gimnasio): (380 servidores(as) que participan en la actividad / 380 servidores(as) que registran su asistencia a la actividad) *100=100%
Análisis: 380 servidores y servidoras registran su actividad en el gimnasio de la Entidad, se anexan planillas de asistencia diaria.
- (Clases de pilates y ejercicios funcionales, rumba, zumba etc.): (57 servidores(as) que participan en la actividad / 57 servidores(as) que registran su asistencia a la actividad) *100=100%
Análisis: 57 servidores y servidoras registran su actividad en clases grupales. Se anexan planillas de registro.
- (Actividades deportivas - entrenamientos): (78 servidores(as) que participan en la actividad / 78 servidores(as) que registran su asistencia a la actividad) *100=100%
Análisis: 78 servidores y servidoras registran su actividad en entrenamientos. Se anexan planillas de registro.
- (Taller de economía familiar): (71 servidores(as) que participan en la actividad / 71 servidores(as) que registran su asistencia a la actividad) *100= 100%
Análisis: Se realizo el taller virtual de economía familiar con 71 servidores(as) que registraron se asistencia.
- (Día del secretario(a) y auxiliares administrativos): (246 servidores(as) que participan en la actividad / 246 servidores(as) que registran su asistencia) *100=100%
Análisis: Se realizo con el apoyo de la caja de compensación Colsubsidio la celebración del día del secretario(a) y auxiliares administrativos y se contó con el registro de asistencia de 246 servidores(as)
- (Encuentros deportivos - competencias): (81 servidores(as) que participan en la actividad / 81 servidores(as) que registran su asistencia a la actividad) *100= 100%
Análisis: Se realizo la convocatoria de inscripción correspondiente a las Octavas Olimpiadas Deportivas para las modalidades de Bolos, Rana y Bolirana, con 81 servidores(as) inscritos(as).
- (Capacitación informal - fotografía): (78 servidores(as) que participan en la actividad / 78 servidores(as) que registran su asistencia a la actividad) *100= 100%
Análisis: Se realizo el taller básico de fotografía en la modalidad virtual y se contó con la participación de 78 servidores(as).
REPORTE AVANCE - CONTROL 3:
Se verifica y realiza seguimiento del diligenciamiento del Impacto de Capacitación, de manera aleatoria, una vez finalizadas las capacitaciones con erogación, mínimo a un 10% de los(as) servidores(as) que asisten a las jornadas de capacitación, para así determinar el cumplimiento de requisitos en dichas actividades, así:
Reporte de información pendiente de capacitaciones Vigencia 2023:
- (Derechos Humanos con enfoque de género) :(13 funcionarios(as) que diligencian el formato de Impacto de Capacitación / 20 funcionarios(as) que participan en la capacitación) *100= 65%
Análisis: Durante los meses de enero y febrero 2024, se recibieron 13 formatos de evaluación de impacto de la Capacitación, que estaban pendientes del curso “Derechos humanos con enfoque de género” curso desarrollado con erogación.
- (Diseño de Bases de Datos SQL) :(9 funcionarios(as) que diligencian el formato de Impacto de Capacitación / 20 funcionarios(as) que participan en la capacitación) *100= 45%
Análisis: Durante los meses de enero y febrero 2024, se recibieron 9 formatos de evaluación de impacto de la Capacitación, que estaban pendientes del curso “Diseño de Bases de Datos SQL” curso desarrollado con erogación.
- (Seguridad ciudadana) :(5 funcionarios(as) que diligencian el formato de Impacto de Capacitación / 20 funcionarios(as) que participan en la capacitación) *100= 25%
Análisis: Durante los meses de enero y febrero 2024, se recibieron 5 formatos de evaluación de impacto de la Capacitación, que estaban pendientes del curso “Seguridad ciudadana” curso desarrollado con erogación.
- (Reformas al sistema penal) :(6 funcionarios(as) que diligencian el formato de Impacto de Capacitación / 20 funcionarios(as) que participan en la capacitación) *100= 30%
Análisis: Durante los meses de enero y febrero 2024, se recibieron 6 formatos de evaluación de impacto de la Capacitación, que estaban pendientes del curso “Reformas al sistema penal” curso desarrollado con erogación.
- (Diplomado en conciliación) :(4 funcionarios(as) que diligencian el formato de Impacto de Capacitación / 20 funcionarios(as) que participan en la capacitación) *100= 20%
Análisis: Durante el mes de abril 2024, se recibieron 4 formatos de evaluación de impacto de la Capacitación, que estaban pendientes del curso “Diplomado en conciliación” curso desarrollado con erogación en el 2023.
Vigencia 2024
Se verifica y realiza seguimiento del diligenciamiento del Impacto de Capacitación, de manera aleatoria, una vez finalizadas las capacitaciones con erogación, mínimo a un 10% de los(as) servidores(as) que asisten a las jornadas de capacitación, para así determinar el cumplimiento de requisitos en dichas actividades, así:
Enero: No se programaron capacitaciones.
Febrero
-Capacitación # 1 (Escuela virtual de cualificación servicio a la ciudadanía): (## funcionarios(as) que diligencian el formato de Impacto de Capacitación / ## de funcionarios(as) que participan en la capacitación) *100= ###%
Análisis: Curso sin erogación del cual No se recibirán impactos de esta capacitación.
- Capacitación # 2 (Fundamentos en metodologías ágiles): (## funcionarios(as) que diligencian el formato de Impacto de Capacitación / ## de funcionarios(as) que participan en la capacitación) *100= ###%
Análisis: Curso sin erogación del cual No se recibirán impactos de esta capacitación.
Capacitación: # 3 (Lineamientos básicos NTC 45001: 2018): (## funcionarios(as) que diligencian el formato de Impacto de Capacitación / ## de funcionarios(as) que participan en la capacitación) *100= ###%
Análisis: Curso sin erogación del cual No se recibirán impactos de esta capacitación.
- Capacitación: # 20 (Diplomado contratación estatal): (## funcionarios(as) que diligencian el formato de Impacto de Capacitación / ## de funcionarios(as) que participan en la capacitación) *100= ###%
Análisis: Curso sin erogación del cual No se recibirán impactos de esta capacitación.
Marzo
- Capacitación: # 4 (Curso para la prevención y atención a las violencias contra las mujeres y discriminación racial en el ámbito del trabajo de la función pública): (## funcionarios(as) que diligencian el formato de Impacto de Capacitación / ## de funcionarios(as) que participan en la capacitación) *100= ###%
Análisis: Curso sin erogación del cual No se recibirán impactos de esta capacitación.
-Capacitación: #5 (Gestión documental) En marzo también estaba programado el curso de Gestión Documental. El 07 de febrero se llevó a cabo una reunión con la persona contacto de la ESAP con el fin de evaluar la opción de dar continuidad al curso de Gestión de Documentos Electrónicos que se desarrolló en modalidad presencial, entre los meses de agosto y octubre de 2023, diseñado a la medida para nuestra entidad; llegando a la conclusión de que existe una alta probabilidad de poder dar continuidad al curso, pero la misma depende del proceso de contratación de los docentes en la ESAP el cual está programado para abril de 2024. Sin embargo, se ha estado consultando permanentemente con la ESAP y a la fecha no han contratado al docente que dictaría este curso, seguimos a la espera.
Análisis: Cuando se logre este curso sin erogación, No se recibirán impactos de esta capacitación.
Abril
- Capacitación: # 6 (Herramientas ofimáticas): (## funcionarios(as) que diligencian el formato de Impacto de Capacitación / ## de funcionarios(as) que participan en la capacitación) *100= ###%
Análisis: Curso sin erogación del cual No se recibirán impactos de esta capacitación.
- Capacitación: # 7 (Planeación financiera – Competencias productivas personales): (## funcionarios(as) que diligencian el formato de Impacto de Capacitación / ## de funcionarios(as) que participan en la capacitación) *100= ###%
Análisis: Curso sin erogación del cual No se recibirán impactos de esta capacitación.
- Capacitación: # 8 (Derechos humanos): (## funcionarios(as) que diligencian el formato de Impacto de Capacitación / ## de funcionarios(as) que participan en la capacitación) *100= ###%
Análisis: El curso de Derechos Humanos programado para abril de 2024, hace parte de los cursos con erogación, de los aún no se tiene definida la contratación, ni una posible fecha de realización, se está desarrollando la etapa precontractual de solicitud de cotizaciones, estudio de mercados etc.</t>
  </si>
  <si>
    <t>Ver carpeta de evidencias riesgo # 5</t>
  </si>
  <si>
    <t xml:space="preserve">Se observa como evidencia de los controles  del primer cuatrimestre:
Control 1:
* Planes  de capacitación y bienestar.
Control 2:
* Listas de asistencia  de 8 capacitaciónes.
* Invitación a a participar en actividades  capacitación y bienestar ( carreras atleticas, clases grupales Clases de pilates y ejercicios funcionales, rumba, zumba etc.)
Control 3:
* Se observan formato 08-FR-66, Impacto de Capacitación, de  diplomado de conciliación extrajudicial  en derecho y actualizaicón de estatuto de conciliaación de  ley 2220 de 2022.
</t>
  </si>
  <si>
    <t>Mediante correo institucional allegado el día 06-05-2024 y complementado el dia 14.05.2024, el proceso reporta que durante el 
primer cuatrimestre de 2024 adelantó las siguientes acciones:
REPORTE AVANCE - CONTROL 1:
Se elaboraron los planes institucionales de Capacitación y Bienestar, con base en las encuestas de necesidades institucionales y 
teniendo en cuenta la normatividad vigente en materia (Decretos, Leyes, MIPG, entre otros), previa revisión del subdirector(a) de 
Desarrollo del Talento Humano y posterior aprobación de estos por parte del Comité Institucional de Gestión y desempeño 
realizado el 28 de enero de 2024, los cuales, fueron socializados a todas las partes interesadas.
Plan de bienestar: https://www.personeriabogota.gov.co/planes/category/18-plan-de-bienestar-social
Plan de Capacitación: https://www.personeriabogota.gov.co/planes/category/21-plan-institucional-de-capacitacion
-Plan de bienestar: https://www.personeriabogota.gov.co/planes/category/18-plan-de-bienestar-social.
-Plan de Capacitación: https://www.personeriabogota.gov.co/planes/category/21-plan-institucional-de-capacitacion.
Se verifica y realiza seguimiento de los servidores(as) que efectivamente participan en las actividades de bienestar y capacitación, 
con erogación. A continuación, se muestra el indicador de participación por cada actividad programada en el periodo de 
seguimiento:
ENERO:
No hubo capacitaciones.
FEBRERO:
-Capacitación # 1 (Escuela virtual de cualificación servicio a la ciudadanía): (19 servidores(as) que participan en las actividades
de capacitación / 19 servidores(as) que registran su asistencia en las actividades de capacitación) *100= 100%
Análisis: Se cuenta como aliado estratégico al DASCD - Secretaría General de la Alcaldía Mayor de Bogotá la secretaria general 
de la alcaldía mayor de Bogotá.
- Capacitación # 2 (Fundamentos en metodologías ágiles): (32 servidores(as) que participan en las actividades de capacitación / 
32 servidores(as) que registran su asistencia en las actividades de capacitación) *100= 100%
Análisis: Este curso se cuenta como aliado estratégico a la agencia de empleo Colsubsidio, se está por definir por parte de 
Colsubsidio según disponibilidad.
- Capacitación: # 3 (Lineamientos básicos NTC 45001: 2018): (17 servidores(as) que participan en las actividades de capacitación 
/ 17 servidores(as) que registran su asistencia en las actividades de capacitación) *100= 100%. Este curso se desarrolló de forma 
presencial y se contó como aliado estratégico a la ARL Positiva.
Capacitación: # 4 (Curso para la prevención y atención a las violencias contra las mujeres y discriminación racial en el ámbito del 
trabajo de la función pública): 9 servidores(as) que participan en las actividades de capacitación / 9 servidores(as) que registran 
su asistencia en las actividades de capacitación) *100= 100%
El curso de Gestión Documental; el 07 de febrero se llevó a cabo una reunión con la persona contacto de la ESAP con el fin de 
evaluar la opción de dar continuidad al curso de Gestión de Documentos Electrónicos que se desarrolló en modalidad presencial, 
entre los meses de agosto y octubre de 2023, diseñado a la medida para nuestra entidad; llegando a la conclusión de que existe 
una alta probabilidad de poder dar continuidad al curso, pero la misma depende del proceso de contratación de los docentes en la 
ESAP el cual está programado para abril de 2024. Sin embargo, se ha estado consultando permanentemente con la ESAP y a la 
fecha no han contratado al docente que dictaría este curso, seguimos a la espera.
Capacitación: # 6 (Herramientas ofimáticas- Combinaciones múltiples en Excel): 0 servidores(as) que participan en las 
actividades de capacitación / 0 servidores(as) que registran su asistencia en las actividades de capacitación) *100= 0%
- Capacitación: # 20 (Diplomado contratación estatal): (59 de servidores(as) que participan en las actividades de capacitación / 59 
servidores(as) que registran su asistencia en las actividades de capacitación) *100= 100%
Análisis: Este diplomado es asincrónico, se cuenta como aliado estratégico a la escuela superior de administración pública ESAP, 
finaliza el 31 de marzo de 2024.
Según información del proceso, dentro del plan de capacitacion, se realizaron otros cursos según evidencia aportada al presente 
informe de seguimiento.
Evidencia:
Obran en carpeta de evidencias riesgo # 4 aportada en el informe 2024-I por el Proceso evaluado.
Acceso evidencias:
- https://personeriabogota_x0002_my.sharepoint.com/:f:/g/personal/dtalentohumano_personeriabogota_gov_co/EturIRm0kMFIsZh_PtDDH04BA0p83rH_x0002_bGRF2d0Km6aKXA?e=HFMB2K</t>
  </si>
  <si>
    <t>Se materializó el riesgo: NO
Control 1:
Se elaboraron los planes institucionales de Capacitación y Bienestar, con base en las encuestas de necesidades institucionales y teniendo en cuenta la normatividad vigente en materia (Decretos, Leyes, MIPG, entre otros), previa revisión del subdirector(a) de Desarrollo del Talento Humano y posterior aprobación de estos por parte del Comité Institucional de Gestión y desempeño realizado el 28 de enero de 2024, los cuales, fueron socializados a todas las partes interesadas.
Plan de bienestar: https://www.personeriabogota.gov.co/planes/category/18-plan-de-bienestar-social
Plan de Capacitación: https://www.personeriabogota.gov.co/planes/category/21-plan-institucional-de-capacitacion
Control 2:
Se verifica y realiza seguimiento de los servidores(as) que efectivamente participan en las actividades de bienestar y capacitación, con erogación. A continuación, se muestra el indicador de participación por cada actividad programada en el periodo de seguimiento:
Indicador para el Plan de Capacitación:
Mayo:
- Capacitación: # 9 (Actualización Derecho Disciplinario): 0 servidores(as) que participan en las actividades de capacitación / 0 servidores(as) que registran su asistencia en las actividades de capacitación) *100= 0%
Análisis: El curso Actualización Derecho Disciplinario programado para mayo de 2024, hace parte de los cursos con erogación, cuyo contrato ya se firmó con la Universidad Distrital Francisco José de Caldas, se espera empezar a ejecutarlo la segunda semana de junio de 2024.
- Capacitación: # 10 (Administración de bases de datos Oracle): 30 servidores(as) que participan en las actividades de capacitación / 30 servidores(as) que registran su asistencia en las actividades de capacitación) *100= 0%
Análisis: El curso Administración de bases de datos Oracle programado para mayo de 2024, inició con el apoyo del SENA, el 22 de mayo y terminó el 28 de junio, el dato de las personas certificadas lo tendremos a mediados de julio.
Junio:
- Capacitación: # 11 (Sistema de gestión ambiental.): 0 servidores(as) que participan en las actividades de capacitación / 0 servidores(as) que registran su asistencia en las actividades de capacitación) *100= 0%
Análisis: El curso #11: Sistema de gestión ambiental programado para junio de 2024, hace parte de los cursos con erogación, cuyo contrato ya se firmó con la Universidad Distrital Francisco José de Caldas, se espera empezar a ejecutarlo la segunda semana de junio de 2024.
- Capacitación: # 12 (Sistema de gestión de seguridad de la información): 0 servidores(as) que participan en las actividades de capacitación / 0 servidores(as) que registran su asistencia en las actividades de capacitación) *100= 0%
Análisis: El curso #12: Sistema de gestión de seguridad de la información programado para junio de 2024, hace parte de los cursos con erogación, cuyo contrato ya se firmó con la Universidad Distrital Francisco José de Caldas, se espera empezar a ejecutarlo la segunda semana de junio de 2024.
Julio:
- Capacitación: # 13 (Equidad de Género): 18 servidores(as) que participan en las actividades de capacitación / 18 servidores(as) que registran su asistencia en las actividades de capacitación) *100= 100%
Análisis: El curso #13: Equidad de Género, con erogación por medio del contrato Interadministrativo 2024-0523 Universidad Distrital Francisco José de Caldas
- Capacitación: # 14 (Actualización Derecho Laboral Colectivo): 0 servidores(as) que participan en las actividades de capacitación / 0 servidores(as) que registran su asistencia en las actividades de capacitación) *100= 0%
Análisis: El curso #14: Actualización Derecho Laboral Colectivo, hacen parte de los cursos con erogación cuyo contrato ya se firmó con la Universidad Distrital Francisco José de Caldas y están programados para desarrollarse entre el 25 de septiembre y el 31 de octubre de 2024.
- Capacitación: # 15 (Actualización Derecho Familia): 0 servidores(as) que participan en las actividades de capacitación / 0 servidores(as) que registran su asistencia en las actividades de capacitación) *100= 0%
Análisis: El curso #15: Actualización Derecho Familia, hacen parte de los cursos con erogación cuyo contrato ya se firmó con la Universidad Distrital Francisco José de Caldas y están programados para desarrollarse entre el 25 de septiembre y el 31 de octubre de 2024.
Agosto:
- Capacitación: # 16 (Gestión de proyectos para resultados): 10 servidores(as) que participan en las actividades de capacitación / 10 servidores(as) que registran su asistencia en las actividades de capacitación) *100= 100%
Análisis: El curso #16: Gestión de Proyectos para Resultados, con erogación por medio del contrato Interadministrativo 2024-0523 Universidad Distrital Francisco José de Caldas
- Capacitación: # 17 (Administración de Servicios en la Nube (Azure y Oracle)): 0 servidores(as) que participan en las actividades de capacitación / 0 servidores(as) que registran su asistencia en las actividades de capacitación) *100= 0%
Análisis: El curso Administración de Servicios en la Nube (Azure y Oracle) programado para agosto de 2024, hace parte de los cursos con erogación, cuyo contrato ya se firmó con la Universidad Distrital Francisco José de Caldas, se encuentra en ejecución.
Indicador para el Plan de Bienestar:
Mayo
- (Jornada de intervención de clima laboral) (Pendiente de abril): (10 servidores(as) que participan en la actividad / 10 servidores(as) que registran su asistencia a la actividad) *100= 100%
Análisis: durante este mes se realizó la primera jornada de intervención de Clima Laboral con el grupo GAEVPD denominada: Taller del Chef: Cocinando Estrategias. Se contó con la participación del equipo completo de la dependencia, incluyendo la jefe de la dependencia el cual está conformado por 10 servidores(as).
- (Celebración de cumpleaños): (70 servidores(as) que participan en la actividad / 70 servidores(as) que registran su asistencia a la actividad) *100= 100%
Análisis: A través del correo de la Subdirección se envía el lunes de cada semana una tarjeta conmemorando la fecha de cumpleaños de los(as) funcionarios(as) de planta que cumplieron durante el mes de mayo. Se entregaron 70 bonos de cumpleaños.
- (Servicio de gimnasio): (381 servidores(as) que participan en la actividad / 381 servidores(as) que registran su asistencia a la actividad) *100=100%
Análisis: 381 servidores y servidoras registran su actividad en el gimnasio de la Entidad, se anexan planillas de asistencia diaria.
- (Clases de pilates y ejercicios funcionales, rumba, zumba etc.): (36 servidores(as) que participan en la actividad / 36 servidores(as) que registran su asistencia a la actividad) *100=100%
Análisis: 36 servidores y servidoras registran su actividad en clases grupales. Se anexan planillas de registro.
- (Actividades deportivas - entrenamientos): (38 servidores(as) que participan en la actividad / 38 servidores(as) que registran su asistencia a la actividad) *100=100%
Análisis: 38 servidores y servidoras registran su actividad en entrenamientos. Se anexan planillas de registro.
- (Caminata Ecológica): (120 servidores(as)y familiares que participan en la actividad / 120 servidores(as) y familiares que registran su asistencia a la actividad) *100=100%
Análisis: Se realizo la Caminata Ecológica Parque Natural Chicaque, con la participación de 120 servidores y sus familiares. Se anexan planillas de registro.
- (Jornada Pre-pensionados): (71 servidores(as) que participan en la actividad / 71 servidores(as) que registran su asistencia) *100=100%
Análisis: Se realizo la jornada de Pre-pensionados en el Club la Colina de Colsubsidio con la participación de 71 servidores(as).
- (Encuentros deportivos - competencias): (349 servidores(as) que participan en la actividad / 349 servidores(as) que registran su asistencia a la actividad) *100= 100%
Análisis: Se realizaron encuentros deportivos correspondientes a las Octavas Olimpiadas Deportivas para las modalidades de Bolos, Rana y Boli-rana, con la participación de 349 servidores(as).
- (Capacitación informal – Taller de relajación): (43 servidores(as) que participan en la actividad / 43 servidores(as) que registran su asistencia a la actividad) *100= 100%
Análisis: Para realizar este taller se envió invitación con enlace de inscripción y una pieza comunicativa confirmando el evento que incluía el enlace de conexión. Se inscribieron 43 personas al evento.
Junio
- (Jornada de intervención de clima laboral) (Pendiente de mayo): (13 servidores(as) que participan en la actividad / 13 servidores(as) que registran su asistencia a la actividad) *100= 100%
Análisis: durante este mes se realizó la jornada pendiente de intervención de Clima Laboral de mayo; con la Dirección de Conciliación denominada: Taller del Chef: Cocinando Estrategias.
- (Celebración de cumpleaños): (68 servidores(as) que participan en la actividad / 68 servidores(as) que registran su asistencia a la actividad) *100= 100%
Análisis: A través del correo de la Subdirección se envía el lunes de cada semana una tarjeta conmemorando la fecha de cumpleaños de los(as) funcionarios(as) de planta que cumplieron durante el mes de junio. Se entregaron 68 bonos de cumpleaños.
- (Servicio de gimnasio): (266 servidores(as) que participan en la actividad / 266 servidores(as) que registran su asistencia a la actividad) *100=100%
Análisis: 266 servidores y servidoras registran su actividad en el gimnasio de la Entidad, se anexan planillas de asistencia diaria.
- (Clases de pilates y ejercicios funcionales, rumba, zumba etc.): (36 servidores(as) que participan en la actividad / 36 servidores(as) que registran su asistencia a la actividad) *100=100%
Análisis: 36 servidores y servidoras registran su actividad en clases grupales. Se anexan planillas de registro.
- (Actividades deportivas - entrenamientos): (31 servidores(as) que participan en la actividad / 31 servidores(as) que registran su asistencia a la actividad) *100=100%
Análisis: 31 servidores y servidoras registran su actividad en entrenamientos. Se anexan planillas de registro.
- (Jornada de intervención de clima laboral) : (15 servidores(as) que participan en la actividad / 15 servidores(as) que registran su asistencia a la actividad) *100= 100%
Análisis: durante este mes se realizó la jornada pendiente de intervención de Clima Laboral de mayo; con la delegada Penales I denominada: Taller del Chef: Cocinando Estrategias.
- (Día de la Personería): (736 servidores(as) que participan en la actividad / 736 servidores(as) que registran su asistencia a la actividad) *100=100%
Análisis: Se celebró el día de la personería en las instalaciones el cubo de Colsubsidio, con la participación de 736 servidores (as). Se anexan planillas de registro.
- (Vacaciones recreativas): (133 hijos de servidores(as) que participan en la actividad / 133 hijos de servidores(as) que registran su asistencia) *100=100%
Análisis: Se realizaron las vacaciones recreativas con el apoyo de la caja de compensación Colsubsidio con la participación de 133 hijos de servidores(as).
- (Día del servidor(a) público(a)): (87 servidores(as) que participan en la actividad / 87 servidores(as) que registran su asistencia a la actividad) *100=100%
Análisis: Se realizó la capacitación virtual Mentalidad en expansión, con la participación de 87 servidores(as). Se anexan planillas de registro.
- (Encuentros deportivos - competencias): (146 servidores(as) que participan en la actividad / 146 servidores(as) que registran su asistencia a la actividad) *100= 100%
Análisis: Se realizaron encuentros deportivos correspondientes a las Octavas Olimpiadas Deportivas para las modalidades de mini tejo y futbol, con la participación de 146 servidores(as).
- (Capacitación informal – salud mental en el trabajo impartido por la Universidad del Rosario en alianza con la Caja de Compensación Familiar Colsubsidio. Contamos con la inscripción de 40 servidores(as): (40 servidores(as) que participan en la actividad / 40 servidores(as) que registran su asistencia a la actividad) *100= 100%
Análisis: Contamos con la inscripción de 40 servidores(as). Para realizar este taller se envió invitación con enlace de inscripción y una pieza comunicativa confirmando el evento que incluía el enlace de conexión.
Julio
-(Boletín trimestral actividades y campaña de expectativa) (1 boletín se envió por correo masivo / 1 boletín se recibió por correo masivo) *100= 100%
Análisis: En esta actividad, se acordó para dar a conocer las actividades desarrolladas de bienestar en el tercer trimestre de 2024 y las futuras actividades a desarrollar en los meses venideros.
- (Celebración de cumpleaños): (73 servidores(as) que participan en la actividad / 73 servidores(as) que registran su asistencia a la actividad) *100= 100%
Análisis: La OAC durante la semana del 22 al 28 de julio envío tarjetas personalizadas a cada uno de los funcionarios(as) que cumplieron años en esta semana, se adjunta evidencia de lo recibido por uno de los servidores.
Se envió un homenaje a las personas que cumplen años a través de una tarjeta de cumpleaños para el periodo del 29 de julio al 4 de agosto.
Con relación al obsequio de cumpleaños este será entregado durante el mes de agosto a 73 funcionarios(as).
- (Servicio de gimnasio): (346 servidores(as) que participan en la actividad / 346 servidores(as) que registran su asistencia a la actividad) *100=100%
Análisis: 346 servidores y servidoras registran su actividad en el gimnasio de la Entidad, se anexan planillas de asistencia diaria.
- (Clases de pilates y ejercicios funcionales, rumba, zumba etc.): (29 servidores(as) que participan en la actividad / 29 servidores(as) que registran su asistencia a la actividad) *100=100%
Análisis: 36 servidores y servidoras registran su actividad en clases grupales. Se anexan planillas de registro.
-(Carreras atléticas) 90 servidores(as) que participan en la actividad / 90 servidores(as) que registran su asistencia a la actividad) *100=100%
Análisis: Se apoyo la participación de 90 funcionarios(as) en la Carrera Atlética Media Maratón de Bogotá, el día 28 de julio.
- (Actividades deportivas - entrenamientos): (75 servidores(as) que participan en la actividad / 75 servidores(as) que registran su asistencia a la actividad) *100=100%
Análisis: Se realizaron entrenamientos deportivos en la modalidad de natación con la participación de 75 servidores(as).
-(Feria de servicios caja de compensación): (4 temas de exposición a servidores(as) / 4 temas de exposición a servidores(as) que registran su asistencia) *100= 100%
Análisis: Se realizó el 17 de julio la Feria de servicios de la Caja de Compensación en la sede central de la Entidad. Con cuatro temas específicos de exposición: Vivienda, Crédito, Recreación y Turismo.
- (Jornada de intervención de clima laboral) : (19 servidores(as) que participan en la actividad / 19 servidores(as) que registran su asistencia a la actividad) *100= 100%
Análisis: durante este mes se realizó una charla virtual en donde se invitó a todos(as) los(as) servidores(as) de la Entidad. Contamos con la participación de 19 personas.
-(Feria de emprendimiento empresarial): (22 servidores(as) que participan con su emprendimiento empresarial / 22 servidores(as) que registran su asistencia a la feria de emprendimiento empresarial) *100=100%
Análisis: Se contó con la participación de 22 proyectos empresariales de servidores(as) que hacen parte de nuestra Entidad. Se adjunta lista de las personas inscritas y las cuales todas se unieron a este evento.
- (Día del conductor(a): (35 servidores(as) que participan en la actividad / 35 servidores(as) que registran su asistencia a la actividad) *100=100%
Análisis: Se realizó la celebración del Dia del conductor con la participación de 35 servidores.
- (Encuentros deportivos - competencias): (110 servidores(as) que participan en la actividad / 110 servidores(as) que registran su asistencia a la actividad) *100= 100%
Análisis: Se programaron encuentros deportivos correspondientes a las Octavas Olimpiadas Deportivas para las modalidades de baloncesto, fútbol femenino, billar y ciclo montañismo, con la participación de 110 servidores(as).
- (Capacitación informal–(culinaria, jardinería, música, fotografía etc.) Charla virtual sobre estilos de vida saludable. Contamos con la inscripción de 19 servidores(as): (19 servidores(as) que participan en la actividad / 19 servidores(as) que registran su asistencia a la actividad) *100= 100%
Análisis: Contamos con la inscripción de 19 servidores(as) para esta charla virtual.
Agosto
- (Servicio de gimnasio): (327 servidores(as) que participan en la actividad / 327 servidores(as) que registran su asistencia a la actividad) *100=100%
Análisis: 327 servidores y servidoras registran su actividad en el gimnasio de la Entidad, se anexan planillas de asistencia diaria.
- (Clases grupales de pilates y ejercicios funcionales, rumba, zumba etc.): (34 servidores(as) que participan en la actividad / 34 servidores(as) que registran su asistencia a la actividad) *100=100%
Análisis: 34 servidores y servidoras registran su actividad en clases grupales. Se anexan planillas de registro.
- (Actividades deportivas - entrenamientos): (29 servidores(as) que participan en la actividad / 29 servidores(as) que registran su asistencia a la actividad) *100=100%
Análisis: Se realizaron entrenamientos deportivos en la modalidad de natación con la participación de 29 servidores(as).
- (Encuentros deportivos - competencias): (99 servidores(as) que participan en la actividad / 99 servidores(as) que registran su asistencia a la actividad) *100= 100%
Análisis: Se programaron encuentros deportivos correspondientes a las Octavas Olimpiadas Deportivas para las modalidades de baloncesto, fútbol femenino, billar y ciclo montañismo, con la participación de 99 servidores(as).
Control 3:
Se verifica y realiza seguimiento del diligenciamiento del Impacto de Capacitación, de manera aleatoria, una vez finalizadas las capacitaciones con erogación, mínimo a un 10% de los(as) servidores(as) que asisten a las jornadas de capacitación, para así determinar el cumplimiento de requisitos en dichas actividades, así:
Mayo:
-Capacitación # 9 (Actualización Derecho Disciplinario): (## funcionarios(as) que diligencian el formato de Impacto de Capacitación / ## de funcionarios(as) que participan en la capacitación) *100= ###%
Análisis: Curso con erogación que se encuentra en ejecución, a su finalización se procederá con los impactos de esta capacitación.
-Capacitación # 10 (Administración de Bases de datos ORACLE): (## funcionarios(as) que diligencian el formato de Impacto de Capacitación / ## de funcionarios(as) que participan en la capacitación) *100= ###%
Análisis: Curso sin erogación del cual No se recibirán impactos de esta capacitación.
Junio:
-Capacitación: # 11 (Sistema de Gestión Ambiental): (## funcionarios(as) que diligencian el formato de Impacto de Capacitación / ## de funcionarios(as) que participan en la capacitación) *100= ###%
Análisis: Curso con erogación programado para desarrollarse entre el 25 de septiembre y el 31 de octubre de 2024.
-Capacitación: # 12 (Sistema de Gestión de Seguridad de la Información): (## funcionarios(as) que diligencian el formato de Impacto de Capacitación / ## de funcionarios(as) que participan en la capacitación) *100= ###%
Análisis: Curso con erogación programado para desarrollarse entre el 25 de septiembre y el 31 de octubre de 2024.
Julio:
- Capacitación: # 5 (Gestión de Documentos Electrónicos): (## funcionarios(as) que diligencian el formato de Impacto de Capacitación / ## de funcionarios(as) que participan en la capacitación) *100= ###%
Análisis: Curso con erogación suspendido por temas propios de la ESAP.
- Capacitación: # 13 (Equidad de Género): (## funcionarios(as) que diligencian el formato de Impacto de Capacitación / ## de funcionarios(as) que participan en la capacitación) *100= ###%
Análisis: Curso con erogación la Universidad Distrital no ha entregado soportes de terminación de este, por lo que se aplicará el Impacto de Capacitación una vez estos se reciban.
- Capacitación: # 14 (Actualización Derecho Laboral Colectivo): (## funcionarios(as) que diligencian el formato de Impacto de Capacitación / ## de funcionarios(as) que participan en la capacitación) *100= ###%
Análisis: Curso con erogación programado para desarrollarse entre el 25 de septiembre y el 31 de octubre de 2024.
- Capacitación: # 15 (Actualización Derecho Familia): (## funcionarios(as) que diligencian el formato de Impacto de Capacitación / ## de funcionarios(as) que participan en la capacitación) *100= ###%
Análisis: Curso con erogación programado para desarrollarse entre el 25 de septiembre y el 31 de octubre de 2024.
Agosto:
- Capacitación: # 16 (Gestión de Proyectos para Resultados): (## funcionarios(as) que diligencian el formato de Impacto de Capacitación / ## de funcionarios(as) que participan en la capacitación) *100= ###%
Análisis: Curso con erogación que se encuentra en ejecución, a su finalización se procederá con los impactos de esta capacitación.
- Capacitación: # 17 (Administración de Servicios en la Nube (Azure y Oracle)): (## funcionarios(as) que diligencian el formato de Impacto de Capacitación / ## de funcionarios(as) que participan en la capacitación) *100= ###%
Análisis: Curso con erogación que se encuentra en ejecución, a su finalización se procederá con los impactos de esta capacitación.
-Capacitación adicional (Inspección y Prevención de Fallas de Vehículos Livianos): (## funcionarios(as) que diligencian el formato de Impacto de Capacitación / ## de funcionarios(as) que participan en la capacitación) *100= ###%
Análisis: Curso sin erogación del cual No se recibirán impactos de esta capacitación.</t>
  </si>
  <si>
    <t>Ver carpeta Riesgo 5</t>
  </si>
  <si>
    <t>6.Posibilidad  de  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</si>
  <si>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"SEGUIMIENTO SGTH
Se materializo el riesgo: NO
REPORTE AVANCE CONTROL 1:                                        
Se verifica contra la planilla de entrega, los documentos que se reciben para insertar en la Historia Laboral y los registra en la Hoja de Control que de cada Historia laboral con el fin de garantizar la trazabilidad de los documentos, así:
                                                                                                                                                                                                                                                                                                                                                                                                                                                                          Validar que todo documento que ingrese a la Subdirección de Gestión de Talento Humano este radicado en el sistema de información de correspondencia de la Entidad: Todos los documentos que son remitidos a la Subdirección tienen el respectivo registro en el aplicativo SIRIUS o fueron radicados a través del correo electrónico de la Subdirección. (Ver anexo 8).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Verificación de Hojas de Control para insertar documentos en Historia laboral: Una vez se recibe y archiva en la historia laboral un documento los funcionarios de historias laborales realizan el registro en la Hoja de Control correspondiente. (Ver anexo 10)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Registrar y mantener actualizado el FUID (Inventario Documental) y realizar la transferencia Documental establecida por el  Procedimiento de Gestión Documental: Durante este periodo no se realizó transferencia documental. El FUID de los funcionarios activos se mantiene actualizado y está disponible en la carpeta compartida de SGTH. (Ver anexo 12)      
                                                                                                                                                                                                                                                                                                                                                                                                                                                                     Llevar registro de la entrega y seguimiento a los documentos que son remitidos al archivo de Historias Laborales con la autorización  y Vo.Bo. del Subdirector,  por tal motivo, siguiendo sus instrucciones, los funcionarios de la dependencia hacen entrega física al funcionario de ventanilla para que proceda a elaborar la planilla y entregue los documentos para archivo. Es así que se insertan documentos en las historias laborales con radicado en SIRIUS.                                                                                              
Indicador 1:
Enero: (Se radicaron 4.315 documentos y fueron correctamente archivados 4.315)*100= 100%                                                                                                                                                                                                                                                                         Febrero: (Se radicaron 6.050 documentos y fueron correctamente archivados 6.050)*100= 100%                                                                                                                                                                                                                     
Marzo: (Se radicaron 7.279 documentos y fueron correctamente archivados 7.279)*100= 100%    
Abril: (Se radicaron 6.170 documentos y fueron correctamente archivados 6.170)*100= 100%
Acumulado 1er cuatrimestre:
(23.814 documentos radicados y fueron correctamente archivados 23.814)*100= 100%
REPORTE AVANCE CONTROL 2:
   Se realiza el control de las consultas o préstamos de los expedientes o documentos de historias laborales, realizando el registro correspondiente en el formato de control de consulta y/o préstamo de documentos de archivo.                                                    
Enero: Durante el periodo se prestaron 125 historias laborales y los 125 expedientes fueron registrados en el formato de control de préstamo. (125/125)*100 = 100%
Febrero: Durante el periodo se prestaron 192 historias laborales y los 192 expedientes fueron registrados en el formato de control de préstamo. (192/192)*100 = 100%
Marzo: Durante el periodo se prestaron 141 historias laborales y los 141 expedientes fueron registrados en el formato de control de préstamo.  (141/141)*100 = 100%
Abril: Durante el periodo se prestaron 240 historias laborales y los 240 expedientes fueron registrados en el formato de control de préstamo.  (240/240)*100 = 100%
REPORTE AVANCE CONTROL 3:
Se registra y mantiene actualizado el FUID (Inventario Documental). (Anexo 12)
Así mismo se realiza la transferencia Documental establecida por el Procedimiento de Gestión Documental y se garantiza que sean aplicados los lineamientos de la Guía Organización y Conformación Historias Laborales."</t>
  </si>
  <si>
    <t>Ver carpeta riesgo 6
Anexo 8: Documento con Radicado SIRIUS
Anexo 9: Planilla entrega de documentos
Anexo 10: Formato hoja de control                                                                                             Anexo 11: Formato control de prestamos
Anexo 12 FUID</t>
  </si>
  <si>
    <t xml:space="preserve">Se observa como evidencia de los controles  del primer cuatrimestre:
Control 1:
12-FR- 08  Formato hoja de control  del I  cuatrimestre  .
Control 2 
 Planilla entrega de documentos
 12-FR- 02 Formato control de prestamo el I  cuatrimestre  .
Control 3: 
 12-FR- 06: Formato control de prestamo el I  cuatrimestre  .
</t>
  </si>
  <si>
    <t>REPORTE AVANCE CONTROL 1: 
Se verifica contra la planilla de entrega, los documentos que se reciben para insertar en la Historia Laboral y los registra en la 
Hoja de Control que de cada Historia laboral con el fin de garantizar la trazabilidad de los documentos, así:
Validar que todo documento que ingrese Se verifica contra la planilla de entrega, los documentos que se reciben para insertar en 
la Historia Laboral y los registra en la Hoja de Control que de cada Historia laboral con el fin de garantizar la trazabilidad de los 
documentos.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Verificación de Hojas de Control para insertar documentos en Historia laboral: Una vez se recibe y archiva en la historia laboral un 
documento los funcionarios de historias laborales realizan el registro en la Hoja de Control correspondiente. (Ver anexo 10)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Registrar y mantener actualizado el FUID (Inventario Documental) y realizar la transferencia Documental establecida por el 
Procedimiento de Gestión Documental: Durante este periodo no se realizó transferencia documental. El FUID de los funcionarios 
activos se mantiene actualizado y está disponible en la carpeta compartida de SGTH. (Ver anexo 12) 
Llevar registro de la entrega y seguimiento a los documentos que son remitidos al archivo de Historias Laborales con la 
autorización y Vo.Bo. del Subdirector, por tal motivo, siguiendo sus instrucciones, los funcionarios de la dependencia hacen 
entrega física al funcionario de ventanilla para que proceda a elaborar la planilla y entregue los documentos para archivo. Es así 
que se insertan documentos en las historias laborales con radicado en SIRIUS. 
INDICADOR 1
Enero: (Se radicaron 4.315 documentos y fueron correctamente archivados 4.315)*100= 100% 
Febrero: (Se radicaron 6.050 documentos y fueron correctamente archivados 6.050)*100= 100% 
Marzo: (Se radicaron 7.279 documentos y fueron correctamente archivados 7.279)*100= 100% 
Abril: (Se radicaron 6.170 documentos y fueron correctamente archivados 6.170)*100= 100%
Acumulado 1er cuatrimestre:
(23.814 documentos radicados y fueron correctamente archivados 23.814)*100= 100%
REPORTE AVANCE CONTROL 2:
 Se realiza el control de las consultas o préstamos de los expedientes o documentos de historias laborales, realizando el registro 
correspondiente en el formato de control de consulta y/o préstamo de documentos de archivo. 
Enero: Durante el periodo se prestaron 125 historias laborales y los 125 expedientes fueron registrados en el formato de control de 
préstamo. (125/125)*100 = 100% 
Febrero: Durante el periodo se prestaron 192 historias laborales y los 192 expedientes fueron registrados en el formato de control 
de préstamo. (192/192)*100 = 100%</t>
  </si>
  <si>
    <t>Por medio de las evidencias allegadas por el 
proceso para el seguimiento del primer 
cuatrimestre (ENE-FEB-MAR-ABRIL-2024), se 
determina que los controles establecidos se 
están aplicando adecuadamente, lo que 
demuestra que el riesgo a la fecha no se ha 
materializado</t>
  </si>
  <si>
    <t>Se materializó el riesgo: NO
Control 1:
Se verifica contra la planilla de entrega, los documentos que se reciben para insertar en las Historias Laborales y se registran en la Hoja de Control de cada Historia laboral, con el fin de garantizar la trazabilidad de los documentos, así:
- Validar que todo documento que ingrese a la Subdirección de Gestión de Talento Humano este radicado en el sistema de información de correspondencia de la Entidad: Todos los documentos que son remitidos a la Subdirección tienen el respectivo registro en el aplicativo SIRIUS o fueron radicados a través del correo electrónico de la Subdirección. (Ver anexo 8).
-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 Verificación de Hojas de Control para insertar documentos en Historia laboral: Una vez se recibe y archiva en la historia laboral un documento los funcionarios de historias laborales realizan el registro en la Hoja de Control correspondiente. (Ver anexo 10) 
-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 Registrar y mantener actualizado el FUID (Inventario Documental) y realizar la transferencia Documental establecida por el  Procedimiento de Gestión Documental: Durante este periodo no se realizó transferencia documental. El FUID de los funcionarios activos se mantiene actualizado y está disponible en la carpeta compartida de SGTH. (Ver anexo 12)      
- Llevar registro de la entrega y seguimiento a los documentos que son remitidos al archivo de Historias Laborales con la autorización  y Vo.Bo. de la Subdirectora,  por tal motivo, siguiendo sus instrucciones, los funcionarios de la dependencia hacen entrega física al funcionario de ventanilla para que proceda a elaborar la planilla y entregue los documentos para archivo. Es así que se insertan documentos en las historias laborales con radicado en SIRIUS.                                                                                              
Mayo: (Se radicaron 5.617 documentos y fueron correctamente archivados 5.617)*100= 100%    
Junio: (Se radicaron 6.767 documentos y fueron correctamente archivados 6.767)*100= 100% 
Julio: (Se radicaron 14.527 documentos y fueron correctamente archivados 14.527)*100= 100%
Agosto: (Se radicaron 6.615 documentos y fueron correctamente archivados 6.615)*100= 100%
Control 2:
Se realiza el control de las consultas o préstamos de los expedientes o documentos de historias laborales, realizando el registro correspondiente en el formato de control de consulta y/o préstamo de documentos de archivo.                                                    
Mayo: Durante el periodo se prestaron 537 historias laborales y los 537 expedientes fueron registrados en el formato de control de préstamo. (537/537)*100 = 100%
Junio: Durante el periodo se prestaron 177 historias laborales y los 177 expedientes fueron registrados en el formato de control de préstamo. (177/177)*100 = 100%
Julio: Durante el periodo se prestaron 366 historias laborales y los 366 expedientes fueron registrados en el formato de control de préstamo. (366/366)*100 = 100%
Agosto: Durante el periodo se prestaron 248 historias laborales y los 248 expedientes fueron registrados en el formato de control de préstamo. (248/248)*100 = 100%
Control 3:
Se registra y mantiene actualizado el FUID (Inventario Documental). (Anexo 12)
Así mismo, cuando se realiza la transferencia Documental establecida por el Procedimiento de Gestión Documental, se garantiza que sean aplicados los lineamientos de la Guía Organización y Conformación Historias Laborales.
Acumulado 2do cuatrimestre:
(33.526 documentos radicados y fueron correctamente archivados 33.526)*100= 100%</t>
  </si>
  <si>
    <t>7.Posibilidad de afectación económica  (o presupuestal) y Reputacional por pérdida o daño de la información física del proceso debido a desastres naturales o industriales, robo, extravío, actos de vandalismo o terrorismo y daño del papel físico.</t>
  </si>
  <si>
    <t>"SEGUIMIENTO SGTH
Se materializó el riesgo: no
REPORTE AVANCE - CONTROL 1: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dos (2) personas que habitualmente desarrollan allí sus labores. (Ver anexo 13)
Se generan archivos virtuales que son alojados en la carpeta SGTH creada directamente en el servidor de la Entidad: Este proceso se realiza a solicitud de las áreas y una vez surtido el procedimiento se archiva en la carpeta SGTH inserta en el servidor. (Ver anexo 14)
                                                                                                                                                                                                                                                                                                                                                                                                                                                                              De igual manera, se digitalizó la información crítica del proceso que se encuentre en medio físico y almacenarla en el sitio de ONE DRIVE o servidor institucional, en carpetas con acceso restringido a personal no autorizado: Este proceso se realiza a solicitud de las áreas y una vez surtido el procedimiento se archiva en la carpeta SGTH inserta en el servidor. (Ver anexo 14)
REPORTE AVANCE - CONTROL 2:
El equipo de funcionarios(as) de las Subdireccion de Gestión del Talento Humano,  controla el ingreso de todo documento que deba ser incorporado a la historia laboral, mediante el diligenciamiento y registro del formato Hoja de Control:
Enero: En el periodo se archivó el 100 % de los documentos recibidos, se radicaron 4.315 documentos y fueron correctamente archivados 4.315 y todos fueron registrados en las hojas de control de los funcionarios y exfuncionarios              
Febrero: En el periodo se archivó el 100 % de los documentos recibidos, se radicaron 6.050 documentos y fueron correctamente archivados 6.050 y todos fueron registrados en las hojas de control de los funcionarios y exfuncionarios                                                                                                                                                                                                                                                                                                                                                         
Marzo: En el periodo se archivó el 100 % de los documentos recibidos, se radicaron 7.279 documentos y fueron correctamente archivados 7.279 y todos fueron registrados en las hojas de control de los funcionarios y exfuncionarios              
Abril: En el periodo se archivó el 100 % de los documentos recibidos, se radicaron 6.170 documentos y fueron correctamente archivados 6.170 y todos fueron registrados en las hojas de control de los funcionarios y exfuncionarios              
Acumulado 2do cuatrimestre:                                                                                                                                                                                                                                                                                                                                                                                                                                               (23.814 documentos radicados y fueron correctamente archivados 23.814)*100= 100%
REPORTE AVANCE - CONTROL 3:
   El(la) funcionario(a) designado(a) por el Subdirector(a) de Gestión del Talento Humano realiza el control de las consultas o préstamos de los expedientes o documentos de historias laborales, realizando el registro correspondiente en el formato de control de consulta y/o préstamo de documentos de archivo.                                                    
Enero: Durante el periodo se prestaron 125 historias laborales y los 125 expedientes fueron registrados en el formato de control de préstamo.  (125/125)*100 = 100%
Febrero: Durante el periodo se prestaron 192 historias laborales y los 192 expedientes fueron registrados en el formato de control de préstamo. (192/192)*100 = 100%
Marzo: Durante el periodo se prestaron 141 historias laborales y los 141 expedientes fueron registrados en el formato de control de préstamo.  (141/141)*100 = 100%
Abril: Durante el periodo se prestaron 240 historias laborales y los 240 expedientes
Acumulado 2do cuatrimestre:                                                                                                                                                                                                                                                                                                                                                                                                                             
                                                                                                                                                                                                                                                                                                                                                                                                                              Durante el periodo se prestaron 698 historias laborales y los 698 expedientes fueron registrados en el formato de control de préstamo.                       (698/698)*100 = 100%
SEGUIMIENTO SDTH
Se materializó el riesgo: no
REPORTE AVANCE - CONTROL 1:
Se cuenta con un folderama seguro con acceso restringido a personal no autorizado, para resguardar las carpetas físicas de medicina laboral y con personal responsable para su custodia: (Ver carpeta riesgo 7)
REPORTE AVANCE - CONTROL 2:
Acciones: La SDTH lleva carpetas de medicina laboral y a estas se le incluyen los folios que se reciben mensualmente, los cuales se registran en la hoja de control.
Enero: Se ingresaron 10 folios a las carpetas de medicina laboral, los cuales fueron registrados en la hoja de control (10/10) *100=100%
Febrero: Se ingresaron 8 folios a las carpetas de medicina laboral, los cuales fueron registrados en la hoja de control (8/8) *100=100%
Marzo: NO SE REPORTÓ INFORMACIÓN
Acumulado 1er cuatrimestre: (10+8/10+8) *100=100%
REPORTE AVANCE - CONTROL 3:
NO SE REPORTÓ INFORMACIÓN (favor informar de la aplicación del control 3 en los meses de enero, febrero, marzo y abril)</t>
  </si>
  <si>
    <t>Ver carpeta riesgo 7
Anexo 13: Registro fotografico - Area Historias Laborales
Anexo 14: Pantallazo documentos en SGTH - HL. SCANEADAS
fotos folderama</t>
  </si>
  <si>
    <t>Se revisaron y verificaron los soportes allegados por el proceso como: Pantallazo HL escaneadas, registro fotográfico con acceso restringido a personal no autorizado, archivos en cajas, Folios ingresados a carpetas de medicina laboral de los meses enero, febrero, marzo y abril.  Se da cumplimiento a lo estipulado en los controles programados. El proceso hace medición del indicador evidenciando un resultado del 100%.</t>
  </si>
  <si>
    <t>Pantallazo HL escaneadas,  registro fotográfico con acceso restringido a personal no autorizado, archivos en cajas, Folios ingresados a carpetas de medicina laboral de los meses enero, febrero, marzo y abril.</t>
  </si>
  <si>
    <t>Se materializó el riesgo: NO
Control 1:
'SGTH
- Se cuenta con un espacio seguro con acceso restringido a personal no autorizado, para resguardar los documentos físicos de la Historia Laboral y con personal responsable para su custodia: El acceso al espacio destinado para archivo de historias laborales está restringido a funcionarios y/o personas diferentes a las tres (03) personas que habitualmente desarrollan allí sus labores. (Ver anexo 13)
- Se generan archivos virtuales que son alojados en la carpeta SGTH creada directamente en el servidor de la Entidad: Este proceso se realiza a solicitud de las áreas y una vez surtido el procedimiento se archiva en la carpeta SGTH inserta en el servidor. (Ver anexo 14)
- Se digitalizó la información crítica del proceso que se encuentre en medio físico y almacenarla en el sitio de ONE DRIVE o servidor institucional, en carpetas con acceso restringido a personal no autorizado: Este proceso se realiza a solicitud de las áreas y una vez surtido el procedimiento se archiva en la carpeta SGTH inserta en el servidor. (Ver anexo 14)
SDTH
Se cuenta con un folderama seguro con acceso restringido a personal no autorizado, para resguardar las carpetas físicas de medicina laboral y con personal responsable para su custodia: (Ver carpeta riesgo 7)
Control 2:
SGTH
El equipo de funcionarios(as) de las Subdirección de Gestión del Talento Humano, controla el ingreso de todo documento que deba ser incorporado a la historia laboral, mediante el diligenciamiento y registro del formato Hoja de Control:
Mayo: En el periodo se archivó el 100 % de los documentos recibidos, se radicaron 5.617 documentos y fueron correctamente archivados 5.617 y todos fueron registrados en las hojas de control de los funcionarios y exfuncionarios 
Junio: En el periodo se archivó el 100 % de los documentos recibidos, se radicaron 6.767 documentos y fueron correctamente archivados 6.767 y todos fueron registrados en las hojas de control de los funcionarios y exfuncionarios   
Julio: En el periodo se archivó el 100 % de los documentos recibidos, se radicaron 14.527 documentos y fueron correctamente archivados 14.527 y todos fueron registrados en las hojas de control de los funcionarios y exfuncionarios
Agosto: En el periodo se archivó el 100 % de los documentos recibidos, se radicaron 6.615 documentos y fueron correctamente archivados 6.615 y todos fueron registrados en las hojas de control de los funcionarios y exfuncionarios
SDTH
La SDTH lleva carpetas de medicina laboral y a estas se le incluyen los folios que se reciben mensualmente, los cuales se registran en la hoja de control.
Mayo: Se ingresaron 63 folios a las carpetas de medicina laboral, los cuales fueron registrados en la hoja de control (63/63) *100=100%
Junio: Se ingresaron 62 folios a las carpetas de medicina laboral, los cuales fueron registrados en la hoja de control (62/62) *100=100%
Julio: Se ingresaron 39 folios a las carpetas de medicina laboral, los cuales fueron registrados en la hoja de control (39/39) *100=100%
Agosto: Se ingresaron 73 folios a las carpetas de medicina laboral, los cuales fueron registrados en la hoja de control (73/73) *100=100%
Control 3:
SGTH:
El(la) funcionario(a) designado(a) por la Subdirectora de Gestión del Talento Humano realiza el control de las consultas o préstamos de los expedientes o documentos de historias laborales, realizando el registro correspondiente en el formato de control de consulta y/o préstamo de documentos de archivo.                                                    
Mayo: Durante el periodo se prestaron 537 historias laborales y los 537 expedientes fueron registrados en el formato de control de préstamo. (537/537)*100 = 100%
Junio: Durante el periodo se prestaron 177 historias laborales y los 177 expedientes fueron registrados en el formato de control de préstamo. (177/177)*100 = 100%
Julio: Durante el periodo se prestaron 366 historias laborales y los 366 expedientes fueron registrados en el formato de control de préstamo. (366/366)*100 = 100%
Agosto: Durante el periodo se prestaron 248 historias laborales y los 248 expedientes fueron registrados en el formato de control de préstamo. (248/248)*100 = 100%
SDTH
El control 3 aplica solamente para la SGTH, pero no aplica a la SDTH.
Acumulado 2do cuatrimestre:                                                                                                                                                                                                                                                                                                                                                                                                                             
SGTH:                                                                                                                                                                                                                                                                                                                                                                                                                                       2. (33.526 documentos radicados y fueron correctamente archivados 33.526)*100= 100%                                                                                                                                                                                                                                                                                                                                                                                                                     3. Durante el periodo se prestaron 1328 historias laborales y los 1.328 expedientes fueron registrados en el formato de control de préstamo. (1.328/1.328)*100 = 100%
SDTH:
2. (63+62+39+73/63+62+39+73) *100=100%
SEGUIMIENTO:
La SGTH evidencia aplicación de los controles 1, 2 y 3.
La SDTH evidencia aplicación de los controles 1 y 2, y aclara que la Subdirección no presta las carpetas de medicina laboral ya que estas contienen información confidencial y el acceso a ellas está limitado a los cinco servidores(as) adscritos a la SDTH que suscribieron el formato de confidencialidad. Por lo tanto, estas carpetas no salen de la dependencia ni se prestan. El control 3 aplica solamente para la SGTH, pero no aplica a la SDTH.
En este sentido, se ajustó el 3er control del riesgo No. 7 y se informará a la Dirección de Planeación para su conocimiento.</t>
  </si>
  <si>
    <t>Ver carpeta Riesgo 7
Anexo 13: Registro fotografico - Area Historias Laborales
Anexo 14: Pantallazo documentos en SGTH - HL. SCANEADAS
y Fotos folderama</t>
  </si>
  <si>
    <t>8.Posibilidad de afectación económica (o presupuestal) y Reputacional por ciberataques por un externo o interno para divulgar y utilizar información con datos personales de los(as) funcionarios(as) debido a que se exponen documentos públicamente con información personal y confidencial de los(as) funcionarios(as)</t>
  </si>
  <si>
    <t xml:space="preserve">"""SEGUIMIENTO SGTH
Se materializa el riesgo: NO
REPORTE AVANCE - CONTROL 1: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dos (2) personas que habitualmente desarrollan allí sus labores. (Ver anexo 13).
La documentación incorporada en la Historia laboral de cada funcionario, es objeto de préstamo para verificación de información es controlado mediante formato Control consulta o préstamo de documentos de archivo: Todo Documento, una vez se recibe y archiva en la historia laboral, se registra en la Hoja de Control correspondiente. (Ver anexo 10)                                                                                                                                                                                                                                                                                Implementación de un formato de préstamo de historias laborales: Durante el procedimiento de préstamo de Historias Laborales, es necesario que el usuario suscriba el formato de control de préstamo de documentos. (Ver anexo 11).
REPORTE AVANCE - CONTROL 2:
El equipo de funcionarios(as) de las Subdirección de Gestión del Talento Humano,  controla el ingreso de todo documento que deba ser incorporado a la historia laboral, mediante el diligenciamiento y registro del formato Hoja de Control:
Enero: En el periodo se archivó el 100 % de los documentos recibidos, se radicaron 4.315 documentos y fueron correctamente archivados 4.315 y todos fueron registrados en las hojas de control de los funcionarios y exfuncionarios              
Febrero: En el periodo se archivó el 100 % de los documentos recibidos, se radicaron 6.050 documentos y fueron correctamente archivados 6.050 y todos fueron registrados en las hojas de control de los funcionarios y exfuncionarios                                                                                                                                                                                                                                                                                                                                                         
Marzo: En el periodo se archivó el 100 % de los documentos recibidos, se radicaron 7.279 documentos y fueron correctamente archivados 7.279 y todos fueron registrados en las hojas de control de los funcionarios y exfuncionarios 
Abril: En el periodo se archivó el 100 % de los documentos recibidos, se radicaron 6.170 documentos y fueron correctamente archivados 6.170 y todos fueron registrados en las hojas de control de los funcionarios y exfuncionarios              
Acumulado 2do cuatrimestre:                                                                                                                                                                                                                                                                                                                                                                                                                                               (23.814 documentos radicados y fueron correctamente archivados 23.814)*100= 100%
REPORTE AVANCE - CONTROL 3:
   El(la) funcionario(a) designado(a) por el Subdirector(a) de Gestión del Talento Humano realiza el control de las consultas o préstamos de los expedientes o documentos de historias laborales, realizando el registro correspondiente en el formato de control de consulta y/o préstamo de documentos de archivo.                                                    
Enero: Durante el periodo se prestaron 125 historias laborales y los 125 expedientes fueron registrados en el formato de control de préstamo. (125/125)*100 = 100%
Febrero: Durante el periodo se prestaron 192 historias laborales y los 192 expedientes fueron registrados en el formato de control de préstamo. (192/192)*100 = 100%
Marzo: Durante el periodo se prestaron 141 historias laborales y los 141 expedientes fueron registrados en el formato de control de préstamo.  (141/141)*100 = 100%
Abril: Durante el periodo se prestaron 240 historias laborales y los 240 expedientes fueron registrados en el formato de control de préstamo.  (240/240)*100 = 100%
Acumulado 2do cuatrimestre:                                                                                                                                                                                                                                                                                                                                                                                                                              Durante el periodo se prestaron 698 historias laborales y los 698 expedientes fueron registrados en el formato de control de préstamo.                      (698/698)*100 = 100%                                                       
SEGUIMIENTO SDTH
Se materializa el riesgo: «No se materializó el riesgo»
REPORTE AVANCE - CONTROL 1:
Se cuenta con un folderama seguro con acceso restringido a personal no autorizado, para resguardar los documentos físicos en carpetas de medicina Laboral y con personal responsable para su custodia: El acceso está restringido a funcionarios y/o personas diferentes a las manejan el tema de medicina laboral. (Ver carpeta riesgo 8)
REPORTE AVANCE - CONTROL 2:
Se socializa el Compromiso de Confidencialidad y No Divulgación de la Información y sensibiliza sobre el uso adecuado de la información de la entidad y la seguridad informática, a los colaboradores(as) de la SDTH que requieren acceso al folderama que contiene las carpetas de Medicina laboral.
-Enero: 0 de Compromiso de Confidencialidad y No Divulgación de la Información socializado/ 0 servidor con nuevo acceso) *100 = 0%
Análisis: Durante el mes de enero de 2024, no se suscribieron nuevos compromisos de confidencialidad y no divulgación de la información.
-Febrero: 0 de Compromiso de Confidencialidad y No Divulgación de la Información socializado/ 0 servidor con nuevo acceso) *100 =100%
Análisis: Durante el mes de febrero no suscribieron nuevos compromisos de confidencialidad y no divulgación de la información.
Acumulado 1er cuatrimestre: (0+0 / 0+0) *100=0%
-Marzo: 1 de Compromiso de Confidencialidad y No Divulgación de la Información socializado/ 1 servidor con nuevo acceso) *100 =100%
-Abril: 2 de Compromisos de Confidencialidad y No Divulgación de la Información socializado/ 2 servidores con nuevo acceso) *100 =100%
Análisis: Durante el mes de abril se suscribieron dos nuevos compromisos de confidencialidad y no divulgación de la información.
Acumulado 1er cuatrimestre: (0+0+1+2 / 0+0+1+2) *100=100%
REPORTE AVANCE - CONTROL 3:
La SDTH lleva carpetas de medicina laboral y a estas se le incluyen los folios que se reciben mensualmente, los cuales se registran en la hoja de control.
Enero: Se ingresaron 10 folios a las carpetas de medicina laboral, los cuales fueron registrados en la hoja de control (10/10) *100=100%
Febrero: Se ingresaron 8 folios a las carpetas de medicina laboral, los cuales fueron registrados en la hoja de control (8/8) *100=100%
Marzo: Se ingresaron 25 folios a las carpetas de medicina laboral, los cuales fueron registrados en la hoja de control (25/25) *100=100%
Abril: Se ingresaron 12 folios a las carpetas de medicina laboral, los cuales fueron registrados en la hoja de control (12/12) *100=100%
Acumulado 1er cuatrimestre: (10+8+25+12/10+8+25+12) *100=100%
SEGUIMIENTO DTH
Se materializa el riesgo: NO
REPORTE AVANCE - CONTROL 1:
El formato Compromiso de confidencialidad y no divulgación de la información hace parte de los documentos para posesión.
-Enero: 3 de Compromiso de Confidencialidad y No Divulgación de la Información firmados/ 3 servidores nuevos) *100 = 100%
-Febrero: 12 de Compromiso de Confidencialidad y No Divulgación de la Información firmados/ 12 servidores nuevos) *100 = 100%
-marzo: 9 de Compromiso de Confidencialidad y No Divulgación de la Información firmados/ 9 servidores nuevos) *100 = 100%
-abril: 17 de Compromiso de Confidencialidad y No Divulgación de la Información firmados/ 17 servidores nuevos) *100 = 100%
Acumulado 1er cuatrimestre: (3+12+9+17/ 3+12+9+17) *100=100% </t>
  </si>
  <si>
    <t xml:space="preserve">Ver carpeta riesgo 8
Anexo 10: Hoja Control                                                                                                           Anexo 11: Formato Control Prestamo                                                                                   Anexo 13: Registro fotografico - Area Historias Laborales </t>
  </si>
  <si>
    <t xml:space="preserve">Se observa como evidencia de los controles  del primer cuatrimestre:
Anexo 10: Hoja Control                                                                                                           Anexo 11: Formato Control Prestamo                                                                                   Anexo 13: Registro fotografico - Area Historias Laborales 
 * 14  03-FR-22 formatos de confidencialidad  y no divulgación de la infromación para funcionatios y contratistasde prestación de servicios. en el mes de enero.
* 1   03-FR-22 formatos de confidencialidad  y no divulgación de la infromación para funcionatios y contratistasde prestación de servicios. en el mes de febrero.
*  1 03-FR-22 formatos de confidencialidad  y no divulgación de la infromación para funcionatios y contratistasde prestación de servicios. en el mes de marzo.
* 1  03-FR-22 formatos de confidencialidad  y no divulgación de la infromación para funcionatios y contratistasde prestación de servicios. en el mes de  abril.
</t>
  </si>
  <si>
    <t>Se revisaron y verificaron los soportes allegados por el proceso como: Registro fotográfico del archivo custodiado y con acceso restringido, Compromisos de Confidencialidad, Hojas de control de documentos en expedientes, formatos de control de consulta yo préstamos de documentos de archivo, Registro fotográfico Oficina de Historias Laborales para los meses enero, febrero, marzo y abril. Se da cumplimiento a lo estipulado en los controles programados. El proceso hace medición del indicador evidenciando un resultado del 100%.</t>
  </si>
  <si>
    <t>Registro fotográfico del archivo custodiado y con acceso restringido, Compromisos de Confidencialidad, Hojas de control de documentos en expedientes, formatos de control de consulta yo préstamos de documentos de archivo, Registro fotográfico Oficina de Historias Laborales</t>
  </si>
  <si>
    <t xml:space="preserve">Se materializó el riesgo: NO
Control 1:
SGTH
Se cuenta con un espacio seguro con acceso restringido a personal no autorizado, para resguardar los documentos físicos de la Historia Laboral y con personal responsable para su custodia: El acceso al espacio destinado para archivo de historias laborales está restringido a funcionarios y/o personas diferentes a las tres (03) personas que habitualmente desarrollan allí sus labores. (Ver anexo 13).
La documentación incorporada en la Historia laboral de cada funcionario, es objeto de préstamo para verificación de información, esta se controla mediante el formato Control de consultas y/o préstamo de documentos de archivo: Todo Documento, una vez se recibe y archiva en la historia laboral, se registra en la Hoja de Control correspondiente. (Ver anexo 10)                                                                                                                                                                                                                                                                                Implementación de un formato de préstamo de historias laborales: Durante el procedimiento de préstamo de Historias Laborales, es necesario que el usuario suscriba el formato de control de préstamo de documentos. (Ver anexo 11).
SDTH
Se cuenta con un folderama seguro con acceso restringido a personal no autorizado, para resguardar los documentos físicos en carpetas de medicina Laboral y con personal responsable para su custodia: El acceso está restringido a funcionarios y/o personas diferentes a las manejan el tema de medicina laboral. (Ver carpeta riesgo 8)
Control 2:
DTH
El formato Compromiso de confidencialidad y no divulgación de la información hace parte de los documentos para posesión.
Mayo: 8 Compromiso de Confidencialidad y No Divulgación de la Información firmados/ 8 servidores nuevos) *100 = 100%
Junio: 7 Compromiso de Confidencialidad y No Divulgación de la Información firmados/ 7 servidores nuevos) *100 = 100%
Julio: 24 Compromiso de Confidencialidad y No Divulgación de la Información firmados/ 24 servidores nuevos) *100 = 100%
Agosto: 7 Compromiso de Confidencialidad y No Divulgación de la Información firmados/ 7 servidores nuevos) *100 = 100%
SDTH
Se socializa el Compromiso de Confidencialidad y No Divulgación de la Información y sensibiliza sobre el uso adecuado de la información de la entidad y la seguridad informática, a los colaboradores(as) de la SDTH que requieren acceso al folderama que contiene las carpetas de Medicina laboral.
Mayo: 0 de Compromiso de Confidencialidad y No Divulgación de la Información socializado/ 0 servidor con nuevo acceso) *100 =0%
Junio: 0 de Compromiso de Confidencialidad y No Divulgación de la Información socializado/ 0 servidor con nuevo acceso) *100 =0%
Julio: 1 de Compromiso de Confidencialidad y No Divulgación de la Información socializado/ 1 servidor con nuevo acceso) *100 =100%
Agosto: 0 de Compromiso de Confidencialidad y No Divulgación de la Información socializado/ 0 servidor con nuevo acceso) *100 =0%
Control 3:
SGTH
El(la) funcionario(a) designado(a) por la Subdirectora de Gestión del Talento Humano realiza el control de las consultas o préstamos de los expedientes o documentos de historias laborales, realizando el registro correspondiente en el formato de control de consulta y/o préstamo de documentos de archivo.
Mayo: Durante el periodo se prestaron 537 historias laborales y los 537 expedientes fueron registrados en el formato de control de préstamo. (537/537)*100 = 100%
Junio: Durante el periodo se prestaron 177 historias laborales y los 177 expedientes fueron registrados en el formato de control de préstamo. (177/177)*100 = 100%
Julio: Durante el periodo se prestaron 366 historias laborales y los 366 expedientes fueron registrados en el formato de control de préstamo. (366/366)*100 = 100%
Agosto: Durante el periodo se prestaron 248 historias laborales y los 248 expedientes fueron registrados en el formato de control de préstamo. (248/248)*100 = 100%  
SDTH
La SDTH lleva carpetas de medicina laboral y a estas se le incluyen los folios que se reciben mensualmente, los cuales se registran en la hoja de control.
Mayo: Se ingresaron 63 folios a las carpetas de medicina laboral, los cuales fueron registrados en la hoja de control (63/63) *100=100%
Junio: Se ingresaron 62 folios a las carpetas de medicina laboral, los cuales fueron registrados en la hoja de control (62/62) *100=100%
Julio: Se ingresaron 39 folios a las carpetas de medicina laboral, los cuales fueron registrados en la hoja de control (39/39) *100=100%
Agosto: Se ingresaron 73 folios a las carpetas de medicina laboral, los cuales fueron registrados en la hoja de control (73/73) *100=100%
Acumulado 2do cuatrimestre:                                                                                                                                                                                                                                                                                                                                                                                                                             
DTH:
2. (8+7+24+7/ 8+7+24+7) *100=100%
SGTH:                                                                                                                                                                                                                                                                                                                                                                                                                                                                                                                                                                                                                                                                                                                                                                                                                                                              3. Durante el periodo se prestaron 1.080 historias laborales y los 1.328 expedientes fueron registrados en el formato de control de préstamo. (1.328/1.328)*100 = 100%              
SDTH:
2. (0+0+1+0 /0+0+1+0) *100=100%
3. (63+62+39+73/63+62+39+73) *100=100% </t>
  </si>
  <si>
    <t>Ver carpeta Riesgo 8
Anexo 10: Hoja Control                                                                                                           Anexo 11: Formato Control Prestamo                                                                                   Anexo 13: Registro fotografico - Area Historias Laborales
Y compromisos de confidencialidad</t>
  </si>
  <si>
    <t xml:space="preserve">
No amerita Plan de Acción</t>
  </si>
  <si>
    <t>"A continuación, se relaciona el análisis de la SDTH:
Se materializó el riesgo: «No se materializo el riesgo»
REPORTE AVANCE CONTROL 1:
El equipo de profesionales de la Subdirección de Desarrollo del Talento Humano desarrolla de manera regular las actividades establecidas en los Sistemas de Vigilancia Epidemiológica (Psicosocial, biomecánico), Programas, Subprogramas de intervención y actividades relacionadas con el tema para impactar los riesgos identificados, campañas y acciones de prevención y promoción y plan de trabajo anual propuesto, así:
-La responsable del componente de accidentalidad en la SDTH realiza seguimiento mensual a través de la matriz de accidentalidad y a su vez la corresponsable del SG-SST solicita y revisa dicha información para cumplimiento al plan anual del SG-SST
-Los responsables de SG-SST solicitaran a la SGDRF que garantice y/o apropie la asignación de recursos financieros para llevar a cabo el cierre de las acciones correctivas identificadas y generadas por la SDTH
-Los responsables del SG-SST realizaran el seguimiento mensual a las dependencias responsables, respecto a su alcance y competencia para la consecución del cierre de las acciones correctivas identificadas y reportadas por la SDTH.
REPORTE AVANCE CONTROL 2:
Se ejecutan las actividades pertinentes para llevar a cabo el cierre de las acciones correctivas identificadas y generadas por la SDTH, solicita a la Subdirección de Gestión Documental y Recursos Físicos, la asignación de recursos financieros; y realiza seguimiento mensual a las Dependencias responsables, respecto a su alcance y competencia para la consecución del cierre de las acciones correctivas, lo anterior, de manera periódica y conforme al cronograma o Plan de Mejoramiento establecido, solicitando los soportes de avance o ejecución correspondientes, así:
-Reporte simultaneo de accidentes de trabajo (ARL Y EPS)
-Investigación accidentes de trabajo
-Divulgación lección aprendida
-Solicitar a las dependencias responsables la solución a las acciones correctivas enviadas desde la SDTH
Indicador 1:
Frecuencia:
-Enero: 1 accidentes de trabajo / 937 planta de personal) *100= 0.11
Análisis: Por cada 100 trabajadores se presentaron 0,11 accidente de trabajo
-Febrero: 0 accidentes de trabajo /943 planta de personal) *100= 0
Análisis:
-Marzo: 1 accidentes de trabajo /1002 planta de personal) *100=0,10
Análisis: Por cada 100 trabajadores se presentaron 0,10 accidente de trabajo
-Abril: 3 accidentes de trabajo /985 planta de personal) *100=0,30
Análisis: Por cada 100 trabajadores se presentaron 0,30 accidente de trabajo
Indicador 2:
Severidad:
-Enero: 2 de ausencias / 937 planta de personal) *100= 0.21
Análisis: Por cada 100 trabajadores se presentaron 0,21 días de ausencia por incapacidad a causa de accidente laboral.
-Febrero: 0 días de ausencias / 943 planta de personal) *100= 0
Análisis:
-Marzo: 0 días de ausencias / 1002 planta de personal) *100= 0
Análisis: No hubo días laborales perdidos con ocasión de accidentes laborales
-Abril: 5 días de ausencias / 985 planta de personal) *100= 0.51
Análisis: Por cada cien (100) trabajadores que laboraron en el mes, se perdieron 0.51 días por accidente de trabajo</t>
  </si>
  <si>
    <t>Ver carpeta de evidencias riesgo # 9</t>
  </si>
  <si>
    <t xml:space="preserve">Se observa como evidencia de los controles  del primer cuatrimestre:
* Lecciones aprendidas en el mes de enero, 2  del 23 de febrero y 29 de febrero, una (1) lección aprendida de abril.
* Matriz de accidentalidad 2024
*08-FR-76  Consolidado de acciones preventivas, correctivas.
</t>
  </si>
  <si>
    <t>Se revisaron y verificaron los soportes allegados por el proceso como: Soportes de Lecciones aprendidas (masivos), Matriz de seguimiento de accidentalidad 2024, Consolidado de Acciones preventivas, correctivas y de mejora del SG-SST para los meses de enero, febrero, marzo y abril. Se da cumplimiento a lo estipulado en los controles programados. El proceso hace medición del indicador informando que se presentaron 5 accidentes de trabajo en el periodo evaluado.</t>
  </si>
  <si>
    <t>Soportes de Lecciones aprendidas (masivos), Matriz de seguimiento de accidentalidad 2024, Consolidado de Acciones preventivas, correctivas y de mejora del SG-SST para los meses de enero, febrero, marzo y abril.</t>
  </si>
  <si>
    <t>Se materializó el riesgo: NO
El equipo de profesionales de la Subdirección de Desarrollo del Talento Humano desarrolla de manera regular las actividades establecidas en los Sistemas de Vigilancia Epidemiológica (Psicosocial, biomecánico), Programas, Subprogramas de intervención y actividades relacionadas con el tema para impactar los riesgos identificados, campañas y acciones de prevención y promoción y plan de trabajo anual propuesto, así:
-La responsable del componente de accidentalidad en la SDTH realiza seguimiento mensual a través de la matriz de accidentalidad y a su vez la corresponsable del SG-SST solicita y revisa dicha información para cumplimiento al plan anual del SG-SST
-Los responsables de SG-SST solicitaran a la SGDRF que garantice y/o apropie la asignación de recursos financieros para llevar a cabo el cierre de las acciones correctivas identificadas y generadas por la SDTH
-Los responsables del SG-SST realizaran el seguimiento mensual a las dependencias responsables, respecto a su alcance y competencia para la consecución del cierre de las acciones correctivas identificadas y reportadas por la SDTH.
Se ejecutan las actividades pertinentes para llevar a cabo el cierre de las acciones correctivas identificadas y generadas por la SDTH, solicita a la Subdirección de Gestión Documental y Recursos Físicos, la asignación de recursos financieros; y realiza seguimiento mensual a las Dependencias responsables, respecto a su alcance y competencia para la consecución del cierre de las acciones correctivas, lo anterior, de manera periódica y conforme al cronograma o Plan de Mejoramiento establecido, solicitando los soportes de avance o ejecución correspondientes, así:
-Reporte simultaneo de accidentes de trabajo (ARL Y EPS)
-Investigación accidentes de trabajo
-Divulgación lección aprendida
-Solicitar a las dependencias responsables la solución a las acciones correctivas enviadas desde la SDTH
Indicador 1: Frecuencia:
Mayo: 3 accidentes de trabajo /950 planta de personal) *100=0,32
Junio: 1 accidente de trabajo /936 planta de personal) *100=0,11
-Julio: 3 accidentes de trabajo /937 planta de personal) *100=0,32
-Agosto: 5 accidentes de trabajo /938 planta de personal) *100=0,53
Indicador 2: Severidad:
Mayo: 19 días de ausencias / 950 planta de personal) *100= 2
Junio: 3 días de ausencias / 936 planta de personal) *100= 0.32
-Julio: 43 días de ausencias / 937 planta de personal) *100= 4,58
-Agosto: 29 días de ausencias / 938 planta de personal) *100= 3,09</t>
  </si>
  <si>
    <t>Ver carpeta Riesgo 9</t>
  </si>
  <si>
    <t>10. .Afectación Económica (o presupuestal) y Reputacional debido al Incumplimiento en las metas planteadas dentro del SGSST porque no se desarrollan actividades que permitan dar cumplimiento a la normatividad legal vigente en materia</t>
  </si>
  <si>
    <t xml:space="preserve">
No amerita Plan de Acción
</t>
  </si>
  <si>
    <t>A continuación, se relaciona el análisis de la SDTH:
Se materializó el riesgo: «No se materializó el riesgo»
REPORTE AVANCE - CONTROL 1 y 2:
El líder y corresponsable del SG-SST realizan con el profesional a cargo una vez al mes la verificación de los requisitos legales emitidos y su respectivo cumplimiento.
Realizar revisión y evaluación de cumplimiento de los requisitos legales, con muestra aleatoria por parte de personal externo, a fin de promover el principio de imparcialidad.
Además, se revisa el diario oficial con el fin de mantener información veraz en los registros de la matriz legal
La revisión manual fue realizada con el profesional encargado y con el proveedor de la ARL.
Indicador 1:
Enero: (359/359)*100=100%. La matriz quedaría consolidada con 359 requisitos legales con corte al 29  de enero de 2024.
Febrero: (361/361)*100=100%. La matriz quedaría consolidada con 361 requisitos legales con corte al 25 de febrero de 2024.
Marzo: (362/362)*100=100%. La matriz quedaría consolidada con 362 requisitos legales con corte al 13 de marzo de 2024.
Abril: (365/365)*100=100% La matriz quedaría consolidada con 365 requisitos legales con corte al 24 de abril de 2024
REPORTE AVANCE - CONTROL 3:
Se desarrollaron actividades de promoción del autocuidado y la toma de conciencia por parte de los servidores (as) de la Entidad en materia de seguridad y salud en el trabajo, además, se adelantaron conforme las competencias de cada dependencia las actuaciones o acciones que correspondan.
Actividades programadas del SG-SST para enero (5/5)*100=100%
1.Elaboración, presentación y publicación del plan anual del SST ante el CIGD y se envió por masivo el boletín de actividades y campaña de expectativa trimestral
2.Revisión de la política y objetivos del SG-SST.
3. Presentación del programa de capacitaciones en SST y el cronograma de trabajo ante el COPASST para socialización.
4. Se consolidaron y analizaron las estadísticas de ausentismo por causa médica.
5. Gestionar y hacer seguimiento en la Matriz de accidentalidad 2024 según los casos presentados
Actividades programadas del SST para febrero (2/2)*100=100%
1- Consolidar y analizar las estadísticas de ausentismo por causa médica.
2- Gestionar y hacer seguimiento en la matriz de accidentalidad 2024, según los casos presentados.
Actividades programadas del SG-SST para marzo (6/6)*100=100%
1.Planificar todos los cambios de la organización y establecer las acciones correspondientes (gestión del cambio)
2.Formular las AC-AM con base en el informe de auditoría interna, externa y los resultados de la autoevaluación
3.Actualizar descripción sociodemográfica
4.Consolidar y analizar las estadísticas de ausentismo por causa médica
5.Gestionar y hacer seguimiento en la matriz de accidentalidad 2024, según los casos presentados
6.Seguimiento al Programa de Epp´s.
Actividades programadas del SG-SST para abril (9/9)*100=100%
1-Realizar seguimiento y verificación al contexto de la organización, gestión de riesgos y oportunidades.
2- Adelantar la actualización y seguimiento de la matriz legal.
3- Llevar a cabo la inducción del SG-SST.
4- Realizar la inducción al SG-SST a contratistas por prestación de servicios y obligados a tener el SG-SST.
5- Consolidar y analizar las Estadísticas de ausentismo por causa médica.
6- Actualizar la matriz de identificación de peligros y valoración de riesgos por sedes.
7- Gestionar y hacer seguimiento en la Matriz de accidentalidad 2024, según los casos presentados.
8- Campaña para la toma de conciencia/Día de la salud y seguridad en el trabajo.
9-Revisión de acciones correctivas y de mejora.</t>
  </si>
  <si>
    <t>Ver carpeta de evidencias riesgo # 10</t>
  </si>
  <si>
    <t xml:space="preserve">Se observa como evidencia de los controles  del primer cuatrimestre:
* Cronograma plan de trabajo anual SST, enero,febrero, marzo, abril.
*13-FR-06- Matriz de requisitos legales _SGSST.
*Elaboración, presentación y publicación del plan aynual SST ante el CIGD.
*  Revisión de la política  y obejtivos del SG-SST
*   Presentación del programa de capacitaciones en SST y el cronograma de trabajo ante COPASST para socialización,
*Consolidación y análisis de las estadísticas de ausentismo por causa médica.
* Seguimiento en la matriz  de accidentalidad 2024
</t>
  </si>
  <si>
    <t xml:space="preserve">Se revisaron y verificaron los soportes allegados por el proceso como: Matriz de Requisitos legales, Cronograma Plan de Trabajo Anual SST, Presentación del programa de capacitaciones en SST, Acta de revisión Política y Objetivos del SGSST del 31/01/2024, Estadísticas de ausentismo, Seguimiento Matriz de Accidentalidad Se da cumplimiento a lo estipulado en los controles programados. Se observa ajuste en la descripción del riesgo.
Se observa ajuste en la descripción del riesgo y a los tres (3) controles establecidos.
</t>
  </si>
  <si>
    <t>Matriz de Requisitos legales, Cronograma Plan de Trabajo Anual SST, Presentación del programa de capacitaciones en SST, Acta de revisión Política y Objetivos del SGSST del 31/01/2024, Estadísticas de ausentismo, Seguimiento Matriz de Accidentalidad</t>
  </si>
  <si>
    <t>Se materializó el riesgo: NO
El líder y corresponsable del SG-SST realizan con el profesional a cargo una vez al mes la verificación de los requisitos legales emitidos y su respectivo cumplimiento.
Realizar revisión y evaluación de cumplimiento de los requisitos legales, con muestra aleatoria por parte de personal externo, a fin de promover el principio de imparcialidad.
Además, se revisa el diario oficial con el fin de mantener información veraz en los registros de la matriz legal
La revisión manual fue realizada con el profesional encargado y con el proveedor de la ARL.
Control 1:
Indicador 1:
Mayo: (365/365)*100=100% La matriz quedaría consolidada con 365 requisitos legales con corte al 28 de mayo de 2024
Junio: (365/365)*100=100% La matriz quedaría consolidada con 365 requisitos legales con corte al 28 de junio de 2024
Julio: (366/366)*100=100% La matriz quedaría consolidada con 366 requisitos legales con corte al 30 de julio de 2024
Agosto: (366/366)*100=100% La matriz quedaría consolidada con 366 requisitos legales con corte al 30 de agosto de 2024
Control 2:
Se desarrollaron actividades de promoción del autocuidado y la toma de conciencia por parte de los servidores (as) de la Entidad en materia de seguridad y salud en el trabajo, además, se adelantaron conforme las competencias de cada dependencia las actuaciones o acciones que correspondan.
Actividades programadas del SG-SST para mayo (2/2)*100=100%
1- Consolidar y analizar las Estadísticas de ausentismo por causa médica.
2- Gestionar y hacer seguimiento en la Matriz de accidentalidad 2024, según los casos presentados.
Actividades programadas del SG-SST para junio (12/12)*100=100%
1- Sistema de vigilancia epidemiológica de riesgo psicosocial: seguimiento y cumplimiento.
2- Sistema de vigilancia epidemiológica para prevención en desórdenes musculoesqueléticos DME: seguimiento y cumplimiento.
3- Consolidar y analizar las estadísticas de ausentismo por causa médica.
4- Programa de medicina laboral y preventiva: Seguimiento y cumplimiento.
5- Programa de prevención de alcoholismo, tabaquismo y consumo de sustancias psicoactivas: seguimiento y cumplimiento.
6- Programa de prevención en riesgo biológico: Seguimiento y cumplimiento.
7- Accidentes e Incidentes: Gestionar y hacer seguimiento a los actos y condiciones inseguras reportadas.
8- Accidentes e Incidentes: Gestionar y hacer seguimiento en la matriz de accidentalidad 2024. Según los casos presentados.
9- Programa de inspecciones: Seguimiento y cumplimiento.
10- Elementos de protección personal: Seguimiento y cumplimiento.
11- Plan de emergencias: Revisar el plan maestro de emergencias, planes de emergencias locales y de sedes.
12- Plan de emergencias: Realizar seguimiento al cumplimiento de las actividades para prevención, preparación y respuesta a emergencias.
Actividades programadas del SG-SST para julio (17/17)*100=100%
1-Adelantar la actualización y seguimiento de la matriz legal.
2-Llevar a cabo la inducción del SG-SST.
3-Realizar evaluación y seguimiento a proveedores para verificar su cumplimiento con los estándares en seguridad y salud en el trabajo interpuestos por la Entidad.
4-Preparar y atender auditoría interna del sistema de gestión en seguridad y salud en el trabajo de acuerdo con el Programa Anual de Auditorias.
5-Apoyar en temas de capacitación relacionado con sus funciones.
6-Realizar seguimiento al cumplimiento del Programa de Capacitación.
7-Actualizar descripción sociodemográfica.
8-Consolidar y analizar las Estadísticas de ausentismo por causa médica.
9-Realizar seguimiento al cumplimiento del programa de estilos de vida saludable
10-Realizar seguimiento al cumplimiento del subprograma prevención de lesiones deportivas.
11-Gestionar y hacer seguimiento en la Matriz de accidentalidad 2024, según los casos presentados.
12-Realizar seguimiento al cumplimiento del programa prevención de riesgo químico.
13-Realizar estudios higiénicos de seguimiento y/o verificación de mediciones ambientales.
14- Realizar seguimiento al cumplimiento del programa prevención en riesgo público.
15-Realizar seguimiento al cumplimiento del programa al Plan Estratégico de Seguridad Vial PESV.
16-Actualización de los otros Riesgos y Oportunidades, para el SG-SST.
17-Revisión de acciones correctivas y de mejora.
Actividades programadas del SG-SST para agosto (2/2)*100=100%
1- Consolidar y analizar las Estadísticas de ausentismo por causa médica.
2- Gestionar y hacer seguimiento en la Matriz de accidentalidad 2024, según los casos presentados.</t>
  </si>
  <si>
    <t>Ver carpeta Riesgo 10</t>
  </si>
  <si>
    <t>1, Durante el primer cuatrimestre se realizo el reporte del POA para los meses de Enero, Febrero, Marzo y Abril, con este reporte podemos identificar que se realizaron 541 servicios los cuales fueron atendidos al 100%, ya que no hubo cancelaciones ni por parte del area de mantenimiento ni por el usuario que pidio el servicio.
2, Durante los meses de Enero y Febrero se realizaron las visitas a las instalaciones de la Entidad, para la elaboracion del cronograma de mantenimiento preventivo de las instalaciones (infraestructura fisica) de la Entidad.</t>
  </si>
  <si>
    <t>1, Reporte POA de los meses Enero, Febrero, Marzo y Abril con: Reporte Indicadores POA-Matriz Prestacion de servicio 09-FR-32- Encustas de satisfaccion.
2. 09-FR-38 Cronograma Mantenimiento Preventivo 
3. Autocontroles</t>
  </si>
  <si>
    <t>Se revisaron y verificaron los soportes allegados por el proceso como: Cronograma de Mantenimiento Preventivo Matriz de registro mensual de prestación del servicio, encuesta técnico, Formatos de Autocontrol y reporte indicadores POA de los meses enero, febrero, marzo y abril. Se da cumplimiento a lo estipulado en los controles programados, generando y dando cumplimiento en su totalidad a 541 servicios solicitados</t>
  </si>
  <si>
    <t>Cronograma de Mantenimiento Preventivo Matriz de registro mensual de prestación del servicio, encuesta técnico, Formatos de Autocontrol y reporte indicadores POA de los meses enero, febrero, marzo y abril.</t>
  </si>
  <si>
    <t>1, Durante el segundo cuatrimestre se realizó el reporte del POA para los meses de Mayo, Junio, Julio y Agosto, con este reporte podemos identificar que se realizaron 572 servicios los cuales fueron atendidos al 100%, ya que no hubo cancelaciones ni por parte del area de mantenimiento ni por el usuario que pidio el servicio.
2, Durante los meses de Enero y Febrero se realizaron las visitas a las instalaciones de la Entidad, para la elaboracion del cronograma de mantenimiento preventivo de las instalaciones (infraestructura fisica) de la Entidad.</t>
  </si>
  <si>
    <t>1, Reporte POA de los meses Mayo, Junio, Julio y Agosto con: Reporte Indicadores POA-Matriz Prestacion de servicio 09-FR-32- Encuestas de satisfaccion.
2. 09-FR-38 Cronograma Mantenimiento Preventivo 
3. Autocontroles</t>
  </si>
  <si>
    <t>1, Durante el primer cuatrimestre se realizo el reporte del POA para los meses de Enero, Febrero, Marzo y Abril, con este reporte podemos identificar que se solicitaron 1056 servicios, de los cuales fueron cancelados 14 servicios por parte de los usuarios, en total se prestaron 1042 servicios que se atendieron en su totalidad para un 98,67% de cumplimiento en el primer cuatrimestre.
2, Durante los meses de Enero y Febrero se elaboro el cronograma de mantenimiento preventivo al parque automotor de la Personeria de BogotaD.C.</t>
  </si>
  <si>
    <t xml:space="preserve">"1, Reporte POA de los meses Enero, Febrero, Marzo y Abril con: Reporte Indicadores POA-Matriz Prestacion de servicio 09-FR-32- Encustas de satisfaccion.
2, 09-FR-51 Cronograma Mantenimiento Preventivo Parque Automotor 2024
3, Autocontrol"
</t>
  </si>
  <si>
    <t>Se revisaron y verificaron los soportes allegados por el proceso como: Programa de Mantenimiento Preventivo Automotor 2024, Formatos de Autocontrol Vehículos, Matriz de Servicios, encuestas de servicio de transporte y POA de los meses enero, febrero, marzo y abril. Se da cumplimiento a lo estipulado en los controles programados, generando y dando cumplimiento del 98.67% de 1,056 solicitudes se prestaron 1.042, las restantes 14 fueron canceladas por el usuario.</t>
  </si>
  <si>
    <t xml:space="preserve">Programa de Mantenimiento Preventivo Automotor 2024, Formatos de Autocontrol Vehículos, Matriz de Servicios, encuestas de servicio de transporte y POA de los meses enero, febrero, marzo y abril. </t>
  </si>
  <si>
    <t>1, Durante el segundo cuatrimestre se realizó el reporte del POA para los meses de Mayo, Junio, Julio y Agosto, con este reporte podemos identificar que se solicitaron 1665 servicios, de los cuales fueron cancelados 36 servicios por parte de los usuarios y 5 fueron declinados por novedades o situaciones administrativas, en total se prestaron 1624 servicios  para un 99,69% de cumplimiento en el segundo cuatrimestre.
2, Durante los meses de Enero y Febrero se elaboró el cronograma de mantenimiento preventivo al parque automotor de la Personeria de BogotaD.C.</t>
  </si>
  <si>
    <t xml:space="preserve">1. Reporte POA de los meses Mayo, Junio, Julio y Agosto con: Reporte Indicadores POA-Matriz Prestacion de servicio 09-FR-32- Encuestas de satisfacción.
2. 09-FR-51 Cronograma Mantenimiento Preventivo Parque Automotor 2024
3. Autocontrol"
</t>
  </si>
  <si>
    <t xml:space="preserve">1, Se realizo el  autocontrol correspondiente al primer cuatrimestre, a fin de verificar que los documentos de Gestion Administrativa esten almacenados para garantizar su preservacion y evitar la perdida de informacion que pueda afectar al proceso cumpliendo asi con el 100%.
2, Se esta realizando la organizacion documental para realizarla una vez se expida el cronograma de transferencias por parte de la Secretaria General. 
</t>
  </si>
  <si>
    <t xml:space="preserve">1, Aotocontrol de la carpeta compartida.
</t>
  </si>
  <si>
    <t xml:space="preserve">Se revisaron y verificaron los soportes allegados por el proceso como: Formato Autocontrol Carpeta Compartida Primer Cuatrimestre 2024. Para el Control No. 2 indican que se encuentran en la organización documental para realizar la transferencia documental de conformidad con Cronograma de la Secretaria General.   Se da cumplimiento a lo estipulado en los controles programados.
RECOMENDACIÓN: Para el próximo seguimiento informar el avance de las transferencias documentales y FUID actualizado 2024.
</t>
  </si>
  <si>
    <t>Formato Autocontrol Carpeta Compartida Primer Cuatrimestre 2024</t>
  </si>
  <si>
    <t xml:space="preserve">1. Autocontrol de la carpeta compartida.
</t>
  </si>
  <si>
    <t xml:space="preserve">1, Se elaboró el cronograma de la toma física de inventarios para la vigencia 2024.
2, Durante el primer cuatrimestre del año, por parte de la SGDRF se solicito la actualizacion de la base datos por las diferentes dependencias de la entidad para definir los gestores de bienes de 2024.
3, La SGDRF para un mejor monitoreo y seguimiento, esta realizando autocontroles mensuales, donde se verifica el cumplimiento de los procedimientos,formatos y servicios prestados.
</t>
  </si>
  <si>
    <t>1, Cronograma toma fisica inventarios.
2, Correo se socializacion actualizacion base de datos Gestores de Bienes.
3, Autocontrol.</t>
  </si>
  <si>
    <t>El proceso mediante memorando radicado bajo el No.0045889 fechado en 06.05.2024 y recibido el mismo dia, reportó haber 
adelantado las siguientes acciones: 
1. Se elaboró el cronograma de la toma física de inventarios para la vigencia 2024.
2. Durante el primer cuatrimestre del año, por parte de la SGDRF se solicitó la actualización de la base datos por las diferentes 
dependencias de la entidad para definir los gestores de bienes de 2024.
3. La SGDRF para un mejor monitoreo y seguimiento, está realizando autocontroles mensuales, donde se verifica el cumplimiento 
de los procedimientos, formatos y servicios prestados. 
Evidencias: 
Las evidencias se encuentran cargadas en la carpeta compartida de la SGDRF Documentos de Gestión del proceso 09 – Gestión 
Administrativa, 2024, carpeta 7 Informes.
Análisis Indicador 1: % de dependencias inventariadas
- Se elaboró el cronograma de toma de inventarios para la vigencia 2024, iniciando su desarrollo. Por lo anterior se cumple en un 
33.33 % con el cronograma establecido.
Análisis Indicador 2: % de socializaciones realizadas
- En el primer cuatrimestre se solicitó la actualización de la base de datos de Gestores de Bienes para un cumplimiento del 33.33 
%.
Análisis Indicador 3: % de autocontroles realizados 
- En el primer Cuatrimestre, la SGDRF realizó 3 autocontroles (uno por mes) garantizando uncumplimiento del 100%</t>
  </si>
  <si>
    <t xml:space="preserve">1, Se elaboró el cronograma de la toma física de inventarios para la vigencia 2024.
2, Durante el segundo cuatrimestre del año, por parte de la SGDRF se actualizó la base de datos de Gestores de Bienes para un cumplimiento del 100%.
3, La SGDRF para un mejor monitoreo y seguimiento, está realizando autocontroles mensuales, donde se verifica el cumplimiento de los procedimientos,formatos y servicios prestados.
</t>
  </si>
  <si>
    <t>1. Cronograma toma física inventarios.
2. Correo de socialización actualización base de datos Gestores de Bienes.
3. Autocontrol.</t>
  </si>
  <si>
    <t>Se emite la circular 002 de 2024 que establece las fechas de pagos para el año 2024.
Se lleva a cabo la revisiòn de las cuentas y solicitud de correcciòn cuando es necesario.
Se remite instructivo de pagos de referencia.</t>
  </si>
  <si>
    <t>Circular 002 de 2024.
Mails de referencia de solicitud de correciòn de cuentas.
Mails de referencia de instructivo de pagos mensual.</t>
  </si>
  <si>
    <t>Se revisaron y verificaron los soportes allegados por el proceso como: Circular 002 de 2024 - Programación Pagos PAC e Informes, Instructivos para cuentas de cobro, Pantallazos correos inconsistencias y para aprobar. Se da cumplimiento a lo estipulado en los controles programados.</t>
  </si>
  <si>
    <t>Circular 002 de 2024 - Programación Pagos PAC e Informes, Instructivos para cuentas de cobro, Pantallazos correos inconsistencias y para aprobar.</t>
  </si>
  <si>
    <t>Se emitiò la circular 002 de 2024 que establece las fechas de pagos para el año 2024.
Se lleva a cabo la revisiòn de las cuentas mes a mes y solicitud de correcciòn cuando es necesario.
Se remite instructivo de pagos de referencia, mes a mes.</t>
  </si>
  <si>
    <t>Circular 002 de 2024.
Mails de referencia de solicitud de correciòn de cuentas, mes a mes
Mails de referencia de instructivo de pagos para cada uno de los meses</t>
  </si>
  <si>
    <t>Se observa como evidencia de los controles  del segundo cuatrimestre:
*  4  Correos de instructivos  para las cuentas de cobro de los mesdes de mayo, junio,julio,agosto.
* Correos inconsistencias de cuentas de cobro contratistas.
* Circular 002 de 2024.</t>
  </si>
  <si>
    <t>Circular que establece plazos y determina los responsables de suministrar información para la consolidación contable.
Conciliaciones contables.</t>
  </si>
  <si>
    <t>Circula 04 de 2024 que establece  plazos y determina los responsables de suministrar  información para la  consolidación contable.
Conciliaciones contables</t>
  </si>
  <si>
    <t xml:space="preserve">Se observa como evidencia de los controles  del primer cuatrimestre:
* 3 actas de conciliación de los meses de enero, febrero, marzo.
* Circular plazos 2024 contabildad.
</t>
  </si>
  <si>
    <t>Se revisaron y verificaron los soportes allegados por el proceso como: Circular No. 04 de 2024 Plazos y Requerimientos para conciliación contable, Actas de Conciliación meses de diciembre de 2023 y enero, febrero, y marzo de 2024.  Se da cumplimiento a lo estipulado en los controles programados.</t>
  </si>
  <si>
    <t>Circular No. 04 de 2024 Plazos y Requerimientos para conciliación contable, Actas de Conciliación meses de diciembre de 2023 y enero, febrero, y marzo de 2024.</t>
  </si>
  <si>
    <t>Circular que establece plazos y determina los responsables de suministrar información para la consolidación contable.
Conciliaciones contables, mes a mes</t>
  </si>
  <si>
    <t>Circula 04 de 2024 que establece  plazos y determina los responsables de suministrar  información para la  consolidación contable.
Conciliaciones contables, mes a mes, vencido.</t>
  </si>
  <si>
    <t>Se observa como evidencia de los controles  del  segundocuatrimestre:
* 4 actas de conciliación de los meses de  mayo, junio y julio.
* Circular plazos 2024 contabildad.</t>
  </si>
  <si>
    <t>La Subidrectora emitio memorando a los colaboradores del área indicando los lineamientos para el archivo.
Se establece el acceso a los funcionarios del área a la carpeta compartida.
El archivo físico es manejado por el referente en gestión documental o gestor de archivo.
Se efectúa solicitud de mesa de ayuda para verificar el funcionamiento de los computadores y los sitemas utilizados.</t>
  </si>
  <si>
    <t>Se adjunta copia del memorando de lineamientos para el archivo.
Se adjunta pantallazo de la carpeta compartida.
Se remite foto del archivo fisico, bajo llave.
Se adjuntan mails de referencia de encuesta de satisfacción del cumplimiento de las mesas de ayuda.</t>
  </si>
  <si>
    <t xml:space="preserve">Se observa como evidencia de los controles  del primer cuatrimestre:
* Memorando  asunto importancia  y salvaguardar información  en la carpeta compartida.
*  Registro fotográfico  archivo Físico.
*   7 tickets mesas de trabajo  solicitud  apoyo técnico cartpetas compartidas.
* Pantallazo  carpeta compartida.
</t>
  </si>
  <si>
    <t>Se revisaron y verificaron los soportes allegados por el proceso como: Pantallazos Carpeta Compartida, encuestas de calidad por mesas de ayuda generadas, Registro Fotográfico del archivo de gestión del Proceso, Memorando con lineamientos para el manejo del archivo. Se da cumplimiento a lo estipulado en los controles programados</t>
  </si>
  <si>
    <t>Pantallazos Carpeta Compartida, encuestas de calidad por mesas de ayuda generadas,  Registro Fotográfico del archivo de gestión del Proceso, Memorando con lineamientos para el manejo del archivo.</t>
  </si>
  <si>
    <t>Memorando a los colaboradores del área indicando los lineamientos para el archivo.
Se establece el acceso a los funcionarios del área a la carpeta compartida.
El archivo físico es manejado por el referente en gestión documental o gestor de archivo.
Se efectúa solicitud de mesa de ayuda para verificar el funcionamiento de los computadores y los sitemas utilizados.</t>
  </si>
  <si>
    <t>Memorando de lineamientos para el archivo.
Pantallazo de la carpeta compartida.
Evidencia fotogràfica del archivo fisico, bajo llave.y abierto
Mails de referencia de encuesta de satisfacción del cumplimiento de las mesas de ayuda.</t>
  </si>
  <si>
    <t>Se observa como evidencia de los controles  del segundocuatrimestre:
* Memorando  asunto importancia  y salvaguardar información  en la carpeta compartida.
*  Registro fotográfico  archivo Físico.
* Mesas de trabajo  solicitud  apoyo técnico cartpetas compartidas.
* Pantallazo  carpeta compartida.</t>
  </si>
  <si>
    <t>Autocontrol de los pagos de caja menor</t>
  </si>
  <si>
    <t>Se adjunta arqueo realizado por el profesional contable, a la caja menor.</t>
  </si>
  <si>
    <t>Se revisaron y verificaron el soporte allegado por el proceso como: Acta Revisión Caja Menor de fecha 22/03/2024. Se da cumplimiento a lo estipulado en el control programado.</t>
  </si>
  <si>
    <t>Acta Revisión Caja Menor de fecha 22/03/2024</t>
  </si>
  <si>
    <t>Se adjunta arqueo realizado por el profesional contable, a la caja menor, para los meses de mayo a agosto de 2024</t>
  </si>
  <si>
    <t>El control del riesgo se ejerce al proporcionar condiciones adecuadas de conservación y custodia a los documentos del archivo central, además del control de su consulta. 
En cuanto a condiciones, el archivo se conserva en un depósito que cumple en alto grado la norma (Acuerdos 049 de 2000 y 008 de 2014 del AGN), con estantería para su distribución, mecanismos de vigilancia, seguridad monitoreada, restricción de acceso y dispositivos de medición de condiciones ambientales. Las consultas se atienden mediante suministro de los documentos por medio digital para evitar su salida de las instalaciones del archivo central; para ello se habilitó el correo g_documental.
En este correo se atendieron 89 solicitudes de consulta de documentos en el cuatrimestre</t>
  </si>
  <si>
    <t>Capturas de pantalla de condiciones del archivo central, tales como señales de restricción de acceso, dispositivos de medición ambiental, cláusulas del contrato de custodia relacionadas con vigilancia y monitoreo del depósito y fotos de estantería. 
Muestras de consultas documentales (1 por mes) atendidas mediante la cuenta de correo g_documental.</t>
  </si>
  <si>
    <t>Se revisaron y verificaron los soportes allegados por el proceso como: Pantallazos Consultas Archivo Central, Señalética Acceso Archivo, Registro Fotográfico Circuito cerrado, Contrato Vigilancia Bodega, Estantería Archivo Central, Correos solicitud consulta expedientes de los meses enero, febrero, marzo y abril. Se da cumplimiento a lo estipulado en los controles programados.</t>
  </si>
  <si>
    <t>Pantallazos Consultas Archivo Central, Señalética Acceso Archivo, Registro Fotográfico Circuito cerrado, Contrato Vigilancia Bodega, Estantería Archivo Central, Correos solicitud consulta expedientes de los meses enero, febrero, marzo y abril</t>
  </si>
  <si>
    <t xml:space="preserve">Mediante formato 12-FR-15 "planilla entrega sobres devueltos tramitados por grupo de correspondencia" se envía a las dependencias reporte mensual de devoluciones de comunicaciones oficiales a destinatarios externos producidas por estas, junto con sobres devueltos, en los cuáles se especifican las causales de devoluciones de correo por errores atribuibles a las dependencias, tales como dirección incompleta o errada. El reporte lo realiza el Grupo de Correspondencia y hace parte del seguimiento a ejecución contractual del servicio de entrega de comunicaciones con el proveedor 472, Servicios Postales Nacionales. </t>
  </si>
  <si>
    <t xml:space="preserve">Reporte a las dependencias de sobres devueltos por mes (como muestra se adjuntan informes de abril y febrero de 2024) </t>
  </si>
  <si>
    <t xml:space="preserve">Se revisaron y verificaron los soportes allegados por el proceso como: Reportes en formato Excel de sobres devueltos correspondencia por Dependencia de los meses enero, febrero y abril. Se da cumplimiento a lo estipulado en los controles programados.
RECOMENDACIÓN: Allegar el soporte y/o evidencia de la supervisión al contrato de mensajería y correspondencia, al igual de las socializaciones en temas relacionados con los aspectos a tener en cuenta en el registro de la información de correspondencia de las comunicaciones oficiales.
</t>
  </si>
  <si>
    <t>Reportes en formato Excel de sobres devueltos correspondencia  por Dependencia de los meses enero, febrero y abril</t>
  </si>
  <si>
    <t xml:space="preserve">Reporte sobres devueltos por mes por dependencia (informe del periodo) </t>
  </si>
  <si>
    <t>El control del riesgo se ejerce al proporcionar condiciones adecuadas de conservación y custodia a los documentos del archivo central. 
El archivo se conserva en un depósito que cumple la norma (Acuerdos 049 de 2000 y 008 de 2014 del AGN), con estantería para su distribución, mecanismos de vigilancia, seguridad monitoreada y restricción de acceso</t>
  </si>
  <si>
    <t>Capturas de pantalla de condiciones del archivo central, tales como señales de restricción de acceso, cláusulas del contrato de custodia relacionadas con vigilancia, restricciòn de acceso y monitoreo del depósito.</t>
  </si>
  <si>
    <t>Se revisaron y verificaron los soportes allegados por el proceso como: Registro Fotográfico del control de acceso al Archivo Central, Correo solicitudes préstamo documentos, Pantallazo Contrato Vigilancia. Se da cumplimiento a lo estipulado en los controles programados.</t>
  </si>
  <si>
    <t>Registro Fotográfico del control de acceso al Archivo Central, Correo solicitudes préstamo documentos, Pantallazo Contrato Vigilancia.</t>
  </si>
  <si>
    <t>El control del riesgo se ejerce al proporcionar condiciones adecuadas de conservación y custodia a los documentos del archivo central.
El archivo se conserva en un depósito que cumple la norma (Acuerdos 049 de 2000 y 008 de 2014 del AGN), con estantería para su distribución, mecanismos de vigilancia, seguridad monitoreada y restricción de acceso</t>
  </si>
  <si>
    <t xml:space="preserve">4.Posibilidad de manipulación, pérdida, destrucción, ocultamiento, extravío de documentos institucionales en beneficio de terceros o acceso a información con reserva legal para favorecer intereses particulares. </t>
  </si>
  <si>
    <t>El control del riesgo se ejerce mediante acciones de restricción de acceso a los documentos bajo custodia del archivo central, además del control de su consulta. 
Se aplican mecanismos de vigilancia, seguridad monitoreada y restricción de acceso. Las consultas se atienden mediante suministro de los documentos por medio digital, dirigido ùnicamente al usuario interno interesado en la información; para ello se habilitó el correo g_documental, controlado por personas autorizadas.
En este correo se atendieron 89 solicitudes de consulta de documentos en el cuatrimestre</t>
  </si>
  <si>
    <t>El proceso mediante memorando sin radicación de fecha 07-05-2024, reportó haber adelantado las siguientes acciones, que 
tienen caracter permanente, así: 
Acciones:
- Mediante el formato (12-FR-02) se pone a disposición de usuarios internos la documentación objeto de consulta. En ese 
momento la responsabilidad del uso de la información recae en quien la posee temporalmente para efectos institucionales.
- Por tratarse de una acción o tarea permanente, continua a disposición el correo g_documental@personeriabogota.gov.co, para 
que los usuarios elevaren consultas documentales. 
- El formato se emplea cuando existe préstamo documental (implica salida del documento del archivo central); otras consultas se 
atienden mediante envío de copia escaneada del documento, para evitar su retiro del archivo y la materialización de riesgos. 
 Evidencias:
- Consultas realizadas: por medio del correo antes señalado el proceso da cuenta que se han recibido y tramitado 168 consultas 
documentales en el periodo enero/abril 2024. 
El proceso a través del enlace RiesgoCorrupcionCuatrim_i_2024, adjunta muestras de consultas atendidas mediante envío de 
copia escaneada. Adjunta tambien relación de consultas del I cuatrimestre 2024 y muestras de consultas atendidas mediante 
envío de copia escaneada y de formato de préstamo. 
Análisis del Indicador :
Sumatoria de consultas realizadas. 
Por medio del correo creado, el Proceso para el primer cuatrimestre 2024, recibió y tramitó 168 consultas documentales en el 
periodo ENE/ABR 2024, cumpliendo la meta propuesta al 100%.</t>
  </si>
  <si>
    <t>Verificadas y analizadas las evidencias 
aportadas por el proceso, se pudo determinar 
que los controles establecidos se aplicaron 
adecuadamente durante el periodo evaluado 
2024-I, evitando la materialización del riesgo. 
Adicionalmente señalar que los controles 
establecidos, se constituyen en tarea 
permanen</t>
  </si>
  <si>
    <t>Se adelantó la verificación aleatoria del 10% de los 313 contratos de prestación de servicios suscritos con corte al 30 de abril  para un total de 32 contratos verificados.</t>
  </si>
  <si>
    <t>Archivo excel con relación de los contratos verificados en SECOP II y pdf con la evidencia de cada contrato revisado.</t>
  </si>
  <si>
    <t xml:space="preserve">Se revisaron y verificaron los soportes allegados por el proceso como: Pantallazos del seguimiento verificación aleatoria de algunos pagos por SECOP II, Archivo Excel con la base de revisión aleatoria contratos de prestación de servicios (32 contratos de muestra), adicionalmente esta Oficina puede constatar la publicación masiva a través del correo institucional las Piezas Comunicativas. Se da cumplimiento a lo estipulado en los controles programados.
Se observa que se ajustó la descripción del riesgo.  De otra parte, SE RECOMIENDA para el próximo seguimiento, allegar las piezas comunicativas elaboradas.
</t>
  </si>
  <si>
    <t xml:space="preserve"> Pantallazos del seguimiento verificación aleatoria de algunos pagos por SECOP II, Archivo Excel con la base de revisión aleatoria contratos de prestación de servicios (32 contratos de muestra), adicionalmente esta Oficina puede constatas la publicación masiva a través del correo institucional las Piezas Comunicativas.</t>
  </si>
  <si>
    <t>Se adelantó la verificación aleatoria del 55 contratos de los 243  contratos de prestación de servicios suscritos en el periodo comprendido entre mayo  al mes de agosto lo que corresponde al 22% de los contratos revisados.</t>
  </si>
  <si>
    <t>2..Probabilidad de afectación economica y reputacional por posible manipulación de procesos contractuales para beneficio particular o de terceros en la adjudicación de contratos</t>
  </si>
  <si>
    <t>Se adelantó el envio de la pieza comunicacional mediante correo masivo el 7 DE MARZO por parte de la Oficina Asesora de Comunicaciones dirigido a todos los colaboradores de la Personería de Bogotá haciendo referencia a los actos de corrupción y sus consecuencias.
Asi mismo se adelantó capacitación en supervisión el día 26 de abril con el fin de abordar los lineamientos para una debida supervisión.</t>
  </si>
  <si>
    <t>* Correo con pieza comunicativa del 7 de marzo de 2024 para la prevención del riesgo de corrupción.
* Evidencia capacitación en supervisión 26 de abril.</t>
  </si>
  <si>
    <t xml:space="preserve">Se observa como evidencia de los controles  del primer cuatrimestre:
Acción y Controles
* Pieza de comunicación prevención del riesgos de corrupción.
Recomendaciones.
* Se  sugiere  para el próximo seguimiento cuatrimestral, relacionar los soportes en concordancia con los controles y accciones  formulados para este riesgo de corrupción.
* No se observa soporte del control 
</t>
  </si>
  <si>
    <t>Mediante Memorando sin radicación enviado el día 08-05-2024, el proceso reporta sus acciones, así: 
En tratándose de una acción y/o actividad permanente, el Proceso de Gestión Contractual revisa las condiciones a adelantar de 
cada uno de los procesos contractuales que se adelantan en la Entidad. 
Verifica el cumplimiento de los requisitos de la contratación y en caso de presentar inconsistencias se devolverá mediante lista de 
chequeo para las respectivas correcciones.
Igualmente el funcionario responsable, viene revisando las condiciones del proceso a adelantar y publica en el SECOP II los 
documentos que lo soportan. En los casos en que los documentos no cumplan con lo solicitado, se remite al Área u Oficina de 
origen o responsable, para realizar las adecuaciones que correspondan y sanear el proceso. 
Evidencias:
1- El proceso para fortalecer y lograr eficiencia en el trámite contractual, aporta como evidencia piezas comunicativas empleadas 
en capacitación a los comites evaluadores, adelantada en abril 26 2024 -según acta de la misma fecha-, con asistencia de 18 
funcionarios y suscrita por cada uno de los participantes; cuyos temas puntuales se focalizaron así: 
Funciones comité evaluador; objetivo informe evaluación; modalidades de selección; factores de análisis previo (requisitos 
habilitantes); factores de calificación; evaluación de ofertas, selección abreviada y proponentes SECOPII, entre otros. 
Análisis del Indicador: Dable es destacar que esta es una actividad permanenete y además su cumplimiento esta referido a la 
observación del cumplimiento de requisitos esenciales del trámite contractual, en tal virtud al estar cumplida su nivel de Ejecución 
alcanza el 100% de cumplimiento.</t>
  </si>
  <si>
    <t>Se adelantó el envio de la pieza comunicacional mediante correo masivo el 20 DE AGOSTO  por parte de la Oficina Asesora de Comunicaciones dirigido a todos los colaboradores de la Personería de Bogotá haciendo referencia a los actos de corrupción y sus consecuencias.
* El responsable en la Subdirección de Gestión Contractual verificará el cumplimiento de los requisitos de la contratación y en caso de presentar inconsistencias se devolverá  para las respectivas correcciones o subsanaciones.
* Para los procesos de bienes y servicios, el responsable de la Subdirección de Gestión Contractual, por medio del informe de evaluación del proceso de selección, verifica el cumplimiento de los requisitos habilitantes, en caso de encontrar que no se cumple con estos por parte de los proponentes, se da traslado del informe de evaluación en la PLATAFORMA SECOP II para que sea conocido por los interesados y por este medio sea aportadas las subsanaciones en el marco de la normatividad vigente.</t>
  </si>
  <si>
    <t xml:space="preserve"> Gestión</t>
  </si>
  <si>
    <t>Se adelanto capacitación frente a la evaluación de los procesos de contratación de Bienes y Servicios el día 26 de abril, donde se abordó la evalución de orden técnico juridico y economico, asi como la verificación de los requisitos habilitantes y la solicitud justificación de precios artificiamente bajos en caso de presentarse ese tipo de ofertas.</t>
  </si>
  <si>
    <t>Presentaciones socializadas y listados de asistencia del 26 de abril.</t>
  </si>
  <si>
    <t>Se observa como evidencia de los controles  del primer cuatrimestre:
*  Capcitación  frente a la evaluación de los procesos de contratac</t>
  </si>
  <si>
    <t xml:space="preserve">Se revisaron y verificaron los soportes allegados por el proceso como: Presentación de la Capacitación realizada el día 26 de abril y los listados de asistencia. Se da cumplimiento a lo estipulado en los controles programados.
Se observa que este riesgo fue incluido en el presente cuatrimestre.
</t>
  </si>
  <si>
    <t>Presentación de la Capacitación realizada el día 26 de abril y los listados de asistencia</t>
  </si>
  <si>
    <t>Cumplida  y reportada en seguimiento del primer cuatrimestre.</t>
  </si>
  <si>
    <t>n/a</t>
  </si>
  <si>
    <t>Cumplida  y reportada en seguimiento del  segundo  cuatrimestre.
Pendiente realiza la  segunda capacitación semestral a los  colaboradores qiue participen   en  la evaluación de los procesos contractuales de bienes y servicios una vez al semestre.</t>
  </si>
  <si>
    <t>1.Posibilidad de afectación reputacional por el  incumplimiento de los términos en la contestación de las acciones constitucionales (tutelas) instauradas en contra de la entidad debido a la falta de directrices, fallas de plataforma o error en el contenido del informe de respuesta</t>
  </si>
  <si>
    <t>Las  acciones de tutela se asignan por reparto en la base de datos a los abogados encargados de contestarlas. La base de datos de acciones de tutela permite el control de términos, es compartida a través del almacenamiento en nube "one drive" con los funcionarios y contratistas responsables del trámite, quienes también son los encargados de alimentarla. Análisis del indicador: Se dio cumplimiento al indicador, por cuanto en el período comprendido entre el 02/01/2024 al 29/04/2024 se  notificaron 420 acciones de tutela, y se contestaron dentro del término concedido por la autoridad judicial las 420 acciones de tutela. Es decir, se atendieron oportunamente el 100%  de la acciones de tutela notificadas a la entidad como parte accionada o vinculada.
Además, se ha hecho énfasis, a través de correos electrónicos, a las distintas dependencias de la Entidad acerca del envío oportuno de los informes y soportes para la oportuna contestación de las acciones de tutela. Igualmente, se realiza consulta de las actuaciones de relevancia en la página web de la Rama Judicial. 
La evidencia está conformada por correos electrónicos de reiteración de envío de información, imagen de la base de datos y de la página de la rama judicial.</t>
  </si>
  <si>
    <t>La evidencia está conformada por correos electrónicos de reiteración de envío de información, imagen de la base de datos y de la página de la rama judicial.</t>
  </si>
  <si>
    <t xml:space="preserve">Se observa como evidencia de los controles  del primer cuatrimestre:
* Correos de reiteración de envío de información.
* Base de datos  acciones de tutela.
* Imagen  consulta de acciones de tutela página rama judicial.
</t>
  </si>
  <si>
    <t>Se revisaron y verificaron los soportes allegados por el proceso como: Pantallazos de los correos de reiteración de envío de información, imagen de la Base de Datos de acciones de Tutela e imagen de consulta de acciones de Tutela en la página de la Rama Judicial. Se da cumplimiento a lo estipulado en los controles programados. Informa el Proceso que de 420 acciones de tutela notificadas se contestaron en término las 420, presentando así un cumplimiento del 100%.</t>
  </si>
  <si>
    <t>Pantallazos de los correos de reiteración de envío de información, imagen de la Base de Datos de acciones de Tutela e imagen de consulta de acciones de Tutela en la página de la Rama Judicial.</t>
  </si>
  <si>
    <t xml:space="preserve">Las  acciones de tutela se asignan por reparto en la base de datos a los abogados encargados de contestarlas. La base de datos de acciones de tutela permite el control de términos, es compartida a través del almacenamiento en nube "one drive" con los funcionarios y contratistas responsables del trámite, quienes también son los encargados de alimentarla. Análisis del indicador: Se dio cumplimiento al indicador, por cuanto en el período comprendido entre el 01/05/2024 al 31/08/2024 se  notificaron 453 acciones de tutela, y se contestaron dentro del término concedido por las autoridades judiciales las 453 acciones de tutela. Es decir, se atendió oportunamente el 100%  de la acciones de tutela notificadas a la entidad como parte accionada o vinculada.
Además, se ha hecho énfasis, a través de correos electrónico, a las distintas dependencias de la Entidad acerca del envío oportuno de los informes y soportes para la oportuna contestación de las acciones de tutela. Igualmente, se realiza consulta de las actuaciones de relevancia en la página web de la Rama Judicial. 
</t>
  </si>
  <si>
    <t>Se observa como evidencia de los controles  del primer cuatrimestre:
* Correos de reiteración de envío de información.
* Base de datos  acciones de tutela.
* Imagen  consulta de acciones de tutela página rama judicial.</t>
  </si>
  <si>
    <t>2.Posibilidad de afectación reputacional por el incumplimiento de los términos otorgados para contestar las demandas en los procesos judiciales debido a la falta de disponibilidad de abogdos o desatención de estos</t>
  </si>
  <si>
    <t xml:space="preserve">De manera permanente se efectúa seguimiento por parte de la dependencia con el fin de verificar el cumplimiento de términos y asistencia a audiencias judiciales por parte de los profesionales que tienen a cargo la representación de la Entidad.  Análisis del indicador: Se dio cumplimiento al indicador, por cuanto en el período reportado se intervino dentro de los términos de tiempo concedidos en los 83 procesos judiciales que tiene activos la entidad, es decir, la dependencia actuó oportunamente en defensa de la entidad en el 100% de de los procesos judiciales.
Del mismo modo, se  realizó seguimiento a la incorporación de las piezas procesales en el Sistema de Información de Procesos Judiciales - SiprojWeb.
</t>
  </si>
  <si>
    <t>La evidencia está conformada por las imágenes de la base de datos de proceso judiciales de la dependencia, del seguimiento a procesos judiciales en el SiprojWeb y de informe rendido por abogado externo.</t>
  </si>
  <si>
    <t>Se observa como evidencia de los controles  del primer cuatrimestre:
* Imagén de la base de datos procesos judiciales de la dependencia.
* Imagen de seguimiento a proceesos judicioales en siprojweb.
*Imagen  de informe rendido por abogado externo.</t>
  </si>
  <si>
    <t>Se revisaron y verificaron los soportes allegados por el proceso como: Pantallazos de Base de Datos de los Procesos judiciales de la dependencia, Imágenes de seguimiento en SiprojWeb a procesos, Imagen de Informe rendido por abogado externo. Se da cumplimiento a lo estipulado en los controles programados. Informa el Proceso de 83 Procesos en el periodo evaluado, en donde la entidad actuó en forma oportuna, presentando así un cumplimiento del 100%.</t>
  </si>
  <si>
    <t>Pantallazos de Base de Datos de los Procesos judiciales de la dependencia, Imágenes de seguimiento en SiprojWeb a procesos, Imagen de Informe rendido por abogado externo</t>
  </si>
  <si>
    <t xml:space="preserve">De manera permanente se efectúa seguimiento por parte de la dependencia con el fin de verificar el cumplimiento de términos y asistencia a audiencias judiciales por parte de los profesionales que tienen a cargo la representación de la Entidad.  Análisis del indicador: Se dio cumplimiento al indicador, por cuanto en el período reportado se intervino dentro de los términos de tiempo concedidos en los 87 procesos judiciales que tiene activos la entidad, es decir, la dependencia actuó oportunamente en defensa de la entidad en el 100% de de los procesos judiciales.
Del mismo modo, se  realizó seguimiento a la incorporación de las piezas procesales en el Sistema de Información de Procesos Judiciales - SiprojWeb.
</t>
  </si>
  <si>
    <t xml:space="preserve">La evidencia está conformada por las imágenes de la base de datos de proceso judiciales de la dependencia, del seguimiento a procesos judiciales en el SiprojWeb y de informe rendido por abogado externo.
</t>
  </si>
  <si>
    <t>Se observa como evidencia de los controles  del segundo cuatrimestre:
* Imagén de la base de datos procesos judiciales de la dependencia.
* Imagen de seguimiento a proceesos judicioales en siprojweb.
*Imagen  de informe rendido por abogado externo.</t>
  </si>
  <si>
    <t>3.Posibilidad de afectación reputacional por pérdida de información de documentos que sirven de insumo para el registro de sanciones disciplinarias, con datos críticos o sensibles de la Entidad y ciudadanos, debido a la inexistencia de backup de las carpetas de registro</t>
  </si>
  <si>
    <t>No amerita Plan de Accióna</t>
  </si>
  <si>
    <t>Se alimenta el drive institucional con la copia de las carpetas que son remitidas para el registro de sanciones disciplinarias. Análisis del indicador: Se dio cumplimiento al indicador, por cuanto en el período reportado se recibieron 30 solicitudes de registro de sanciones disciplinarias y se realizó la copia en el drive institucional del 100% de las carpetas, es decir, de 30 carpetas digitales con la totalidad de documentos.</t>
  </si>
  <si>
    <t>La evidencia es la imagen de las carpetas electrónicas  creadas en drive institucional</t>
  </si>
  <si>
    <t xml:space="preserve">Se observa como evidencia de los controles  del primer cuatrimestre:
* Imagen de carpeta creadas en drive insitucional.
</t>
  </si>
  <si>
    <t>Se revisaron y verificaron el soporte allegado por el proceso como: Pantallazo de Carpetas creadas en drive institucional. Se da cumplimiento a lo estipulado en el control programado. Informa el Proceso que se recibieron 30 solicitudes de registro de sanciones disciplinarias y se realizó la copia en el drive institucional del 100% de dichas carpetas.</t>
  </si>
  <si>
    <t>Pantallazo de Carpetas creadas en drive institucional.</t>
  </si>
  <si>
    <t>Se alimenta el drive institucional con la copia de las carpetas que son remitidas para el registro de sanciones disciplinarias. Análisis del indicador: Se dio cumplimiento al indicador, por cuanto en el período reportado se recibieron 51 solicitudes de registro de sanciones disciplinarias y se realizó la copia en el drive institucional del 100% de las carpetas, es decir, de 51 carpetas digitales con la totalidad de documentos.</t>
  </si>
  <si>
    <t>La evidencia está conformada por la imagen de las carpetas electrónicas  creadas en drive institucional</t>
  </si>
  <si>
    <t>Se observa como evidencia de los controles  del segundo cuatrimestre:
* Imagen de carpeta creadas en drive insitucional.</t>
  </si>
  <si>
    <t xml:space="preserve"> 4.Posibilidad de afectación reputacional por no actualizar oportunamente o actualizar erroneamente el registro de sanciones disciplinarias debido a la falta de capacitación del funcionario o el interés de este de suplantar los registros de sanciones con el ánimo de favorecer a un tercero
</t>
  </si>
  <si>
    <t>1. Verificación aleatoria del soporte documental allegado por las OCID para su respectivo registro y revisión del registro en el certificado de antecedentes disciplinarios.( 50%)
2. Radicar las solicitudes de modificación 
y/o cancelación de sanciones disciplinarias con justificación legal a la DTIC y de soportes, firmadas por el jefe de la dependencia y exclusivamente a través del aplicativo SINPROC ( 50%)</t>
  </si>
  <si>
    <t xml:space="preserve">Se continúa alimentando la base de datos de la dependencia, en  la medida en que se tiene conocimiento de la sanción disciplinaria. En este sentido, el funcionario responsable debe revisar los fallos remitidos por las Oficinas de Control Interno Disciplinario de las entidades distritales para su posterior registro. Adicionalmente, se realiza revisión bimestral y aleatoria por parte del Jefe de la Oficina Asesora Jurídica y se efectúan los requerimientos de solicitud de modificación y/o cancelación de sanciones disciplinarias con justificación legal a la DTIC.
Se realizó la revisión aleatoria de 10 de las 30 sanciones disciplinarias registradas, sin que se reportara novedad alguna en cuanto a la veracidad de los registros.
Por otra parte, se realizaron 3 modificaciones de registros de sanciones disciplinarias con apoyo de la DTIC, de las cuales 2 tuvieron origen en la remisión  del acto administrativo  de ejecución por parte del nominador, y la restante por cambio en la dosificación de la sanción por parte de la Procuraduría General de la Nación. </t>
  </si>
  <si>
    <t>La evidencia está conformada por las imágenes de las actas en las que consta la revisión aleatoria de las sanciones
disciplinarias registradas, y las Imágenes en las que constan los requerimientos de modificaciones de sanciones, realizados a la
Dirección de Tecnologías da la Información y las Comunicaciones.</t>
  </si>
  <si>
    <t>Se observa como evidencia de los controles  del primer cuatrimestre:
* Imagen de las bases de  datos acciones de tutela.
*Imágenes de las actas en las que consta la revisión aleatoria de las sanciones
disciplinarias registradas .
 * Imágenes en las que constan los requerimientos de modificaciones de sanciones, realizados a la
Dirección de Tecnologías da la Información y las Comunicaciones.</t>
  </si>
  <si>
    <t>El proceso mediante memorando con radicado No. 2024-IE-0045818 de fecha 02/05/2024 reportó que adelantó las siguientes 
acciones: 
Se continúa alimentando la base de datos de la dependencia, en la medida en que se tiene conocimiento de la sanción 
disciplinaria. En este sentido, el funcionario responsable debe revisar los fallos remitidos por las Oficinas de Control Interno 
Disciplinario de las entidades distritales para su posterior registro. Adicionalmente, se realiza revisión bimestral y aleatoria por 
parte del Jefe de la Oficina Asesora Jurídica y se efectúan los requerimientos de solicitud de modificación y/o cancelación de 
sanciones disciplinarias con justificación legal a la DTIC.
Evidencias: 
(i) Una imágen de Acta de fecha 25/04/2024 que trata sobre la reunión adelantada enla Oficina Asesora Jurídica, orientada a 
sensibilizar y fortalecer practicas anticorrupción, suscrita por Jefe Oficina Jurídica, profesionales y contratistas.
Análisis del Indicador 1: Sin información, que de cuenta sobre revisiones aleatorias de sanciones disciplinarias. 
Análisis del Indicador 2: Sin solicitudes de cancelación y/o modificación de sanciones disciplinarias realizadas durante el 
periodo..</t>
  </si>
  <si>
    <t xml:space="preserve">Verificados los soportes allegados por el 
proceso, se evidenció que el manejo de la bases 
de datos ha permitido mayor control de la 
información a registrar con relación a los fallos 
emitidos por las Oficinas de Control Interno 
Disciplinario de las diferentes entidades 
distritales e internas de la Personería de Bogotá, 
previniendo la materialización del riesgo. </t>
  </si>
  <si>
    <t>Se continúa alimentando la base de datos de la dependencia, en  la medida en que se tiene conocimiento de la sanción disciplinaria. En este sentido, el funcionario responsable debe revisar los fallos remitidos por las Oficinas de Control Interno Disciplinario de las entidades distritales para su posterior registro. Adicionalmente, se realiza revisión bimestral y aleatoria por parte del Jefe de la Oficina Asesora Jurídica y se efectúan los requerimientos de solicitud de modificación y/o cancelación de sanciones disciplinarias con justificación legal a la DTIC.
Analisis indicador: Se realizó la revisión aleatoria de 17 de las 51 sanciones disciplinarias registradas, sin que se reportara novedad alguna en cuanto a la veracidad de los registros.
Por otra parte, se realizaron 4 modificaciones de registros de sanciones disciplinarias con apoyo de la DTIC.</t>
  </si>
  <si>
    <t>La evidencia está conformada por las imágenes de las actas en las que consta la revisión aleatoria de las sanciones disciplinarias registradas, y las Imágenes en las que constan los requerimientos de modificaciones de sanciones realizados a la Dirección de Tecnologías da la Información y las Comunicaciones.</t>
  </si>
  <si>
    <t>Se observa como evidencia de los controles  del  segundor cuatrimestre:
* Imagen de las bases de  datos acciones de tutela.
*Imágenes de las actas en las que consta la revisión aleatoria de las sanciones
disciplinarias registradas .
 * Imágenes en las que constan los requerimientos de modificaciones de sanciones, realizados a la
Dirección de Tecnologías da la Información y las Comunicaciones.</t>
  </si>
  <si>
    <t>5. Posibilidad de afectación reputacional por registrar informacion errada o tardía en la base de datos de acciones constitucionales de forma intencional, para beneficio de un tercero.</t>
  </si>
  <si>
    <t>La base de datos de acciones de tutela es compartida, a través del almacenamiento en nube "one drive", con los funcionarios y contratistas responsables del trámite y contestación de las mismas, quienes son los encargados de administrala y mantenerla actualizada.
En la base se registraron 420 acciones de tutela en el período comprendido entre el 2 de enero de 2024 al 29 de abril de 2024, que corresponde al mismo número de acciones de tutela notificadas a la Entidad. De las tutelas registradas, el 100%  se respondió dentro del término concedido por el despacho judicial.
En reunión del 25/04/2024 se realizó sensibilización para fortalecer las prácticas de anticorrupción de los funcionarios y contratistas
del Proceso de Gestión Jurídica</t>
  </si>
  <si>
    <t>La evidencia está conformada por  la imagen de
la base de datos de acciones de tutela, y la imagen del acta de la reunión del 25/04/2024</t>
  </si>
  <si>
    <t xml:space="preserve">Se observa como evidencia de los controles  y acciones  del primer cuatrimestre:
* Imagen base de datos  de acciones de tutela.
* Acta de reunión de sensbilización  n para fortalecer las prácticas de anticorrupción de los funcionarios y contratistas 
del Proceso de Gestión Jurídica </t>
  </si>
  <si>
    <t>El proceso mediante memorando con radicado No. 2024-IE-0045818 de fecha 02/05/2024 reportó que adelantó las siguientes 
acciones: 
La base de datos de acciones de tutela es compartida, a través del almacenamiento en nube "one drive", con los funcionarios y 
contratistas responsables del trámite y contestación de las mismas, quienes son los encargados de administrarla y mantenerla 
actualizada. 
Evidencias:
- Captura de pantalla "Base de Datos TUTELAS OAJ" ,que trata sobre seguimiento trámite tutelas con siete registros aleatorios, 
indicando diferetentes entidades Distritales accionadas y variedad de derechos fundamentales amparados. Todas diligenciadas y 
terminadas. 
Análisis del Indicador 1: No. de actualizaciones de tutelas realizadas en tiempo
En la base se registraron 420 acciones de tutela, que corresponde al mismo número de tutelas notificadas a la Entidad. De las 
tutelas registradas el 100% fue respondido dentro del término dispuesto por el despacho judicial. 
Cumplimiento: 100% del indicador.
Análisis del Indicador 2: Según evidencia aportada por el proceso dan cuenta de un (1) evento de actividad de sensibilizacion 
encaminada a fortalecer practicas anticorrupción de funcionarios y contratistas.
Si bien no esta determinado el número de acciones existe pluralidad de ellas con lo que el proceso estaría cumplimiento la meta 
al 100% para el periodo</t>
  </si>
  <si>
    <t>En la base se registraron 420 acciones de tutela en el 
período comprendido entre el 2 de enero de 2024 al 29 
de abril de 2024, que corresponde al mismo número 
de acciones de tutela notificadas a la Entidad. De las 
tutelas registradas, el 100% se respondió dentro del 
término concedido por el despacho judic</t>
  </si>
  <si>
    <t xml:space="preserve">La base de datos de acciones de tutela es compartida, a través del almacenamiento en nube "one drive", con los funcionarios y contratistas responsables del trámite y contestación de las mismas, quienes son los encargados de administrala y mantenerla actualizada.
Analisis indicador: En la base se registraron 453 acciones de tutela durante el período de tiempo comprendido entre el 1° de mayo de 2024 al 31 de agosto de 2024, que corresponde al mismo número de acciones de tutela notificadas a la Entidad. De las tutelas registradas, el 100%  se respondió dentro del término concedido por el despacho judicial.
En reunión del 30/08/2024 se realizó sensibilización para fortalecer las prácticas de anticorrupción de los funcionarios y contratistas del Proceso de Gestión Jurídica.
</t>
  </si>
  <si>
    <t>La evidencia está conformada por  la imagen de la base de datos de acciones de tutela, y la imagen del acta de la reunión del 30/08/2024</t>
  </si>
  <si>
    <t xml:space="preserve">Se observa como evidencia de los controles  y acciones  del  segundo cuatrimestre:
* Imagen base de datos  de acciones de tutela.
* Acta de reunión de sensbilización  n para fortalecer las prácticas de anticorrupción de los funcionarios y contratistas
del Proceso de Gestión Jurídica </t>
  </si>
  <si>
    <t xml:space="preserve">Posibilidad de perdida reputacional por tiempos de espera largos para el usuario debidp a la alta demanda de usuarios ue solicitan los servicios de la Entidad. </t>
  </si>
  <si>
    <t xml:space="preserve">Esta actividad se cumplió el 100% debido a que se realizó análisis de los tiempos de espera de los(as) usuarios(as) correspondiente al primer cuatrimestre de 2024.
Se fortalecieron los servicios en línea que presta la Entidad, tales como: Elaboración de tutelas, impugnaciones, desacatos; registro de veedurías ciudadanas; requerimientos ciudadanos PQRSD; agendamiento en línea, conciliaciones; línea 143; entre otros.
</t>
  </si>
  <si>
    <t>Anexo 1. Análisis de Tiempos de Espera 1ER cuatrimestre de 2024. 
Anexo 2. Fortalecimieto de servicios en línea 2024.</t>
  </si>
  <si>
    <t>Se observa como evidencia de los controles  del primer cuatrimestre:
*   Informe detallado con el Análisis de tiempos de espera de los usuarios, Número de turnos atendidos, Reporte de llamadas atendidas, Número de turnos cancelados y abandonados del I cuatrimestre, Pantallazo Fortalecimiento de servicios en línea. Se da cumplimiento a lo estipulado en los controles programados.</t>
  </si>
  <si>
    <t>Se revisaron y verificaron los soportes allegados por el proceso como: Informe detallado con el Análisis de tiempos de espera de los usuarios, Número de turnos atendidos, Reporte de llamadas atendidas, Número de turnos cancelados y abandonados del I cuatrimestre, Pantallazo Fortalecimiento de servicios en línea. Se da cumplimiento a lo estipulado en los controles programados.</t>
  </si>
  <si>
    <t>Informe de Análisis tiempos de espera de los usuarios del I cuatrimestre, Pantallazo Fortalecimiento de servicios en línea</t>
  </si>
  <si>
    <t xml:space="preserve">"Esta actividad se cumplió el 100% debido a que se realizó análisis de los tiempos de espera de los(as) usuarios(as) correspondiente al segundo cuatrimestre de 2024.
Se fortalecieron los servicios en línea que presta la Entidad, tales como: Elaboración de tutelas, impugnaciones, desacatos; registro de veedurías ciudadanas; requerimientos ciudadanos PQRSD; agendamiento en línea, conciliaciones; línea 143; entre otros.
"
</t>
  </si>
  <si>
    <t xml:space="preserve">"Anexo 1. Análisis de Tiempos de Espera 2DO cuatrimestre de 2024. 
Anexo 2. Fortalecimieto de servicios en línea 2024."
</t>
  </si>
  <si>
    <t>Se observa como evidencia de los controles  del  segundocuatrimestre:
*   Informe detallado con el Análisis de tiempos de espera de los usuarios, Número de turnos atendidos, Reporte de llamadas atendidas, Número de turnos cancelados y abandonados del I cuatrimestre, Pantallazo Fortalecimiento de servicios en línea. Se da cumplimiento a lo estipulado en los controles programados.</t>
  </si>
  <si>
    <t xml:space="preserve">Posibilidad de  afectación ecónomica  por  pérdida de información relevante para el proceso debido a la  falta de herramientas o estrategias tecnológicas para el control seguro de documentos digitales.
</t>
  </si>
  <si>
    <t xml:space="preserve">Esta actividad se cumplió el 100% debido a que se realizó copia de seguridad de la información en un disco duro externo de 500 gigas, en lo relacionado con el repositorio office 365 del usuario: nsamudio@personeriabogotá.gov.co., con el objeto de mitigar el riesgo de pérdida de información relevante del Proceso Servicio al usuario.
Se concedió accesos a los (as) funcionarios (as) y contratistas de la Secretaría General, a través de SharePoint de OneDrive del repositorio de office 365."
</t>
  </si>
  <si>
    <t>Anexo 3. Solicitud de copia de seguridad, 25 abril 2024.
Anexo 3.1. Radicado de Mesa de ayuda DTIC, 25 abril 2024.
Anexo 4. Carpeta compartida del Proceso Servicio al Usuario.</t>
  </si>
  <si>
    <t>Se observa como evidencia de los controles  del primer cuatrimestre:
*Solicitud de copia de seguridad, 25 abril 2024.
* Radicado de Mesa de ayuda DTIC, 25 abril 2024.
*. Carpeta compartida del Proceso Servicio al Usuario.</t>
  </si>
  <si>
    <t>Se revisaron y verificaron los soportes allegados por el proceso como: Formato Solicitud Copia de Seguridad, Soporte mesa de ayuda, Correo de la Carpeta compartida del Proceso. Se da cumplimiento a lo estipulado en los controles programados</t>
  </si>
  <si>
    <t xml:space="preserve"> Formato Solicitud Copia de Seguridad, Soporte mesa de ayuda, Correo de la Carpeta
compartida del Proceso</t>
  </si>
  <si>
    <t xml:space="preserve">"""Esta actividad se cumplió el 100% debido a que se realizó copia de seguridad de la información en un disco duro externo de 500 gigas, en lo relacionado con el repositorio office 365 del usuario: nsamudio@personeriabogotá.gov.co., con el objeto de mitigar el riesgo de pérdida de información relevante del Proceso Servicio al usuario.
Se concedió accesos a los (as) funcionarios (as) y contratistas de la Secretaría General, a través de SharePoint de OneDrive del repositorio de office 365.""
"
</t>
  </si>
  <si>
    <t xml:space="preserve">"""Anexo 3. Solicitud de copia de seguridad, 22 agosto 2024.
Anexo 3.1. Radicado de Mesa de ayuda DTIC, 22 agosto 2024.
Anexo 4. Carpeta compartida de OneDrive del Proceso Servicio al Usuario.""
"
</t>
  </si>
  <si>
    <t>Se observa como evidencia de los controles  de  segundo cuatrimestre:
*Solicitud de copia de seguridad, 22  agosto  2024.
* Radicado de Mesa de ayuda DTIC,22 agosto l 2024.
*. Carpeta compartida del Proceso Servicio al Usuario.</t>
  </si>
  <si>
    <t>Posibilidad  de afectación reputacional   por represamiento en las solicitudes de video atención debido a la alta demanda de usuarios que solicitan los servicios de video de atención en la entidad.</t>
  </si>
  <si>
    <t>Esta actividad se cumplió el 100% debido a que se realizó análisis de seguimiento de las video atenciones de los(as) usuarios(as) correspondiente al primer trimestre de 2024.</t>
  </si>
  <si>
    <t>Anexo 5. Informe de Seguimiento a la Atención Virtual 1ER trimestre 2024.</t>
  </si>
  <si>
    <t>Se observa como evidencia de los controles  del primer cuatrimestre:
* Informe de Seguimiento a la Atención Virtual 1ER trimestre 2024.</t>
  </si>
  <si>
    <t>Se revisaron y verificaron los soportes allegados por el proceso como: Informe Análisis del seguimiento a la atención virtual de los usuarios I Cuatrimestre 2024. Se da cumplimiento a lo estipulado en el control programado</t>
  </si>
  <si>
    <t>Informe Análisis del seguimiento a la atención virtual de los usuarios I Cuatrimestre 2024</t>
  </si>
  <si>
    <t xml:space="preserve">"Esta actividad se cumplió el 100% debido a que se realizó análisis de seguimiento de las video atenciones de los(as) usuarios(as) correspondiente al segundo trimestre de 2024.
"
</t>
  </si>
  <si>
    <t xml:space="preserve">"Anexo 5. Informe de Seguimiento a la Atención Virtual 2DO trimestre 2024.
"
</t>
  </si>
  <si>
    <t>Se observa como evidencia de los controles  del  segundo cuatrimestre:
* Informe de Seguimiento a la Atención Virtual  2DO Cuatrimestre 2024.</t>
  </si>
  <si>
    <t xml:space="preserve">C1: La dependencia cuenta con bases de datos con actualización en línea, la jefatura da instrucciones para su permanente actualización  
C2: Los profesionales de la oficina tienen acceso constante a la consulta de base de datos mediante extractos de información 
C3: El equipo asistencial actualiza las bases de datos y las funcionalidades 
</t>
  </si>
  <si>
    <t xml:space="preserve">Control 1:
- 20230320 Actualización base de datos OCID - Extracto Individual de Procesos EXP
- 20240212 Extracto informe bases de datos OCID
Control 2.
- 20240403 Extracto Seguimiento Arturo Sosa
- 20240422 [Extracto] EXP Jorge Medina
20240422 [Extracto] EXP María de los Ángeles López
- 20240422 [Extracto] EXP Cesar Castillo
- 20240422 [Extracto] EXP Adriana Sierra
Control 3
- 20240311 Actualización base de datos Procesos
- 20240411 actualización funcionalidad Base de datos jefatura
- 20240413 Actualización base de datos expedientes OCID
</t>
  </si>
  <si>
    <t xml:space="preserve">Se observa como evidencia de los controles  del primer cuatrimestre:
'Control 1:
- 20230320 Actualización base de datos OCID - Extracto Individual de Procesos EXP
- 20240212 Extracto informe bases de datos OCID
Control 2.
- 20240403 Extracto Seguimiento Arturo Sosa
- 20240422 [Extracto] EXP Jorge Medina
20240422 [Extracto] EXP María de los Ángeles López
- 20240422 [Extracto] EXP Cesar Castillo
- 20240422 [Extracto] EXP Adriana Sierra
Control 3
- 20240311 Actualización base de datos Procesos
- 20240411 actualización funcionalidad Base de datos jefatura
- 20240413 Actualización base de datos expedientes OCID
</t>
  </si>
  <si>
    <t xml:space="preserve">Se revisaron y verificaron los soportes allegados por el proceso como: Extracto de Informe gestión de CID, Correo actualización base de datos - Extracto individual, Correo actualización funcionalidad Base de Datos Jefatura, correos de extracto de expedientes activos. Se da cumplimiento a lo estipulado en los controles programados.  Se dio cumplimiento a la recomendación generada en el informe anterior.
Se observa que los tres (3) controles del presente riesgo fueron ajustados y fue eliminado el Riesgo Estratégico relacionado con nulidades en el proceso
</t>
  </si>
  <si>
    <t>Extracto de Informe gestión de CID, Correo actualización base de datos - Extracto individual, Correo actualización funcionalidad Base de Datos Jefatura, correos de extracto de expedientes acftivos.</t>
  </si>
  <si>
    <t xml:space="preserve">C1: La jefatura establece lineamientos e instrucciones para la actualización permanente de la bases de datos en línea, alojadas en el usuario One Drive ocid@personeriabogota.gov.co y determina acciones de descongestión
C2: Mediante la generación de extractos de información se permite acceso a 
Los(as) profesionales de la oficina para la consulta de base de datos y de desarrollan mesas de trabajo relacionadas
C3: El funcionario asignado actualiza de manera permanente las bases de datos y las funcionalidades de acuerdo con los requerimientos. 
Este riesgo no amerita plan de acción.
</t>
  </si>
  <si>
    <t xml:space="preserve">Control 1:
- 20240502 Alerta base de datos Sinproc 4042730
- 20240502 Registro de asistencia profesionales prevención riesgos pliego de cargos
20240516 Directrices actualización archivos de gestión OCID MRI
20240628 Acta SGC Aplicación y acciones MRI MRC
Control 2:
- 20240509 Cronograma de descongestión Procesos OCID
- 20240523 Socialización de funciones y competencias PDAJ MRI SCI
 20240531 Extractos cronograma de descongestión Procesos OCID
20240730 Extracto individual de expedientes por profesional
Control 3:
20240516 Actualización funcionalidad FUID OCID Data base
20240520 Actualización Archivo de Gestión FUID Data base
20240521 Actualización base de datos - Ajuste a Guía de Comunicaciones
20240816 Actualización base de datos jefatura
20240816 Actualización base de datos OCID - Ajuste FUID en línea
20240821 Actualización base de datos y estadística jefatura
</t>
  </si>
  <si>
    <t>Se observa como evidencia de los controles  del segundouatrimestre:
Control 1:
- 20240502 Alerta base de datos Sinproc 4042730
- 20240502 Registro de asistencia profesionales prevención riesgos pliego de cargos
20240516 Directrices actualización archivos de gestión OCID MRI
20240628 Acta SGC Aplicación y acciones MRI MRC
Control 2:
- 20240509 Cronograma de descongestión Procesos OCID
- 20240523 Socialización de funciones y competencias PDAJ MRI SCI
 20240531 Extractos cronograma de descongestión Procesos OCID
20240730 Extracto individual de expedientes por profesional
Control 3:
20240516 Actualización funcionalidad FUID OCID Data base
20240520 Actualización Archivo de Gestión FUID Data base
20240521 Actualización base de datos - Ajuste a Guía de Comunicaciones
20240816 Actualización base de datos jefatura
20240816 Actualización base de datos OCID - Ajuste FUID en línea
20240821 Actualización base de datos y estadística jefatura</t>
  </si>
  <si>
    <t>2. 2.Posibilidad de pérdida reputacional debido a configuración de la figura de la prescripción de la acción disciplinaria.</t>
  </si>
  <si>
    <t xml:space="preserve">Control 1
Mediante el control documental en la base de datos en línea se registra y verifica el flujo de los expedientes remitidos a revisión y aprobación de la jefatura para evitar demora en los proyectos presentados por los abogados comisionados
Control 2
Se realizan seguimientos individuales entre jefatura y profesionales para identificar potenciales inactividades en el trámite del proceso y en la práctica de pruebas.
Se realizan mesas de trabajo para orientar sobre aspectos legales a los profesionales comisionados sobre temas objeto de debate en el expediente disciplinario.
</t>
  </si>
  <si>
    <t xml:space="preserve">Control 1
20240214 registro asistencia socialización archivo terminación
20240430 Control flujo expediente para revisión y despacho
20240408 Reg. asistencia ID relacionadas con SIGEP y SIDEAP
Control 2.
20240401 Seguimiento procesos Dr Arturo Sosa
20240404 Seguimiento procesos Dr Humberto Medina
20240228 Reg. asistencia reunión jefatura con profesionales
20240418 Acta mesa de trabajo Profesionales OCID
</t>
  </si>
  <si>
    <t>Se observa como evidencia de los controles  del primer cuatrimestre:
Control 1
20240214 registro asistencia socialización archivo terminación
20240430 Control flujo expediente para revisión y despacho
20240408 Reg. asistencia ID relacionadas con SIGEP y SIDEAP
Control 2.
20240401 Seguimiento procesos Dr Arturo Sosa
20240404 Seguimiento procesos Dr Humberto Medina
20240228 Reg. asistencia reunión jefatura con profesionales
20240418 Acta mesa de trabajo Profesionales OCID</t>
  </si>
  <si>
    <t xml:space="preserve">Se revisaron y verificaron los soportes allegados por el proceso como: Registro asistencia Mesa de Trabajo: Investigaciones disciplinarias SIGEP y SIDEAP- Pliego de Cargos, Registro asistencia Socialización lineamientos de Proceso Disciplinario (Archivo - Terminación Proceso), Registro entrega de expedientes, Acta Mesa de Trabajo lineamientos y directrices a los procesos disciplinarios internos y actividades de la dependencia, Registro asistencia Reunión de Jefatura, Actas reunión seguimiento procesos asignados. Se da cumplimiento a lo estipulado en los controles programados.
Se observa ajuste en la descripción del presente riesgo definiéndolo solo a la prescripción, al igual se ajustaron los dos (2) controles.
</t>
  </si>
  <si>
    <t>Registro asistencia Mesa de Trabajo: Investigaciones disciplinarias SIGEP y SIDEAP- Pliego de Cargos, Registro asistencia Socialización lineamientos de Proceso Disciplinario (Archivo - Terminación Proceso), Registro entrega de expedientes, Acta Mesa de Trabajo lineamientos y directrices a los procesos disciplinarios internos y actividades de la dependencia, Registro asistencia Reunión de Jefatura, Actas reunión seguimiento procesos asignados</t>
  </si>
  <si>
    <t xml:space="preserve">Control 1
Considerando el riesgo de prescripción en el periodo se realiza sensibilización en relación a las responsabilidades, prevención del riesgo para que profesionales y jefatura identifiquen riesgos en cada etapa procesales para la determinación de alertas.
Control 2
Mediante una adecuada estructuración del pliego y mediante lineamientos de la jefatura se hace revisión de potenciales inactividades en el trámite del proceso y se determinan prioridades en la práctica de pruebas.
No amerita plan de acción.
</t>
  </si>
  <si>
    <t xml:space="preserve">Control 1
20240529 Acta Plan acción SGC MRI PTEPT
20240529 Comunicar Res 250 2023 Registro asistencia 01_FR_07
Control 2.
20240502 Registro de asistencia profesionales prevención riesgos pliego de cargos
20240520 Acta Lineamientos Profesionales OCID
20240723 Correo actualización base de datos Funcionalidad Jefatura
</t>
  </si>
  <si>
    <t>Se observa como evidencia de los controles  del  segundo cuatrimestre:
Control 1
20240529 Acta Plan acción SGC MRI PTEPT
20240529 Comunicar Res 250 2023 Registro asistencia 01_FR_07
Control 2.
20240502 Registro de asistencia profesionales prevención riesgos pliego de cargos
20240520 Acta Lineamientos Profesionales OCID
20240723 Correo actualización base de datos Funcionalidad Jefatura</t>
  </si>
  <si>
    <t>.3.Posibilidad de pérdida de integridad de la información y/o documentación contenida en los expedientes disciplinarios y sus anexos físicos o digitales.</t>
  </si>
  <si>
    <t>Seguridad de la Información</t>
  </si>
  <si>
    <t xml:space="preserve">Control 1. La jefatura emite memorando con lineamientos de cumplimiento de gestión documental y se realizan acciones de sensibilización por parte de los referentes al equipo de trabajo. 
Se realizó la entrega del inventrio documental actualizado
Control 2. Se gestiona con la Oficina Asesora de Comunicaciones el diseño de señalética que posibilita el control de acceso a las instalaciones para evitar situaciones que pueden generar daño, pérdida, extravío de documentos o expedientes. La oficina dispone un puesto asistencial y barreras de acceso móviles que permiten controlar el acceso.
Acción 1
El equipo asistencial realiza el inventario documental para evitar errores de almacenamiento de expedientes físicos e información en medios magnéticos.
Acción 2.
Se realiza el control al flujo de expedientes retirados transitoriamente del archivo de gestión para la digitalización y/o suministro de copias.
</t>
  </si>
  <si>
    <t xml:space="preserve">Control 1
20240419  Directrices cumplimiento gestion documental 2024-IE-0045450
20240424 Acta reunión prevención riesgo documental y SGSI
20240429 Reg. sensibilización G documental 2024 lE 0045450
20240429 Reg. sensibilización seguridad en la información
20240429 Material sensibilización seguridad en la información
20240429 Material sensibilización G documental
Control 2
20240408 gestión señalización control acceso restringido
20240404 thumbnail_Señaletica Acceso restringido
20240404 thumbnail_Canales CDI
Acción 1. 
20240430 Constancia Inventario Doc Control Doc
20240430 Extracto Inventario Documental OCID
Acción 2
20240430 Planilla control de consulta exp digitalizados 12-FR-02
20240430 Constancia Inventario Doc Control Doc
</t>
  </si>
  <si>
    <t>Se observa como evidencia de los controles yacciones  del primer cuatrimestre:
Control 1
20240419  Directrices cumplimiento gestion documental 2024-IE-0045450
20240424 Acta reunión prevención riesgo documental y SGSI
20240429 Reg. sensibilización G documental 2024 lE 0045450
20240429 Reg. sensibilización seguridad en la información
20240429 Material sensibilización seguridad en la información
20240429 Material sensibilización G documental
Control 2
20240408 gestión señalización control acceso restringido
20240404 thumbnail_Señaletica Acceso restringido
20240404 thumbnail_Canales CDI
Acción 1. 
20240430 Constancia Inventario Doc Control Doc
20240430 Extracto Inventario Documental OCID
Acción 2
20240430 Planilla control de consulta exp digitalizados 12-FR-02
20240430 Constancia Inventario Doc Control Doc</t>
  </si>
  <si>
    <t xml:space="preserve">Se revisaron y verificaron los soportes allegados por el proceso como: Material sensibilización seguridad de la información, Registro asistencia  Sensibilización Mejores Prácticas seguridad de la información, Material sensibilización gestión documental, Registro asistencia  Sensibilización Gestión documental, Acta reunión prevención riesgo documental y SGSI, Directrices cumplimiento gestión documental, señalética acceso restringido, Extracto inventario documental OCID, Constancia Jefatura OCI acciones prevención de riesgos, planilla control  de consulta y/o préstamo de documentos de archivo.  Se da cumplimiento a lo estipulado en los controles programados.
Se observa ajuste de los dos (2) controles y las dos (2) acciones del presente riesgo.
</t>
  </si>
  <si>
    <t xml:space="preserve"> Material sensibilización seguridad de la información, Registro asistencia  Sensibilización Mejores Prácticas seguridad de la información, Material sensibilización getión documental, Registro asistencia  Sensibilización Gestión documental, Acta reunión prevencion riesgo documental y SGSI, Directrices cumplimiento gestion documental, señaliteca acceso restringido, Extracto inventario documental OCID, Constancia Jefatura OCI acciones prevención de riesgos, planilla control  de cosulta y/o préstamo de documentos de archivo.</t>
  </si>
  <si>
    <t xml:space="preserve">Control 1. La jefatura emite memorando con lineamientos de cumplimiento de gestión documental y se realizan acciones de sensibilización por parte de los referentes al equipo de trabajo en temas relacionados. 
Control 2. La dependencia mantiene las condiciones de acceso restringido por medio de un puesto de recepción que realiza el control de ingreso a usuarios y una barrera física movible
Plan de acción:
Acción 1
El equipo asistencial realiza el inventario documental para evitar errores de almacenamiento de expedientes físicos e información en medios magnéticos, actualización en línea
Acción 2.
Se realiza el control al flujo de expedientes retirados transitoriamente del archivo de gestión para la digitalización y/o suministro de copias y se modifica la clave de administración del repositorio
</t>
  </si>
  <si>
    <t xml:space="preserve">Control 1
20240516 Registro de asistencia Ordenación y Archivo SGD
20240705 Correo actualización hoja de Control versión 4 en expedientes OCID
20240830 Hoja de trabajo taller actividad 18 Plan de Acción del SGC
20240830 Registro de asistencia actividad 18 SGC
Control 2
20240830 Constancia acceso restringido OCID
Acción 1 
- 20240516 Actualización funcionalidad FUID OCID Data base
- 20240520 Remisión FUID archivos de gestión OCID
- 20240520 Actualización Archivo de Gestión FUID Data base
20240816 Actualización base de datos OCID - Ajuste FUID en línea
Acción 2
20240516 SGSI Cambio de clave acceso repositorio OCID 4051729
20240630 Control documentos DIG JUNIO 2024
20240730 Control documentos JULIO 2024
20240830 Registro control expedientes DIG Agosto
</t>
  </si>
  <si>
    <t>Se observa como evidencia de los controles yacciones  del  segundo cuatrimestre:
Control 1
20240516 Registro de asistencia Ordenación y Archivo SGD
20240705 Correo actualización hoja de Control versión 4 en expedientes OCID
20240830 Hoja de trabajo taller actividad 18 Plan de Acción del SGC
20240830 Registro de asistencia actividad 18 SGC
Control 2
20240830 Constancia acceso restringido OCID
Acción 1
- 20240516 Actualización funcionalidad FUID OCID Data base
- 20240520 Remisión FUID archivos de gestión OCID
- 20240520 Actualización Archivo de Gestión FUID Data base
20240816 Actualización base de datos OCID - Ajuste FUID en línea
Acción 2
20240516 SGSI Cambio de clave acceso repositorio OCID 4051729
20240630 Control documentos DIG JUNIO 2024
20240730 Control documentos JULIO 2024
20240830 Registro control expedientes DIG Agosto</t>
  </si>
  <si>
    <t>4. Posibilidad de violación de la reserva procesal.</t>
  </si>
  <si>
    <t xml:space="preserve">Control 1.
Se constata que el equipo de trabajo cumpla con las actividades requeridas para expedir copias únicamente a los sujetos procesales.
Acción 1
- La jefatura emite lineamientos con pautas respecto de gestión documental
- Mediante la asignación formal del rol aprobador se determinan pautas para el trámite de comunicaciones
- Se realiza reunión con el equipo asistencial para determinar mejores prácticas  
</t>
  </si>
  <si>
    <t xml:space="preserve">Control 1
20240430 Planilla control de consulta exp digitalizados 12-FR-02
20240430 Constancia Inventario Doc. Control Doc.
Acción 1. 
20240419 Directrices cumplimiento gestión documental 2024-IE-0045450
20240419 designación firmas autorizadas 2024-IE-0045448
20240424 Acta reunión prevención riesgo documental y SGSI
</t>
  </si>
  <si>
    <t>Se observa como evidencia de los controles yacciones  del primer cuatrimestre:
Control 1
20240430 Planilla control de consulta exp digitalizados 12-FR-02
20240430 Constancia Inventario Doc. Control Doc.
Acción 1. 
20240419 Directrices cumplimiento gestión documental 2024-IE-0045450
20240419 designación firmas autorizadas 2024-IE-0045448
20240424 Acta reunión prevención riesgo documental y SGSI</t>
  </si>
  <si>
    <t>ediante Memorando No. 2024-IE-0045908 de fecha 06-05-2024, allegado el mismo día, el proceso reportó:
Acciones: 
1. La dependencia realiza la aplicación y sostenimiento de las mejores prácticas garantizando la seguridad de la información 
contenida en los diferentes medios y soportes. Se constata que la dependencia se encuentra cumpliendo con los procedimientos 
establecidos.
Evidencias:
- 20241904 mediante radicado 2024-IE-0045450 fechado en 10042024, la jefe de la OCID impartió instrucciones exhortando al 
cumplimiento de lineamientos de gestión documental, lo que incluyó: responsabilidades individuales, gestión documental, guía de 
comunicaciones, firmas autorizadas, aplicación tablas de retención y control consulta y/o prestamo de documentos e inventarios 
documental FUID 12-FR-06.
- 20241904 Con memorando 2024-IE-0045448 del 19042024 Jefe OCID asigna roles aprobadores para comunicaciones SIRIUS 
en cabeza de funcionarios y contratistas del nivel administrativo. 
- 2024.24.04 Según Acta de Reunión, el día 24.04.2024 en el Despacho de la OCID se adelantó mesa de trabajo con funcionarios 
nivel administrativo para realizar acciones de prevención riesgo y actividades plan acción.
2. La dependencia cuenta con mobiliario suficiente para la adecuada custodia, conservación y cumplimiento de medidas de 
seguridad y se realiza el mantenimiento según sus propias.
Se conserva en uso la barrera de acceso con la mejora indicada por el Sistema de Gestión de Seguridad y Salud en el Trabajo 
SGSST; simultáneamente al uso del puesto de recepción donde se brinda la atención inicial a usuarios, en el cual se asignó un 
funcionario asistencial. Referente a este control la Oficina garantiza plenamente las acciones de control de accesos a las 
instalaciones.
Análisis del Indicador:
Documento socializado. Se trata de una tarea permanenete y según las evidencias, el proceso esta cumpliendo el 100% de la 
meta y tarea programada.</t>
  </si>
  <si>
    <t>Del analisis de las acciones adelantadas se 
concluye que el proceso:
Como acciones para reducir el riesgo se 
esfuerza en forma permanente en el 
conocimiento y aplicación de las pautas para 
préstamo, consulta y servicio de copiado a todos 
los funcionarios, sujetos procesales y 
contratistas en el trámite o interesados en el 
proceso.
Igualmente, realiza acciones de valor agregado 
que pretenden neutralizar el riesgo, entre otras: 
optimizar el proceso de préstamo y fotocopiado 
de expedientes, mediante la conformación de 
repositorio digital y el suministro de documento 
en línea por medio de accesos seguros.
Verificados los soportes allegados, se evidenció 
que el proceso está aplicando adecuadamente 
los controles establecidos, para evitar la 
materialización del riesgo correspondiente a la 
"Violación de la Reserva Procesal".</t>
  </si>
  <si>
    <t xml:space="preserve">Control 1.
Se corrige riesgo de ciberseguridad en OneDrive y mediante se corrige con requerimiento a Mesa de ayuda Dirección DTIC
Se realiza un control permanente de los expedientes suministrados en copia digital, mediando solicitud y respuesta mediante aplicativo Sirius, constatando que el equipo de trabajo cumpla con las actividades requeridas para expedir copias únicamente a los sujetos procesales.
Plan de acción:
Acción 1
- La jefatura emite lineamientos con pautas respecto de gestión documental, manteniendo la estructura de reparto para el trámite de comunicaciones
</t>
  </si>
  <si>
    <t xml:space="preserve">Control 1
20240508 Reporte incidente Ciberseguridad OCID  4046842
20240530 Control documentos DIG MAYO 2024 12 FR 02
20240630 Control documentos DIG JUNIO 2024
20240730 Control documentos JULIO 2024
Acción 1. 
20240516 Directrices actualización archivos de gestión OCID MRI
</t>
  </si>
  <si>
    <t>Se observa como evidencia de los controles yacciones  del segundo cuatrimestre:
Control 1
20240508 Reporte incidente Ciberseguridad OCID  4046842
20240530 Control documentos DIG MAYO 2024 12 FR 02
20240630 Control documentos DIG JUNIO 2024
20240730 Control documentos JULIO 2024
Acción 1.
20240516 Directrices actualización archivos de gestión OCID MRI</t>
  </si>
  <si>
    <t>5. .Posibilidad de solicitar y/o aceptar dádivas, favores o cualquier otra clase de beneficios por parte de funcionario(as) de la Oficina a cambio de favorecimiento en el proceso disciplinario.</t>
  </si>
  <si>
    <t xml:space="preserve">Control 1:
Se realiza sensibilización con todo el equipo de trabajo en temas relacionados con la ética profesional, Cartilla de Conflicto de interés y Código de integridad
</t>
  </si>
  <si>
    <t xml:space="preserve">Control 1:
20240430 sensibilización ética profesional prevención riesgo corrupción
20240430 R sensibilización ética profesional Cod integridad C Conflicto de intereses
</t>
  </si>
  <si>
    <t>Se observa como evidencia de los controles yacciones  del primer cuatrimestre: 
Sensibilización ética profesional prevención riesgo corrupción
Acción 1
20240430 sensibilización ética profesional Cod integridad C Conflicto de intereses
 Recoemdación
* Se sugiere cargar la evidencia del control. de este riesgo.</t>
  </si>
  <si>
    <t>Mediante Memorando No. 2024-IE-0045908 de fecha 06-05-2024, allegado el mismo día, el proceso reportó:
Acciones: 
1. Se da continuidad a las acciones de seguimiento y verificación con todo el talento humano a cargo de los expedientes, con el 
fin de reafirmar el código de integridad y la Circular No. 1 con el fin de aplicar el control de legalidad.
Evidencias 1:
20243004 Asistencia 11 funcionarios charla sensibilidad sobre Código de integridad, ética profesional y cartilla conflicto intereses
20243004 Diseño presentación de infografía para actividad de sensibilización código integridad.
2. De manera permanete el(la) jefe de la dependencia realiza una retroalimentación de las diferentes actuaciones en los procesos 
disciplinarios y se imparten las directrices correpondientes para cada caso. Este control de carácter preventivo garantiza una 
adecuada comunicación y permanete socialización de las pautas de prevención del riesgo.
20230906 Constancia cumplimiento seguimiento abogados
3. En las sesiones de trabajo se percibe haber logrado un alto indice de sensibilización con un impacto positivo en el proceso. 
Gracias a las acciones desarrolladas se ha fortalecido el talento humano de la Oficina y se logra un clima favorable para el 
sostenimiento de las acciones implementadas.
Análisis Indicador: % funcionarios sensibilizados
11 funcionarios por sensibilizar / 11 funcionarios sensibilizados =100</t>
  </si>
  <si>
    <t>De las acciones comunicadas en el informe para 
el primer cuatrimestre 2024, se concluye que las 
sensibilizaciones, la comunicación y el 
cumplimiento de instrucciones al interior del 
equipo de trabajo permiten fortalecer estrategías 
de trabajo con el talento humano y mitigar el 
riesgo identificado.
Las sensibilizaciones al interior del equipo de 
trabajo permiten fortalecer estrategias de trabajo 
con el talento human</t>
  </si>
  <si>
    <t xml:space="preserve">Control 1:
Se realiza sensibilización con todo el equipo de trabajo en temas relacionados con la ética profesional, debida diligencia y respeto al debido proceso en sensibilización sobre pliego de cargos.
Plan de acción:
Acción 1
En torno al marco estratégico se determinan los niveles de responsabilidad de los funcionarios(as) y contratistas en los diversos roles al interior del proceso
</t>
  </si>
  <si>
    <t xml:space="preserve">Control 1:
20240502 Registro de asistencia profesionales prevención riesgos pliego de cargos
Acción 1:
20240830 Sensibilización Actividad 18 Plan SGC
</t>
  </si>
  <si>
    <t>Se observa como evidencia de los controles yacciones  del primer cuatrimestre:
Sensibilización ética profesional prevención riesgo corrupción
Acción 1
20240430 sensibilización ética profesional Cod integridad C Conflicto de intereses
 Recoemdación
* Se sugiere cargar la evidencia del control. de este riesgo.</t>
  </si>
  <si>
    <t>Posibilidad de  aefctación reputacional o económica   por presentar informes de auditoria no ajustados a la realidad con el fin de favorecer un interés particular.</t>
  </si>
  <si>
    <t>Durante el presente periodo, se llevó a cabo:
1. Socialización Mapa de Riesgos de Gestión, Corrupción y Seguridad de la Información vigencia 2024.  Acta de Reunión de fecha 22/01/2024. 
2, Socialización del Código de Ética del Auditor y Estatuto de la Auditoría Interna. Acta de Reunión de fecha 19/02/2024
3. Diligenciamiento de los formatos: Compromiso Ético y Reporte de Confidencialidad y Conflicto de Intereses de los Auditores (16-FR-10) comisionados para las Auditorías Internas al Sistema de Gestión de la Calidad (ISO 9001:2015) correspondiente al Proceso Gestión del Talento Humano que inició en el mes de abril de 2024.</t>
  </si>
  <si>
    <t>1. Acta Reunión de fecha 22/01/2024
2. Acta Reunión de fehca 19/I23502/2024 
3. Formatos Compromiso Ético (4)
3. Formatos Reporte de Confidencialidad y Conflicto de Intereses de los Auditores (4)</t>
  </si>
  <si>
    <t>Se observa como evidencia de los controles yacciones  del primer cuatrimestre
1. Acta Reunión de fecha 22/01/2024
2. Acta Reunión de fehca 19/I23502/2024 
3. Formatos Compromiso Ético (4)
3. Formatos Reporte de Confidencialidad y Conflicto de Intereses de los Auditores (4</t>
  </si>
  <si>
    <t>Para el periodo objeto de evaluacion 2024-I, se realizó una actividad de capacitación/sociabilización Mapa de Riesgos y temas 
vinculados a corrupción, Código de Ëtica y Estatuto Auditor.
Adicionalmente, se diligenciaron los formatos de Compromiso Ético y Reporte de Confidencialidad y Conflicto de Intereses de los 
Auditores Comisionados para la Auditoría Interna al SGC del proceso Talento Humano, iniciado en el mes de abril de la presente 
vigencia. 
Evidencias:
- Formatos de Compromiso Ético (4) 
- Reporte de Confidencialidad y Conflicto de Intereses de los Auditores (4)
- Acta fechada en 19.02.2024, que da cuenta sobre actividad de capacitación Código Ética y Estatuto del Auditor, adelantada en la 
Oficina de Control Interno, suscrita por Jefe Dependencia y funcionarios asistentes.
Análisis del Indicador: 
Cumplimiento del 100% de las actividades programadas para el primer cuatrimestre de 2024</t>
  </si>
  <si>
    <t>Durante el presente periodo, se llevó a cabo:
1. En el mes de enero de 2024 se llevó a cabo la socialización Mapa de Riesgos de Gestión, Corrupción y Seguridad de la Información vigencia 2024.   Se reportó evidencia en el corte del Primer Cuatrimestre.
2, La segunda jornada de socialización del Código de Ética del Auditor y Estatuto de la Auditoría Interna se encuentra   programada para el mes de octubre de 2024.
3. Diligenciamiento de los formatos: Compromiso Ético y Reporte de Confidencialidad y Conflicto de Intereses de los Auditores (16-FR-10) comisionados para las Auditorías Internas  (SGC ISO 9001:2015) correspondientes a los  Procesos: Potestad Disciplinaria, Promoción y Defensa Derechos, Prevención a la Función Pública, Gestión Documental y Sistema de Gestión Ambiental que iniciaron en los meses de julio y agosto de 2024.</t>
  </si>
  <si>
    <t>1. Reportada en el corte del Primer Cuatrimestre.
2. Pendiente para octubre de 2024
3. Formatos Compromiso Ético (12). Formatos Reporte de Confidencialidad y Conflicto de Intereses de los Auditores (12)</t>
  </si>
  <si>
    <t>Se observa como evidencia de los controles yacciones  del primer cuatrimestre:
12  Formatos Compromiso Ético
12  Formatos Reporte de Confidencialidad y Conflicto de Intereses de los Auditores (12)</t>
  </si>
  <si>
    <t>1.Posibilidad de afectación reputacional, por no emitir los informes de manera consistente, real y efectiva, debido a la evaluación subjetiva de los resultados</t>
  </si>
  <si>
    <t>1.Una jornada de Socialización del mapa de Riesgos de Gestión de la OCI.
2,  Capacitaciónes  y Sensibilizaciones en temas relacionados con normatividad y procedimiento.
3.  Revisión de la información allegada por los procesos. En caso de presentarse alguna observación, se realiza retraolimentación a través de correo electrónico y/o presencia</t>
  </si>
  <si>
    <t>Durante el presente periodo, se llevó a cabo:
1. Socialización Mapa de Riesgos de Gestión, Corrupción y Seguridad de la Información vigencia 2024.  Acta de Reunión de fecha 22/01/2024. 
2.y 3 Son actividades pendientes de ejecución.
Adicional se generaron y presentaron los siguientes Informes avalados por el Jefe de la OCI:  dieciseis  (16 Seguimientos a Planes de Mejoramiento,  nueve (09) Seguimientos y diez (10) Informes de Ley.</t>
  </si>
  <si>
    <t>1. Acta Reunión de fecha 22/01/2024
Relación Informes I Cuatrimestre 2024 conforme al Programa anual de auditorias.</t>
  </si>
  <si>
    <t>Se observa como evidencia de los controles yacciones  del primer cuatrimestre
1. Acta Reunión de fecha 22/01/2024
Relación Informes I Cuatrimestre 2024 conforme al Programa anual de auditorias.</t>
  </si>
  <si>
    <t>Se revisaron y verificaron los soportes allegados por el proceso como: Acta Socialización Mapa Riesgos de Gestión 2024 y Relación en formato EXCEL de los Informes I Cuatrimestre presentados conforme al Programa Anual de Auditorías. Se da cumplimiento a lo estipulado en los controles programados.</t>
  </si>
  <si>
    <t>Acta Socialización Mapa Riesgos de Gestión 2024 y Relación en formato EXCEL de los Informes I Cuatrimestre presentados conforme al Programa Anual de Auditorías</t>
  </si>
  <si>
    <t>1.  Reportada en el corte del Primer Cuatrimestre
2.  Soportes de la Capacitacion y Listados de  Asistencia
3. Relación Informes II Cuatrimestre 2024 conforme al Programa anual de auditorias.</t>
  </si>
  <si>
    <t>Se observa como evidencia de los controles yacciones  del  segundo cuatrimestre:
Excel con la relación Informes II Cuatrimestre 2024 conforme al Programa anual de auditorias.
Lista de asistencia   Jornada de Sensibilización Informe de Evaluación Independiente del Sistema de Control Interno  el día  21 de mayo.
Evaluación  capacitación  Jornada de Sensibilización Informe de Evaluación Independiente del Sistema de Control Interno</t>
  </si>
  <si>
    <t>2.Posibilidad de afectación reputacional debido a la pérdida o daño de la información documentada del Proceso registrada en en medio físico y digital.</t>
  </si>
  <si>
    <t>1. Designar un responable de la custodia, manejo y control de los documentos físicos y digitales del Proceso,  manteniendo acceso restringido a personal no autorizado.
2. Digitalizar la información  del proceso   y almacenarla en la Carpeta Compartida de la OCI con acceso restringido a personal no autorizado.
3. Mantener actualizado el formato unico de inventario documental FUID</t>
  </si>
  <si>
    <t>Durante el presente periodo, se llevó a cabo:
1.  Designación responsable Gestor Documental 
2. Información digitalizada del Proceso que permanece en la Carpeta Compartida de la OCI.   
3.  Se actualiza FUID 2024</t>
  </si>
  <si>
    <t xml:space="preserve">1. Correp mediante el cual se designó los Gestores Documentales del Proceso
2.Registro Fotográfico Carpeta OCI
3. FUID actualizado
</t>
  </si>
  <si>
    <t>Se observa como evidencia de los controles yacciones  del primer cuatrimestre:
1. Correp mediante el cual se designó los Gestores Documentales del Proceso
2.Registro Fotográfico Carpeta OCI
3. FUID actualizado</t>
  </si>
  <si>
    <t>Se revisaron y verificaron los soportes allegados por el proceso como: Correo Designación Gestor Documental, Registro fotográfico de la Carpeta Compartida de la OCI y el FUID actualizado. Se da cumplimiento a lo estipulado en los controles programados.</t>
  </si>
  <si>
    <t>Correo Designación Gestor Documental, Registro fotográfico de la Carpeta Compartida de la OCI y el FUID actualizado.</t>
  </si>
  <si>
    <t>Durante el presente periodo, se llevó a cabo:
1.  La designación del responsable Gestor Documental se reportó en el corte del primer cuatrimestre.
2. Información digitalizada del Proceso que permanece en la Carpeta Compartida de la OCI.  
3.  Se actualiza FUID 2024</t>
  </si>
  <si>
    <t>1. Reportada en el corte del Primer Cuatrimestre
2.Registro Fotográfico Carpeta OCI y archivo de gestión.
3. FUID actualizado</t>
  </si>
  <si>
    <t>Se observa como evidencia de los controles yacciones  del  segundo cuatrimestre:
1.Registro Fotográfico Carpeta OCI y archivo de gestión.
2. FUID actualizado</t>
  </si>
  <si>
    <t xml:space="preserve">Se observan como evidencia de los controles lo siguente:
* Excel   horas extras mensuales
*  Excel novedades mensuales de nómina.
* Pantallazo relación funcionatios que ingresan 
5 Pantallazo de  de SINPROC  4121095 , 4120626, 4120225 ,4120162  4119014 
* Pantallazo documentos  -Nomina de la SGTH.  
</t>
  </si>
  <si>
    <t xml:space="preserve">Se observan como evidencia de los controles lo siguente:
 Controles 
+ Se evidencian 6 invitacioes de diferentes capacitaciones </t>
  </si>
  <si>
    <t>Se observan como evidencia de los controles lo siguente:
 Controles 
*  Se evidencia ña revisión de  los soportes allegados por el proceso como: Certificaciones requisitos, haberes, horas extras, nombramientos y encargos, permisos vacaciones, licencias, prima técnica y retiro a través de 47 actos administrativos
Se recomienda evidenciar los  soportes del riesgo 2.</t>
  </si>
  <si>
    <t>Se observan como evidencia de los controles lo siguente:
*  48 actos administrativos proyectados 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(cuando aplique).</t>
  </si>
  <si>
    <t xml:space="preserve">Se observan como evidencia de los controles lo siguente:
Capacitación
*4 PDF´s invitaciones a cursos
* 4bases de excel inscripción a 4 cursos.
Bienestar
* 6  carpetas de diferentes actividades de bienestar con la ejecución de cada una de estas.
</t>
  </si>
  <si>
    <t>Se observan como evidencia de los controles lo siguente:
 5 anexos  relacionados con  
1.  Rad  2024IE004813  entrega de evaluaciones  de Desempeño Primer Semestre 2024-2025.
2.Anexo 9: Planilla entrega de documentos
3. Anexo 10: Formato hoja de control                                                                                             4.Anexo 11: Formato control de prestamos
5. Anexo 12:  Fuid Actualizado.</t>
  </si>
  <si>
    <t>Ver carpeta Riesgo 6
Anexo 8: Documento con Radicado SIRIUS
Anexo 9: Planilla entrega de documentos
Anexo 10: Formato hoja de control                                                                                       Anexo 11: Formato control de prestamos
Anexo 12 FUID</t>
  </si>
  <si>
    <t>Se observan como evidencia de los controles lo siguente:
Anexo 13: Registro fotografico - Area Historias Laborales
Anexo 14: Pantallazo documentos en SGTH - HL. SCANEADAS
y Fotos folderama.</t>
  </si>
  <si>
    <t>Se observan como evidencia de los controles lo siguente:
Anexo 10: Hoja Control                                                                                                           Anexo 11: Formato Control Prestamo                                                                                   Anexo 13: Registro fotografico - Area Historias Laborales
Y compromisos de confidencialid</t>
  </si>
  <si>
    <t>Se observan como evidencia de los controles lo siguente:
* Matriz de accidentalidad
* Base de datos  de ausentims final.
* 5   correos de leccinones aprendidas para prevención Seguridad y Salud en el Trabajo.</t>
  </si>
  <si>
    <t>Se observan como evidencia de los controles lo siguente:
* Cronograma plan anual de SST
* 13-FR-06 Matriz de requisitos legales.
*Matriz de accidentalidad.
*Estadísiticas de  ausentismo por causa médica.</t>
  </si>
  <si>
    <r>
      <t>Durante el segundo cuatrimestre  se observan las siguientes evidencias:
* Un   actas de  CIGD del día  7-06-2024
*Respuesta correo "Necesidades de Contratación Proyecto de Inversión 2024-2028" dirijido a Secreteria General .
*Excel "Necesidades TIC 2024-2028" - asociado al proyecto de inversión .
*Respuesta correo "Convocatoria a la Jornada de Planificación Institucional 2024-2028".
*Presentación "DTIC - PEI-POA_JUNIO 2024"  con la planeación operativa y estratégica de la  DTIC para  2024-2028</t>
    </r>
    <r>
      <rPr>
        <b/>
        <sz val="10"/>
        <color rgb="FF000000"/>
        <rFont val="Arial"/>
        <family val="2"/>
      </rPr>
      <t xml:space="preserve">
Recomendación</t>
    </r>
    <r>
      <rPr>
        <sz val="10"/>
        <color rgb="FF000000"/>
        <rFont val="Arial"/>
        <family val="2"/>
      </rPr>
      <t xml:space="preserve">
* Se recomienda que los soportes de los controles coinicidan con la descripción  de los controles   para evitar que el riesgos se materialice, se recomienda continuar con fortalecimiento del control.</t>
    </r>
  </si>
  <si>
    <r>
      <t xml:space="preserve">* Se observa  en los soportes pantallazos de la remisión de informe  para vrevisión de un profesional y la aprobacióm de la jefe de OAC para publiacción.
* Se evidencia soportes  de trazabilidad de e  revisión y corrección de estilo del presente anuario con el visto bueno  final por parte del corrector de estilo de la entidad.
* Se observa  en los soportes panatallazos de la trazabilidad de validación de  Condición de seguridad  y comodidad de transmileción  en relación con la trzabilidad el proceso  de solicitud, producción y aprobación de la información difundida.
</t>
    </r>
    <r>
      <rPr>
        <b/>
        <sz val="10"/>
        <color theme="1"/>
        <rFont val="Arial"/>
        <family val="2"/>
      </rPr>
      <t>Recomendaciones.</t>
    </r>
    <r>
      <rPr>
        <sz val="10"/>
        <color theme="1"/>
        <rFont val="Arial"/>
        <family val="2"/>
      </rPr>
      <t xml:space="preserve">
* Con el fin de verificar el funcionamiento correcto de los controles se sugiere organizar carpetas por control con cada uno de los  soportes , para que den mayor claridad en el momento de la verificación de cada uno de los controles
* Teniendo en cuenta que el presente riesgos no cuenra con plan de acción, se sugiere fortalecer  y garantiza el funcionamiento de  los controles para evitar la posible materizalización de los riesgos.</t>
    </r>
  </si>
  <si>
    <r>
      <t>* Se observa  en los soportes pantallazos de la remisión de informe  para vrevisión de un profesional y la aprobacióm de la jefe de OAC para publiacción.
* Se evidencia soportes  de trazabilidad de e  revisión y corrección de estilo del presente anuario con el visto bueno  final por parte del corrector de estilo de la entidad.
* Se observa  en los soportes panatallazos de la trazabilidad de validación de  Condición de seguridad  y comodidad de transmileción  en relación con la trzabilidad el proceso  de solicitud, producción y aprobación de la información difundida.</t>
    </r>
    <r>
      <rPr>
        <b/>
        <sz val="10"/>
        <color rgb="FF000000"/>
        <rFont val="Arial"/>
        <family val="2"/>
      </rPr>
      <t xml:space="preserve">
Recomendaciones.</t>
    </r>
    <r>
      <rPr>
        <sz val="10"/>
        <color rgb="FF000000"/>
        <rFont val="Arial"/>
        <family val="2"/>
      </rPr>
      <t xml:space="preserve">
* Con el fin de verificar el funcionamiento correcto de los controles se sugiere organizar carpetas por control con cada uno de los  soportes , para que den mayor claridad en el momento de la verificación de cada uno de los controles
* Teniendo en cuenta que el presente riesgos no cuenra con plan de acción, se sugiere fortalecer  y garantiza el funcionamiento de  los controles para evitar la posible materizalización de los riesgos.</t>
    </r>
  </si>
  <si>
    <r>
      <t>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 Indicador: Ninguna pieza gráfica y/o audiovisual presentó errores de un total de 779</t>
    </r>
    <r>
      <rPr>
        <sz val="10"/>
        <color rgb="FFFF0000"/>
        <rFont val="Arial"/>
        <family val="2"/>
      </rPr>
      <t xml:space="preserve"> </t>
    </r>
    <r>
      <rPr>
        <sz val="10"/>
        <color rgb="FF000000"/>
        <rFont val="Arial"/>
        <family val="2"/>
      </rPr>
      <t xml:space="preserve">piezas elaboradas durante el primer cuatrimestre (100% cumplimiento del indicador).                                                                                                                                                                                                                                                              Procedimiento servicios de diseño y producción de piezas gráficas
https://isolucion.personeriabogota.gov.co/Isolucion/BancoConocimientopersoneriadebogota/3/3e82c42beeef44ad893dc073018525cb/04PT01ProcedimientoServiciosdePrensaV2.pdf                                                                                                    Instructivo Comunicaciones https://isolucion.personeriabogota.gov.co/Isolucion/BancoConocimientopersoneriadebogota/a/ac3b3f8e8bd047ceacd4dd621398e197/04IN01Inst.SolicitudComunicacionesV2.pdf </t>
    </r>
  </si>
  <si>
    <r>
      <t xml:space="preserve"> Se obseva pantallazo de la  Trazabilidad del proceso de solicitud, producción y aprobación del material audiovisual y de diseño entrega de una solicitud  de diagramación  de piezas comunicativas  de Ceremonia posesión Personeros Estudiantiles 2024  y conmemoración día internacional  mano rojas.
</t>
    </r>
    <r>
      <rPr>
        <b/>
        <sz val="10"/>
        <color theme="1"/>
        <rFont val="Arial"/>
        <family val="2"/>
      </rPr>
      <t>Recomendaciones.</t>
    </r>
    <r>
      <rPr>
        <sz val="10"/>
        <color theme="1"/>
        <rFont val="Arial"/>
        <family val="2"/>
      </rPr>
      <t xml:space="preserve">
* Con el fin de verificar el funcionamiento correcto de los controles se sugiere organizar carpetas por control con cada uno de los  soportes , para que den mayor claridad en el momento de la verificación de cada uno de los controles
*Registrar como soportes al menos una evidencia de controles por mes, con el fin de verificar y evidenciar el cumplimiento de los mismos durante el cuatrimestre.
* Teniendo en cuenta que el presente riesgos no cuenra con plan de acción, se sugiere fortalecer  y garantiza el funcionamiento de  los controles para evitar la posible materizalización de los riesgos.</t>
    </r>
  </si>
  <si>
    <r>
      <t xml:space="preserve"> Se obseva pantallazo de la  Trazabilidad del proceso de solicitud, producción y aprobación del material audiovisual y de diseño entrega de una solicitud  de diagramación  de piezas comunicativas  como por ejemplo  solicitud diseño carrusel  de pieza para Instragram, solicitud  portada  video instagram, conversatorio, servicio militar  obligatorio.</t>
    </r>
    <r>
      <rPr>
        <b/>
        <sz val="10"/>
        <color rgb="FF000000"/>
        <rFont val="Arial"/>
        <family val="2"/>
      </rPr>
      <t xml:space="preserve">
Recomendaciones.</t>
    </r>
    <r>
      <rPr>
        <sz val="10"/>
        <color rgb="FF000000"/>
        <rFont val="Arial"/>
        <family val="2"/>
      </rPr>
      <t xml:space="preserve">
* Con el fin de verificar el funcionamiento correcto de los controles se sugiere organizar carpetas por control con cada uno de los  soportes , para que den mayor claridad en el momento de la verificación de cada uno de los controles
*Registrar como soportes al menos una evidencia de controles por mes, con el fin de verificar y evidenciar el cumplimiento de los mismos durante el cuatrimestre.
* Teniendo en cuenta que el presente riesgos no cuenra con plan de acción, se sugiere fortalecer  y garantiza el funcionamiento de  los controles para evitar la posible materizalización de los riesgos.</t>
    </r>
  </si>
  <si>
    <r>
      <t xml:space="preserve">*Se observa  imagenes de  quipos asignados, servidor carpeta prensa, discos duros extraíbles y correos electrónicos.
*Se oberva pantallazos del one drive  carpeta  2024 piezas gráficas
* Se observa foto de caja del archivo fisico.
* Se oberva correo electrónico  enviado al equipo de comunicaciones, con recomensdaciones de almacenamiento de  la información.
</t>
    </r>
    <r>
      <rPr>
        <b/>
        <sz val="10"/>
        <color theme="1"/>
        <rFont val="Arial"/>
        <family val="2"/>
      </rPr>
      <t xml:space="preserve">
Recomendaciones
</t>
    </r>
    <r>
      <rPr>
        <sz val="10"/>
        <color theme="1"/>
        <rFont val="Arial"/>
        <family val="2"/>
      </rPr>
      <t xml:space="preserve">
* Evidenciar el cumplimiendo de cada  uno de los controles  a través de los soportes. 
* Con el fin de verificar el funcionamiento correcto de los controles se sugiere organizar carpetas por control con cada uno de los  soportes , para que den mayor claridad en el momento de la verificación de cada uno de los controles.
+ Se sugiere volver a valorar los controles.
* Teniendo en cuenta que el presente riesgos no cuenra con plan de acción, se sugiere fortalecer  y garantiza el funcionamiento de  los controles para evitar la posible materizalización de los ries</t>
    </r>
  </si>
  <si>
    <r>
      <t>*Se observa  imagenes de  quipos asignados, servidor carpeta prensa, discos duros extraíbles y correos electrónicos.
*Se oberva pantallazos del one drive  carpeta  2024 piezas gráficas
* Se observa foto de caja del archivo fisico.
* Se oberva correo electrónico  enviado al equipo de comunicaciones, con recomensdaciones de almacenamiento de  la información.</t>
    </r>
    <r>
      <rPr>
        <b/>
        <sz val="10"/>
        <color rgb="FF000000"/>
        <rFont val="Arial"/>
        <family val="2"/>
      </rPr>
      <t xml:space="preserve">
Recomendaciones</t>
    </r>
    <r>
      <rPr>
        <sz val="10"/>
        <color rgb="FF000000"/>
        <rFont val="Arial"/>
        <family val="2"/>
      </rPr>
      <t xml:space="preserve">
* Evidenciar el cumplimiendo de cada  uno de los controles  a través de los soportes.
* Con el fin de verificar el funcionamiento correcto de los controles se sugiere organizar carpetas por control con cada uno de los  soportes , para que den mayor claridad en el momento de la verificación de cada uno de los controles.
+ Se sugiere volver a valorar los controles.
* Teniendo en cuenta que el presente riesgos no cuenra con plan de acción, se sugiere fortalecer  y garantiza el funcionamiento de  los controles para evitar la posible materizalización de los ries</t>
    </r>
  </si>
  <si>
    <r>
      <t xml:space="preserve"> Se observa en los soportes   de los tres controles formulados:
*  El diligenciamiento de 19 formato 04-FR-0formato de autorización  de uso de derecho de imagen  sobre fotográfias  y fijaciones audivisuales .
*  Correo  recomendaciones  uso de la información
* fotos del archivo físicos
</t>
    </r>
    <r>
      <rPr>
        <b/>
        <sz val="10"/>
        <color theme="1"/>
        <rFont val="Arial"/>
        <family val="2"/>
      </rPr>
      <t>Recomendaciones</t>
    </r>
    <r>
      <rPr>
        <sz val="10"/>
        <color theme="1"/>
        <rFont val="Arial"/>
        <family val="2"/>
      </rPr>
      <t xml:space="preserve">
+ Evidenciar el cumplimiendo de cada  uno de los controles  a través de los soportes  con el fin de verificar el funcionamiento correcto de los controles.
</t>
    </r>
  </si>
  <si>
    <r>
      <t xml:space="preserve"> *Se observa en los soportes   de los tres controles formulados:
*  El diligenciamiento de 16 formato 04-FR-0formato de autorización  de uso de derecho de imagen  sobre fotográfias  y fijaciones audivisuales .
*  Correo  recomendaciones  uso de la información
* fotos del archivo físicos</t>
    </r>
    <r>
      <rPr>
        <b/>
        <sz val="10"/>
        <color rgb="FF000000"/>
        <rFont val="Arial"/>
        <family val="2"/>
      </rPr>
      <t xml:space="preserve">
Recomendaciones</t>
    </r>
    <r>
      <rPr>
        <sz val="10"/>
        <color rgb="FF000000"/>
        <rFont val="Arial"/>
        <family val="2"/>
      </rPr>
      <t xml:space="preserve">
+ Evidenciar el cumplimiendo de cada  uno de los controles  a través de los soportes  con el fin de verificar el funcionamiento correcto de los controles.</t>
    </r>
  </si>
  <si>
    <r>
      <t xml:space="preserve">P.D. para la Coordinación de Gestión de las Personerías Locales:
Se realizó la socialización del formato pra la toma en línea de los requerimientos ciudadanos al interior de las Personerías Locales.
</t>
    </r>
    <r>
      <rPr>
        <b/>
        <sz val="10"/>
        <color rgb="FF000000"/>
        <rFont val="Arial"/>
        <family val="2"/>
      </rPr>
      <t xml:space="preserve">P.D. para la Coordinación de MP y los DDHH
</t>
    </r>
    <r>
      <rPr>
        <sz val="10"/>
        <color rgb="FF000000"/>
        <rFont val="Arial"/>
        <family val="2"/>
      </rPr>
      <t xml:space="preserve">
Control: Se realizó durante el cuatrimestre evaluado, una solicitud de formularios manuales (05-FR-50), los cuales fueron sellados y se les asignó consecutivo para luego ser incluidos en el cuadro de control (inventario) y entregado a la dependencia solicitante.
Acción: La socialización virtual del instructivo se tiene proyectada para los meses de mayo y agosto de 2024.</t>
    </r>
  </si>
  <si>
    <r>
      <t xml:space="preserve">Actas de reunión en donde se evidencia la socialización del formato 05-FR-50.
</t>
    </r>
    <r>
      <rPr>
        <b/>
        <sz val="10"/>
        <color rgb="FF000000"/>
        <rFont val="Arial"/>
        <family val="2"/>
      </rPr>
      <t xml:space="preserve">P.D. para la Coordinación de MP y los DDHH
</t>
    </r>
    <r>
      <rPr>
        <sz val="10"/>
        <color rgb="FF000000"/>
        <rFont val="Arial"/>
        <family val="2"/>
      </rPr>
      <t xml:space="preserve">
Se adjuntan como evidencias , un correo de solicitud y entrega de formularios manuales (05-FR-50) y el cuadro de control de los consecutivos y entregas realizadas.</t>
    </r>
  </si>
  <si>
    <r>
      <t xml:space="preserve">Se observan en los soportes de  control :
</t>
    </r>
    <r>
      <rPr>
        <b/>
        <sz val="10"/>
        <color rgb="FF000000"/>
        <rFont val="Arial"/>
        <family val="2"/>
      </rPr>
      <t xml:space="preserve">
</t>
    </r>
    <r>
      <rPr>
        <sz val="10"/>
        <color rgb="FF000000"/>
        <rFont val="Arial"/>
        <family val="2"/>
      </rPr>
      <t xml:space="preserve">* Cuadro de control de los consecutivos y entregas realizadas.
* Un correo de solicitud y entrega de formularios manuales (05-FR-50)
Se observan en los soportes de   la acción:
* Actas de reunión en donde se evidencia la socialización del formato 05-FR-50.
</t>
    </r>
    <r>
      <rPr>
        <b/>
        <sz val="10"/>
        <color rgb="FF000000"/>
        <rFont val="Arial"/>
        <family val="2"/>
      </rPr>
      <t xml:space="preserve">
Recomendaciones
+</t>
    </r>
    <r>
      <rPr>
        <sz val="10"/>
        <color rgb="FF000000"/>
        <rFont val="Arial"/>
        <family val="2"/>
      </rPr>
      <t xml:space="preserve">  Los soportes las evidenciar el cumplimiendo de cada  uno de los controles  a través de los soportes  con el fin de verificar el funcionamiento correcto de los controles.</t>
    </r>
  </si>
  <si>
    <r>
      <t xml:space="preserve">60%
</t>
    </r>
    <r>
      <rPr>
        <b/>
        <sz val="10"/>
        <color rgb="FF000000"/>
        <rFont val="Arial"/>
        <family val="2"/>
      </rPr>
      <t xml:space="preserve">MP Y DDHH
</t>
    </r>
    <r>
      <rPr>
        <sz val="10"/>
        <color rgb="FF000000"/>
        <rFont val="Arial"/>
        <family val="2"/>
      </rPr>
      <t>% de ejecución del control: 66,66%
% de ejecución de las acciones: 50%</t>
    </r>
  </si>
  <si>
    <r>
      <rPr>
        <b/>
        <sz val="10"/>
        <color rgb="FF000000"/>
        <rFont val="Arial"/>
        <family val="2"/>
      </rPr>
      <t xml:space="preserve">P.D. para la Coordinación de Gestión de las Personerías Locales:
</t>
    </r>
    <r>
      <rPr>
        <sz val="10"/>
        <color rgb="FF000000"/>
        <rFont val="Arial"/>
        <family val="2"/>
      </rPr>
      <t xml:space="preserve">Se realizó la socialización del formato para la toma en línea de los requerimientos ciudadanos al interior de las Personerías Locales, en especial aquellas en las que ha ingresado personal nuevo.
</t>
    </r>
    <r>
      <rPr>
        <b/>
        <sz val="10"/>
        <color rgb="FF000000"/>
        <rFont val="Arial"/>
        <family val="2"/>
      </rPr>
      <t xml:space="preserve">MP Y LOS DDHH
</t>
    </r>
    <r>
      <rPr>
        <sz val="10"/>
        <color rgb="FF000000"/>
        <rFont val="Arial"/>
        <family val="2"/>
      </rPr>
      <t xml:space="preserve">
Control: Se realizaron durante el cuatrimestre evaluado, varias solicitudes de formularios manuales (05-FR-50), los cuales fueron sellados, se les asignaron consecutivos para luego ser incluidos en el cuadro de control (inventario) y entregados a las dependencias solicitantes.
Acción: Se realizó desde cada dependencia adscrita al eje del MP y los DDHH la socialización virtual del instructivo, incluyendo pieza grafica de los aspectos mas relevantes del mismo.</t>
    </r>
  </si>
  <si>
    <r>
      <t xml:space="preserve">Actas de reunión en donde se evidencia la socialización del formato 05-FR-50 al interior de las Personerias locales.
</t>
    </r>
    <r>
      <rPr>
        <b/>
        <sz val="10"/>
        <color rgb="FF000000"/>
        <rFont val="Arial"/>
        <family val="2"/>
      </rPr>
      <t xml:space="preserve">MP Y LOS DDHH
</t>
    </r>
    <r>
      <rPr>
        <sz val="10"/>
        <color rgb="FF000000"/>
        <rFont val="Arial"/>
        <family val="2"/>
      </rPr>
      <t xml:space="preserve">
Se adjuntan como evidencias:
* 05-IN-05 Instructivo para el Uso del Formulario Manual de Requerimientos Ciudadanos - V1
* Correo Solicitud de Socialización del Instructivo y su Pieza Grafica
* Pieza Grafica Divulgación Instructivo y Formulario Manual de RC
* Correos de la Socializacion Instructivo Formulario Manual de RC
* Soportes de correos de solicitudes y respuesta a los mismos.
* Cuadro de control de formularios manuales entregados (Inventario).</t>
    </r>
  </si>
  <si>
    <r>
      <t xml:space="preserve">P.D. para la Coordinación de Gestión de las Personerías Locales:
Se realizó la socialización (6) del formato para la toma en línea de los requerimientos ciudadanos al interior de las Personerías Locales. 
</t>
    </r>
    <r>
      <rPr>
        <b/>
        <sz val="10"/>
        <color rgb="FF000000"/>
        <rFont val="Arial"/>
        <family val="2"/>
      </rPr>
      <t xml:space="preserve">P.D. para la Coordinación del MP y los DDHH
</t>
    </r>
    <r>
      <rPr>
        <sz val="10"/>
        <color rgb="FF000000"/>
        <rFont val="Arial"/>
        <family val="2"/>
      </rPr>
      <t xml:space="preserve">
Control: Se realizó durante el cuatrimestre evaluado, una solicitud a la Dirección TIC para el mejoramiento de los reportes del SINPROC. Asimismo, se realizó la revisión del funcionamiento del aplicativo SIRIUS y SINPROC en conjunto con la Oficina de Control Interno y la Secretaría General (Dirección TIIC)
Acción: El riesgo no cuenta con acción de tratamiento, debido a que se encuentra en una zona de riesgo residual moderada.</t>
    </r>
  </si>
  <si>
    <r>
      <t xml:space="preserve">Actas de reunión en donde se evidencia la socialización del formato 05-FR-50.
</t>
    </r>
    <r>
      <rPr>
        <b/>
        <sz val="10"/>
        <color rgb="FF000000"/>
        <rFont val="Arial"/>
        <family val="2"/>
      </rPr>
      <t xml:space="preserve">P.D. para la Coordinación de MP y los DDHH
</t>
    </r>
    <r>
      <rPr>
        <sz val="10"/>
        <color rgb="FF000000"/>
        <rFont val="Arial"/>
        <family val="2"/>
      </rPr>
      <t xml:space="preserve">
Se adjuntan como evidencias , los requerimientos realizados a TIC, las actas de revisión del funcionamiento del SIRIUS en conjunto con la Oficina de Control Interno y el registro fotografico de la revisión del SIRIUS y SINPROC con la Secretaría General (Dirección TIC).</t>
    </r>
  </si>
  <si>
    <r>
      <rPr>
        <b/>
        <sz val="10"/>
        <color rgb="FF000000"/>
        <rFont val="Arial"/>
        <family val="2"/>
      </rPr>
      <t xml:space="preserve">MP Y LOS DDHH
</t>
    </r>
    <r>
      <rPr>
        <sz val="10"/>
        <color rgb="FF000000"/>
        <rFont val="Arial"/>
        <family val="2"/>
      </rPr>
      <t xml:space="preserve">
% de ejecución del control: 66,66%
% de ejecución de las acciones: No Aplica.</t>
    </r>
  </si>
  <si>
    <r>
      <rPr>
        <b/>
        <sz val="10"/>
        <color rgb="FF000000"/>
        <rFont val="Arial"/>
        <family val="2"/>
      </rPr>
      <t xml:space="preserve">MP Y LOS DDHH
</t>
    </r>
    <r>
      <rPr>
        <sz val="10"/>
        <color rgb="FF000000"/>
        <rFont val="Arial"/>
        <family val="2"/>
      </rPr>
      <t xml:space="preserve">
Control: Se realizó durante el cuatrimestre evaluado, dos solicitudes a la Dirección TIC para el mejoramiento de las interfaces y reportes del SINPROC. Asimismo, se realizó la solicitud y consolidación de todas las necesidades de sistematización del eje del MP y los DDHH, para la planificación de recursos en el marco del nuevo proyecto de fortalecimiento institucional 2024 - 2028.
Acción: El riesgo no cuenta con acción de tratamiento, debido a que se encuentra en una zona de riesgo residual moderada.</t>
    </r>
  </si>
  <si>
    <r>
      <rPr>
        <b/>
        <sz val="10"/>
        <color rgb="FF000000"/>
        <rFont val="Arial"/>
        <family val="2"/>
      </rPr>
      <t xml:space="preserve">MP Y LOS DDHH
</t>
    </r>
    <r>
      <rPr>
        <sz val="10"/>
        <color rgb="FF000000"/>
        <rFont val="Arial"/>
        <family val="2"/>
      </rPr>
      <t xml:space="preserve">
Se adjuntan como evidencias:
* Los requerimientos realizados a TIC.
* Documentos de las necesidades de sistematización de las dependnecias del eje.</t>
    </r>
  </si>
  <si>
    <r>
      <t xml:space="preserve">P.D. para la Coordinación de Gestión de las Personerías Locales:
1:Estado del archivo: Se realizaron reuniones en donde se trató el tema del estado actual del archivo en las PL. 
2. Mejorar el archivo: Se realizó la depuración del archivo y los ajustes de la TRD conforme a lo indicado por la Subdirección de Gestión Documental.
3. Capacitar al personal responsable de mantener el archivo: En las PL que se requirió se solicitaton las capacitaciones al personal . 
</t>
    </r>
    <r>
      <rPr>
        <b/>
        <sz val="10"/>
        <color rgb="FF000000"/>
        <rFont val="Arial"/>
        <family val="2"/>
      </rPr>
      <t xml:space="preserve">P.D. para la Coordinación del MP y los DDHH
</t>
    </r>
    <r>
      <rPr>
        <sz val="10"/>
        <color rgb="FF000000"/>
        <rFont val="Arial"/>
        <family val="2"/>
      </rPr>
      <t xml:space="preserve">
Control: Se realizó durante el cuatrimestre evaluado, la revisión y ejecución de acciones de fortalecimiento del archivo de todas las dependencias adscritas al eje del Ministerio Público y los Derechos Humanos.
Acción: El riesgo no cuenta con acción de tratamiento, debido a que se encuentra en una zona de riesgo residual moderada.</t>
    </r>
  </si>
  <si>
    <r>
      <t xml:space="preserve">Acta de reunión del equipo de trabajo.
Acta de reunión 
Correos de solciitud de capacitaciones. 
</t>
    </r>
    <r>
      <rPr>
        <b/>
        <sz val="10"/>
        <color rgb="FF000000"/>
        <rFont val="Arial"/>
        <family val="2"/>
      </rPr>
      <t xml:space="preserve">P.D. para la Coordinación del MP y los DDHH
</t>
    </r>
    <r>
      <rPr>
        <sz val="10"/>
        <color rgb="FF000000"/>
        <rFont val="Arial"/>
        <family val="2"/>
      </rPr>
      <t xml:space="preserve">
Se adjuntan como evidencias , los soportes de las acciones de fortalecimiento del archivo, realizadas por todas las dependnecias del eje del Ministerio Público y los Derechos Humanos, correspondientes a los meses de enero, febrero, marzo y abril.
</t>
    </r>
  </si>
  <si>
    <r>
      <t xml:space="preserve">65%
</t>
    </r>
    <r>
      <rPr>
        <b/>
        <sz val="10"/>
        <color rgb="FF000000"/>
        <rFont val="Arial"/>
        <family val="2"/>
      </rPr>
      <t xml:space="preserve">MP Y LOS DDHH
</t>
    </r>
    <r>
      <rPr>
        <sz val="10"/>
        <color rgb="FF000000"/>
        <rFont val="Arial"/>
        <family val="2"/>
      </rPr>
      <t xml:space="preserve">
% de ejecución del control: 66,66%
% de ejecución de las acciones: No Aplica.</t>
    </r>
  </si>
  <si>
    <r>
      <t xml:space="preserve">P.d. para la Coordinación de las Personerías Locales
Se realizaron reuniones en donde se trató el tema del estado del archivo, cuando fue necesario se solicitó capacitación a los funcionarios. 
</t>
    </r>
    <r>
      <rPr>
        <b/>
        <sz val="10"/>
        <color rgb="FF000000"/>
        <rFont val="Arial"/>
        <family val="2"/>
      </rPr>
      <t xml:space="preserve">MP Y LOS DDHH
</t>
    </r>
    <r>
      <rPr>
        <sz val="10"/>
        <color rgb="FF000000"/>
        <rFont val="Arial"/>
        <family val="2"/>
      </rPr>
      <t xml:space="preserve">
Control: Se realizó durante el cuatrimestre evaluado, la revisión y ejecución de acciones de fortalecimiento del archivo de todas las dependencias adscritas al eje del Ministerio Público y los Derechos Humanos.
Acción: El riesgo no cuenta con acción de tratamiento, debido a que se encuentra en una zona de riesgo residual moderada.</t>
    </r>
  </si>
  <si>
    <r>
      <t xml:space="preserve">p.d. para la Coordinación de Locales
actas de reunión con los equipos de trabajo
</t>
    </r>
    <r>
      <rPr>
        <b/>
        <sz val="10"/>
        <color rgb="FF000000"/>
        <rFont val="Arial"/>
        <family val="2"/>
      </rPr>
      <t xml:space="preserve">MP Y LOS DDHH
</t>
    </r>
    <r>
      <rPr>
        <sz val="10"/>
        <color rgb="FF000000"/>
        <rFont val="Arial"/>
        <family val="2"/>
      </rPr>
      <t xml:space="preserve">
Se adjuntan como evidencias:
* Los soportes de las acciones de fortalecimiento del archivo, realizadas por todas las dependencias del eje del Ministerio Público y los Derechos Humanos, correspondientes a los meses de mayo, junio, julio y agosto.</t>
    </r>
  </si>
  <si>
    <r>
      <t xml:space="preserve">P.D. Para la Coordinación de Gestión de las Personerías Loales: se realizan reuniones mensuales de seguimiento a los términos de respuestas de los requerimientos ciudadadanos en las Personerías Locales.
</t>
    </r>
    <r>
      <rPr>
        <b/>
        <sz val="10"/>
        <color rgb="FF000000"/>
        <rFont val="Arial"/>
        <family val="2"/>
      </rPr>
      <t xml:space="preserve">P.D. para la Coordinación del MP y los DDHH
</t>
    </r>
    <r>
      <rPr>
        <sz val="10"/>
        <color rgb="FF000000"/>
        <rFont val="Arial"/>
        <family val="2"/>
      </rPr>
      <t xml:space="preserve">
Control: Se realizó el seguimiento en cada dependencia del eje del Ministerio Público y los Derechos Humanos, de los terminos de respuesta de los derechos de petición, correspondiente a los meses de enero, febrero, marzo y abril 2024.
Acción: El riesgo no cuenta con acción de tratamiento, debido a que se encuentra en una zona de riesgo residual moderada.</t>
    </r>
  </si>
  <si>
    <r>
      <t xml:space="preserve">Actas de reunión
</t>
    </r>
    <r>
      <rPr>
        <b/>
        <sz val="10"/>
        <color rgb="FF000000"/>
        <rFont val="Arial"/>
        <family val="2"/>
      </rPr>
      <t xml:space="preserve">P.D. para la Coordinación del MP y los DDHH
</t>
    </r>
    <r>
      <rPr>
        <sz val="10"/>
        <color rgb="FF000000"/>
        <rFont val="Arial"/>
        <family val="2"/>
      </rPr>
      <t xml:space="preserve">
Se adjuntan como evidencias , los reportes de seguimiento y estado de los terminos de los derechos de petición de cada una de las dependencias adscritas al eje del Ministerio Público y los Derechos Humanos.</t>
    </r>
  </si>
  <si>
    <r>
      <t xml:space="preserve">Se observan en los soportes de  control :
*  11 reportes  de seguimiento  por cada una de las delegadas.
+ Actas de seguimiento mensuales por cada una de las Personerías losalces
</t>
    </r>
    <r>
      <rPr>
        <b/>
        <sz val="10"/>
        <color theme="1"/>
        <rFont val="Arial"/>
        <family val="2"/>
      </rPr>
      <t xml:space="preserve">Recomendaciones
</t>
    </r>
    <r>
      <rPr>
        <sz val="10"/>
        <color theme="1"/>
        <rFont val="Arial"/>
        <family val="2"/>
      </rPr>
      <t xml:space="preserve">
+  Los soportes las evidenciar el cumplimiendo de cada  uno de los controles  a través de los soportes  con el fin de verificar el funcionamiento correcto de los controles.</t>
    </r>
  </si>
  <si>
    <r>
      <t xml:space="preserve">P.D. Para la Coordinación de Gestión de las Personerías Loales: se realizan reuniones mensuales de seguimiento a los términos de respuestas de los requerimientos ciudadadanos en las Personerías Locales a cada funcionario se le revisan los sin´proc a su cargo y el término de respuesta.
</t>
    </r>
    <r>
      <rPr>
        <b/>
        <sz val="10"/>
        <color rgb="FF000000"/>
        <rFont val="Arial"/>
        <family val="2"/>
      </rPr>
      <t xml:space="preserve">MP Y LOS DDHH
</t>
    </r>
    <r>
      <rPr>
        <sz val="10"/>
        <color rgb="FF000000"/>
        <rFont val="Arial"/>
        <family val="2"/>
      </rPr>
      <t xml:space="preserve">
Control: Se realizó el seguimiento en cada dependencia del eje del Ministerio Público y los Derechos Humanos, de los terminos de respuesta de los derechos de petición, correspondiente a los meses de mayo, junio, julio y agosto 2024.
Acción: El riesgo no cuenta con acción de tratamiento, debido a que se encuentra en una zona de riesgo residual moderada.</t>
    </r>
  </si>
  <si>
    <r>
      <t xml:space="preserve">Actas de reunión  en donde se evidencia el seguimiento a los requerimientos ciudadanos dentro de lso términos de ley. 
</t>
    </r>
    <r>
      <rPr>
        <b/>
        <sz val="10"/>
        <color rgb="FF000000"/>
        <rFont val="Arial"/>
        <family val="2"/>
      </rPr>
      <t xml:space="preserve">MP Y LOS DDHH
</t>
    </r>
    <r>
      <rPr>
        <sz val="10"/>
        <color rgb="FF000000"/>
        <rFont val="Arial"/>
        <family val="2"/>
      </rPr>
      <t xml:space="preserve">
Se adjuntan como evidencias:
* Los reportes de seguimiento y estado de los terminos de los derechos de petición de cada una de las dependencias adscritas al eje del Ministerio Público y los Derechos Humanos.</t>
    </r>
  </si>
  <si>
    <r>
      <rPr>
        <b/>
        <sz val="10"/>
        <color rgb="FF000000"/>
        <rFont val="Arial"/>
        <family val="2"/>
      </rPr>
      <t xml:space="preserve">P.D. para la Coordinación del MP y los DDHH
</t>
    </r>
    <r>
      <rPr>
        <sz val="10"/>
        <color rgb="FF000000"/>
        <rFont val="Arial"/>
        <family val="2"/>
      </rPr>
      <t xml:space="preserve">
Control: Se realizaron las acciones para el fortalecimiento de la línea 143, las cuales abarcan los temas administrativos, control de calidad, tecnologicos, recurso humano, entre otros.
Acción: El riesgo no cuenta con acción de tratamiento, debido a que se encuentra en una zona de riesgo residual moderada.</t>
    </r>
  </si>
  <si>
    <r>
      <rPr>
        <b/>
        <sz val="10"/>
        <color rgb="FF000000"/>
        <rFont val="Arial"/>
        <family val="2"/>
      </rPr>
      <t xml:space="preserve">P.D. para la Coordinación del MP y los DDHH
</t>
    </r>
    <r>
      <rPr>
        <sz val="10"/>
        <color rgb="FF000000"/>
        <rFont val="Arial"/>
        <family val="2"/>
      </rPr>
      <t xml:space="preserve">
Se adjuntan como evidencias los documentos, capturas de pantalla, correos, etc que demuestran las acciones de fortalecimiento a la línea 143, por parte de la P.D. para la Orientación y Asistencia a las Personas. Asimismo, se adjunta correo en el que se solicitan las eviencias desde la Coordinación del MP y los DDHH.</t>
    </r>
  </si>
  <si>
    <r>
      <rPr>
        <b/>
        <sz val="10"/>
        <color rgb="FF000000"/>
        <rFont val="Arial"/>
        <family val="2"/>
      </rPr>
      <t xml:space="preserve">MP Y LOS DDHH
</t>
    </r>
    <r>
      <rPr>
        <sz val="10"/>
        <color rgb="FF000000"/>
        <rFont val="Arial"/>
        <family val="2"/>
      </rPr>
      <t xml:space="preserve">
Control: Se realizaron las acciones para el fortalecimiento de la línea 143, las cuales abarcan los temas administrativos, control de calidad, tecnologicos, recurso humano, entre otros.
Acción: El riesgo no cuenta con acción de tratamiento, debido a que se encuentra en una zona de riesgo residual moderada.</t>
    </r>
  </si>
  <si>
    <r>
      <t>Se observan en los soportes de  control :
* Pantallazo  socializaciones de información chat  diario linea 143
* Pantallazos capacitaciones  de la linea 143 en temas de conciliación.</t>
    </r>
    <r>
      <rPr>
        <b/>
        <sz val="10"/>
        <color rgb="FF000000"/>
        <rFont val="Arial"/>
        <family val="2"/>
      </rPr>
      <t xml:space="preserve">
Recomendaciones</t>
    </r>
    <r>
      <rPr>
        <sz val="10"/>
        <color rgb="FF000000"/>
        <rFont val="Arial"/>
        <family val="2"/>
      </rPr>
      <t xml:space="preserve">
+  No se observan soportes de los controles de la Coordinación de Personerías Locales.</t>
    </r>
  </si>
  <si>
    <r>
      <t xml:space="preserve">P.D. para la Coordinación de Gestión de las Personerías Locales: 
designación de gestores documentales y seguimiento a la custodia del archivo en medio físico en las PL. 
Se asignaron espacios adecuados para la custodia del archivo en físico en las instalaciones de las PL. 
</t>
    </r>
    <r>
      <rPr>
        <b/>
        <sz val="10"/>
        <color rgb="FF000000"/>
        <rFont val="Arial"/>
        <family val="2"/>
      </rPr>
      <t xml:space="preserve">P.D. para la Coordinación del MP y los DDHH
</t>
    </r>
    <r>
      <rPr>
        <sz val="10"/>
        <color rgb="FF000000"/>
        <rFont val="Arial"/>
        <family val="2"/>
      </rPr>
      <t xml:space="preserve">
Control: Teniendo en cuenta que el control es de ejecución anual (una sola vez al año), este se tiene proyectado para ser ejecutado en el segundo cuatrimestre de 2024 con el apoyo de la Dirección TIC.
Acción: Las dos acciones de tratamiento se tienen proyectadas para ser ejecutadas en el segundo cuatrimestre de 2024.</t>
    </r>
  </si>
  <si>
    <r>
      <t xml:space="preserve">Actas de reunión, correos electrónicos
Actas de reunión y registro fotográfico de la ubicación del archivo en físico en las PL. 
</t>
    </r>
    <r>
      <rPr>
        <b/>
        <sz val="10"/>
        <color rgb="FF000000"/>
        <rFont val="Arial"/>
        <family val="2"/>
      </rPr>
      <t xml:space="preserve">P.D. para la Coordinación del MP y los DDHH
</t>
    </r>
    <r>
      <rPr>
        <sz val="10"/>
        <color rgb="FF000000"/>
        <rFont val="Arial"/>
        <family val="2"/>
      </rPr>
      <t xml:space="preserve">
* Sin evidencias, de acuerdo al avance reportado.</t>
    </r>
  </si>
  <si>
    <r>
      <rPr>
        <sz val="10"/>
        <color rgb="FF000000"/>
        <rFont val="Arial"/>
        <family val="2"/>
      </rPr>
      <t xml:space="preserve">
* Sin evidencias, de controlesde acuerdo al avance reportado.
Acciones:
</t>
    </r>
    <r>
      <rPr>
        <b/>
        <sz val="10"/>
        <color rgb="FFFF0000"/>
        <rFont val="Arial"/>
        <family val="2"/>
      </rPr>
      <t xml:space="preserve">
</t>
    </r>
    <r>
      <rPr>
        <sz val="10"/>
        <color rgb="FF000000"/>
        <rFont val="Arial"/>
        <family val="2"/>
      </rPr>
      <t xml:space="preserve">Actas de reunión, correos electrónicos
Actas de reunión y registro fotográfico de la ubicación del archivo en físico en las PL. </t>
    </r>
  </si>
  <si>
    <r>
      <t xml:space="preserve">60%
</t>
    </r>
    <r>
      <rPr>
        <b/>
        <sz val="10"/>
        <color rgb="FF000000"/>
        <rFont val="Arial"/>
        <family val="2"/>
      </rPr>
      <t xml:space="preserve">MP Y LOS DDHH
</t>
    </r>
    <r>
      <rPr>
        <sz val="10"/>
        <color rgb="FF000000"/>
        <rFont val="Arial"/>
        <family val="2"/>
      </rPr>
      <t xml:space="preserve">
% de ejecución del control: 0%
% de ejecución de las acciones: 100%</t>
    </r>
  </si>
  <si>
    <r>
      <t xml:space="preserve">P.D. Para la Coordinación de Gestión de las Personerías Loales: se  asignó en cada Personeria Local un espacio físico para mantener en custodia el archivo físico, igualmente se realizaron reuniones para tratar el tema del archivo.
</t>
    </r>
    <r>
      <rPr>
        <b/>
        <sz val="10"/>
        <color rgb="FF000000"/>
        <rFont val="Arial"/>
        <family val="2"/>
      </rPr>
      <t xml:space="preserve">MP Y LOS DDHH
</t>
    </r>
    <r>
      <rPr>
        <sz val="10"/>
        <color rgb="FF000000"/>
        <rFont val="Arial"/>
        <family val="2"/>
      </rPr>
      <t xml:space="preserve">
Control: De acuerdo al memorando adjunto emitido por la Dirección TIC, la actualización del inventario de activos de la información lo proyectaron para el mes de septiembre de 2024 (tercer cuatrimestre de la vigencia). No obstante, se adjunta inventario de activos de información vigente.
Acción No. 1: Se realizó la actualización del personal designado en cada dependencia del eje del MP y los DDHH, como responsable de la custodia de la documentación fisica.
Acción No. 2: Se realizó la revisión del estado de la estantería utilizada para el almacenamiento del archivo fisico, verificando adicionalmente, si cuentan o no con llaves o candados para evitar la manipulación no autorizada.</t>
    </r>
  </si>
  <si>
    <r>
      <t xml:space="preserve">Actas de reunión, registro fotográfico
</t>
    </r>
    <r>
      <rPr>
        <b/>
        <sz val="10"/>
        <color rgb="FF000000"/>
        <rFont val="Arial"/>
        <family val="2"/>
      </rPr>
      <t xml:space="preserve">MP Y LOS DDHH
</t>
    </r>
    <r>
      <rPr>
        <sz val="10"/>
        <color rgb="FF000000"/>
        <rFont val="Arial"/>
        <family val="2"/>
      </rPr>
      <t xml:space="preserve">
Se adjuntan como evidencias:
* Memorndo de la Dirección TIC y el Inventario de Activos de Información vigente.
* Cuadros diligenciados por cada dependencia con los responsables designados para la custodía del archivo fisico.
* Reporte o registro fotografico del estado de la estantería y sus novedades.
* Correo de solicitud de información a las dependencias adscritas al eje del MP y los DDHH</t>
    </r>
  </si>
  <si>
    <r>
      <t>Se adjuntan como evidencias:
* Memorndo de la Dirección TIC y el Inventario de Activos de Información vigente.
* Cuadros diligenciados por cada dependencia con los responsables designados para la custodía del archivo fisico.
* Reporte o registro fotografico del estado de la estantería y sus novedades.
* Correo de solicitud de información a las dependencias adscritas al eje del MP y los DDH</t>
    </r>
    <r>
      <rPr>
        <b/>
        <sz val="10"/>
        <color rgb="FF000000"/>
        <rFont val="Arial"/>
        <family val="2"/>
      </rPr>
      <t xml:space="preserve">
Recomendación</t>
    </r>
    <r>
      <rPr>
        <sz val="10"/>
        <color rgb="FF000000"/>
        <rFont val="Arial"/>
        <family val="2"/>
      </rPr>
      <t xml:space="preserve">
Veríficar los soportes cargados por la Coordinadción de locales debido a que no evidencias los soportes dentro de las carpetas adjuntas.</t>
    </r>
  </si>
  <si>
    <r>
      <t xml:space="preserve">P.D. Para la Coordinación de Gestión de las Personerías Locales: 
El archivo digital reposa en el DRIVE de las PL, conservando su estructura de carpetas y subcarpetas para cada PL. 
</t>
    </r>
    <r>
      <rPr>
        <b/>
        <sz val="10"/>
        <color rgb="FF000000"/>
        <rFont val="Arial"/>
        <family val="2"/>
      </rPr>
      <t xml:space="preserve">P.D. para la Coordinación del MP y los DDHH
</t>
    </r>
    <r>
      <rPr>
        <sz val="10"/>
        <color rgb="FF000000"/>
        <rFont val="Arial"/>
        <family val="2"/>
      </rPr>
      <t xml:space="preserve">
Control: Teniendo en cuenta que el control es de ejecución anual (una sola vez al año), este se tiene proyectado para ser ejecutado en el segundo cuatrimestre de 2024 con el apoyo de la Dirección TIC.
Acción: La acción de tratamiento se tiene proyectada para ser ejecutada en el segundo cuatrimestre de 2024.</t>
    </r>
  </si>
  <si>
    <r>
      <t xml:space="preserve">P.D. para la Coordinación de Gestión de las Personerías Locales: 
Fuid actualizado con los documentos existentes en cada carpeta. 
</t>
    </r>
    <r>
      <rPr>
        <b/>
        <sz val="10"/>
        <color rgb="FF000000"/>
        <rFont val="Arial"/>
        <family val="2"/>
      </rPr>
      <t xml:space="preserve">P.D. para la Coordinación del MP y los DDHH
</t>
    </r>
    <r>
      <rPr>
        <sz val="10"/>
        <color rgb="FF000000"/>
        <rFont val="Arial"/>
        <family val="2"/>
      </rPr>
      <t xml:space="preserve">
* Sin evidencias, de acuerdo al avance reportado.</t>
    </r>
  </si>
  <si>
    <r>
      <t xml:space="preserve">50%
</t>
    </r>
    <r>
      <rPr>
        <b/>
        <sz val="10"/>
        <color rgb="FF000000"/>
        <rFont val="Arial"/>
        <family val="2"/>
      </rPr>
      <t xml:space="preserve">MP Y LOS DDHH
</t>
    </r>
    <r>
      <rPr>
        <sz val="10"/>
        <color rgb="FF000000"/>
        <rFont val="Arial"/>
        <family val="2"/>
      </rPr>
      <t xml:space="preserve">
% de ejecución del control: 0%
% de ejecución de las acciones: 100%</t>
    </r>
  </si>
  <si>
    <r>
      <t xml:space="preserve">P.d. para la Coordinación de gestión de las Personerías Locales:
se está actualizando el FUID conforme a las indicaciones de la Subdirección de Gestión documental.
</t>
    </r>
    <r>
      <rPr>
        <b/>
        <sz val="10"/>
        <color rgb="FF000000"/>
        <rFont val="Arial"/>
        <family val="2"/>
      </rPr>
      <t xml:space="preserve">MP Y LOS DDHH
</t>
    </r>
    <r>
      <rPr>
        <sz val="10"/>
        <color rgb="FF000000"/>
        <rFont val="Arial"/>
        <family val="2"/>
      </rPr>
      <t xml:space="preserve">
Control: De acuerdo al memorando adjunto emitido por la Dirección TIC, la actualización del inventario de activos de la información lo proyectaron para el mes de septiembre de 2024 (tercer cuatrimestre de la vigencia). No obstante, se adjunta inventario de activos de información vigente.
Acción: Se realizó la revisión del uso periodico o frecuente de las carpetas compartidas o backup en el servidor de la Entidad, como respaldo para la información digital producida en el eje del MP y los DDHH, principalmente la considera critica en el inventario de activos de información.</t>
    </r>
  </si>
  <si>
    <r>
      <t xml:space="preserve">FUID 
PANTALLAZOS ONE DRIVE
</t>
    </r>
    <r>
      <rPr>
        <b/>
        <sz val="10"/>
        <color rgb="FF000000"/>
        <rFont val="Arial"/>
        <family val="2"/>
      </rPr>
      <t xml:space="preserve">MP Y LOS DDHH
</t>
    </r>
    <r>
      <rPr>
        <sz val="10"/>
        <color rgb="FF000000"/>
        <rFont val="Arial"/>
        <family val="2"/>
      </rPr>
      <t xml:space="preserve">
Se adjuntan como evidencias:
* Memorndo de la Dirección TIC y el Inventario de Activos de Información vigente.
* Capturas de pantalla del uso de las carpetas compartidas o backup en el servidor de la entidad para la información digital critica.</t>
    </r>
  </si>
  <si>
    <r>
      <t>Se observan   como  soportes de  controles y acciones:
*   Memorndo de la Dirección TIC y el Inventario de Activos de Información vigente.
* Capturas de pantalla del uso de las carpetas compartidas o backup en el servidor de la entidad para la información digital critica.</t>
    </r>
    <r>
      <rPr>
        <b/>
        <sz val="10"/>
        <color rgb="FF000000"/>
        <rFont val="Arial"/>
        <family val="2"/>
      </rPr>
      <t xml:space="preserve">
Recomendación</t>
    </r>
    <r>
      <rPr>
        <sz val="10"/>
        <color rgb="FF000000"/>
        <rFont val="Arial"/>
        <family val="2"/>
      </rPr>
      <t xml:space="preserve">
+ Se sugiere a la Coordinación de personerías Locales organizar los soportes de acuerdo con los controles  y acciones, asimismo verificar el estado de los archivos debido a que algunos no abren.</t>
    </r>
  </si>
  <si>
    <r>
      <t xml:space="preserve">P.D. para la Coordinación de Gestión de las Personerías Locales:
Se realizó sensibilización a los funcionarios y contratistas de las PL sobre aquella información sensible en el proceso de DDHH. 
</t>
    </r>
    <r>
      <rPr>
        <b/>
        <sz val="10"/>
        <color rgb="FF000000"/>
        <rFont val="Arial"/>
        <family val="2"/>
      </rPr>
      <t xml:space="preserve">P.D. para la Coordinación del MP y los DDHH
</t>
    </r>
    <r>
      <rPr>
        <sz val="10"/>
        <color rgb="FF000000"/>
        <rFont val="Arial"/>
        <family val="2"/>
      </rPr>
      <t xml:space="preserve">
Control: Teniendo en cuenta que el control es de ejecución anual (una sola vez al año), este se tiene proyectado para ser ejecutado en el segundo cuatrimestre de 2024 con el apoyo de la Dirección TIC.
Acción: El riesgo no cuenta con acción de tratamiento, debido a que se encuentra en una zona de riesgo residual moderada.</t>
    </r>
  </si>
  <si>
    <r>
      <t xml:space="preserve">P.D. para la Coordinación de Gestión de las Personerías Locales: 
Acta de reunión con los equipos de trabajo. 
</t>
    </r>
    <r>
      <rPr>
        <b/>
        <sz val="10"/>
        <color rgb="FF000000"/>
        <rFont val="Arial"/>
        <family val="2"/>
      </rPr>
      <t xml:space="preserve">P.D. para la Coordinación del MP y los DDHH
</t>
    </r>
    <r>
      <rPr>
        <sz val="10"/>
        <color rgb="FF000000"/>
        <rFont val="Arial"/>
        <family val="2"/>
      </rPr>
      <t xml:space="preserve">
* Sin evidencias, de acuerdo al avance reportado.</t>
    </r>
  </si>
  <si>
    <r>
      <t xml:space="preserve">50%
</t>
    </r>
    <r>
      <rPr>
        <b/>
        <sz val="10"/>
        <color rgb="FF000000"/>
        <rFont val="Arial"/>
        <family val="2"/>
      </rPr>
      <t xml:space="preserve">MP Y LOS DDHH
</t>
    </r>
    <r>
      <rPr>
        <sz val="10"/>
        <color rgb="FF000000"/>
        <rFont val="Arial"/>
        <family val="2"/>
      </rPr>
      <t xml:space="preserve">
% de ejecución del control: 0%
% de ejecución de las acciones: No Aplica.</t>
    </r>
  </si>
  <si>
    <r>
      <t xml:space="preserve">P.D. Para la Coordinación de Gestión de las Personerías Locales:
se realizan sensibilizaciones a ls funcionarios y contratistas sobre el manejo adecuado de la información sensible de la entidad. 
</t>
    </r>
    <r>
      <rPr>
        <b/>
        <sz val="10"/>
        <color rgb="FF000000"/>
        <rFont val="Arial"/>
        <family val="2"/>
      </rPr>
      <t xml:space="preserve">MP Y LOS DDHH
</t>
    </r>
    <r>
      <rPr>
        <sz val="10"/>
        <color rgb="FF000000"/>
        <rFont val="Arial"/>
        <family val="2"/>
      </rPr>
      <t xml:space="preserve">
Control: De acuerdo al memorando adjunto emitido por la Dirección TIC, la actualización del inventario de activos de la información lo proyectaron para el mes de septiembre de 2024 (tercer cuatrimestre de la vigencia). No obstante, se adjunta inventario de activos de información vigente.
Acción: El riesgo no cuenta con acción de tratamiento, debido a que se encuentra en una zona de riesgo residual moderada.</t>
    </r>
  </si>
  <si>
    <r>
      <t xml:space="preserve">actas de reunión
</t>
    </r>
    <r>
      <rPr>
        <b/>
        <sz val="10"/>
        <color rgb="FF000000"/>
        <rFont val="Arial"/>
        <family val="2"/>
      </rPr>
      <t xml:space="preserve">MP Y LOS DDHH
</t>
    </r>
    <r>
      <rPr>
        <sz val="10"/>
        <color rgb="FF000000"/>
        <rFont val="Arial"/>
        <family val="2"/>
      </rPr>
      <t xml:space="preserve">
Se adjuntan como evidencias:
* Memorndo de la Dirección TIC y el Inventario de Activos de Información vigente.</t>
    </r>
  </si>
  <si>
    <r>
      <t>Se observan   como  soportes de  controles
* Memorando de la Dirección TIC y el Inventario de Activos de Información vigente.
* Actas de reunión</t>
    </r>
    <r>
      <rPr>
        <b/>
        <sz val="10"/>
        <color rgb="FF000000"/>
        <rFont val="Arial"/>
        <family val="2"/>
      </rPr>
      <t xml:space="preserve">
Recomendación</t>
    </r>
    <r>
      <rPr>
        <sz val="10"/>
        <color rgb="FF000000"/>
        <rFont val="Arial"/>
        <family val="2"/>
      </rPr>
      <t xml:space="preserve">
+ Se sugiere a la Coordinación de personerías Locales organizar los soportes de acuerdo con los controles  y acciones, asimismo verificar el estado de los archivos debido a que algunos no abren.</t>
    </r>
  </si>
  <si>
    <r>
      <t xml:space="preserve">P.D. para la Coordinación de Gestión de las Personerías Locales:
Al interior de las  PL se han realizado reuniones en donde se socializa el Código de integridad y otros temas relacionados con los valores que se deben tener como servidores públicos.
</t>
    </r>
    <r>
      <rPr>
        <b/>
        <sz val="10"/>
        <color rgb="FF000000"/>
        <rFont val="Arial"/>
        <family val="2"/>
      </rPr>
      <t xml:space="preserve">P.D. para la Coordinación del MP y los DDHH
</t>
    </r>
    <r>
      <rPr>
        <sz val="10"/>
        <color rgb="FF000000"/>
        <rFont val="Arial"/>
        <family val="2"/>
      </rPr>
      <t xml:space="preserve">
Control: Teniendo en cuenta la periodicidad anual del control, el proceso de promoción y defensa de derechos tiene proyectada su ejecución para el segundo cuatrimestre de 2024.
Acción: La acción de sensibilización para fortalecer las practicas anticorrupción y los valores de los servidores públicos, se tiene proyectada para el 2do cuatrimestre de 2024, bien sea con la sensibilización de la campaña del código de integridad o una charla especifica con expositores expertos en el tema.</t>
    </r>
  </si>
  <si>
    <r>
      <t xml:space="preserve">P.D. para la Coordinación de Gestión de las Personerías Locales:
Actas de reunión 
</t>
    </r>
    <r>
      <rPr>
        <b/>
        <sz val="10"/>
        <color rgb="FF000000"/>
        <rFont val="Arial"/>
        <family val="2"/>
      </rPr>
      <t xml:space="preserve">P.D. para la Coordinación del MP y los DDHH
</t>
    </r>
    <r>
      <rPr>
        <sz val="10"/>
        <color rgb="FF000000"/>
        <rFont val="Arial"/>
        <family val="2"/>
      </rPr>
      <t xml:space="preserve">
* Sin evidencias, de acuerdo al avance reportado.</t>
    </r>
  </si>
  <si>
    <r>
      <t xml:space="preserve">60%
</t>
    </r>
    <r>
      <rPr>
        <b/>
        <sz val="10"/>
        <color rgb="FF000000"/>
        <rFont val="Arial"/>
        <family val="2"/>
      </rPr>
      <t xml:space="preserve">MP Y LOS DDHH
</t>
    </r>
    <r>
      <rPr>
        <sz val="10"/>
        <color rgb="FF000000"/>
        <rFont val="Arial"/>
        <family val="2"/>
      </rPr>
      <t xml:space="preserve">
% de ejecución del control: 100%
% de ejecución de las acciones: 100%</t>
    </r>
  </si>
  <si>
    <r>
      <t xml:space="preserve">P.d. para la Coordinación de Gestión de las Personerías Locales: 
Se han realizado las actividades propuestas por la Dirección de talento Humano con el Código de Integridad, se realizan reuniones en donde se trata este tema con los funcionarios y contratistas. 
</t>
    </r>
    <r>
      <rPr>
        <b/>
        <sz val="10"/>
        <color rgb="FF000000"/>
        <rFont val="Arial"/>
        <family val="2"/>
      </rPr>
      <t xml:space="preserve">MP Y LOS DDHH
</t>
    </r>
    <r>
      <rPr>
        <sz val="10"/>
        <color rgb="FF000000"/>
        <rFont val="Arial"/>
        <family val="2"/>
      </rPr>
      <t xml:space="preserve">
Control: Se realizó por parte de las dependencias adscritas al eje del Ministerio Público y los Derechos Humanos, la revisión in situ de los controles anticorrupción establecidos. Se revisó la aplicación de la leyenda de gratuidad en documentos, afiches, flayers, etc de cada sede (Se adjunta registro fotografico y novedades) y se realizó la evaluación del uso del libreto anticorrupción en todo el personal que atiende público en cada dependencia (Se adjuntan resultados de la encuesta evaluativa).
Acción: Se realizó desde la Subdirección de Desarrollo del Talento Humano, la campaña de apropiación de cada uno de los valores que conforman el código de integridad de la Personería de Bogotá (Se adjuntan soportes). Asimismo, desde Gestión Contractual se realizó sensibilización especifica para todo el personal contratista, sobre Prevención del riesgo de corrupción (se adjuntan soportes). Estas sensibilizaciones se realizan vía correo electrónico y llegan a todos los colaboradores de la Entidad.</t>
    </r>
  </si>
  <si>
    <r>
      <t xml:space="preserve">Actas de reunión
registro fotografico de las actividades realizadas
</t>
    </r>
    <r>
      <rPr>
        <b/>
        <sz val="10"/>
        <color rgb="FF000000"/>
        <rFont val="Arial"/>
        <family val="2"/>
      </rPr>
      <t xml:space="preserve">MP Y LOS DDHH
</t>
    </r>
    <r>
      <rPr>
        <sz val="10"/>
        <color rgb="FF000000"/>
        <rFont val="Arial"/>
        <family val="2"/>
      </rPr>
      <t xml:space="preserve">
Se adjuntan como evidencias:
* Reporte o registro fotografico con las respectivas novedades del uso de la leyenda de gratuidad en cada sede.
* Formulario o encuesta aplicada para evaluar el uso del libreto anticorrupción por el personal que atiende público.
* Respuestas de la aplicación de la encuesta evaluativa del uso del libreto anticorrupción.
* Soportes de las sensibilizaciones realizadas vía e-mail en materia anticorrupción.</t>
    </r>
  </si>
  <si>
    <r>
      <t xml:space="preserve">Se observan   como  soportes de  controles y acciones.
Se adjuntan como evidencias:
* Reporte o registro fotografico con las respectivas novedades del uso de la leyenda de gratuidad en cada sede.
* Formulario o encuesta aplicada para evaluar el uso del libreto anticorrupción por el personal que atiende público.
* Respuestas de la aplicación de la encuesta evaluativa del uso del libreto anticorrupción.
* Soportes de las sensibilizaciones realizadas vía e-mail en materia anticorrupción.
</t>
    </r>
    <r>
      <rPr>
        <b/>
        <sz val="10"/>
        <color rgb="FF000000"/>
        <rFont val="Arial"/>
        <family val="2"/>
      </rPr>
      <t xml:space="preserve">
Recomendación
</t>
    </r>
    <r>
      <rPr>
        <sz val="10"/>
        <color rgb="FF000000"/>
        <rFont val="Arial"/>
        <family val="2"/>
      </rPr>
      <t xml:space="preserve">
+ Se sugiere a la Coordinación de personerías Locales organizar los soportes de acuerdo con los controles  y acciones, asimismo verificar el estado de los archivos debido a que algunos no abren.</t>
    </r>
  </si>
  <si>
    <r>
      <t xml:space="preserve">P.D. para la Coordinación de Gestión de las Personerías Locales:
Al interior de las  PL se han realizado reuniones con los agentes de Ministerio Público en donde se revisan las metas, los compromisos y el avance de la actividades de este eje misional. 
</t>
    </r>
    <r>
      <rPr>
        <b/>
        <sz val="10"/>
        <color rgb="FF000000"/>
        <rFont val="Arial"/>
        <family val="2"/>
      </rPr>
      <t xml:space="preserve">P.D. para la Coordinación del MP y los DDHH
</t>
    </r>
    <r>
      <rPr>
        <sz val="10"/>
        <color rgb="FF000000"/>
        <rFont val="Arial"/>
        <family val="2"/>
      </rPr>
      <t xml:space="preserve">
Control: Se realizó el seguimiento a los resultados de la gestión de los agentes del Ministerio Público para el primer cuatrimestre del presente año. Adicionalmente, cada Delegada realizó la revisión periódica del estado actual (o eficacia) de los controles existentes e identificaron aquellas actividades donde hacen falta controles anticorrupción y por ende procedieron a definirlos.
Acción: La acción de sensibilización para fortalecer las practicas anticorrupción y los valores de los servidores públicos, se tiene proyectada para el 2do cuatrimestre de 2024, bien sea con la sensibilización de la campaña del código de integridad o una charla especifica con expositores expertos en el tema.</t>
    </r>
  </si>
  <si>
    <r>
      <t xml:space="preserve">P.D. para la Coordinación de Gestión de las Personerías Locales:
Actas de reunión 
</t>
    </r>
    <r>
      <rPr>
        <b/>
        <sz val="10"/>
        <color rgb="FF000000"/>
        <rFont val="Arial"/>
        <family val="2"/>
      </rPr>
      <t xml:space="preserve">P.D. para la Coordinación del MP y los DDHH
</t>
    </r>
    <r>
      <rPr>
        <sz val="10"/>
        <color rgb="FF000000"/>
        <rFont val="Arial"/>
        <family val="2"/>
      </rPr>
      <t xml:space="preserve">
Se adjuntan como evidencias el seguimiento a la gestión y practicas anticorrupción de las siguientes delegadas (Incluye en los casos que aplica, algunos nuevos controles), correspondiente al 1er cuatrimestre de 2024:
* P.D. para Asuntos Policivos y Civiles
* P.D. para Asuntos Penales II
* P.D. para Asuntos Penales I
* P.D. para la Familia
* P.D. para la Defensa y Protección de los DDHH</t>
    </r>
  </si>
  <si>
    <r>
      <t xml:space="preserve">55%
</t>
    </r>
    <r>
      <rPr>
        <b/>
        <sz val="10"/>
        <color rgb="FF000000"/>
        <rFont val="Arial"/>
        <family val="2"/>
      </rPr>
      <t xml:space="preserve">MP Y LOS DDHH
</t>
    </r>
    <r>
      <rPr>
        <sz val="10"/>
        <color rgb="FF000000"/>
        <rFont val="Arial"/>
        <family val="2"/>
      </rPr>
      <t xml:space="preserve">
% de ejecución del control: 66,66%
% de ejecución de las acciones: 100%</t>
    </r>
  </si>
  <si>
    <r>
      <t xml:space="preserve">P.D. Para la Coordinación de Gestión de las Personerías Locales: 
Se realizan reuniones con los funcionarios que ejercen como  Ministerio Público en donde se revisan las actividades y se establecen compromisos. se realiza el seguimiento respectivo a los mismos. 
</t>
    </r>
    <r>
      <rPr>
        <b/>
        <sz val="10"/>
        <color rgb="FF000000"/>
        <rFont val="Arial"/>
        <family val="2"/>
      </rPr>
      <t xml:space="preserve">MP Y LOS DDHH
</t>
    </r>
    <r>
      <rPr>
        <sz val="10"/>
        <color rgb="FF000000"/>
        <rFont val="Arial"/>
        <family val="2"/>
      </rPr>
      <t xml:space="preserve">
Control: Se realizó el seguimiento a los resultados de la gestión de los agentes del Ministerio Público para el segundo cuatrimestre del presente año. Adicionalmente, cada Delegada realizó la revisión periódica del estado actual (o eficacia) de los controles existentes e identificaron aquellas actividades donde hacen falta controles anticorrupción y por ende procedieron a definirlos.
Acción: Se realizó desde la Subdirección de Desarrollo del Talento Humano, la campaña de apropiación de cada uno de los valores que conforman el código de integridad de la Personería de Bogotá (Se adjuntan soportes). Asimismo, desde Gestión Contractual se realizó sensibilización especifica para todo el personal contratista, sobre Prevención del riesgo de corrupción (se adjuntan soportes). Estas sensibilizaciones se realizan vía correo electrónico y llegan a todos los colaboradores de la Entidad.</t>
    </r>
  </si>
  <si>
    <r>
      <t xml:space="preserve">p.d. para la Coordinación de Locales
actas de reunión con los equipos de trabajo
</t>
    </r>
    <r>
      <rPr>
        <b/>
        <sz val="10"/>
        <color rgb="FF000000"/>
        <rFont val="Arial"/>
        <family val="2"/>
      </rPr>
      <t xml:space="preserve">MP Y LOS DDHH
</t>
    </r>
    <r>
      <rPr>
        <sz val="10"/>
        <color rgb="FF000000"/>
        <rFont val="Arial"/>
        <family val="2"/>
      </rPr>
      <t xml:space="preserve">
Se adjuntan como evidencias:
* Soportes del seguimiento a la gestión y practicas anticorrupción en el ejercicio del MP de las siguientes delegadas (Incluye en los casos que aplica, algunos nuevos controles), correspondiente al 2do cuatrimestre de 2024:
* P.D. para Asuntos Policivos y Civiles
* P.D. para Asuntos Penales II
* P.D. para Asuntos Penales I
* P.D. para la Familia
* P.D. para la Defensa y Protección de los DDHH
* Soportes de las sensibilizaciones realizadas vía e-mail en materia anticorrupción.</t>
    </r>
  </si>
  <si>
    <r>
      <t xml:space="preserve">* Soportes del seguimiento a la gestión y practicas anticorrupción en el ejercicio del MP de las siguientes delegadas (Incluye en los casos que aplica, algunos nuevos controles), correspondiente al 2do cuatrimestre de 2024:
* P.D. para Asuntos Policivos y Civiles
* P.D. para Asuntos Penales II
* P.D. para Asuntos Penales I
* P.D. para la Familia
* P.D. para la Defensa y Protección de los DDHH
* Soportes de las sensibilizaciones realizadas vía e-mail en materia anticorrupción.
</t>
    </r>
    <r>
      <rPr>
        <b/>
        <sz val="10"/>
        <color rgb="FF000000"/>
        <rFont val="Arial"/>
        <family val="2"/>
      </rPr>
      <t xml:space="preserve">
Recomendación
</t>
    </r>
    <r>
      <rPr>
        <sz val="10"/>
        <color rgb="FF000000"/>
        <rFont val="Arial"/>
        <family val="2"/>
      </rPr>
      <t xml:space="preserve">
+ Se sugiere a la Coordinación de personerías Locales organizar los soportes de acuerdo con los controles  y acciones, asimismo verificar el estado de los archivos debido a que algunos no abren.</t>
    </r>
  </si>
  <si>
    <r>
      <rPr>
        <b/>
        <sz val="10"/>
        <color rgb="FF000000"/>
        <rFont val="Arial"/>
        <family val="2"/>
      </rPr>
      <t xml:space="preserve">P.D. para la Coordinación del MP y los DDHH
</t>
    </r>
    <r>
      <rPr>
        <sz val="10"/>
        <color rgb="FF000000"/>
        <rFont val="Arial"/>
        <family val="2"/>
      </rPr>
      <t xml:space="preserve">
Control: 1. Se realizaron las actas de acuerdo total, parcial o no acuerdo y se leyeron ante las partes, con el fin de demostrar que estas no fueron influenciadas de manera positiva o negativa durante las audiciencias de conciliación realizadas.
Acción: La acción de sensibilización para fortalecer las practicas anticorrupción y los valores de los servidores públicos, se tiene proyectada para el 2do cuatrimestre de 2024, bien sea con la sensibilización de la campaña del código de integridad o una charla especifica con expositores expertos en el tema.</t>
    </r>
  </si>
  <si>
    <r>
      <rPr>
        <b/>
        <sz val="10"/>
        <color rgb="FF000000"/>
        <rFont val="Arial"/>
        <family val="2"/>
      </rPr>
      <t xml:space="preserve">P.D. para la Coordinación del MP y los DDHH
</t>
    </r>
    <r>
      <rPr>
        <sz val="10"/>
        <color rgb="FF000000"/>
        <rFont val="Arial"/>
        <family val="2"/>
      </rPr>
      <t xml:space="preserve">
Se adjuntan como evidencias , el consolidado (muestreo) de las actas de conciliación total, parcial y no acuerdo que se elaboran y leen ante las partes, correspondientes a los meses de enero, febrero, marzo y abril 2024.</t>
    </r>
  </si>
  <si>
    <r>
      <rPr>
        <b/>
        <sz val="10"/>
        <color rgb="FF000000"/>
        <rFont val="Arial"/>
        <family val="2"/>
      </rPr>
      <t xml:space="preserve">MP Y LOS DDHH
</t>
    </r>
    <r>
      <rPr>
        <sz val="10"/>
        <color rgb="FF000000"/>
        <rFont val="Arial"/>
        <family val="2"/>
      </rPr>
      <t xml:space="preserve">
% de ejecución del control: 66.66%
% de ejecución de las acciones: 100%</t>
    </r>
  </si>
  <si>
    <r>
      <t>Se observan   como  soportes de  controles y acciones.
* Consolidado (muestreo) de las actas de conciliación total, parcial y no acuerdo que se elaboran y leen ante las partes, correspondientes a los meses de mayo, junio, julio y agosto 2024.
* Soportes de las sensibilizaciones realizadas vía e-mail en materia anticorrupción.</t>
    </r>
    <r>
      <rPr>
        <b/>
        <sz val="10"/>
        <color rgb="FF000000"/>
        <rFont val="Arial"/>
        <family val="2"/>
      </rPr>
      <t xml:space="preserve">
Recomendació</t>
    </r>
    <r>
      <rPr>
        <sz val="10"/>
        <color rgb="FF000000"/>
        <rFont val="Arial"/>
        <family val="2"/>
      </rPr>
      <t>n
No se observan soportes de este  riesgo  en lo relacionado con la Coordinación de Locales..</t>
    </r>
  </si>
  <si>
    <r>
      <t>Se oberva como soporte del control 1 ) lo siguiente:
*11 Pantallazos de one driev de cada una de las delegadas  y de la Coordinación.
* Actas de reunión mensuales, FUID
Registro fotográfico del  archivo físico en las Personerías Locales.</t>
    </r>
    <r>
      <rPr>
        <b/>
        <sz val="10"/>
        <color rgb="FF000000"/>
        <rFont val="Arial"/>
        <family val="2"/>
      </rPr>
      <t xml:space="preserve">
Recomendación</t>
    </r>
    <r>
      <rPr>
        <sz val="10"/>
        <color rgb="FF000000"/>
        <rFont val="Arial"/>
        <family val="2"/>
      </rPr>
      <t xml:space="preserve">
+ Se sugiere a la Coordinación de personerías Locales organizar los soportes de acuerdo con los controles  y acciones, asimismo verificar el estado de los archivos debido a que algunos no abren.</t>
    </r>
  </si>
  <si>
    <r>
      <t xml:space="preserve"> Se  observa  como evidencia del control las siguientes evidencias:
* 9  Pantallazos  documentgos cargados  modulos  Módulo SINPROC de acción de prevención y control a la función 
</t>
    </r>
    <r>
      <rPr>
        <b/>
        <sz val="10"/>
        <color theme="1"/>
        <rFont val="Arial"/>
        <family val="2"/>
      </rPr>
      <t xml:space="preserve">
Recomendaciones
</t>
    </r>
    <r>
      <rPr>
        <sz val="10"/>
        <color theme="1"/>
        <rFont val="Arial"/>
        <family val="2"/>
      </rPr>
      <t xml:space="preserve">
+  Los soportes las evidenciar el cumplimiendo de cada  uno de los controles  a través de los soportes  con el fin de verificar el funcionamiento correcto de los controles.</t>
    </r>
  </si>
  <si>
    <r>
      <t>Se observan   56 listas de chequeo y 9 actas de reunión de socialización y revisión del formato 06-FR-15 listas de chequeo para la conformación del expediente.</t>
    </r>
    <r>
      <rPr>
        <b/>
        <sz val="10"/>
        <color rgb="FF000000"/>
        <rFont val="Arial"/>
        <family val="2"/>
      </rPr>
      <t xml:space="preserve">
Recomendación</t>
    </r>
    <r>
      <rPr>
        <sz val="10"/>
        <color rgb="FF000000"/>
        <rFont val="Arial"/>
        <family val="2"/>
      </rPr>
      <t xml:space="preserve">
Evidenciar  los soportes y evidencias que dan cumplimiento al control establecido en lo relacionado con la sensibilización.
No se observan soportes de los controles  en relación con la Coordinación de  locales.</t>
    </r>
  </si>
  <si>
    <r>
      <t xml:space="preserve">Se  observa  como evidencia del  los controles las siguientes evidencias:
* Imágenes del consolidado de las bases de datos para consulta de los procesos y el aplicativo SINPROC e información de incorporaciones por cada dependencia con un total de 63 en los meses de enero a abril. Se da cumplimiento a lo estipulado en los controles programados. 
</t>
    </r>
    <r>
      <rPr>
        <b/>
        <sz val="10"/>
        <color theme="1"/>
        <rFont val="Arial"/>
        <family val="2"/>
      </rPr>
      <t xml:space="preserve"> Recomendación
</t>
    </r>
    <r>
      <rPr>
        <sz val="10"/>
        <color theme="1"/>
        <rFont val="Arial"/>
        <family val="2"/>
      </rPr>
      <t xml:space="preserve">Se sugiere cargar en lo soportes la relación de las evidencias de cada uno de los controles.
"Se revisaron y verificaron los soportes allegados por el proceso como: Imagen con cuadro donde se relacionan los procesos con prescripción por cada dependencia (cero prescripciones en el periodo de enero a abril) y archivo en Excel consolidado de procesos con riesgo de prescripción. Se da cumplimiento a lo estipulado en los
controles programados.
"
</t>
    </r>
  </si>
  <si>
    <r>
      <t>Se  observa  como evidencia del  los controles las siguientes evidencias:
* Imágenes del consolidado de las bases de datos para consulta de los procesos y el aplicativo SINPROC e información de incorporaciones por cada dependencia con un total de 63 en los meses de enero a abril. Se da cumplimiento a lo estipulado en los controles programados.</t>
    </r>
    <r>
      <rPr>
        <b/>
        <sz val="10"/>
        <color rgb="FF000000"/>
        <rFont val="Arial"/>
        <family val="2"/>
      </rPr>
      <t xml:space="preserve">
 Recomendación</t>
    </r>
    <r>
      <rPr>
        <sz val="10"/>
        <color rgb="FF000000"/>
        <rFont val="Arial"/>
        <family val="2"/>
      </rPr>
      <t xml:space="preserve">
Se sugiere cargar en lo soportes la relación de las evidencias de cada uno de los controles.
"Se revisaron y verificaron los soportes allegados por el proceso como: Imagen con cuadro donde se relacionan los procesos con prescripción por cada dependencia y archivo en Excel consolidado de procesos con riesgo de prescripción. Se da cumplimiento a lo estipulado en los
controles programados.
"</t>
    </r>
  </si>
  <si>
    <r>
      <t xml:space="preserve">Se  observa  como evidencia del  los controles las siguientes evidencias:
Imagen con cuadro donde se relacionan los procesos con prescripción por cada dependencia (cero prescripciones en el periodo de enero a abril) y archivo en Excel consolidado de procesos con riesgo de prescripción. Se da cumplimiento a lo estipulado en los
controles programados.
</t>
    </r>
    <r>
      <rPr>
        <b/>
        <sz val="7.1"/>
        <color rgb="FF000000"/>
        <rFont val="Arial"/>
        <family val="2"/>
      </rPr>
      <t xml:space="preserve">Recomendación
</t>
    </r>
    <r>
      <rPr>
        <sz val="10"/>
        <color rgb="FF000000"/>
        <rFont val="Arial"/>
        <family val="2"/>
      </rPr>
      <t xml:space="preserve">
Se sugiere cargar en lo soportes la relación de las evidencias de cada uno de los controles.</t>
    </r>
  </si>
  <si>
    <r>
      <t>Se  observa  como evidencia del  los controles las siguientes evidencias:
Imagen con cuadro donde se relacionan los procesos con prescripción por cada dependencia   archivo en Excel consolidado de procesos con riesgo de prescripción, memorando monitoreo expedientes riesgos de preinscripción, memorando  estrategia de prescripción. Se da cumplimiento a lo estipulado en los
controles programados.</t>
    </r>
    <r>
      <rPr>
        <b/>
        <sz val="9"/>
        <color rgb="FF000000"/>
        <rFont val="Arial"/>
        <family val="2"/>
      </rPr>
      <t xml:space="preserve">
Recomendación</t>
    </r>
    <r>
      <rPr>
        <sz val="10"/>
        <color rgb="FF000000"/>
        <rFont val="Arial"/>
        <family val="2"/>
      </rPr>
      <t xml:space="preserve">
Se sugiere cargar en lo soportes la relación de las evidencias de cada uno de los controles.</t>
    </r>
  </si>
  <si>
    <r>
      <t xml:space="preserve">Se  observa  como evidencia del  los controles las siguientes evidencias:
* Imágenes con seguimiento del control de perdida de folios en expedientes y cantidad de folios
recibidos en la Secretaría Común después de verificación del expediente para los meses de enero a abril
</t>
    </r>
    <r>
      <rPr>
        <b/>
        <sz val="10"/>
        <color rgb="FF000000"/>
        <rFont val="Arial"/>
        <family val="2"/>
      </rPr>
      <t xml:space="preserve">Recomendaciones:
</t>
    </r>
    <r>
      <rPr>
        <sz val="10"/>
        <color rgb="FF000000"/>
        <rFont val="Arial"/>
        <family val="2"/>
      </rPr>
      <t xml:space="preserve">
Se sugiere cargar en lo soportes la relación de las evidencias de cada uno de los controles.</t>
    </r>
  </si>
  <si>
    <r>
      <t xml:space="preserve">Se  observa  como evidencia del  los controles las siguientes evidencias:
Documento de seguimiento de primera instancia con la relación de ocho (8) nulidades.
</t>
    </r>
    <r>
      <rPr>
        <b/>
        <sz val="10"/>
        <color rgb="FF000000"/>
        <rFont val="Arial"/>
        <family val="2"/>
      </rPr>
      <t>Recomendaciones:</t>
    </r>
    <r>
      <rPr>
        <sz val="10"/>
        <color rgb="FF000000"/>
        <rFont val="Arial"/>
        <family val="2"/>
      </rPr>
      <t xml:space="preserve">
Se sugiere cargar en lo soportes la relación de las evidencias de cada uno de los controles.</t>
    </r>
  </si>
  <si>
    <r>
      <t>Se  observa  como evidencia del  los controles las siguientes evidencias:
Documento de seguimiento de primera instancia con la relación de  dieciseis (16) nulidades.</t>
    </r>
    <r>
      <rPr>
        <b/>
        <sz val="10"/>
        <color rgb="FF000000"/>
        <rFont val="Arial"/>
        <family val="2"/>
      </rPr>
      <t xml:space="preserve">
Recomendaciones:</t>
    </r>
    <r>
      <rPr>
        <sz val="10"/>
        <color rgb="FF000000"/>
        <rFont val="Arial"/>
        <family val="2"/>
      </rPr>
      <t xml:space="preserve">
Se sugiere cargar en lo soportes la relación de las evidencias de cada uno de los controles.</t>
    </r>
  </si>
  <si>
    <r>
      <t xml:space="preserve">Se  observa  como evidencia del  los controles las siguientes evidencia:
+ Informes  ejecutivos de escenarios
*  Memorando  2023IE0041807Directricez para tener en cuenta  en  Potestad Disciplinaria
* Base ded datos  proceso sde violencia procesal.
*  Base  de control al despacho  en la cual los baogados entreagan proyecto para revisión del Personero Delegado
</t>
    </r>
    <r>
      <rPr>
        <b/>
        <sz val="10"/>
        <color rgb="FF000000"/>
        <rFont val="Arial"/>
        <family val="2"/>
      </rPr>
      <t xml:space="preserve">Recomendación
</t>
    </r>
    <r>
      <rPr>
        <sz val="10"/>
        <color rgb="FF000000"/>
        <rFont val="Arial"/>
        <family val="2"/>
      </rPr>
      <t>* Relacionar los soportes con los controles y acciones  de los  riesgos, ya que para este riesgo ni los controles y acciones se encuentran relacionados en la carpeta compartida</t>
    </r>
    <r>
      <rPr>
        <b/>
        <sz val="10"/>
        <color rgb="FF000000"/>
        <rFont val="Arial"/>
        <family val="2"/>
      </rPr>
      <t>.</t>
    </r>
    <r>
      <rPr>
        <sz val="10"/>
        <color rgb="FF000000"/>
        <rFont val="Arial"/>
        <family val="2"/>
      </rPr>
      <t xml:space="preserve">
. </t>
    </r>
  </si>
  <si>
    <r>
      <t>Se  observa  como evidencia del  los controles las siguientes evidencia:
* Base ded datos  proceso sde violencia procesal.
*  Base  de control al despacho  en la cual los baogados entreagan proyecto para revisión del Personero Delegado</t>
    </r>
    <r>
      <rPr>
        <b/>
        <sz val="10"/>
        <color rgb="FF000000"/>
        <rFont val="Arial"/>
        <family val="2"/>
      </rPr>
      <t xml:space="preserve">
Recomendación</t>
    </r>
    <r>
      <rPr>
        <sz val="10"/>
        <color rgb="FF000000"/>
        <rFont val="Arial"/>
        <family val="2"/>
      </rPr>
      <t xml:space="preserve">
* Relacionar los soportes con los controles y acciones  de los  riesgos, ya que para este riesgo ni los controles y acciones se encuentran relacionados en la carpeta compartida</t>
    </r>
    <r>
      <rPr>
        <b/>
        <sz val="10"/>
        <color rgb="FF000000"/>
        <rFont val="Arial"/>
        <family val="2"/>
      </rPr>
      <t>.
.</t>
    </r>
    <r>
      <rPr>
        <sz val="10"/>
        <color rgb="FF000000"/>
        <rFont val="Arial"/>
        <family val="2"/>
      </rPr>
      <t xml:space="preserve"> </t>
    </r>
  </si>
  <si>
    <r>
      <t>Se  observa  como evidencia del  los controles las siguientes evidencia:
* Base de notificaciones donde se registra quien revisa expediente y otros tramites para su verificación de entrega
* Base  de control al despacho  en la cual los baogados entreagan proyecto para revisión del Personero Delegado.
* Base de datos Control visita de expediente.
* Dos imagenes del desarrollo  de la segunda reunión de ortientación  en materia disciplinaria9 de mayo y 11 de julio.</t>
    </r>
    <r>
      <rPr>
        <b/>
        <sz val="10"/>
        <color rgb="FF000000"/>
        <rFont val="Arial"/>
        <family val="2"/>
      </rPr>
      <t xml:space="preserve">
Recomendación</t>
    </r>
    <r>
      <rPr>
        <sz val="10"/>
        <color rgb="FF000000"/>
        <rFont val="Arial"/>
        <family val="2"/>
      </rPr>
      <t xml:space="preserve">
* *Relacionar los soportes con los controles y acciones  de los  riesgos, ya que para este riesgo ni los controles y acciones se encuentran relacionados en la carpeta compartida.
.</t>
    </r>
  </si>
  <si>
    <r>
      <t xml:space="preserve">Se observa como evidencia de loa controles  del primer cuatrimestre:
</t>
    </r>
    <r>
      <rPr>
        <b/>
        <sz val="10"/>
        <color rgb="FF000000"/>
        <rFont val="Arial"/>
        <family val="2"/>
      </rPr>
      <t xml:space="preserve">Control 1: 
</t>
    </r>
    <r>
      <rPr>
        <sz val="10"/>
        <color rgb="FF000000"/>
        <rFont val="Arial"/>
        <family val="2"/>
      </rPr>
      <t xml:space="preserve">
*Pantallazo base de datos Horas Extras *mensuales
*Pantallazo base de datos excel - *Novedades mensuales de Nómina
 *Pantallazo base de datos relacion funcionarios que ingresan.                                                                                                                       
 *Modulo planta de personal sistema Perno.                       
 *Carpeta Requerimientos SINPROC
</t>
    </r>
    <r>
      <rPr>
        <b/>
        <sz val="10"/>
        <color rgb="FF000000"/>
        <rFont val="Arial"/>
        <family val="2"/>
      </rPr>
      <t xml:space="preserve">
Control 2:
*</t>
    </r>
    <r>
      <rPr>
        <sz val="10"/>
        <color rgb="FF000000"/>
        <rFont val="Arial"/>
        <family val="2"/>
      </rPr>
      <t xml:space="preserve">Pantallazo revision de prenomina                                         
*Pantallazo documentos en SGTH - Nomina
</t>
    </r>
  </si>
  <si>
    <r>
      <t xml:space="preserve">Se observa como evidencia de los controles  del primer cuatrimestre:
Control 1:
 Registro fotografico - Area Historias Laborales
Pantallazo  documentos  en SGTH - HL. SCANEADAS
fotos folderama
</t>
    </r>
    <r>
      <rPr>
        <b/>
        <sz val="10"/>
        <color rgb="FF000000"/>
        <rFont val="Arial"/>
        <family val="2"/>
      </rPr>
      <t xml:space="preserve">Recomendaciones:
</t>
    </r>
    <r>
      <rPr>
        <sz val="10"/>
        <color rgb="FF000000"/>
        <rFont val="Arial"/>
        <family val="2"/>
      </rPr>
      <t xml:space="preserve">
Se recomienda
</t>
    </r>
  </si>
  <si>
    <r>
      <t xml:space="preserve">Se observa como evidencia de los controles  del primer cuatrimestre:
</t>
    </r>
    <r>
      <rPr>
        <b/>
        <sz val="10"/>
        <color rgb="FF000000"/>
        <rFont val="Arial"/>
        <family val="2"/>
      </rPr>
      <t>Mantenimiento.</t>
    </r>
    <r>
      <rPr>
        <sz val="10"/>
        <color rgb="FF000000"/>
        <rFont val="Arial"/>
        <family val="2"/>
      </rPr>
      <t xml:space="preserve">
* Cronograma  mantenimiento preventivo.
*   Planes operativos anual cuatrimestral
.* 4 formatos 09-FR-33 autocontrol cuatrimestral.
</t>
    </r>
    <r>
      <rPr>
        <b/>
        <sz val="10"/>
        <color rgb="FF000000"/>
        <rFont val="Arial"/>
        <family val="2"/>
      </rPr>
      <t>Servicio de Vehículo
*</t>
    </r>
    <r>
      <rPr>
        <sz val="10"/>
        <color rgb="FF000000"/>
        <rFont val="Arial"/>
        <family val="2"/>
      </rPr>
      <t xml:space="preserve"> Programa de mantenimiento preventivo parque automotor.
* Planes operativos anual cuatrimestral
*   4 formatos 09-FR-33 autocontrol cuatrimestral.</t>
    </r>
    <r>
      <rPr>
        <b/>
        <sz val="10"/>
        <color rgb="FF000000"/>
        <rFont val="Arial"/>
        <family val="2"/>
      </rPr>
      <t xml:space="preserve">
</t>
    </r>
    <r>
      <rPr>
        <sz val="10"/>
        <color rgb="FF000000"/>
        <rFont val="Arial"/>
        <family val="2"/>
      </rPr>
      <t xml:space="preserve">
</t>
    </r>
    <r>
      <rPr>
        <b/>
        <sz val="10"/>
        <color rgb="FF000000"/>
        <rFont val="Arial"/>
        <family val="2"/>
      </rPr>
      <t xml:space="preserve">Archivo de Gestión
* </t>
    </r>
    <r>
      <rPr>
        <sz val="10"/>
        <color rgb="FF000000"/>
        <rFont val="Arial"/>
        <family val="2"/>
      </rPr>
      <t xml:space="preserve">09-FR-33 </t>
    </r>
    <r>
      <rPr>
        <b/>
        <sz val="10"/>
        <color rgb="FF000000"/>
        <rFont val="Arial"/>
        <family val="2"/>
      </rPr>
      <t xml:space="preserve">. </t>
    </r>
    <r>
      <rPr>
        <sz val="10"/>
        <color rgb="FF000000"/>
        <rFont val="Arial"/>
        <family val="2"/>
      </rPr>
      <t xml:space="preserve">Formato autocontrol carpeta compartida.
</t>
    </r>
    <r>
      <rPr>
        <b/>
        <sz val="10"/>
        <color rgb="FF000000"/>
        <rFont val="Arial"/>
        <family val="2"/>
      </rPr>
      <t xml:space="preserve">Custodía de Bienes
</t>
    </r>
    <r>
      <rPr>
        <sz val="10"/>
        <color rgb="FF000000"/>
        <rFont val="Arial"/>
        <family val="2"/>
      </rPr>
      <t>* Cronograma toma física</t>
    </r>
    <r>
      <rPr>
        <b/>
        <sz val="10"/>
        <color rgb="FF000000"/>
        <rFont val="Arial"/>
        <family val="2"/>
      </rPr>
      <t xml:space="preserve">
</t>
    </r>
    <r>
      <rPr>
        <sz val="10"/>
        <color rgb="FF000000"/>
        <rFont val="Arial"/>
        <family val="2"/>
      </rPr>
      <t>*</t>
    </r>
    <r>
      <rPr>
        <b/>
        <sz val="10"/>
        <color rgb="FF000000"/>
        <rFont val="Arial"/>
        <family val="2"/>
      </rPr>
      <t xml:space="preserve">
</t>
    </r>
  </si>
  <si>
    <r>
      <t xml:space="preserve">Se observa como evidencia de los controles  de segundo cuatrimestre:
</t>
    </r>
    <r>
      <rPr>
        <b/>
        <sz val="10"/>
        <color rgb="FF000000"/>
        <rFont val="Arial"/>
        <family val="2"/>
      </rPr>
      <t xml:space="preserve">
Mantenimiento.
</t>
    </r>
    <r>
      <rPr>
        <sz val="10"/>
        <color rgb="FF000000"/>
        <rFont val="Arial"/>
        <family val="2"/>
      </rPr>
      <t xml:space="preserve">
* Cronograma  mantenimiento preventivo.
*   Planes operativos anual cuatrimestral
.* 2 formatos 09-FR-33 autocontrol
*</t>
    </r>
  </si>
  <si>
    <r>
      <t xml:space="preserve">Se observa como evidencia de los controles  del segundo cuatrimestre:
</t>
    </r>
    <r>
      <rPr>
        <b/>
        <sz val="10"/>
        <color rgb="FF000000"/>
        <rFont val="Arial"/>
        <family val="2"/>
      </rPr>
      <t xml:space="preserve">
Servicio de Vehículo
*</t>
    </r>
    <r>
      <rPr>
        <sz val="10"/>
        <color rgb="FF000000"/>
        <rFont val="Arial"/>
        <family val="2"/>
      </rPr>
      <t xml:space="preserve"> Programa de mantenimiento preventivo parque automotor.
* Planes operativos anual cuatrimestral
*   4 formatos 09-FR-33 autocontrol cuatrimestral.
*</t>
    </r>
  </si>
  <si>
    <r>
      <t xml:space="preserve">Se observa como evidencia de los controles  del primer cuatrimestre:
</t>
    </r>
    <r>
      <rPr>
        <b/>
        <sz val="10"/>
        <color rgb="FF000000"/>
        <rFont val="Arial"/>
        <family val="2"/>
      </rPr>
      <t>Mantenimiento.</t>
    </r>
    <r>
      <rPr>
        <sz val="10"/>
        <color rgb="FF000000"/>
        <rFont val="Arial"/>
        <family val="2"/>
      </rPr>
      <t xml:space="preserve">
* Cronograma  mantenimiento preventivo.
*   Planes operativos anual cuatrimestral
.* 4 formatos 09-FR-33 autocontrol cuatrimestral.
</t>
    </r>
    <r>
      <rPr>
        <b/>
        <sz val="10"/>
        <color rgb="FF000000"/>
        <rFont val="Arial"/>
        <family val="2"/>
      </rPr>
      <t>Servicio de Vehículo
*</t>
    </r>
    <r>
      <rPr>
        <sz val="10"/>
        <color rgb="FF000000"/>
        <rFont val="Arial"/>
        <family val="2"/>
      </rPr>
      <t xml:space="preserve"> Programa de mantenimiento preventivo parque automotor.
* Planes operativos anual cuatrimestral
*   4 formatos 09-FR-33 autocontrol cuatrimestral.</t>
    </r>
    <r>
      <rPr>
        <b/>
        <sz val="10"/>
        <color rgb="FF000000"/>
        <rFont val="Arial"/>
        <family val="2"/>
      </rPr>
      <t xml:space="preserve">
</t>
    </r>
    <r>
      <rPr>
        <sz val="10"/>
        <color rgb="FF000000"/>
        <rFont val="Arial"/>
        <family val="2"/>
      </rPr>
      <t xml:space="preserve">
</t>
    </r>
    <r>
      <rPr>
        <b/>
        <sz val="10"/>
        <color rgb="FF000000"/>
        <rFont val="Arial"/>
        <family val="2"/>
      </rPr>
      <t xml:space="preserve">Archivo de Gestión
* </t>
    </r>
    <r>
      <rPr>
        <sz val="10"/>
        <color rgb="FF000000"/>
        <rFont val="Arial"/>
        <family val="2"/>
      </rPr>
      <t xml:space="preserve">09-FR-33 </t>
    </r>
    <r>
      <rPr>
        <b/>
        <sz val="10"/>
        <color rgb="FF000000"/>
        <rFont val="Arial"/>
        <family val="2"/>
      </rPr>
      <t xml:space="preserve">. </t>
    </r>
    <r>
      <rPr>
        <sz val="10"/>
        <color rgb="FF000000"/>
        <rFont val="Arial"/>
        <family val="2"/>
      </rPr>
      <t xml:space="preserve">Formato autocontrol carpeta compartida.
</t>
    </r>
    <r>
      <rPr>
        <b/>
        <sz val="10"/>
        <color rgb="FF000000"/>
        <rFont val="Arial"/>
        <family val="2"/>
      </rPr>
      <t xml:space="preserve">Custodía de Bienes
</t>
    </r>
    <r>
      <rPr>
        <sz val="10"/>
        <color rgb="FF000000"/>
        <rFont val="Arial"/>
        <family val="2"/>
      </rPr>
      <t>* Cronograma toma física</t>
    </r>
    <r>
      <rPr>
        <b/>
        <sz val="10"/>
        <color rgb="FF000000"/>
        <rFont val="Arial"/>
        <family val="2"/>
      </rPr>
      <t xml:space="preserve">
</t>
    </r>
  </si>
  <si>
    <r>
      <t>1</t>
    </r>
    <r>
      <rPr>
        <sz val="11"/>
        <rFont val="Arial"/>
        <family val="2"/>
      </rPr>
      <t>. Se realizó el  autocontrol correspondiente al segundo cuatrimestre</t>
    </r>
    <r>
      <rPr>
        <sz val="11"/>
        <color rgb="FF000000"/>
        <rFont val="Arial"/>
        <family val="2"/>
      </rPr>
      <t xml:space="preserve">, a fin de verificar que los documentos de Gestión Administrativa estén almacenados para garantizar su preservación y evitar la pérdida de información que pueda afectar al proceso cumpliendo así con el 100%.
2. </t>
    </r>
    <r>
      <rPr>
        <sz val="11"/>
        <rFont val="Arial"/>
        <family val="2"/>
      </rPr>
      <t xml:space="preserve">De acuerdo con la Circular 11 del 2024, la transferencia se realizará el 26 de septiembre.
</t>
    </r>
    <r>
      <rPr>
        <sz val="11"/>
        <color rgb="FF000000"/>
        <rFont val="Arial"/>
        <family val="2"/>
      </rPr>
      <t xml:space="preserve">
</t>
    </r>
  </si>
  <si>
    <r>
      <t>Se observa como evidencia de los controles  del primer cuatrimestre:</t>
    </r>
    <r>
      <rPr>
        <b/>
        <sz val="10"/>
        <color rgb="FF000000"/>
        <rFont val="Arial"/>
        <family val="2"/>
      </rPr>
      <t xml:space="preserve">
* </t>
    </r>
    <r>
      <rPr>
        <sz val="10"/>
        <color rgb="FF000000"/>
        <rFont val="Arial"/>
        <family val="2"/>
      </rPr>
      <t xml:space="preserve">09-FR-33 </t>
    </r>
    <r>
      <rPr>
        <b/>
        <sz val="10"/>
        <color rgb="FF000000"/>
        <rFont val="Arial"/>
        <family val="2"/>
      </rPr>
      <t xml:space="preserve">. </t>
    </r>
    <r>
      <rPr>
        <sz val="10"/>
        <color rgb="FF000000"/>
        <rFont val="Arial"/>
        <family val="2"/>
      </rPr>
      <t xml:space="preserve">Formato autocontrol carpeta compartida.
* Circular  N° 11  Tranferencia documentales.
 </t>
    </r>
  </si>
  <si>
    <r>
      <t xml:space="preserve">Se observa como evidencia de los controles  del primer cuatrimestre:
</t>
    </r>
    <r>
      <rPr>
        <b/>
        <sz val="10"/>
        <color rgb="FF000000"/>
        <rFont val="Arial"/>
        <family val="2"/>
      </rPr>
      <t xml:space="preserve">Custodía de Bienes
</t>
    </r>
    <r>
      <rPr>
        <sz val="10"/>
        <color rgb="FF000000"/>
        <rFont val="Arial"/>
        <family val="2"/>
      </rPr>
      <t>* Cronograma toma física año 2'24
* Base de datos gestores de bienes.</t>
    </r>
    <r>
      <rPr>
        <b/>
        <sz val="10"/>
        <color rgb="FF000000"/>
        <rFont val="Arial"/>
        <family val="2"/>
      </rPr>
      <t xml:space="preserve">
</t>
    </r>
    <r>
      <rPr>
        <sz val="10"/>
        <color rgb="FF000000"/>
        <rFont val="Arial"/>
        <family val="2"/>
      </rPr>
      <t>* Correo se socializacion actualizacion base de datos Gestores de Bienes.
3, Autocontro</t>
    </r>
    <r>
      <rPr>
        <b/>
        <sz val="10"/>
        <color rgb="FF000000"/>
        <rFont val="Arial"/>
        <family val="2"/>
      </rPr>
      <t xml:space="preserve">
</t>
    </r>
    <r>
      <rPr>
        <sz val="10"/>
        <color rgb="FF000000"/>
        <rFont val="Arial"/>
        <family val="2"/>
      </rPr>
      <t xml:space="preserve">
</t>
    </r>
    <r>
      <rPr>
        <b/>
        <sz val="10"/>
        <color rgb="FF000000"/>
        <rFont val="Arial"/>
        <family val="2"/>
      </rPr>
      <t>Recomendación</t>
    </r>
    <r>
      <rPr>
        <sz val="10"/>
        <color rgb="FF000000"/>
        <rFont val="Arial"/>
        <family val="2"/>
      </rPr>
      <t xml:space="preserve">
Se sugiere fortalcer  la socialización de manera  masiva  el procedimiento de control de bienes o el que haga sus veces</t>
    </r>
  </si>
  <si>
    <r>
      <t xml:space="preserve">Se observa como evidencia de los controles  del  segundo  cuatrimestre:
</t>
    </r>
    <r>
      <rPr>
        <b/>
        <sz val="10"/>
        <color rgb="FF000000"/>
        <rFont val="Arial"/>
        <family val="2"/>
      </rPr>
      <t xml:space="preserve">
Custodía de Bienes
</t>
    </r>
    <r>
      <rPr>
        <sz val="10"/>
        <color rgb="FF000000"/>
        <rFont val="Arial"/>
        <family val="2"/>
      </rPr>
      <t xml:space="preserve">
* Cronograma toma física año 2'24
* Base de datos gestores de bienes.
* Correo se socializacion actualizacion base de datos Gestores de Bienes.
3, Autocontroles
</t>
    </r>
    <r>
      <rPr>
        <b/>
        <sz val="10"/>
        <color rgb="FF000000"/>
        <rFont val="Arial"/>
        <family val="2"/>
      </rPr>
      <t xml:space="preserve">
Recomendación
</t>
    </r>
    <r>
      <rPr>
        <sz val="10"/>
        <color rgb="FF000000"/>
        <rFont val="Arial"/>
        <family val="2"/>
      </rPr>
      <t xml:space="preserve">
Se sugiere fortalcer  la socialización de manera  masiva  el procedimiento de control de bienes o el que haga sus veces</t>
    </r>
  </si>
  <si>
    <r>
      <t xml:space="preserve">Se observa como evidencia de los controles  del primer cuatrimestre:
*  Dos Correos de instructivos  para las cuentas de cobro del mes de febrero y marzo.
* Circular 002 de 2024
* Correos para aprobar por cuentas de cobro contratistas.
* Correos inconsistencias de cuentas de cobro contratistas.
</t>
    </r>
    <r>
      <rPr>
        <b/>
        <sz val="10"/>
        <color rgb="FF000000"/>
        <rFont val="Arial"/>
        <family val="2"/>
      </rPr>
      <t xml:space="preserve">Recomendaciones
</t>
    </r>
    <r>
      <rPr>
        <sz val="10"/>
        <color rgb="FF000000"/>
        <rFont val="Arial"/>
        <family val="2"/>
      </rPr>
      <t xml:space="preserve">Se sugiere adjuntar evidencnias de los controles de manera mensual que soporten la ejecución del control durante el cuatrimestre. lo anterior cuando aplique. 
</t>
    </r>
  </si>
  <si>
    <r>
      <t xml:space="preserve">Se observa como evidencia de los controles  del primer cuatrimestre:
* Arqueo caja menos  febrero y marzo 2024 
</t>
    </r>
    <r>
      <rPr>
        <b/>
        <sz val="10"/>
        <color rgb="FF000000"/>
        <rFont val="Arial"/>
        <family val="2"/>
      </rPr>
      <t xml:space="preserve">
Recomendaciones
</t>
    </r>
    <r>
      <rPr>
        <sz val="10"/>
        <color rgb="FF000000"/>
        <rFont val="Arial"/>
        <family val="2"/>
      </rPr>
      <t>Se recomienda garantizar el cumplimiento del control, debido a que el control  es mensual.</t>
    </r>
  </si>
  <si>
    <r>
      <t>Se observa como evidencia de los controles  del segundo  cuatrimestre:
* Arqueo caja menor de los meses de  mayo a agosto de 2024</t>
    </r>
    <r>
      <rPr>
        <b/>
        <sz val="10"/>
        <color rgb="FF000000"/>
        <rFont val="Arial"/>
        <family val="2"/>
      </rPr>
      <t xml:space="preserve">
Recomendaciones</t>
    </r>
    <r>
      <rPr>
        <sz val="10"/>
        <color rgb="FF000000"/>
        <rFont val="Arial"/>
        <family val="2"/>
      </rPr>
      <t xml:space="preserve">
Se recomienda garantizar el cumplimiento del control, debido a que el control  es mensual.</t>
    </r>
  </si>
  <si>
    <r>
      <t xml:space="preserve">Se observa como evidencia de los controles  del primer cuatrimestre:
*4 correos consulta de expedientes
*3 registros fotográficos  restricción acceso  archivo central.
*  1 registro fotográfico estantería en el cual se conserva la documentación de la Personería de Bogotá. D.C.
</t>
    </r>
    <r>
      <rPr>
        <b/>
        <sz val="10"/>
        <color rgb="FF000000"/>
        <rFont val="Arial"/>
        <family val="2"/>
      </rPr>
      <t xml:space="preserve">
Recomendaciones
* </t>
    </r>
    <r>
      <rPr>
        <sz val="10"/>
        <color rgb="FF000000"/>
        <rFont val="Arial"/>
        <family val="2"/>
      </rPr>
      <t>Se  sugiere</t>
    </r>
    <r>
      <rPr>
        <b/>
        <sz val="10"/>
        <color rgb="FF000000"/>
        <rFont val="Arial"/>
        <family val="2"/>
      </rPr>
      <t xml:space="preserve">  </t>
    </r>
    <r>
      <rPr>
        <sz val="10"/>
        <color rgb="FF000000"/>
        <rFont val="Arial"/>
        <family val="2"/>
      </rPr>
      <t>para el proximo seguimiento cuatrimestral, relacionar los soportes en concordancia con los controles formulados para este riesgo.</t>
    </r>
  </si>
  <si>
    <r>
      <t xml:space="preserve">El control del riesgo se ejerce al proporcionar condiciones adecuadas de conservación y custodia a los documentos del archivo central, además del control de su consulta.
En cuanto a condiciones, el archivo se conserva en un depósito que cumple en alto grado la norma (Acuerdos 049 de 2000 y 008 de 2014 del AGN), con estantería para su distribución, mecanismos de vigilancia, seguridad monitoreada, restricción de acceso y dispositivos de medición de condiciones ambientales. Las consultas se atienden mediante suministro de los documentos por medio digital para evitar su salida de las instalaciones del archivo central; para ello se habilitó el correo g_documental.
En este correo se </t>
    </r>
    <r>
      <rPr>
        <sz val="12"/>
        <rFont val="Arial"/>
        <family val="2"/>
      </rPr>
      <t>atendieron 138 solicitudes</t>
    </r>
    <r>
      <rPr>
        <sz val="12"/>
        <color rgb="FF000000"/>
        <rFont val="Arial"/>
        <family val="2"/>
      </rPr>
      <t xml:space="preserve"> de consulta de documentos en el 2° cuatrimestre.</t>
    </r>
  </si>
  <si>
    <r>
      <t xml:space="preserve">Capturas de pantalla de condiciones del archivo central, tales como señales de restricción de acceso, dispositivos de medición ambiental, cláusulas del contrato de custodia relacionadas con vigilancia y monitoreo del depósito y fotos de estantería.
Muestras de consultas documentales </t>
    </r>
    <r>
      <rPr>
        <sz val="12"/>
        <rFont val="Arial"/>
        <family val="2"/>
      </rPr>
      <t>(2 evidencias: 1 consulta por  formato 12-FR-02 "Control consulta y préstamo de documentos; consulta por correo electrónico con documento digitalizado)</t>
    </r>
    <r>
      <rPr>
        <sz val="12"/>
        <color rgb="FFC00000"/>
        <rFont val="Arial"/>
        <family val="2"/>
      </rPr>
      <t xml:space="preserve"> </t>
    </r>
    <r>
      <rPr>
        <sz val="12"/>
        <color rgb="FF000000"/>
        <rFont val="Arial"/>
        <family val="2"/>
      </rPr>
      <t>atendidas mediante la cuenta de correo g_documental.</t>
    </r>
  </si>
  <si>
    <r>
      <t>Se observa como evidencia de los controles  del primer cuatrimestre:
* 3 correos consulta de expedientes
*3 registros fotográficos  restricción acceso  archivo central incluido el monitoreo permanente de camaras.
*  1 registro fotográfico estantería en el cual se conserva la documentación de la Personería de Bogotá. D.C.</t>
    </r>
    <r>
      <rPr>
        <b/>
        <sz val="10"/>
        <color rgb="FF000000"/>
        <rFont val="Arial"/>
        <family val="2"/>
      </rPr>
      <t xml:space="preserve">
Recomendaciones
* </t>
    </r>
    <r>
      <rPr>
        <sz val="10"/>
        <color rgb="FF000000"/>
        <rFont val="Arial"/>
        <family val="2"/>
      </rPr>
      <t>Se  sugiere</t>
    </r>
    <r>
      <rPr>
        <b/>
        <sz val="10"/>
        <color rgb="FF000000"/>
        <rFont val="Arial"/>
        <family val="2"/>
      </rPr>
      <t xml:space="preserve">  </t>
    </r>
    <r>
      <rPr>
        <sz val="10"/>
        <color rgb="FF000000"/>
        <rFont val="Arial"/>
        <family val="2"/>
      </rPr>
      <t>para el proximo seguimiento cuatrimestral, relacionar los soportes en concordancia con los controles formulados para este riesgo.</t>
    </r>
  </si>
  <si>
    <r>
      <t xml:space="preserve">Se observa como evidencia de los controles  del primer cuatrimestre:
*  3 archivos excel  de los enero, febrero  y abril de 2024. relación de sobres devueltos.
</t>
    </r>
    <r>
      <rPr>
        <b/>
        <sz val="10"/>
        <color rgb="FF000000"/>
        <rFont val="Arial"/>
        <family val="2"/>
      </rPr>
      <t xml:space="preserve">Recomendaciones
</t>
    </r>
    <r>
      <rPr>
        <sz val="10"/>
        <color rgb="FF000000"/>
        <rFont val="Arial"/>
        <family val="2"/>
      </rPr>
      <t>* Se  sugiere  para el proximo seguimiento cuatrimestral, relacionar los soportes en concordancia con los controles formulados para este riesgo.</t>
    </r>
  </si>
  <si>
    <r>
      <t xml:space="preserve">Se observa como evidencia de los controles  del segundocuatrimestre:
*  4   formatos  12-FR-15 "planilla entrega sobres devueltos tramitados por grupo de correspondencia de los meses mayo, junio, julioy agosto
</t>
    </r>
    <r>
      <rPr>
        <b/>
        <sz val="10"/>
        <color rgb="FF000000"/>
        <rFont val="Arial"/>
        <family val="2"/>
      </rPr>
      <t xml:space="preserve">
Recomendaciones,
</t>
    </r>
    <r>
      <rPr>
        <sz val="10"/>
        <color rgb="FF000000"/>
        <rFont val="Arial"/>
        <family val="2"/>
      </rPr>
      <t xml:space="preserve">
* Se  sugiere  para el proximo seguimiento cuatrimestral, relacionar los soportes en concordancia con los controles formulados para este riesgo como lo son:
Evidencia de la supervisión al contrato de mensajería y correspondencia.
Socializaciones en temas relacionados con los aspectos a tener en cuenta en el registro de la información de correspondencia de las comunicaciones oficiales.</t>
    </r>
  </si>
  <si>
    <r>
      <t xml:space="preserve">Se observa como evidencia de los controles  del primer cuatrimestre:
* Pantallazo contrato  interadministrativo 2024-0147
* Correo solicitudd prestamos de documentos.
* 3  Capturas de pantalla de condiciones del archivo central, tales como señales de restricción de acceso, cláusulas del contrato de custodia relacionadas con vigilancia, restricciòn de acceso y monitoreo del depósito.
</t>
    </r>
    <r>
      <rPr>
        <b/>
        <sz val="12"/>
        <color rgb="FF000000"/>
        <rFont val="Arial"/>
        <family val="2"/>
      </rPr>
      <t xml:space="preserve">Recomendaciones
</t>
    </r>
    <r>
      <rPr>
        <sz val="12"/>
        <color rgb="FF000000"/>
        <rFont val="Arial"/>
        <family val="2"/>
      </rPr>
      <t xml:space="preserve">
* Se  sugiere  para el proximo seguimiento cuatrimestral, relacionar los soportes en concordancia con los controles formulados para este riesgo
</t>
    </r>
  </si>
  <si>
    <r>
      <t>Se observa como evidencia de los controles  del primer cuatrimestre:
* Pantallazo contrato  interadministrativo 2024-0147
* Correo solicitudd prestamos de documentos.
* 3  Capturas de pantalla de condiciones del archivo central, tales como señales de restricción de acceso, cláusulas del contrato de custodia relacionadas con vigilancia, restricciòn de acceso y monitoreo del depósito.</t>
    </r>
    <r>
      <rPr>
        <b/>
        <sz val="12"/>
        <color rgb="FF000000"/>
        <rFont val="Arial"/>
        <family val="2"/>
      </rPr>
      <t xml:space="preserve">
Recomendaciones</t>
    </r>
    <r>
      <rPr>
        <sz val="12"/>
        <color rgb="FF000000"/>
        <rFont val="Arial"/>
        <family val="2"/>
      </rPr>
      <t xml:space="preserve">
* Se  sugiere  para el proximo seguimiento cuatrimestral, relacionar los soportes en concordancia con los controles formulados para este riesgo</t>
    </r>
  </si>
  <si>
    <r>
      <t xml:space="preserve">Se observa como evidencia de los controles  del primer cuatrimestre:
* Pantallazo contrato  interadministrativo 2024-0147
</t>
    </r>
    <r>
      <rPr>
        <b/>
        <sz val="10"/>
        <color rgb="FF000000"/>
        <rFont val="Arial"/>
        <family val="2"/>
      </rPr>
      <t xml:space="preserve">
 Recomendaciones
</t>
    </r>
    <r>
      <rPr>
        <sz val="10"/>
        <color rgb="FF000000"/>
        <rFont val="Arial"/>
        <family val="2"/>
      </rPr>
      <t xml:space="preserve">
</t>
    </r>
    <r>
      <rPr>
        <sz val="12"/>
        <color rgb="FF000000"/>
        <rFont val="Arial"/>
        <family val="2"/>
      </rPr>
      <t>* Se  sugiere  para el próximo seguimiento cuatrimestral, relacionar los soportes en concordancia con los controles y accciones  formulados para este riesgo de corrupción.</t>
    </r>
  </si>
  <si>
    <r>
      <t>El control del riesgo se ejerce mediante acciones de restricción de acceso a los documentos bajo custodia del archivo central, además del control de su consulta.
Se aplican mecanismos de vigilancia, seguridad monitoreada y restricción de acceso. Las consultas se atienden mediante suministro de los documentos por medio digital, dirigido ùnicamente al usuario interno interesado en la información; para ello se habilitó el correo g_documental, controlado por personas autorizadas.
En este correo se atendieron</t>
    </r>
    <r>
      <rPr>
        <b/>
        <sz val="12"/>
        <rFont val="Arial"/>
        <family val="2"/>
      </rPr>
      <t xml:space="preserve"> 138 solicitudes </t>
    </r>
    <r>
      <rPr>
        <sz val="12"/>
        <rFont val="Arial"/>
        <family val="2"/>
      </rPr>
      <t>de consulta de documentos en el cuatrimestre</t>
    </r>
  </si>
  <si>
    <r>
      <t>Se observa como evidencia de los controles  del primer cuatrimestre:
* Pantallazo contrato  interadministrativo 2024-0147</t>
    </r>
    <r>
      <rPr>
        <b/>
        <sz val="10"/>
        <color rgb="FF000000"/>
        <rFont val="Arial"/>
        <family val="2"/>
      </rPr>
      <t xml:space="preserve">
 Recomendaciones</t>
    </r>
    <r>
      <rPr>
        <sz val="12"/>
        <color rgb="FF000000"/>
        <rFont val="Arial"/>
        <family val="2"/>
      </rPr>
      <t xml:space="preserve">
* Se  sugiere  para el próximo seguimiento cuatrimestral, relacionar los soportes en concordancia con los controles y accciones  formulados para este riesgo de corrupción.</t>
    </r>
  </si>
  <si>
    <r>
      <t xml:space="preserve">Se observa como evidencia de los controles  del primer cuatrimestre:
Controles
 * Base de datos  revisión contratos Secop.
*  Pantallazo evidencia revisión pagos contratos.
</t>
    </r>
    <r>
      <rPr>
        <b/>
        <sz val="10"/>
        <color rgb="FF000000"/>
        <rFont val="Arial"/>
        <family val="2"/>
      </rPr>
      <t xml:space="preserve">
Recomendaciones.
</t>
    </r>
    <r>
      <rPr>
        <sz val="10"/>
        <color rgb="FF000000"/>
        <rFont val="Arial"/>
        <family val="2"/>
      </rPr>
      <t xml:space="preserve">
* Se  sugiere  para el próximo seguimiento cuatrimestral, relacionar los soportes en concordancia con los controles y accciones  formulados para este riesgo de corrupción.
* No se observa soporte del control 
</t>
    </r>
  </si>
  <si>
    <r>
      <t xml:space="preserve">Se observa como evidencia de los controles  del segundo cuatrimestre:
Controles
 * Base de datos  revisión contratos Secop.
*  Pantallazo evidencia revisión pagos contratos.
</t>
    </r>
    <r>
      <rPr>
        <b/>
        <sz val="10"/>
        <color rgb="FF000000"/>
        <rFont val="Arial"/>
        <family val="2"/>
      </rPr>
      <t xml:space="preserve">
Recomendaciones.
</t>
    </r>
    <r>
      <rPr>
        <sz val="10"/>
        <color rgb="FF000000"/>
        <rFont val="Arial"/>
        <family val="2"/>
      </rPr>
      <t xml:space="preserve">
* Se sugiere evidenciar  soportes  del siguiente control :
Él subdirector de Gestión Contractual elabora  piezas audiovisuales  que contienen funciones de los supervisores</t>
    </r>
  </si>
  <si>
    <r>
      <t xml:space="preserve">* Correo con pieza comunicativa del 20 de AGOSTO de 2024 para la prevención del riesgo de corrupción (archivo pdf 3 paginas).
* Soporte de solicitud de subsanaciones de los requisitos establecidos para la contatación por prestación de servicios profesionales y/o apoyo a la gestión remitidos desde la cuanta del USUARIO CONTRATOS.
* Informe de evaluación SUBASTA INVERSA PB-SASI-2004-0005 cuyo objeto consiste en </t>
    </r>
    <r>
      <rPr>
        <b/>
        <i/>
        <sz val="10"/>
        <color rgb="FF000000"/>
        <rFont val="Arial"/>
        <family val="2"/>
      </rPr>
      <t xml:space="preserve">SUMINISTRO A PRECIOS UNITARIOS DE ELEMENTOS E INSUMOS DE PAPELERÍA Y ÚTILES DE OFICINA PARA LA PERSONERÍA DE BOGOTÁ D.C.
</t>
    </r>
    <r>
      <rPr>
        <sz val="10"/>
        <color rgb="FF000000"/>
        <rFont val="Arial"/>
        <family val="2"/>
      </rPr>
      <t xml:space="preserve">* Evidencia de subsanación allegada por el proponente </t>
    </r>
    <r>
      <rPr>
        <b/>
        <i/>
        <sz val="10"/>
        <color rgb="FF000000"/>
        <rFont val="Arial"/>
        <family val="2"/>
      </rPr>
      <t>S&amp;S Servicios y Suministros</t>
    </r>
    <r>
      <rPr>
        <sz val="10"/>
        <color rgb="FF000000"/>
        <rFont val="Arial"/>
        <family val="2"/>
      </rPr>
      <t xml:space="preserve"> a traves del SECOP II.
</t>
    </r>
  </si>
  <si>
    <r>
      <t xml:space="preserve">Se observa como evidencia de los controles  del segundo cuatrimestre:
Acción y Controles
* Pieza de comunicación prevención del riesgos de corrupción.
</t>
    </r>
    <r>
      <rPr>
        <b/>
        <sz val="10"/>
        <color rgb="FF000000"/>
        <rFont val="Arial"/>
        <family val="2"/>
      </rPr>
      <t xml:space="preserve">
Recomendaciones.
</t>
    </r>
    <r>
      <rPr>
        <sz val="10"/>
        <color rgb="FF000000"/>
        <rFont val="Arial"/>
        <family val="2"/>
      </rPr>
      <t xml:space="preserve">
* Se sugiere evidenciar  soportes  del siguiente control :
El responsable en la Subdirección de Gestión Contractual verificará el cumplimiento de los requisitos de la contratación y en caso de presentar inconsistencias se solicitará la subsanación al contratista  conforme a   las condiciones establecidas en el proceso de contratación  y la normatividad vigente.</t>
    </r>
  </si>
  <si>
    <r>
      <t xml:space="preserve">Durante el presente periodo, se llevó a cabo:
1. En el mes de enero de 2024 se llevó a cabo la socialización Mapa de Riesgos de Gestión, Corrupción y Seguridad de la Información vigencia 2024.   Se reportó evidencia en el corte del Primer Cuatrimestre.
2. En el mes de mayo de 2024 se llevo a cabo la Jornada de Sensibilización Informe de Evaluación Independiente del Sistema de Control Interno, dirigida a Directivos y referentes. Se remiten soportes de la Capacitación y listados de asistencia.
3, A la fecha no se han requerido retroalimentaciones a las solicitudes realizadas para los Informes a generar.
En el presente periodo se  generaron y presentaron los siguientes Informes avalados por el Jefe de la OCI:  tres (3) auditorias internas, cuatro (4) </t>
    </r>
    <r>
      <rPr>
        <sz val="10"/>
        <rFont val="Arial"/>
        <family val="2"/>
      </rPr>
      <t xml:space="preserve"> Seguimientos a Planes de Mejoramiento,  siete (7) Seguimientos y siete  (7) Informes de Ley.</t>
    </r>
  </si>
  <si>
    <t>Direccionamiento Estratégico</t>
  </si>
  <si>
    <t xml:space="preserve">Seguimiento a  plan opertaivo anual, plan estratégico Insitucional y proyectos de inversión  </t>
  </si>
  <si>
    <t xml:space="preserve">
• Incompleta o inexacta información necesaria para establecer Planes, Programas y Proyectos.
.
• Bajo interés y/o desconocimiento de los temas de planeación estratégica y operativa.
• No sostenibilidad del modelo de gestión.
• Carencia de  sistemas de información institucional.</t>
  </si>
  <si>
    <t xml:space="preserve">
 • No cumplimiento de la planeación presupuestal, deficiencias en su seguimiento.
• Inapropiada definición de los lineamientos de direccionamiento estratégico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t>
  </si>
  <si>
    <t>Posibilidad de afectación económica  y reputacional  por información incompleta   o inexacta en los planes, programas y proyectos debido a la falta de seguimiento  y lineamientos</t>
  </si>
  <si>
    <t>El profesional de la Dirección de planeación definie los lineamientos para realizar el seguimiento  a los planes, programas y proyectos.</t>
  </si>
  <si>
    <t>Correos Insititucional, Sirius</t>
  </si>
  <si>
    <t>Información Suministrada por  los procesos.</t>
  </si>
  <si>
    <t>A través de  una comunicación oficial  se da a conocer los lineamientos para el reporte y seguimiento de los planes, programas y proyectos.</t>
  </si>
  <si>
    <t>El profesional de la Dirección de planeación realiza seguimiento a los  planes, programas y proyectos.</t>
  </si>
  <si>
    <t>Correos Insititucional, publicaciones en la página web</t>
  </si>
  <si>
    <t>A través de  una correo electrónico  o comunicación oficial se informa a los responsables  de las posibles desviaciones encontradas en  los reportes de información.</t>
  </si>
  <si>
    <t xml:space="preserve">Creación, actualización y eliminación y control de documentos. </t>
  </si>
  <si>
    <t xml:space="preserve">*Pérdida de la Integridad y disponibilidad de  de la Información digital.
*  Migración de plataforma con  datos inconsistentes o faltantes.
*  Fallas en la infraestructura tecnológica 
* Fallas en los Aplicativos 
</t>
  </si>
  <si>
    <t xml:space="preserve">* Malware o ataques en los sistemas de información
* No realizar un backup correctamente.
•  Errores humanos
* Fallas tecnológicas en infraestructura no administrada por la Entidad.  
*Bloqueos o caída  en los software del Sistema de Gestión de Calidad.* </t>
  </si>
  <si>
    <t xml:space="preserve">Posibilidad de afectación yreputacional  por  pérdida de la Integridad y disponibilidad de  de la Información digital,debido a  los ataques d en los sitemas de información,fallas técnologicas en infraestructura no administrada por la Entidad.  </t>
  </si>
  <si>
    <t>El profesional de la Dirección de planeación realiza un backup  de los documentos creados, actualizados e eliminados   en el aplicativo del  Sistema de gestión de la calidad en una carpeta compartida    de la Dirección de Planeación (Ubicada en el servidor
Planeacion\\172.28.4.36)</t>
  </si>
  <si>
    <t>Carpeta compartida en la  de la Dirección de Planeación (Ubicada en el servidor
Planeacion\\172.28.4.36)</t>
  </si>
  <si>
    <t>Solicitudes de  creación eliminación, actualización  de documentos realizadas  por los procesos.</t>
  </si>
  <si>
    <t>A través de cumplimiento de los lineamientos establecidos  en le procedimiento  para la creación , actualización , eliminación y control de documentos.
Correo electrónicos enviados   por parte de la profesional que verifica la trzabalidad decumental  a los pares de procesos  informando de alguna desvuación encontrada.</t>
  </si>
  <si>
    <t>El profesional de la Dirección de planeación realiza un backup  de los informes y documentos recibidos  en  la dirección de planeación  en el one drive y carpeta compartida   de la Dirección de Planeación (Ubicada en el servidor
Planeacion\\172.28.4.36)</t>
  </si>
  <si>
    <t>One Drive del correo insitucional y carpeta compartida   de la Dirección de Planeación (Ubicada en el servidor
Planeacion\\172.28.4.36)</t>
  </si>
  <si>
    <t>Informes producidos y recibidos por la Dirección de Planeación.</t>
  </si>
  <si>
    <t>Cuando se solicitan a través de otras dependencias documentos pertenecientes a la Dirección de Planeación y se cuenta con la disponilibidad de la información.</t>
  </si>
  <si>
    <t>Producción Documenta Física en la Dirección de Planeaciónl</t>
  </si>
  <si>
    <t>* Inadecuado tratamiento y almacenamiento archivístico.
* * Desastres naturales  o industriales.
* Robos o extravíos.
* Acciones de vandalismo o terrorismo.
* Deterioro o daño de los documentos físicos.</t>
  </si>
  <si>
    <t>. Posibilidad de perdida o daño de los documentos críticos del proceso en medio físico</t>
  </si>
  <si>
    <t xml:space="preserve">El gestor documental  administra el archivo de gestión del proceso en procura de su organización y en cumplimiento de lo dispuesto en el Manual de Gestión Documental y directrices existentes al respecto en la Entidad </t>
  </si>
  <si>
    <t>Archivo de  Gestión de la Dirección De Planeación</t>
  </si>
  <si>
    <r>
      <rPr>
        <b/>
        <sz val="12"/>
        <color theme="1"/>
        <rFont val="Arial"/>
        <family val="2"/>
      </rPr>
      <t>Página:</t>
    </r>
    <r>
      <rPr>
        <sz val="12"/>
        <color theme="1"/>
        <rFont val="Arial"/>
        <family val="2"/>
      </rPr>
      <t xml:space="preserve"> 8 de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</si>
</sst>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color theme="1"/>
      <name val="Arial"/>
      <family val="2"/>
    </font>
    <font>
      <b/>
      <sz val="10"/>
      <color theme="1"/>
      <name val="Arial"/>
      <family val="2"/>
    </font>
    <font>
      <sz val="11"/>
      <color theme="1"/>
      <name val="Arial Narrow"/>
      <family val="2"/>
    </font>
    <font>
      <b/>
      <sz val="11"/>
      <name val="Arial Narrow"/>
      <family val="2"/>
    </font>
    <font>
      <b/>
      <sz val="11"/>
      <color theme="1"/>
      <name val="Arial Narrow"/>
      <family val="2"/>
    </font>
    <font>
      <sz val="10"/>
      <color theme="1"/>
      <name val="Arial Narrow"/>
      <family val="2"/>
    </font>
    <font>
      <sz val="10"/>
      <color theme="1"/>
      <name val="Calibri"/>
      <family val="2"/>
      <scheme val="minor"/>
    </font>
    <font>
      <b/>
      <sz val="9"/>
      <color indexed="81"/>
      <name val="Tahoma"/>
      <family val="2"/>
    </font>
    <font>
      <sz val="11"/>
      <color rgb="FF000000"/>
      <name val="Arial"/>
      <family val="2"/>
    </font>
    <font>
      <b/>
      <sz val="10"/>
      <color theme="1"/>
      <name val="Arial Narrow"/>
      <family val="2"/>
    </font>
    <font>
      <b/>
      <sz val="12"/>
      <color theme="0"/>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b/>
      <sz val="13"/>
      <name val="Arial"/>
      <family val="2"/>
    </font>
    <font>
      <sz val="12"/>
      <color theme="1"/>
      <name val="Arial"/>
      <family val="2"/>
    </font>
    <font>
      <b/>
      <sz val="12"/>
      <color theme="1"/>
      <name val="Arial"/>
      <family val="2"/>
    </font>
    <font>
      <b/>
      <sz val="11"/>
      <name val="Arial"/>
      <family val="2"/>
    </font>
    <font>
      <b/>
      <sz val="12"/>
      <name val="Arial"/>
      <family val="2"/>
    </font>
    <font>
      <sz val="10"/>
      <name val="Arial"/>
      <family val="2"/>
    </font>
    <font>
      <sz val="10"/>
      <color rgb="FF000000"/>
      <name val="Arial"/>
      <family val="2"/>
    </font>
    <font>
      <b/>
      <sz val="10"/>
      <color rgb="FF000000"/>
      <name val="Arial"/>
      <family val="2"/>
    </font>
    <font>
      <sz val="10"/>
      <color rgb="FFFF0000"/>
      <name val="Arial"/>
      <family val="2"/>
    </font>
    <font>
      <b/>
      <sz val="10"/>
      <color rgb="FFFF0000"/>
      <name val="Arial"/>
      <family val="2"/>
    </font>
    <font>
      <b/>
      <sz val="7.1"/>
      <color rgb="FF000000"/>
      <name val="Arial"/>
      <family val="2"/>
    </font>
    <font>
      <b/>
      <sz val="9"/>
      <color rgb="FF000000"/>
      <name val="Arial"/>
      <family val="2"/>
    </font>
    <font>
      <sz val="9"/>
      <color rgb="FF000000"/>
      <name val="Arial"/>
      <family val="2"/>
    </font>
    <font>
      <sz val="11"/>
      <name val="Arial"/>
      <family val="2"/>
    </font>
    <font>
      <sz val="12"/>
      <color rgb="FF000000"/>
      <name val="Arial"/>
      <family val="2"/>
    </font>
    <font>
      <sz val="12"/>
      <name val="Arial"/>
      <family val="2"/>
    </font>
    <font>
      <sz val="12"/>
      <color rgb="FFC00000"/>
      <name val="Arial"/>
      <family val="2"/>
    </font>
    <font>
      <b/>
      <sz val="12"/>
      <color rgb="FF000000"/>
      <name val="Arial"/>
      <family val="2"/>
    </font>
    <font>
      <b/>
      <i/>
      <sz val="10"/>
      <color rgb="FF000000"/>
      <name val="Arial"/>
      <family val="2"/>
    </font>
    <font>
      <sz val="11"/>
      <color theme="1"/>
      <name val="Arial"/>
      <family val="2"/>
    </font>
    <font>
      <sz val="11"/>
      <color theme="0"/>
      <name val="Arial"/>
      <family val="2"/>
    </font>
    <font>
      <b/>
      <sz val="11"/>
      <color theme="0"/>
      <name val="Arial"/>
      <family val="2"/>
    </font>
    <font>
      <b/>
      <sz val="11"/>
      <color theme="1"/>
      <name val="Arial"/>
      <family val="2"/>
    </font>
    <font>
      <sz val="13"/>
      <name val="Arial"/>
      <family val="2"/>
    </font>
    <font>
      <b/>
      <sz val="12"/>
      <color theme="0"/>
      <name val="Arial"/>
      <family val="2"/>
    </font>
    <font>
      <sz val="12"/>
      <color theme="0"/>
      <name val="Arial"/>
      <family val="2"/>
    </font>
    <font>
      <sz val="14"/>
      <color theme="1"/>
      <name val="Arial"/>
      <family val="2"/>
    </font>
    <font>
      <sz val="14"/>
      <color rgb="FF000000"/>
      <name val="Arial"/>
      <family val="2"/>
    </font>
    <font>
      <b/>
      <sz val="11"/>
      <color rgb="FF000000"/>
      <name val="Arial"/>
      <family val="2"/>
    </font>
    <font>
      <b/>
      <sz val="14"/>
      <color rgb="FF000000"/>
      <name val="Arial"/>
      <family val="2"/>
    </font>
    <font>
      <b/>
      <sz val="14"/>
      <color theme="1"/>
      <name val="Arial"/>
      <family val="2"/>
    </font>
  </fonts>
  <fills count="3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2F2F2"/>
        <bgColor rgb="FF000000"/>
      </patternFill>
    </fill>
    <fill>
      <patternFill patternType="solid">
        <fgColor rgb="FFFFFFFF"/>
        <bgColor rgb="FF000000"/>
      </patternFill>
    </fill>
    <fill>
      <patternFill patternType="solid">
        <fgColor rgb="FF00B050"/>
        <bgColor indexed="64"/>
      </patternFill>
    </fill>
    <fill>
      <patternFill patternType="solid">
        <fgColor rgb="FF00B0F0"/>
        <bgColor indexed="64"/>
      </patternFill>
    </fill>
    <fill>
      <patternFill patternType="solid">
        <fgColor rgb="FF002060"/>
        <bgColor rgb="FFA7CA56"/>
      </patternFill>
    </fill>
    <fill>
      <patternFill patternType="solid">
        <fgColor rgb="FF00B0F0"/>
        <bgColor rgb="FFA7CA56"/>
      </patternFill>
    </fill>
    <fill>
      <patternFill patternType="solid">
        <fgColor rgb="FF00B050"/>
        <bgColor rgb="FFA7CA56"/>
      </patternFill>
    </fill>
    <fill>
      <patternFill patternType="solid">
        <fgColor theme="0"/>
        <bgColor rgb="FF000000"/>
      </patternFill>
    </fill>
    <fill>
      <patternFill patternType="solid">
        <fgColor theme="0" tint="-4.9989318521683403E-2"/>
        <bgColor rgb="FFA7CA56"/>
      </patternFill>
    </fill>
    <fill>
      <patternFill patternType="solid">
        <fgColor theme="0" tint="-4.9989318521683403E-2"/>
        <bgColor rgb="FFEFEFEF"/>
      </patternFill>
    </fill>
    <fill>
      <patternFill patternType="solid">
        <fgColor rgb="FFF2F2F2"/>
        <bgColor rgb="FFFFFFFF"/>
      </patternFill>
    </fill>
    <fill>
      <patternFill patternType="solid">
        <fgColor rgb="FFFFFFFF"/>
        <bgColor rgb="FFF2F2F2"/>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99CC"/>
        <bgColor indexed="64"/>
      </patternFill>
    </fill>
    <fill>
      <patternFill patternType="solid">
        <fgColor rgb="FF66CCFF"/>
        <bgColor indexed="64"/>
      </patternFill>
    </fill>
    <fill>
      <patternFill patternType="solid">
        <fgColor rgb="FF99FF99"/>
        <bgColor indexed="64"/>
      </patternFill>
    </fill>
    <fill>
      <patternFill patternType="solid">
        <fgColor rgb="FFCCCCFF"/>
        <bgColor indexed="64"/>
      </patternFill>
    </fill>
    <fill>
      <patternFill patternType="solid">
        <fgColor rgb="FFFFCC66"/>
        <bgColor indexed="64"/>
      </patternFill>
    </fill>
    <fill>
      <patternFill patternType="solid">
        <fgColor rgb="FFFFFF99"/>
        <bgColor indexed="64"/>
      </patternFill>
    </fill>
    <fill>
      <patternFill patternType="solid">
        <fgColor rgb="FF99CCFF"/>
        <bgColor indexed="64"/>
      </patternFill>
    </fill>
    <fill>
      <patternFill patternType="solid">
        <fgColor theme="0"/>
        <bgColor rgb="FFF2F2F2"/>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bottom style="dashed">
        <color indexed="64"/>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dashed">
        <color indexed="64"/>
      </left>
      <right style="dashed">
        <color indexed="64"/>
      </right>
      <top style="medium">
        <color rgb="FF000000"/>
      </top>
      <bottom/>
      <diagonal/>
    </border>
    <border>
      <left style="dashed">
        <color indexed="64"/>
      </left>
      <right style="medium">
        <color rgb="FF000000"/>
      </right>
      <top style="medium">
        <color rgb="FF000000"/>
      </top>
      <bottom/>
      <diagonal/>
    </border>
    <border>
      <left style="dashed">
        <color indexed="64"/>
      </left>
      <right style="medium">
        <color rgb="FF000000"/>
      </right>
      <top/>
      <bottom/>
      <diagonal/>
    </border>
    <border>
      <left style="dashed">
        <color indexed="64"/>
      </left>
      <right style="dashed">
        <color indexed="64"/>
      </right>
      <top/>
      <bottom style="dashed">
        <color rgb="FF000000"/>
      </bottom>
      <diagonal/>
    </border>
  </borders>
  <cellStyleXfs count="4">
    <xf numFmtId="0" fontId="0" fillId="0" borderId="0"/>
    <xf numFmtId="9" fontId="1" fillId="0" borderId="0" applyFont="0" applyFill="0" applyBorder="0" applyAlignment="0" applyProtection="0"/>
    <xf numFmtId="0" fontId="13" fillId="0" borderId="0"/>
    <xf numFmtId="9" fontId="13" fillId="0" borderId="0" applyFont="0" applyFill="0" applyBorder="0" applyAlignment="0" applyProtection="0"/>
  </cellStyleXfs>
  <cellXfs count="750">
    <xf numFmtId="0" fontId="0" fillId="0" borderId="0" xfId="0"/>
    <xf numFmtId="0" fontId="7" fillId="2" borderId="0" xfId="0" applyFont="1" applyFill="1" applyProtection="1">
      <protection hidden="1"/>
    </xf>
    <xf numFmtId="0" fontId="0" fillId="0" borderId="0" xfId="0" applyProtection="1">
      <protection hidden="1"/>
    </xf>
    <xf numFmtId="0" fontId="5" fillId="0" borderId="1" xfId="0" applyFont="1" applyBorder="1" applyAlignment="1" applyProtection="1">
      <alignment horizontal="left" vertical="center"/>
      <protection hidden="1"/>
    </xf>
    <xf numFmtId="0" fontId="5" fillId="0" borderId="1" xfId="0" applyFont="1" applyBorder="1" applyAlignment="1" applyProtection="1">
      <alignment horizontal="left" vertical="center" wrapText="1"/>
      <protection hidden="1"/>
    </xf>
    <xf numFmtId="0" fontId="7" fillId="2" borderId="0" xfId="0" applyFont="1" applyFill="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9" fillId="2" borderId="0" xfId="0" applyFont="1" applyFill="1" applyAlignment="1" applyProtection="1">
      <alignment horizontal="center" vertical="center"/>
      <protection hidden="1"/>
    </xf>
    <xf numFmtId="0" fontId="7" fillId="2" borderId="0" xfId="0" applyFont="1" applyFill="1" applyAlignment="1" applyProtection="1">
      <alignment vertical="center"/>
      <protection hidden="1"/>
    </xf>
    <xf numFmtId="0" fontId="7" fillId="0" borderId="0" xfId="0" applyFont="1" applyProtection="1">
      <protection hidden="1"/>
    </xf>
    <xf numFmtId="0" fontId="7" fillId="0" borderId="0" xfId="0" applyFont="1" applyAlignment="1" applyProtection="1">
      <alignment horizontal="center" vertical="center"/>
      <protection hidden="1"/>
    </xf>
    <xf numFmtId="9" fontId="2" fillId="3" borderId="1" xfId="1" applyFont="1" applyFill="1" applyBorder="1" applyAlignment="1" applyProtection="1">
      <alignment horizontal="center" vertical="center"/>
      <protection hidden="1"/>
    </xf>
    <xf numFmtId="10" fontId="2" fillId="3" borderId="1" xfId="3" applyNumberFormat="1" applyFont="1" applyFill="1" applyBorder="1" applyAlignment="1" applyProtection="1">
      <alignment horizontal="center" vertical="center"/>
      <protection hidden="1"/>
    </xf>
    <xf numFmtId="9" fontId="2" fillId="3" borderId="5" xfId="1"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0" fontId="17" fillId="0" borderId="1"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7" fillId="0" borderId="0" xfId="0" applyFont="1" applyAlignment="1" applyProtection="1">
      <alignment horizontal="left"/>
      <protection hidden="1"/>
    </xf>
    <xf numFmtId="0" fontId="0" fillId="0" borderId="0" xfId="0" applyAlignment="1" applyProtection="1">
      <alignment horizontal="left"/>
      <protection hidden="1"/>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0" fillId="0" borderId="2" xfId="0" applyFont="1" applyBorder="1" applyAlignment="1">
      <alignment horizontal="left" vertical="center"/>
    </xf>
    <xf numFmtId="0" fontId="20" fillId="0" borderId="1" xfId="0" applyFont="1" applyBorder="1" applyAlignment="1">
      <alignment horizontal="left" vertical="center" wrapText="1"/>
    </xf>
    <xf numFmtId="0" fontId="11" fillId="0" borderId="1" xfId="0" applyFont="1" applyBorder="1" applyAlignment="1" applyProtection="1">
      <alignment horizontal="justify" vertical="center" wrapText="1"/>
      <protection locked="0"/>
    </xf>
    <xf numFmtId="0" fontId="7" fillId="0" borderId="1" xfId="0" applyFont="1" applyBorder="1" applyAlignment="1" applyProtection="1">
      <alignment horizontal="left" vertical="center"/>
      <protection hidden="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5" fillId="4" borderId="11"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3"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center" vertical="center" wrapText="1"/>
      <protection hidden="1"/>
    </xf>
    <xf numFmtId="0" fontId="15" fillId="4" borderId="2" xfId="0" applyFont="1" applyFill="1" applyBorder="1" applyAlignment="1" applyProtection="1">
      <alignment horizontal="center" vertical="center" wrapText="1"/>
      <protection hidden="1"/>
    </xf>
    <xf numFmtId="0" fontId="15" fillId="4" borderId="3" xfId="0" applyFont="1" applyFill="1" applyBorder="1" applyAlignment="1" applyProtection="1">
      <alignment horizontal="center" vertical="center" wrapText="1"/>
      <protection hidden="1"/>
    </xf>
    <xf numFmtId="0" fontId="15" fillId="4" borderId="4" xfId="0" applyFont="1" applyFill="1" applyBorder="1" applyAlignment="1" applyProtection="1">
      <alignment horizontal="center" vertical="center" wrapText="1"/>
      <protection hidden="1"/>
    </xf>
    <xf numFmtId="0" fontId="11" fillId="0" borderId="2" xfId="0" applyFont="1" applyBorder="1" applyAlignment="1" applyProtection="1">
      <alignment horizontal="left" vertical="center"/>
      <protection hidden="1"/>
    </xf>
    <xf numFmtId="0" fontId="11" fillId="0" borderId="4" xfId="0" applyFont="1" applyBorder="1" applyAlignment="1" applyProtection="1">
      <alignment horizontal="left" vertical="center"/>
      <protection hidden="1"/>
    </xf>
    <xf numFmtId="0" fontId="11" fillId="0" borderId="2"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1" xfId="0" applyFont="1" applyBorder="1" applyAlignment="1" applyProtection="1">
      <alignment horizontal="justify" vertical="center"/>
      <protection locked="0"/>
    </xf>
    <xf numFmtId="0" fontId="15" fillId="4" borderId="5" xfId="0" applyFont="1" applyFill="1" applyBorder="1" applyAlignment="1" applyProtection="1">
      <alignment horizontal="center" vertical="center" wrapText="1"/>
      <protection hidden="1"/>
    </xf>
    <xf numFmtId="0" fontId="11" fillId="0" borderId="5" xfId="0" applyFont="1" applyBorder="1" applyAlignment="1" applyProtection="1">
      <alignment horizontal="justify" vertical="center"/>
      <protection locked="0"/>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14" fontId="5" fillId="0" borderId="1" xfId="0" applyNumberFormat="1" applyFont="1" applyBorder="1" applyAlignment="1" applyProtection="1">
      <alignment horizontal="left" vertical="center" wrapText="1"/>
      <protection hidden="1"/>
    </xf>
    <xf numFmtId="0" fontId="16" fillId="0" borderId="1" xfId="0" applyFont="1" applyBorder="1" applyAlignment="1" applyProtection="1">
      <alignment horizontal="center" vertical="center"/>
      <protection locked="0"/>
    </xf>
    <xf numFmtId="0" fontId="15" fillId="4"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9" fontId="7" fillId="0" borderId="6"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0" fontId="2" fillId="14" borderId="5" xfId="2" applyFont="1" applyFill="1" applyBorder="1" applyAlignment="1" applyProtection="1">
      <alignment horizontal="center" vertical="center" wrapText="1"/>
      <protection hidden="1"/>
    </xf>
    <xf numFmtId="9" fontId="0" fillId="0" borderId="5" xfId="1" applyFont="1" applyFill="1" applyBorder="1" applyAlignment="1" applyProtection="1">
      <alignment horizontal="center" vertical="center" wrapText="1"/>
      <protection hidden="1"/>
    </xf>
    <xf numFmtId="0" fontId="2" fillId="14" borderId="1" xfId="2"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textRotation="90"/>
      <protection hidden="1"/>
    </xf>
    <xf numFmtId="0" fontId="8" fillId="3"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protection hidden="1"/>
    </xf>
    <xf numFmtId="0" fontId="14" fillId="13" borderId="1" xfId="2"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7" fillId="0" borderId="5"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6" xfId="0" applyFont="1" applyBorder="1" applyAlignment="1">
      <alignment horizontal="justify" vertical="center" wrapText="1"/>
    </xf>
    <xf numFmtId="0" fontId="20" fillId="0" borderId="1" xfId="0" applyFont="1" applyBorder="1" applyAlignment="1">
      <alignment horizontal="left" vertical="center"/>
    </xf>
    <xf numFmtId="14" fontId="20" fillId="0" borderId="1" xfId="0" applyNumberFormat="1" applyFont="1" applyBorder="1" applyAlignment="1">
      <alignment horizontal="left" vertical="center" wrapText="1"/>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3" fillId="0" borderId="1" xfId="0" applyFont="1" applyBorder="1" applyAlignment="1">
      <alignment horizontal="center" vertical="center" wrapText="1"/>
    </xf>
    <xf numFmtId="0" fontId="23" fillId="0" borderId="1" xfId="0" applyFont="1" applyBorder="1" applyAlignment="1" applyProtection="1">
      <alignment horizontal="center" vertical="center"/>
      <protection hidden="1"/>
    </xf>
    <xf numFmtId="0" fontId="5" fillId="2" borderId="0" xfId="0" applyFont="1" applyFill="1" applyProtection="1">
      <protection hidden="1"/>
    </xf>
    <xf numFmtId="0" fontId="5" fillId="2" borderId="0" xfId="0" applyFont="1" applyFill="1" applyAlignment="1" applyProtection="1">
      <alignment vertical="center"/>
      <protection hidden="1"/>
    </xf>
    <xf numFmtId="0" fontId="5" fillId="3" borderId="1" xfId="0" applyFont="1" applyFill="1" applyBorder="1" applyAlignment="1" applyProtection="1">
      <alignment horizontal="center" vertical="center"/>
      <protection hidden="1"/>
    </xf>
    <xf numFmtId="0" fontId="5" fillId="0" borderId="1" xfId="0" applyFont="1" applyBorder="1" applyAlignment="1" applyProtection="1">
      <alignment horizontal="justify" vertical="center" wrapText="1"/>
      <protection hidden="1"/>
    </xf>
    <xf numFmtId="0" fontId="5" fillId="0" borderId="1" xfId="0" applyFont="1" applyBorder="1" applyAlignment="1" applyProtection="1">
      <alignment horizontal="center" vertical="center" wrapText="1"/>
      <protection hidden="1"/>
    </xf>
    <xf numFmtId="9" fontId="5" fillId="0" borderId="6" xfId="1" applyFont="1" applyFill="1" applyBorder="1" applyAlignment="1" applyProtection="1">
      <alignment horizontal="center" vertical="center" wrapText="1"/>
      <protection locked="0"/>
    </xf>
    <xf numFmtId="14" fontId="5" fillId="0" borderId="6" xfId="0" applyNumberFormat="1" applyFont="1" applyBorder="1" applyAlignment="1" applyProtection="1">
      <alignment horizontal="justify" vertical="center" wrapText="1"/>
      <protection locked="0"/>
    </xf>
    <xf numFmtId="0" fontId="5" fillId="0" borderId="6" xfId="0" applyFont="1" applyBorder="1" applyAlignment="1" applyProtection="1">
      <alignment horizontal="justify" vertical="center" wrapText="1"/>
      <protection locked="0"/>
    </xf>
    <xf numFmtId="14" fontId="5" fillId="0" borderId="6" xfId="0" applyNumberFormat="1" applyFont="1" applyBorder="1" applyAlignment="1" applyProtection="1">
      <alignment vertical="top" wrapText="1"/>
      <protection locked="0"/>
    </xf>
    <xf numFmtId="0" fontId="25" fillId="0" borderId="7" xfId="0" applyFont="1" applyBorder="1" applyAlignment="1">
      <alignment vertical="top" wrapText="1"/>
    </xf>
    <xf numFmtId="0" fontId="5" fillId="0" borderId="6"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0" fontId="5" fillId="0" borderId="1" xfId="0" applyFont="1" applyBorder="1" applyAlignment="1" applyProtection="1">
      <alignment vertical="top" wrapText="1"/>
      <protection locked="0"/>
    </xf>
    <xf numFmtId="0" fontId="5" fillId="0" borderId="1" xfId="0" applyFont="1" applyBorder="1" applyAlignment="1" applyProtection="1">
      <alignment horizontal="center" vertical="center" wrapText="1"/>
      <protection locked="0"/>
    </xf>
    <xf numFmtId="0" fontId="25" fillId="0" borderId="6" xfId="0" applyFont="1" applyBorder="1" applyAlignment="1">
      <alignment vertical="top" wrapText="1"/>
    </xf>
    <xf numFmtId="0" fontId="5" fillId="3" borderId="1" xfId="0" applyFont="1" applyFill="1" applyBorder="1" applyAlignment="1" applyProtection="1">
      <alignment vertical="center"/>
      <protection hidden="1"/>
    </xf>
    <xf numFmtId="9" fontId="5" fillId="0" borderId="1" xfId="1" applyFont="1" applyBorder="1" applyAlignment="1" applyProtection="1">
      <alignment horizontal="center" vertical="center" wrapText="1"/>
      <protection locked="0"/>
    </xf>
    <xf numFmtId="14" fontId="5" fillId="0" borderId="1" xfId="0" applyNumberFormat="1" applyFont="1" applyBorder="1" applyAlignment="1" applyProtection="1">
      <alignment horizontal="justify" vertical="center" wrapText="1"/>
      <protection locked="0"/>
    </xf>
    <xf numFmtId="14" fontId="5" fillId="0" borderId="1" xfId="0" applyNumberFormat="1" applyFont="1" applyBorder="1" applyAlignment="1" applyProtection="1">
      <alignment vertical="top" wrapText="1"/>
      <protection locked="0"/>
    </xf>
    <xf numFmtId="0" fontId="5" fillId="0" borderId="5"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6" fillId="18" borderId="5" xfId="0" applyFont="1" applyFill="1" applyBorder="1" applyAlignment="1" applyProtection="1">
      <alignment horizontal="center" vertical="center" wrapText="1"/>
      <protection hidden="1"/>
    </xf>
    <xf numFmtId="0" fontId="25" fillId="0" borderId="1" xfId="0" applyFont="1" applyBorder="1" applyAlignment="1" applyProtection="1">
      <alignment horizontal="justify" vertical="center" wrapText="1"/>
      <protection hidden="1"/>
    </xf>
    <xf numFmtId="0" fontId="25" fillId="0" borderId="1" xfId="0" applyFont="1" applyBorder="1" applyAlignment="1" applyProtection="1">
      <alignment horizontal="center" vertical="center" wrapText="1"/>
      <protection hidden="1"/>
    </xf>
    <xf numFmtId="0" fontId="25" fillId="0" borderId="8" xfId="0" applyFont="1" applyBorder="1" applyAlignment="1" applyProtection="1">
      <alignment horizontal="center" vertical="center" wrapText="1"/>
      <protection locked="0"/>
    </xf>
    <xf numFmtId="9" fontId="25" fillId="0" borderId="6" xfId="1" applyFont="1" applyFill="1" applyBorder="1" applyAlignment="1" applyProtection="1">
      <alignment horizontal="center" vertical="center" wrapText="1"/>
      <protection locked="0"/>
    </xf>
    <xf numFmtId="14" fontId="25" fillId="0" borderId="6" xfId="0" applyNumberFormat="1" applyFont="1" applyBorder="1" applyAlignment="1" applyProtection="1">
      <alignment horizontal="justify" vertical="center" wrapText="1"/>
      <protection locked="0"/>
    </xf>
    <xf numFmtId="0" fontId="25" fillId="0" borderId="6" xfId="0" applyFont="1" applyBorder="1" applyAlignment="1" applyProtection="1">
      <alignment horizontal="justify" vertical="center" wrapText="1"/>
      <protection locked="0"/>
    </xf>
    <xf numFmtId="0" fontId="24" fillId="12" borderId="1" xfId="0" applyFont="1" applyFill="1" applyBorder="1" applyAlignment="1" applyProtection="1">
      <alignment vertical="top" wrapText="1"/>
      <protection locked="0"/>
    </xf>
    <xf numFmtId="14" fontId="25" fillId="0" borderId="6" xfId="0" applyNumberFormat="1" applyFont="1" applyBorder="1" applyAlignment="1" applyProtection="1">
      <alignment vertical="top" wrapText="1"/>
      <protection locked="0"/>
    </xf>
    <xf numFmtId="0" fontId="6" fillId="18" borderId="7" xfId="0" applyFont="1" applyFill="1" applyBorder="1" applyAlignment="1" applyProtection="1">
      <alignment horizontal="center" vertical="center" wrapText="1"/>
      <protection hidden="1"/>
    </xf>
    <xf numFmtId="0" fontId="5" fillId="0" borderId="9" xfId="0" applyFont="1" applyBorder="1" applyAlignment="1">
      <alignment horizontal="center" vertical="center" wrapText="1"/>
    </xf>
    <xf numFmtId="0" fontId="25" fillId="0" borderId="1" xfId="0" applyFont="1" applyBorder="1" applyAlignment="1" applyProtection="1">
      <alignment horizontal="justify" vertical="center" wrapText="1"/>
      <protection locked="0"/>
    </xf>
    <xf numFmtId="0" fontId="24" fillId="12" borderId="1" xfId="0" applyFont="1" applyFill="1" applyBorder="1" applyAlignment="1">
      <alignment vertical="top" wrapText="1"/>
    </xf>
    <xf numFmtId="0" fontId="25" fillId="0" borderId="1" xfId="0" applyFont="1" applyBorder="1" applyAlignment="1" applyProtection="1">
      <alignment vertical="top" wrapText="1"/>
      <protection locked="0"/>
    </xf>
    <xf numFmtId="0" fontId="6" fillId="18" borderId="6" xfId="0" applyFont="1" applyFill="1" applyBorder="1" applyAlignment="1" applyProtection="1">
      <alignment horizontal="center" vertical="center" wrapText="1"/>
      <protection hidden="1"/>
    </xf>
    <xf numFmtId="0" fontId="5" fillId="0" borderId="10" xfId="0" applyFont="1" applyBorder="1" applyAlignment="1">
      <alignment horizontal="center" vertical="center" wrapText="1"/>
    </xf>
    <xf numFmtId="9" fontId="25" fillId="0" borderId="1" xfId="1" applyFont="1" applyFill="1" applyBorder="1" applyAlignment="1" applyProtection="1">
      <alignment horizontal="center" vertical="center" wrapText="1"/>
      <protection locked="0"/>
    </xf>
    <xf numFmtId="14" fontId="25" fillId="0" borderId="1" xfId="0" applyNumberFormat="1" applyFont="1" applyBorder="1" applyAlignment="1" applyProtection="1">
      <alignment horizontal="justify" vertical="center" wrapText="1"/>
      <protection locked="0"/>
    </xf>
    <xf numFmtId="0" fontId="25" fillId="0" borderId="8" xfId="0" applyFont="1" applyBorder="1" applyAlignment="1" applyProtection="1">
      <alignment vertical="top" wrapText="1"/>
      <protection locked="0"/>
    </xf>
    <xf numFmtId="0" fontId="5" fillId="0" borderId="9" xfId="0" applyFont="1" applyBorder="1" applyAlignment="1">
      <alignment vertical="top" wrapText="1"/>
    </xf>
    <xf numFmtId="0" fontId="5" fillId="0" borderId="10" xfId="0" applyFont="1" applyBorder="1" applyAlignment="1">
      <alignment vertical="top" wrapText="1"/>
    </xf>
    <xf numFmtId="0" fontId="26" fillId="19" borderId="5" xfId="0" applyFont="1" applyFill="1" applyBorder="1" applyAlignment="1" applyProtection="1">
      <alignment horizontal="center" vertical="center" wrapText="1"/>
      <protection hidden="1"/>
    </xf>
    <xf numFmtId="0" fontId="25" fillId="2" borderId="24" xfId="0" applyFont="1" applyFill="1" applyBorder="1" applyAlignment="1">
      <alignment vertical="top" wrapText="1"/>
    </xf>
    <xf numFmtId="0" fontId="25" fillId="2" borderId="25" xfId="0" applyFont="1" applyFill="1" applyBorder="1" applyAlignment="1">
      <alignment vertical="top" wrapText="1"/>
    </xf>
    <xf numFmtId="0" fontId="26" fillId="19" borderId="7" xfId="0" applyFont="1" applyFill="1" applyBorder="1" applyAlignment="1" applyProtection="1">
      <alignment horizontal="center" vertical="center" wrapText="1"/>
      <protection hidden="1"/>
    </xf>
    <xf numFmtId="0" fontId="25" fillId="2" borderId="9" xfId="0" applyFont="1" applyFill="1" applyBorder="1" applyAlignment="1">
      <alignment vertical="top" wrapText="1"/>
    </xf>
    <xf numFmtId="0" fontId="25" fillId="2" borderId="26" xfId="0" applyFont="1" applyFill="1" applyBorder="1" applyAlignment="1">
      <alignment vertical="top" wrapText="1"/>
    </xf>
    <xf numFmtId="0" fontId="26" fillId="19" borderId="6" xfId="0" applyFont="1" applyFill="1" applyBorder="1" applyAlignment="1" applyProtection="1">
      <alignment horizontal="center" vertical="center" wrapText="1"/>
      <protection hidden="1"/>
    </xf>
    <xf numFmtId="14" fontId="5" fillId="2" borderId="1" xfId="0" applyNumberFormat="1" applyFont="1" applyFill="1" applyBorder="1" applyAlignment="1" applyProtection="1">
      <alignment vertical="top" wrapText="1"/>
      <protection locked="0"/>
    </xf>
    <xf numFmtId="9" fontId="5" fillId="0" borderId="1" xfId="1" applyFont="1" applyFill="1" applyBorder="1" applyAlignment="1" applyProtection="1">
      <alignment horizontal="center" vertical="center" wrapText="1"/>
      <protection locked="0"/>
    </xf>
    <xf numFmtId="14" fontId="5" fillId="0" borderId="1" xfId="0" applyNumberFormat="1" applyFont="1" applyBorder="1" applyAlignment="1" applyProtection="1">
      <alignment horizontal="justify" vertical="center" wrapText="1"/>
      <protection locked="0"/>
    </xf>
    <xf numFmtId="0" fontId="5" fillId="2" borderId="1" xfId="0" applyFont="1" applyFill="1" applyBorder="1" applyAlignment="1" applyProtection="1">
      <alignment vertical="top" wrapText="1"/>
      <protection locked="0"/>
    </xf>
    <xf numFmtId="14" fontId="25" fillId="2" borderId="1" xfId="0" applyNumberFormat="1" applyFont="1" applyFill="1" applyBorder="1" applyAlignment="1" applyProtection="1">
      <alignment vertical="top" wrapText="1"/>
      <protection locked="0"/>
    </xf>
    <xf numFmtId="9" fontId="5" fillId="0" borderId="5" xfId="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hidden="1"/>
    </xf>
    <xf numFmtId="9" fontId="5" fillId="0" borderId="19" xfId="1" applyFont="1" applyFill="1" applyBorder="1" applyAlignment="1" applyProtection="1">
      <alignment horizontal="center" vertical="center" wrapText="1"/>
      <protection locked="0"/>
    </xf>
    <xf numFmtId="14" fontId="5" fillId="0" borderId="4" xfId="0" applyNumberFormat="1" applyFont="1" applyBorder="1" applyAlignment="1" applyProtection="1">
      <alignment horizontal="justify" vertical="center" wrapText="1"/>
      <protection locked="0"/>
    </xf>
    <xf numFmtId="9" fontId="5" fillId="0" borderId="20" xfId="1" applyFont="1" applyFill="1" applyBorder="1" applyAlignment="1" applyProtection="1">
      <alignment horizontal="center" vertical="center" wrapText="1"/>
      <protection locked="0"/>
    </xf>
    <xf numFmtId="0" fontId="5" fillId="0" borderId="4" xfId="0" applyFont="1" applyBorder="1" applyAlignment="1" applyProtection="1">
      <alignment horizontal="justify" vertical="center" wrapText="1"/>
      <protection locked="0"/>
    </xf>
    <xf numFmtId="9" fontId="5" fillId="0" borderId="21" xfId="1" applyFont="1" applyFill="1" applyBorder="1" applyAlignment="1" applyProtection="1">
      <alignment horizontal="center" vertical="center" wrapText="1"/>
      <protection locked="0"/>
    </xf>
    <xf numFmtId="0" fontId="5" fillId="0" borderId="5" xfId="0" applyFont="1" applyBorder="1" applyAlignment="1" applyProtection="1">
      <alignment horizontal="justify" vertical="center" wrapText="1"/>
      <protection hidden="1"/>
    </xf>
    <xf numFmtId="0" fontId="5" fillId="0" borderId="5" xfId="0" applyFont="1" applyBorder="1" applyAlignment="1" applyProtection="1">
      <alignment horizontal="center" vertical="center" wrapText="1"/>
      <protection hidden="1"/>
    </xf>
    <xf numFmtId="14" fontId="5" fillId="0" borderId="5" xfId="0" applyNumberFormat="1" applyFont="1" applyBorder="1" applyAlignment="1" applyProtection="1">
      <alignment horizontal="justify" vertical="center" wrapText="1"/>
      <protection locked="0"/>
    </xf>
    <xf numFmtId="14" fontId="5" fillId="2" borderId="5" xfId="0" applyNumberFormat="1" applyFont="1" applyFill="1" applyBorder="1" applyAlignment="1" applyProtection="1">
      <alignment vertical="top" wrapText="1"/>
      <protection locked="0"/>
    </xf>
    <xf numFmtId="0" fontId="5" fillId="0" borderId="7" xfId="0" applyFont="1" applyBorder="1" applyAlignment="1" applyProtection="1">
      <alignment horizontal="justify" vertical="center" wrapText="1"/>
      <protection hidden="1"/>
    </xf>
    <xf numFmtId="0" fontId="5" fillId="0" borderId="7" xfId="0" applyFont="1" applyBorder="1" applyAlignment="1" applyProtection="1">
      <alignment horizontal="center" vertical="center" wrapText="1"/>
      <protection hidden="1"/>
    </xf>
    <xf numFmtId="9" fontId="5" fillId="0" borderId="7" xfId="1" applyFont="1" applyFill="1" applyBorder="1" applyAlignment="1" applyProtection="1">
      <alignment horizontal="center" vertical="center" wrapText="1"/>
      <protection locked="0"/>
    </xf>
    <xf numFmtId="0" fontId="5" fillId="2" borderId="7" xfId="0" applyFont="1" applyFill="1" applyBorder="1" applyAlignment="1" applyProtection="1">
      <alignment vertical="top" wrapText="1"/>
      <protection locked="0"/>
    </xf>
    <xf numFmtId="0" fontId="5" fillId="0" borderId="6" xfId="0" applyFont="1" applyBorder="1" applyAlignment="1" applyProtection="1">
      <alignment horizontal="justify" vertical="center" wrapText="1"/>
      <protection hidden="1"/>
    </xf>
    <xf numFmtId="0" fontId="5" fillId="0" borderId="6" xfId="0" applyFont="1" applyBorder="1" applyAlignment="1" applyProtection="1">
      <alignment horizontal="center" vertical="center" wrapText="1"/>
      <protection hidden="1"/>
    </xf>
    <xf numFmtId="0" fontId="5" fillId="2" borderId="6" xfId="0" applyFont="1" applyFill="1" applyBorder="1" applyAlignment="1" applyProtection="1">
      <alignment vertical="top" wrapText="1"/>
      <protection locked="0"/>
    </xf>
    <xf numFmtId="0" fontId="5" fillId="3" borderId="5" xfId="0" applyFont="1" applyFill="1" applyBorder="1" applyAlignment="1" applyProtection="1">
      <alignment vertical="center"/>
      <protection hidden="1"/>
    </xf>
    <xf numFmtId="0" fontId="5" fillId="0" borderId="5" xfId="0" applyFont="1" applyBorder="1" applyAlignment="1" applyProtection="1">
      <alignment horizontal="center" vertical="center" wrapText="1"/>
      <protection locked="0"/>
    </xf>
    <xf numFmtId="0" fontId="5" fillId="3" borderId="7" xfId="0" applyFont="1" applyFill="1" applyBorder="1" applyAlignment="1" applyProtection="1">
      <alignment vertical="center"/>
      <protection hidden="1"/>
    </xf>
    <xf numFmtId="0" fontId="5" fillId="0" borderId="7" xfId="0" applyFont="1" applyBorder="1" applyAlignment="1" applyProtection="1">
      <alignment horizontal="center" vertical="center" wrapText="1"/>
      <protection locked="0"/>
    </xf>
    <xf numFmtId="0" fontId="5" fillId="3" borderId="6" xfId="0" applyFont="1" applyFill="1" applyBorder="1" applyAlignment="1" applyProtection="1">
      <alignment vertical="center"/>
      <protection hidden="1"/>
    </xf>
    <xf numFmtId="0" fontId="5" fillId="3" borderId="7" xfId="0" applyFont="1" applyFill="1" applyBorder="1" applyAlignment="1" applyProtection="1">
      <alignment vertical="center"/>
      <protection hidden="1"/>
    </xf>
    <xf numFmtId="0" fontId="26" fillId="19" borderId="6" xfId="0" applyFont="1" applyFill="1" applyBorder="1" applyAlignment="1" applyProtection="1">
      <alignment horizontal="center" vertical="center" wrapText="1"/>
      <protection hidden="1"/>
    </xf>
    <xf numFmtId="0" fontId="5" fillId="0" borderId="7" xfId="0" applyFont="1" applyBorder="1" applyAlignment="1" applyProtection="1">
      <alignment horizontal="justify" vertical="center" wrapText="1"/>
      <protection hidden="1"/>
    </xf>
    <xf numFmtId="0" fontId="5" fillId="0" borderId="7" xfId="0" applyFont="1" applyBorder="1" applyAlignment="1" applyProtection="1">
      <alignment horizontal="center" vertical="center" wrapText="1"/>
      <protection hidden="1"/>
    </xf>
    <xf numFmtId="9" fontId="5" fillId="0" borderId="6" xfId="1" applyFont="1" applyFill="1" applyBorder="1" applyAlignment="1" applyProtection="1">
      <alignment horizontal="center" vertical="center" wrapText="1"/>
      <protection locked="0"/>
    </xf>
    <xf numFmtId="0" fontId="5" fillId="0" borderId="7" xfId="0" applyFont="1" applyBorder="1" applyAlignment="1" applyProtection="1">
      <alignment horizontal="justify" vertical="center" wrapText="1"/>
      <protection locked="0"/>
    </xf>
    <xf numFmtId="9" fontId="5" fillId="0" borderId="7" xfId="1" applyFont="1" applyFill="1" applyBorder="1" applyAlignment="1" applyProtection="1">
      <alignment horizontal="center" vertical="center" wrapText="1"/>
      <protection locked="0"/>
    </xf>
    <xf numFmtId="0" fontId="5" fillId="2" borderId="7" xfId="0" applyFont="1" applyFill="1" applyBorder="1" applyAlignment="1" applyProtection="1">
      <alignment vertical="top" wrapText="1"/>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justify" vertical="center" wrapText="1"/>
      <protection locked="0"/>
    </xf>
    <xf numFmtId="0" fontId="6" fillId="20" borderId="1" xfId="0" applyFont="1" applyFill="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25" fillId="0" borderId="22" xfId="0" applyFont="1" applyBorder="1" applyAlignment="1">
      <alignment horizontal="justify" vertical="center" wrapText="1"/>
    </xf>
    <xf numFmtId="0" fontId="25" fillId="0" borderId="18" xfId="0" applyFont="1" applyBorder="1" applyAlignment="1">
      <alignment horizontal="justify" vertical="center" wrapText="1"/>
    </xf>
    <xf numFmtId="0" fontId="5" fillId="2" borderId="5" xfId="0" applyFont="1" applyFill="1" applyBorder="1" applyAlignment="1" applyProtection="1">
      <alignment vertical="top" wrapText="1"/>
      <protection locked="0"/>
    </xf>
    <xf numFmtId="0" fontId="25" fillId="0" borderId="5" xfId="0" applyFont="1" applyBorder="1" applyAlignment="1">
      <alignment vertical="top" wrapText="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9" fontId="25" fillId="0" borderId="7" xfId="0" applyNumberFormat="1" applyFont="1" applyBorder="1" applyAlignment="1">
      <alignment horizontal="center" vertical="center" wrapText="1"/>
    </xf>
    <xf numFmtId="0" fontId="25" fillId="0" borderId="7" xfId="0" applyFont="1" applyBorder="1" applyAlignment="1">
      <alignment horizontal="justify" vertical="center" wrapText="1"/>
    </xf>
    <xf numFmtId="0" fontId="25" fillId="0" borderId="7" xfId="0" applyFont="1" applyBorder="1" applyAlignment="1">
      <alignment horizontal="center" vertical="center" wrapText="1"/>
    </xf>
    <xf numFmtId="0" fontId="5" fillId="0" borderId="7" xfId="1" applyNumberFormat="1" applyFont="1" applyFill="1" applyBorder="1" applyAlignment="1" applyProtection="1">
      <alignment horizontal="center" vertical="center" wrapText="1"/>
      <protection locked="0"/>
    </xf>
    <xf numFmtId="0" fontId="5" fillId="0" borderId="6" xfId="1" applyNumberFormat="1" applyFont="1" applyFill="1" applyBorder="1" applyAlignment="1" applyProtection="1">
      <alignment horizontal="center" vertical="center" wrapText="1"/>
      <protection locked="0"/>
    </xf>
    <xf numFmtId="9" fontId="25" fillId="0" borderId="18" xfId="0" applyNumberFormat="1" applyFont="1" applyBorder="1" applyAlignment="1">
      <alignment horizontal="center" vertical="center" wrapText="1"/>
    </xf>
    <xf numFmtId="0" fontId="25" fillId="0" borderId="18" xfId="0" applyFont="1" applyBorder="1" applyAlignment="1">
      <alignment horizontal="center" vertical="center" wrapText="1"/>
    </xf>
    <xf numFmtId="0" fontId="5" fillId="3" borderId="5" xfId="0" applyFont="1" applyFill="1" applyBorder="1" applyAlignment="1" applyProtection="1">
      <alignment vertical="top"/>
      <protection hidden="1"/>
    </xf>
    <xf numFmtId="0" fontId="6" fillId="20" borderId="1" xfId="0" applyFont="1" applyFill="1" applyBorder="1" applyAlignment="1" applyProtection="1">
      <alignment horizontal="center" vertical="top" wrapText="1"/>
      <protection hidden="1"/>
    </xf>
    <xf numFmtId="0" fontId="5" fillId="0" borderId="5" xfId="0" applyFont="1" applyBorder="1" applyAlignment="1" applyProtection="1">
      <alignment horizontal="justify" vertical="top" wrapText="1"/>
      <protection hidden="1"/>
    </xf>
    <xf numFmtId="0" fontId="5" fillId="0" borderId="5" xfId="0" applyFont="1" applyBorder="1" applyAlignment="1" applyProtection="1">
      <alignment horizontal="center" vertical="top" wrapText="1"/>
      <protection hidden="1"/>
    </xf>
    <xf numFmtId="0" fontId="5" fillId="0" borderId="5" xfId="0" applyFont="1" applyBorder="1" applyAlignment="1" applyProtection="1">
      <alignment horizontal="justify" vertical="top" wrapText="1"/>
      <protection locked="0"/>
    </xf>
    <xf numFmtId="9" fontId="5" fillId="0" borderId="5" xfId="1" applyFont="1" applyFill="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14" fontId="5" fillId="0" borderId="5" xfId="0" applyNumberFormat="1" applyFont="1" applyBorder="1" applyAlignment="1" applyProtection="1">
      <alignment horizontal="justify" vertical="top" wrapText="1"/>
      <protection locked="0"/>
    </xf>
    <xf numFmtId="0" fontId="5" fillId="3" borderId="7" xfId="0" applyFont="1" applyFill="1" applyBorder="1" applyAlignment="1" applyProtection="1">
      <alignment vertical="top"/>
      <protection hidden="1"/>
    </xf>
    <xf numFmtId="0" fontId="5" fillId="0" borderId="7" xfId="0" applyFont="1" applyBorder="1" applyAlignment="1" applyProtection="1">
      <alignment horizontal="justify" vertical="top" wrapText="1"/>
      <protection hidden="1"/>
    </xf>
    <xf numFmtId="0" fontId="5" fillId="0" borderId="7" xfId="0" applyFont="1" applyBorder="1" applyAlignment="1" applyProtection="1">
      <alignment horizontal="center" vertical="top" wrapText="1"/>
      <protection hidden="1"/>
    </xf>
    <xf numFmtId="0" fontId="5" fillId="0" borderId="7" xfId="0" applyFont="1" applyBorder="1" applyAlignment="1" applyProtection="1">
      <alignment horizontal="justify" vertical="top" wrapText="1"/>
      <protection locked="0"/>
    </xf>
    <xf numFmtId="9" fontId="5" fillId="0" borderId="7" xfId="1" applyFont="1" applyFill="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14" fontId="5" fillId="0" borderId="7" xfId="0" applyNumberFormat="1" applyFont="1" applyBorder="1" applyAlignment="1" applyProtection="1">
      <alignment horizontal="justify" vertical="top" wrapText="1"/>
      <protection locked="0"/>
    </xf>
    <xf numFmtId="0" fontId="5" fillId="3" borderId="6" xfId="0" applyFont="1" applyFill="1" applyBorder="1" applyAlignment="1" applyProtection="1">
      <alignment vertical="top"/>
      <protection hidden="1"/>
    </xf>
    <xf numFmtId="0" fontId="5" fillId="0" borderId="6" xfId="0" applyFont="1" applyBorder="1" applyAlignment="1" applyProtection="1">
      <alignment horizontal="justify" vertical="top" wrapText="1"/>
      <protection hidden="1"/>
    </xf>
    <xf numFmtId="0" fontId="5" fillId="0" borderId="6" xfId="0" applyFont="1" applyBorder="1" applyAlignment="1" applyProtection="1">
      <alignment horizontal="center" vertical="top" wrapText="1"/>
      <protection hidden="1"/>
    </xf>
    <xf numFmtId="0" fontId="25" fillId="0" borderId="14" xfId="0" applyFont="1" applyBorder="1" applyAlignment="1">
      <alignment horizontal="center" vertical="center" wrapText="1"/>
    </xf>
    <xf numFmtId="0" fontId="25" fillId="0" borderId="14" xfId="0" applyFont="1" applyBorder="1" applyAlignment="1">
      <alignment horizontal="justify" vertical="center" wrapText="1"/>
    </xf>
    <xf numFmtId="0" fontId="5" fillId="0" borderId="6" xfId="0" applyFont="1" applyBorder="1" applyAlignment="1" applyProtection="1">
      <alignment horizontal="justify" vertical="top" wrapText="1"/>
      <protection locked="0"/>
    </xf>
    <xf numFmtId="9" fontId="5" fillId="0" borderId="6" xfId="1" applyFont="1" applyFill="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14" fontId="5" fillId="0" borderId="6" xfId="0" applyNumberFormat="1" applyFont="1" applyBorder="1" applyAlignment="1" applyProtection="1">
      <alignment horizontal="justify" vertical="top" wrapText="1"/>
      <protection locked="0"/>
    </xf>
    <xf numFmtId="0" fontId="5" fillId="3" borderId="1" xfId="0" applyFont="1" applyFill="1" applyBorder="1" applyAlignment="1" applyProtection="1">
      <alignment vertical="top"/>
      <protection hidden="1"/>
    </xf>
    <xf numFmtId="0" fontId="6" fillId="21" borderId="1" xfId="0" applyFont="1" applyFill="1" applyBorder="1" applyAlignment="1" applyProtection="1">
      <alignment horizontal="center" vertical="top" wrapText="1"/>
      <protection hidden="1"/>
    </xf>
    <xf numFmtId="0" fontId="5" fillId="0" borderId="1" xfId="0" applyFont="1" applyBorder="1" applyAlignment="1" applyProtection="1">
      <alignment horizontal="justify" vertical="top" wrapText="1"/>
      <protection hidden="1"/>
    </xf>
    <xf numFmtId="0" fontId="5" fillId="0" borderId="1" xfId="0" applyFont="1" applyBorder="1" applyAlignment="1" applyProtection="1">
      <alignment horizontal="center" vertical="top" wrapText="1"/>
      <protection hidden="1"/>
    </xf>
    <xf numFmtId="0" fontId="5" fillId="0" borderId="1" xfId="0" applyFont="1" applyBorder="1" applyAlignment="1" applyProtection="1">
      <alignment horizontal="justify" vertical="top" wrapText="1"/>
      <protection locked="0"/>
    </xf>
    <xf numFmtId="9" fontId="5" fillId="0" borderId="1" xfId="1" applyFont="1" applyFill="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26" fillId="21" borderId="1" xfId="0" applyFont="1" applyFill="1" applyBorder="1" applyAlignment="1" applyProtection="1">
      <alignment horizontal="center" vertical="top" wrapText="1"/>
      <protection hidden="1"/>
    </xf>
    <xf numFmtId="14" fontId="5" fillId="0" borderId="1" xfId="0" applyNumberFormat="1" applyFont="1" applyBorder="1" applyAlignment="1" applyProtection="1">
      <alignment horizontal="justify" vertical="top" wrapText="1"/>
      <protection locked="0"/>
    </xf>
    <xf numFmtId="14" fontId="25" fillId="0" borderId="1" xfId="0" applyNumberFormat="1" applyFont="1" applyBorder="1" applyAlignment="1" applyProtection="1">
      <alignment vertical="top" wrapText="1"/>
      <protection locked="0"/>
    </xf>
    <xf numFmtId="0" fontId="6" fillId="21" borderId="5" xfId="0" applyFont="1" applyFill="1" applyBorder="1" applyAlignment="1" applyProtection="1">
      <alignment horizontal="center" vertical="top" wrapText="1"/>
      <protection hidden="1"/>
    </xf>
    <xf numFmtId="0" fontId="6" fillId="21" borderId="7" xfId="0" applyFont="1" applyFill="1" applyBorder="1" applyAlignment="1" applyProtection="1">
      <alignment horizontal="center" vertical="top" wrapText="1"/>
      <protection hidden="1"/>
    </xf>
    <xf numFmtId="0" fontId="6" fillId="21" borderId="6" xfId="0" applyFont="1" applyFill="1" applyBorder="1" applyAlignment="1" applyProtection="1">
      <alignment horizontal="center" vertical="top" wrapText="1"/>
      <protection hidden="1"/>
    </xf>
    <xf numFmtId="0" fontId="5" fillId="0" borderId="1" xfId="0" applyFont="1" applyBorder="1" applyAlignment="1" applyProtection="1">
      <alignment horizontal="left" vertical="top" wrapText="1"/>
      <protection locked="0"/>
    </xf>
    <xf numFmtId="0" fontId="6" fillId="8" borderId="5" xfId="0" applyFont="1" applyFill="1" applyBorder="1" applyAlignment="1" applyProtection="1">
      <alignment horizontal="center" vertical="top" wrapText="1"/>
      <protection hidden="1"/>
    </xf>
    <xf numFmtId="0" fontId="25" fillId="0" borderId="1" xfId="0" applyFont="1" applyBorder="1" applyAlignment="1" applyProtection="1">
      <alignment horizontal="justify" vertical="top" wrapText="1"/>
      <protection hidden="1"/>
    </xf>
    <xf numFmtId="0" fontId="25" fillId="0" borderId="1" xfId="0" applyFont="1" applyBorder="1" applyAlignment="1" applyProtection="1">
      <alignment horizontal="center" vertical="top" wrapText="1"/>
      <protection hidden="1"/>
    </xf>
    <xf numFmtId="0" fontId="6" fillId="8" borderId="7" xfId="0" applyFont="1" applyFill="1" applyBorder="1" applyAlignment="1" applyProtection="1">
      <alignment horizontal="center" vertical="top" wrapText="1"/>
      <protection hidden="1"/>
    </xf>
    <xf numFmtId="0" fontId="6" fillId="8" borderId="6" xfId="0" applyFont="1" applyFill="1" applyBorder="1" applyAlignment="1" applyProtection="1">
      <alignment horizontal="center" vertical="top" wrapText="1"/>
      <protection hidden="1"/>
    </xf>
    <xf numFmtId="14" fontId="5" fillId="0" borderId="1" xfId="0" applyNumberFormat="1" applyFont="1" applyBorder="1" applyAlignment="1" applyProtection="1">
      <alignment vertical="top"/>
      <protection locked="0"/>
    </xf>
    <xf numFmtId="0" fontId="5" fillId="0" borderId="1" xfId="0" applyFont="1" applyBorder="1" applyAlignment="1" applyProtection="1">
      <alignment vertical="top"/>
      <protection locked="0"/>
    </xf>
    <xf numFmtId="0" fontId="25" fillId="0" borderId="5" xfId="0" applyFont="1" applyBorder="1" applyAlignment="1" applyProtection="1">
      <alignment horizontal="justify" vertical="top" wrapText="1"/>
      <protection hidden="1"/>
    </xf>
    <xf numFmtId="0" fontId="25" fillId="0" borderId="7" xfId="0" applyFont="1" applyBorder="1" applyAlignment="1" applyProtection="1">
      <alignment horizontal="justify" vertical="top" wrapText="1"/>
      <protection hidden="1"/>
    </xf>
    <xf numFmtId="0" fontId="25" fillId="0" borderId="6" xfId="0" applyFont="1" applyBorder="1" applyAlignment="1" applyProtection="1">
      <alignment horizontal="justify" vertical="top" wrapText="1"/>
      <protection hidden="1"/>
    </xf>
    <xf numFmtId="0" fontId="6" fillId="22" borderId="5" xfId="0" applyFont="1" applyFill="1" applyBorder="1" applyAlignment="1" applyProtection="1">
      <alignment horizontal="center" vertical="top" wrapText="1"/>
      <protection hidden="1"/>
    </xf>
    <xf numFmtId="0" fontId="6" fillId="22" borderId="7" xfId="0" applyFont="1" applyFill="1" applyBorder="1" applyAlignment="1" applyProtection="1">
      <alignment horizontal="center" vertical="top" wrapText="1"/>
      <protection hidden="1"/>
    </xf>
    <xf numFmtId="0" fontId="6" fillId="22" borderId="6" xfId="0" applyFont="1" applyFill="1" applyBorder="1" applyAlignment="1" applyProtection="1">
      <alignment horizontal="center" vertical="top" wrapText="1"/>
      <protection hidden="1"/>
    </xf>
    <xf numFmtId="0" fontId="25" fillId="5" borderId="1" xfId="0" applyFont="1" applyFill="1" applyBorder="1" applyAlignment="1" applyProtection="1">
      <alignment vertical="top"/>
      <protection hidden="1"/>
    </xf>
    <xf numFmtId="0" fontId="25" fillId="0" borderId="1" xfId="0" applyFont="1" applyBorder="1" applyAlignment="1" applyProtection="1">
      <alignment horizontal="justify" vertical="top" wrapText="1"/>
      <protection locked="0"/>
    </xf>
    <xf numFmtId="14" fontId="25" fillId="0" borderId="1" xfId="0" applyNumberFormat="1" applyFont="1" applyBorder="1" applyAlignment="1" applyProtection="1">
      <alignment horizontal="justify" vertical="top" wrapText="1"/>
      <protection locked="0"/>
    </xf>
    <xf numFmtId="14" fontId="5" fillId="0" borderId="1" xfId="0" applyNumberFormat="1" applyFont="1" applyBorder="1" applyAlignment="1" applyProtection="1">
      <alignment horizontal="justify"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26" fillId="23" borderId="1" xfId="0" applyFont="1" applyFill="1" applyBorder="1" applyAlignment="1" applyProtection="1">
      <alignment horizontal="center" vertical="top" wrapText="1"/>
      <protection hidden="1"/>
    </xf>
    <xf numFmtId="9" fontId="13" fillId="0" borderId="7" xfId="0" applyNumberFormat="1" applyFont="1" applyBorder="1" applyAlignment="1">
      <alignment horizontal="center" vertical="center" wrapText="1"/>
    </xf>
    <xf numFmtId="0" fontId="31" fillId="0" borderId="5" xfId="0" applyFont="1" applyBorder="1" applyAlignment="1">
      <alignment horizontal="justify" vertical="center" wrapText="1"/>
    </xf>
    <xf numFmtId="0" fontId="31" fillId="0" borderId="7" xfId="0" applyFont="1" applyBorder="1" applyAlignment="1">
      <alignment horizontal="justify" vertical="center" wrapText="1"/>
    </xf>
    <xf numFmtId="9" fontId="25" fillId="0" borderId="1" xfId="1" applyFont="1" applyBorder="1" applyAlignment="1" applyProtection="1">
      <alignment horizontal="center" vertical="center" wrapText="1"/>
      <protection locked="0"/>
    </xf>
    <xf numFmtId="0" fontId="25" fillId="0" borderId="6" xfId="0" applyFont="1" applyBorder="1" applyAlignment="1" applyProtection="1">
      <alignment horizontal="justify" vertical="top" wrapText="1"/>
      <protection locked="0"/>
    </xf>
    <xf numFmtId="0" fontId="31" fillId="0" borderId="5" xfId="0" applyFont="1" applyBorder="1" applyAlignment="1">
      <alignment vertical="top" wrapText="1"/>
    </xf>
    <xf numFmtId="0" fontId="31" fillId="0" borderId="5" xfId="0" applyFont="1" applyBorder="1" applyAlignment="1">
      <alignment vertical="center" wrapText="1"/>
    </xf>
    <xf numFmtId="0" fontId="13" fillId="0" borderId="7" xfId="0" applyFont="1" applyBorder="1" applyAlignment="1">
      <alignment horizontal="center" vertical="center" wrapText="1"/>
    </xf>
    <xf numFmtId="0" fontId="31" fillId="0" borderId="7" xfId="0" applyFont="1" applyBorder="1" applyAlignment="1">
      <alignment vertical="top" wrapText="1"/>
    </xf>
    <xf numFmtId="0" fontId="31" fillId="0" borderId="7" xfId="0" applyFont="1" applyBorder="1" applyAlignment="1">
      <alignment vertical="center" wrapText="1"/>
    </xf>
    <xf numFmtId="0" fontId="13" fillId="0" borderId="6" xfId="0" applyFont="1" applyBorder="1" applyAlignment="1">
      <alignment horizontal="center" vertical="center" wrapText="1"/>
    </xf>
    <xf numFmtId="0" fontId="31" fillId="0" borderId="14" xfId="0" applyFont="1" applyBorder="1" applyAlignment="1">
      <alignment horizontal="justify" vertical="center" wrapText="1"/>
    </xf>
    <xf numFmtId="0" fontId="31" fillId="0" borderId="6" xfId="0" applyFont="1" applyBorder="1" applyAlignment="1">
      <alignment horizontal="justify" vertical="center" wrapText="1"/>
    </xf>
    <xf numFmtId="0" fontId="31" fillId="0" borderId="14" xfId="0" applyFont="1" applyBorder="1" applyAlignment="1">
      <alignment vertical="top" wrapText="1"/>
    </xf>
    <xf numFmtId="0" fontId="31" fillId="0" borderId="14" xfId="0" applyFont="1" applyBorder="1" applyAlignment="1">
      <alignment vertical="center" wrapText="1"/>
    </xf>
    <xf numFmtId="0" fontId="5" fillId="0" borderId="6" xfId="0" applyFont="1" applyBorder="1" applyAlignment="1" applyProtection="1">
      <alignment vertical="top" wrapText="1"/>
      <protection locked="0"/>
    </xf>
    <xf numFmtId="9" fontId="13" fillId="0" borderId="5"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31" fillId="0" borderId="6" xfId="0" applyFont="1" applyBorder="1" applyAlignment="1">
      <alignment vertical="top" wrapText="1"/>
    </xf>
    <xf numFmtId="0" fontId="31" fillId="0" borderId="6" xfId="0" applyFont="1" applyBorder="1" applyAlignment="1">
      <alignment vertical="center" wrapText="1"/>
    </xf>
    <xf numFmtId="0" fontId="6" fillId="23" borderId="1" xfId="0" applyFont="1" applyFill="1" applyBorder="1" applyAlignment="1" applyProtection="1">
      <alignment horizontal="center" vertical="top" wrapText="1"/>
      <protection hidden="1"/>
    </xf>
    <xf numFmtId="9" fontId="25" fillId="0" borderId="7" xfId="0" applyNumberFormat="1" applyFont="1" applyBorder="1" applyAlignment="1">
      <alignment horizontal="center" vertical="top" wrapText="1"/>
    </xf>
    <xf numFmtId="0" fontId="25" fillId="0" borderId="7" xfId="0" applyFont="1" applyBorder="1" applyAlignment="1">
      <alignment horizontal="justify" vertical="top" wrapText="1"/>
    </xf>
    <xf numFmtId="0" fontId="25" fillId="0" borderId="7" xfId="0" applyFont="1" applyBorder="1" applyAlignment="1">
      <alignment horizontal="center" vertical="top" wrapText="1"/>
    </xf>
    <xf numFmtId="0" fontId="25" fillId="0" borderId="6" xfId="0" applyFont="1" applyBorder="1" applyAlignment="1">
      <alignment horizontal="center" vertical="top" wrapText="1"/>
    </xf>
    <xf numFmtId="0" fontId="25" fillId="0" borderId="6" xfId="0" applyFont="1" applyBorder="1" applyAlignment="1">
      <alignment horizontal="justify" vertical="top" wrapText="1"/>
    </xf>
    <xf numFmtId="0" fontId="25" fillId="0" borderId="5" xfId="0" applyFont="1" applyBorder="1" applyAlignment="1" applyProtection="1">
      <alignment horizontal="justify" vertical="center" wrapText="1"/>
      <protection locked="0"/>
    </xf>
    <xf numFmtId="0" fontId="25" fillId="0" borderId="7" xfId="0" applyFont="1" applyBorder="1" applyAlignment="1" applyProtection="1">
      <alignment horizontal="justify" vertical="center" wrapText="1"/>
      <protection locked="0"/>
    </xf>
    <xf numFmtId="0" fontId="25" fillId="0" borderId="14" xfId="0" applyFont="1" applyBorder="1" applyAlignment="1">
      <alignment horizontal="justify" vertical="top" wrapText="1"/>
    </xf>
    <xf numFmtId="0" fontId="25" fillId="0" borderId="1" xfId="0" applyFont="1" applyBorder="1" applyAlignment="1">
      <alignment horizontal="justify" vertical="top" wrapText="1"/>
    </xf>
    <xf numFmtId="0" fontId="26" fillId="24" borderId="1" xfId="0" applyFont="1" applyFill="1" applyBorder="1" applyAlignment="1" applyProtection="1">
      <alignment horizontal="center" vertical="top" wrapText="1"/>
      <protection hidden="1"/>
    </xf>
    <xf numFmtId="0" fontId="32" fillId="0" borderId="5" xfId="0" applyFont="1" applyBorder="1" applyAlignment="1">
      <alignment horizontal="justify" vertical="center" wrapText="1"/>
    </xf>
    <xf numFmtId="14" fontId="25" fillId="0" borderId="5" xfId="0" applyNumberFormat="1" applyFont="1" applyBorder="1" applyAlignment="1" applyProtection="1">
      <alignment horizontal="justify" vertical="center" wrapText="1"/>
      <protection locked="0"/>
    </xf>
    <xf numFmtId="0" fontId="32" fillId="0" borderId="5" xfId="0" applyFont="1" applyBorder="1" applyAlignment="1">
      <alignment vertical="top" wrapText="1"/>
    </xf>
    <xf numFmtId="9" fontId="25" fillId="0" borderId="6" xfId="1" applyFont="1" applyFill="1" applyBorder="1" applyAlignment="1" applyProtection="1">
      <alignment horizontal="center" vertical="top" wrapText="1"/>
      <protection locked="0"/>
    </xf>
    <xf numFmtId="14" fontId="25" fillId="0" borderId="6" xfId="0" applyNumberFormat="1" applyFont="1" applyBorder="1" applyAlignment="1" applyProtection="1">
      <alignment horizontal="justify" vertical="top" wrapText="1"/>
      <protection locked="0"/>
    </xf>
    <xf numFmtId="14" fontId="25" fillId="0" borderId="6" xfId="0" applyNumberFormat="1" applyFont="1" applyBorder="1" applyAlignment="1" applyProtection="1">
      <alignment horizontal="center" vertical="top" wrapText="1"/>
      <protection locked="0"/>
    </xf>
    <xf numFmtId="0" fontId="25" fillId="0" borderId="6" xfId="0" applyFont="1" applyBorder="1" applyAlignment="1" applyProtection="1">
      <alignment horizontal="center" vertical="top" wrapText="1"/>
      <protection locked="0"/>
    </xf>
    <xf numFmtId="0" fontId="25" fillId="12" borderId="0" xfId="0" applyFont="1" applyFill="1" applyAlignment="1" applyProtection="1">
      <alignment vertical="center"/>
      <protection hidden="1"/>
    </xf>
    <xf numFmtId="0" fontId="32" fillId="0" borderId="7" xfId="0" applyFont="1" applyBorder="1" applyAlignment="1">
      <alignment horizontal="justify" vertical="center" wrapText="1"/>
    </xf>
    <xf numFmtId="0" fontId="32" fillId="0" borderId="7" xfId="0" applyFont="1" applyBorder="1" applyAlignment="1">
      <alignment vertical="top" wrapText="1"/>
    </xf>
    <xf numFmtId="0" fontId="25" fillId="0" borderId="1" xfId="0" applyFont="1" applyBorder="1" applyAlignment="1" applyProtection="1">
      <alignment horizontal="center" vertical="top" wrapText="1"/>
      <protection locked="0"/>
    </xf>
    <xf numFmtId="0" fontId="32" fillId="0" borderId="14" xfId="0" applyFont="1" applyBorder="1" applyAlignment="1">
      <alignment horizontal="justify" vertical="center" wrapText="1"/>
    </xf>
    <xf numFmtId="0" fontId="32" fillId="0" borderId="14" xfId="0" applyFont="1" applyBorder="1" applyAlignment="1">
      <alignment vertical="top" wrapText="1"/>
    </xf>
    <xf numFmtId="9" fontId="25" fillId="0" borderId="1" xfId="1" applyFont="1" applyFill="1" applyBorder="1" applyAlignment="1" applyProtection="1">
      <alignment horizontal="center" vertical="top" wrapText="1"/>
      <protection locked="0"/>
    </xf>
    <xf numFmtId="14" fontId="13" fillId="0" borderId="1" xfId="0" applyNumberFormat="1" applyFont="1" applyBorder="1" applyAlignment="1" applyProtection="1">
      <alignment horizontal="justify" vertical="center" wrapText="1"/>
      <protection locked="0"/>
    </xf>
    <xf numFmtId="14" fontId="13" fillId="0" borderId="1" xfId="0" applyNumberFormat="1" applyFont="1" applyBorder="1" applyAlignment="1" applyProtection="1">
      <alignment vertical="top" wrapText="1"/>
      <protection locked="0"/>
    </xf>
    <xf numFmtId="0" fontId="13" fillId="0" borderId="1" xfId="0" applyFont="1" applyBorder="1" applyAlignment="1" applyProtection="1">
      <alignment horizontal="justify" vertical="center" wrapText="1"/>
      <protection locked="0"/>
    </xf>
    <xf numFmtId="0" fontId="13" fillId="0" borderId="1" xfId="0" applyFont="1" applyBorder="1" applyAlignment="1" applyProtection="1">
      <alignment vertical="top" wrapText="1"/>
      <protection locked="0"/>
    </xf>
    <xf numFmtId="0" fontId="25" fillId="0" borderId="5" xfId="0" applyFont="1" applyBorder="1" applyAlignment="1">
      <alignment horizontal="justify" vertical="center" wrapText="1"/>
    </xf>
    <xf numFmtId="9" fontId="24" fillId="0" borderId="1" xfId="1" applyFont="1" applyFill="1" applyBorder="1" applyAlignment="1" applyProtection="1">
      <alignment horizontal="center" vertical="center" wrapText="1"/>
      <protection locked="0"/>
    </xf>
    <xf numFmtId="14" fontId="24" fillId="0" borderId="1" xfId="0" applyNumberFormat="1" applyFont="1" applyBorder="1" applyAlignment="1" applyProtection="1">
      <alignment vertical="top" wrapText="1"/>
      <protection locked="0"/>
    </xf>
    <xf numFmtId="0" fontId="24" fillId="0" borderId="5" xfId="0" applyFont="1" applyBorder="1" applyAlignment="1">
      <alignment vertical="top" wrapText="1"/>
    </xf>
    <xf numFmtId="0" fontId="24" fillId="0" borderId="1" xfId="0" applyFont="1" applyBorder="1" applyAlignment="1" applyProtection="1">
      <alignment vertical="top" wrapText="1"/>
      <protection locked="0"/>
    </xf>
    <xf numFmtId="0" fontId="24" fillId="0" borderId="7" xfId="0" applyFont="1" applyBorder="1" applyAlignment="1">
      <alignment vertical="top" wrapText="1"/>
    </xf>
    <xf numFmtId="0" fontId="25" fillId="0" borderId="6" xfId="0" applyFont="1" applyBorder="1" applyAlignment="1">
      <alignment horizontal="justify" vertical="center" wrapText="1"/>
    </xf>
    <xf numFmtId="0" fontId="24" fillId="0" borderId="6" xfId="0" applyFont="1" applyBorder="1" applyAlignment="1">
      <alignment vertical="top" wrapText="1"/>
    </xf>
    <xf numFmtId="0" fontId="6" fillId="25" borderId="1" xfId="0" applyFont="1" applyFill="1" applyBorder="1" applyAlignment="1" applyProtection="1">
      <alignment horizontal="center" vertical="top" wrapText="1"/>
      <protection hidden="1"/>
    </xf>
    <xf numFmtId="0" fontId="13" fillId="0" borderId="5" xfId="0" applyFont="1" applyBorder="1" applyAlignment="1">
      <alignment vertical="top" wrapText="1"/>
    </xf>
    <xf numFmtId="0" fontId="13" fillId="0" borderId="7" xfId="0" applyFont="1" applyBorder="1" applyAlignment="1">
      <alignment vertical="top" wrapText="1"/>
    </xf>
    <xf numFmtId="0" fontId="13" fillId="0" borderId="6" xfId="0" applyFont="1" applyBorder="1" applyAlignment="1">
      <alignment vertical="top" wrapText="1"/>
    </xf>
    <xf numFmtId="9" fontId="25" fillId="0" borderId="5" xfId="0" applyNumberFormat="1" applyFont="1" applyBorder="1" applyAlignment="1">
      <alignment horizontal="center" vertical="center" wrapText="1"/>
    </xf>
    <xf numFmtId="0" fontId="25" fillId="0" borderId="6" xfId="0" applyFont="1" applyBorder="1" applyAlignment="1">
      <alignment horizontal="center" vertical="center" wrapText="1"/>
    </xf>
    <xf numFmtId="0" fontId="25" fillId="15" borderId="1" xfId="0" applyFont="1" applyFill="1" applyBorder="1" applyAlignment="1" applyProtection="1">
      <alignment vertical="top"/>
      <protection hidden="1"/>
    </xf>
    <xf numFmtId="0" fontId="26" fillId="26" borderId="1" xfId="0" applyFont="1" applyFill="1" applyBorder="1" applyAlignment="1" applyProtection="1">
      <alignment horizontal="center" vertical="top" wrapText="1"/>
      <protection hidden="1"/>
    </xf>
    <xf numFmtId="14" fontId="33" fillId="0" borderId="1" xfId="0" applyNumberFormat="1" applyFont="1" applyBorder="1" applyAlignment="1" applyProtection="1">
      <alignment horizontal="justify" vertical="center" wrapText="1"/>
      <protection locked="0"/>
    </xf>
    <xf numFmtId="0" fontId="33" fillId="0" borderId="5" xfId="0" applyFont="1" applyBorder="1" applyAlignment="1">
      <alignment vertical="top" wrapText="1"/>
    </xf>
    <xf numFmtId="0" fontId="33" fillId="0" borderId="7" xfId="0" applyFont="1" applyBorder="1" applyAlignment="1">
      <alignment vertical="top" wrapText="1"/>
    </xf>
    <xf numFmtId="9" fontId="25" fillId="0" borderId="5" xfId="1" applyFont="1" applyFill="1" applyBorder="1" applyAlignment="1" applyProtection="1">
      <alignment horizontal="center" vertical="top" wrapText="1"/>
      <protection locked="0"/>
    </xf>
    <xf numFmtId="0" fontId="25" fillId="0" borderId="5" xfId="0" applyFont="1" applyBorder="1" applyAlignment="1" applyProtection="1">
      <alignment horizontal="center" vertical="top" wrapText="1"/>
      <protection locked="0"/>
    </xf>
    <xf numFmtId="0" fontId="25" fillId="30" borderId="0" xfId="0" applyFont="1" applyFill="1" applyAlignment="1" applyProtection="1">
      <alignment vertical="center"/>
      <protection hidden="1"/>
    </xf>
    <xf numFmtId="0" fontId="25" fillId="2" borderId="0" xfId="0" applyFont="1" applyFill="1" applyAlignment="1" applyProtection="1">
      <alignment vertical="center"/>
      <protection hidden="1"/>
    </xf>
    <xf numFmtId="0" fontId="25" fillId="15" borderId="7" xfId="0" applyFont="1" applyFill="1" applyBorder="1" applyAlignment="1" applyProtection="1">
      <alignment vertical="top"/>
      <protection hidden="1"/>
    </xf>
    <xf numFmtId="0" fontId="26" fillId="26" borderId="6" xfId="0" applyFont="1" applyFill="1" applyBorder="1" applyAlignment="1" applyProtection="1">
      <alignment horizontal="center" vertical="top" wrapText="1"/>
      <protection hidden="1"/>
    </xf>
    <xf numFmtId="0" fontId="25" fillId="0" borderId="6" xfId="0" applyFont="1" applyBorder="1" applyAlignment="1" applyProtection="1">
      <alignment horizontal="center" vertical="top" wrapText="1"/>
      <protection hidden="1"/>
    </xf>
    <xf numFmtId="0" fontId="33" fillId="0" borderId="1" xfId="0" applyFont="1" applyBorder="1" applyAlignment="1" applyProtection="1">
      <alignment horizontal="justify" vertical="center" wrapText="1"/>
      <protection locked="0"/>
    </xf>
    <xf numFmtId="9" fontId="25" fillId="0" borderId="7" xfId="1" applyFont="1" applyFill="1" applyBorder="1" applyAlignment="1" applyProtection="1">
      <alignment horizontal="center" vertical="top" wrapText="1"/>
      <protection locked="0"/>
    </xf>
    <xf numFmtId="0" fontId="25" fillId="0" borderId="7" xfId="0" applyFont="1" applyBorder="1" applyAlignment="1" applyProtection="1">
      <alignment horizontal="center" vertical="top" wrapText="1"/>
      <protection locked="0"/>
    </xf>
    <xf numFmtId="0" fontId="25" fillId="15" borderId="6" xfId="0" applyFont="1" applyFill="1" applyBorder="1" applyAlignment="1" applyProtection="1">
      <alignment vertical="top"/>
      <protection hidden="1"/>
    </xf>
    <xf numFmtId="0" fontId="33" fillId="0" borderId="6" xfId="0" applyFont="1" applyBorder="1" applyAlignment="1">
      <alignment vertical="top" wrapText="1"/>
    </xf>
    <xf numFmtId="0" fontId="25" fillId="30" borderId="0" xfId="0" applyFont="1" applyFill="1" applyAlignment="1" applyProtection="1">
      <alignment horizontal="center" vertical="center"/>
      <protection hidden="1"/>
    </xf>
    <xf numFmtId="0" fontId="25" fillId="2" borderId="0" xfId="0" applyFont="1" applyFill="1" applyAlignment="1" applyProtection="1">
      <alignment horizontal="center" vertical="center"/>
      <protection hidden="1"/>
    </xf>
    <xf numFmtId="9" fontId="25" fillId="0" borderId="5" xfId="1" applyFont="1" applyFill="1" applyBorder="1" applyAlignment="1" applyProtection="1">
      <alignment horizontal="center" vertical="center" wrapText="1"/>
      <protection locked="0"/>
    </xf>
    <xf numFmtId="0" fontId="34" fillId="0" borderId="7" xfId="0" applyFont="1" applyBorder="1" applyAlignment="1">
      <alignment vertical="top" wrapText="1"/>
    </xf>
    <xf numFmtId="9" fontId="25" fillId="0" borderId="1" xfId="0" applyNumberFormat="1" applyFont="1" applyBorder="1" applyAlignment="1">
      <alignment horizontal="center" vertical="top" wrapText="1"/>
    </xf>
    <xf numFmtId="0" fontId="25" fillId="0" borderId="5" xfId="0" applyFont="1" applyBorder="1" applyAlignment="1">
      <alignment horizontal="justify" vertical="top" wrapText="1"/>
    </xf>
    <xf numFmtId="9" fontId="25" fillId="0" borderId="7" xfId="1" applyFont="1" applyFill="1" applyBorder="1" applyAlignment="1" applyProtection="1">
      <alignment horizontal="center" vertical="center" wrapText="1"/>
      <protection locked="0"/>
    </xf>
    <xf numFmtId="165" fontId="25" fillId="0" borderId="6" xfId="0" applyNumberFormat="1" applyFont="1" applyBorder="1" applyAlignment="1" applyProtection="1">
      <alignment horizontal="justify" vertical="top" wrapText="1"/>
      <protection locked="0"/>
    </xf>
    <xf numFmtId="0" fontId="34" fillId="0" borderId="6" xfId="0" applyFont="1" applyBorder="1" applyAlignment="1">
      <alignment vertical="top" wrapText="1"/>
    </xf>
    <xf numFmtId="9" fontId="25" fillId="0" borderId="6" xfId="0" applyNumberFormat="1" applyFont="1" applyBorder="1" applyAlignment="1">
      <alignment horizontal="center" vertical="top" wrapText="1"/>
    </xf>
    <xf numFmtId="0" fontId="25" fillId="0" borderId="6" xfId="0" applyFont="1" applyBorder="1" applyAlignment="1">
      <alignment horizontal="justify" vertical="top" wrapText="1"/>
    </xf>
    <xf numFmtId="0" fontId="25" fillId="5" borderId="1" xfId="0" applyFont="1" applyFill="1" applyBorder="1" applyAlignment="1" applyProtection="1">
      <alignment horizontal="center" vertical="top"/>
      <protection hidden="1"/>
    </xf>
    <xf numFmtId="0" fontId="26" fillId="20" borderId="5" xfId="0" applyFont="1" applyFill="1" applyBorder="1" applyAlignment="1" applyProtection="1">
      <alignment horizontal="center" vertical="top" wrapText="1"/>
      <protection hidden="1"/>
    </xf>
    <xf numFmtId="14" fontId="25" fillId="0" borderId="5" xfId="0" applyNumberFormat="1" applyFont="1" applyBorder="1" applyAlignment="1" applyProtection="1">
      <alignment horizontal="justify" vertical="top" wrapText="1"/>
      <protection locked="0"/>
    </xf>
    <xf numFmtId="0" fontId="26" fillId="20" borderId="7" xfId="0" applyFont="1" applyFill="1" applyBorder="1" applyAlignment="1" applyProtection="1">
      <alignment horizontal="center" vertical="top" wrapText="1"/>
      <protection hidden="1"/>
    </xf>
    <xf numFmtId="14" fontId="25" fillId="0" borderId="7" xfId="0" applyNumberFormat="1" applyFont="1" applyBorder="1" applyAlignment="1" applyProtection="1">
      <alignment horizontal="justify" vertical="top" wrapText="1"/>
      <protection locked="0"/>
    </xf>
    <xf numFmtId="0" fontId="26" fillId="20" borderId="6" xfId="0" applyFont="1" applyFill="1" applyBorder="1" applyAlignment="1" applyProtection="1">
      <alignment horizontal="center" vertical="top" wrapText="1"/>
      <protection hidden="1"/>
    </xf>
    <xf numFmtId="0" fontId="5" fillId="3" borderId="1" xfId="0" applyFont="1" applyFill="1" applyBorder="1" applyAlignment="1" applyProtection="1">
      <alignment vertical="top"/>
      <protection hidden="1"/>
    </xf>
    <xf numFmtId="0" fontId="26" fillId="20" borderId="7" xfId="0" applyFont="1" applyFill="1" applyBorder="1" applyAlignment="1" applyProtection="1">
      <alignment horizontal="center" vertical="top" wrapText="1"/>
      <protection hidden="1"/>
    </xf>
    <xf numFmtId="0" fontId="5" fillId="0" borderId="5" xfId="0" applyFont="1" applyBorder="1" applyAlignment="1" applyProtection="1">
      <alignment horizontal="justify" vertical="top" wrapText="1"/>
      <protection hidden="1"/>
    </xf>
    <xf numFmtId="0" fontId="5" fillId="0" borderId="5" xfId="0" applyFont="1" applyBorder="1" applyAlignment="1" applyProtection="1">
      <alignment horizontal="center" vertical="top" wrapText="1"/>
      <protection hidden="1"/>
    </xf>
    <xf numFmtId="9" fontId="5" fillId="0" borderId="5" xfId="1" applyFont="1" applyFill="1" applyBorder="1" applyAlignment="1" applyProtection="1">
      <alignment horizontal="center" vertical="center" wrapText="1"/>
      <protection locked="0"/>
    </xf>
    <xf numFmtId="0" fontId="5" fillId="0" borderId="5" xfId="0" applyFont="1" applyBorder="1" applyAlignment="1" applyProtection="1">
      <alignment horizontal="justify" vertical="center" wrapText="1"/>
      <protection locked="0"/>
    </xf>
    <xf numFmtId="0" fontId="5" fillId="0" borderId="6" xfId="0" applyFont="1" applyBorder="1" applyAlignment="1" applyProtection="1">
      <alignment horizontal="justify" vertical="top" wrapText="1"/>
      <protection locked="0"/>
    </xf>
    <xf numFmtId="0" fontId="5" fillId="0" borderId="5" xfId="0" applyFont="1" applyBorder="1" applyAlignment="1" applyProtection="1">
      <alignment vertical="top" wrapText="1"/>
      <protection locked="0"/>
    </xf>
    <xf numFmtId="9" fontId="5" fillId="0" borderId="6" xfId="1" applyFont="1" applyFill="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25" fillId="0" borderId="6" xfId="0" applyFont="1" applyBorder="1" applyAlignment="1" applyProtection="1">
      <alignment horizontal="center" vertical="top" wrapText="1"/>
      <protection locked="0"/>
    </xf>
    <xf numFmtId="9" fontId="25" fillId="0" borderId="6" xfId="1" applyFont="1" applyFill="1" applyBorder="1" applyAlignment="1" applyProtection="1">
      <alignment horizontal="center" vertical="top" wrapText="1"/>
      <protection locked="0"/>
    </xf>
    <xf numFmtId="0" fontId="26" fillId="27" borderId="5" xfId="0" applyFont="1" applyFill="1" applyBorder="1" applyAlignment="1" applyProtection="1">
      <alignment horizontal="center" vertical="top"/>
      <protection hidden="1"/>
    </xf>
    <xf numFmtId="0" fontId="25" fillId="0" borderId="5" xfId="0" applyFont="1" applyBorder="1" applyAlignment="1" applyProtection="1">
      <alignment horizontal="justify" vertical="center" wrapText="1"/>
      <protection hidden="1"/>
    </xf>
    <xf numFmtId="0" fontId="26" fillId="27" borderId="7" xfId="0" applyFont="1" applyFill="1" applyBorder="1" applyAlignment="1" applyProtection="1">
      <alignment horizontal="center" vertical="top"/>
      <protection hidden="1"/>
    </xf>
    <xf numFmtId="0" fontId="25" fillId="0" borderId="7" xfId="0" applyFont="1" applyBorder="1" applyAlignment="1" applyProtection="1">
      <alignment horizontal="justify" vertical="center" wrapText="1"/>
      <protection hidden="1"/>
    </xf>
    <xf numFmtId="0" fontId="26" fillId="27" borderId="6" xfId="0" applyFont="1" applyFill="1" applyBorder="1" applyAlignment="1" applyProtection="1">
      <alignment horizontal="center" vertical="top"/>
      <protection hidden="1"/>
    </xf>
    <xf numFmtId="0" fontId="25" fillId="0" borderId="6" xfId="0" applyFont="1" applyBorder="1" applyAlignment="1" applyProtection="1">
      <alignment horizontal="justify" vertical="center" wrapText="1"/>
      <protection hidden="1"/>
    </xf>
    <xf numFmtId="0" fontId="26" fillId="27" borderId="5" xfId="0" applyFont="1" applyFill="1" applyBorder="1" applyAlignment="1" applyProtection="1">
      <alignment horizontal="center" vertical="top" wrapText="1"/>
      <protection hidden="1"/>
    </xf>
    <xf numFmtId="0" fontId="26" fillId="27" borderId="7" xfId="0" applyFont="1" applyFill="1" applyBorder="1" applyAlignment="1" applyProtection="1">
      <alignment horizontal="center" vertical="top" wrapText="1"/>
      <protection hidden="1"/>
    </xf>
    <xf numFmtId="0" fontId="26" fillId="27" borderId="6" xfId="0" applyFont="1" applyFill="1" applyBorder="1" applyAlignment="1" applyProtection="1">
      <alignment horizontal="center" vertical="top" wrapText="1"/>
      <protection hidden="1"/>
    </xf>
    <xf numFmtId="0" fontId="6" fillId="28" borderId="1" xfId="0" applyFont="1" applyFill="1" applyBorder="1" applyAlignment="1" applyProtection="1">
      <alignment horizontal="center" vertical="top" wrapText="1"/>
      <protection hidden="1"/>
    </xf>
    <xf numFmtId="0" fontId="6" fillId="29" borderId="5" xfId="0" applyFont="1" applyFill="1" applyBorder="1" applyAlignment="1" applyProtection="1">
      <alignment horizontal="center" vertical="top" wrapText="1"/>
      <protection hidden="1"/>
    </xf>
    <xf numFmtId="14" fontId="25" fillId="0" borderId="6" xfId="0" quotePrefix="1" applyNumberFormat="1" applyFont="1" applyBorder="1" applyAlignment="1" applyProtection="1">
      <alignment horizontal="justify" vertical="center" wrapText="1"/>
      <protection locked="0"/>
    </xf>
    <xf numFmtId="164" fontId="25" fillId="0" borderId="5" xfId="1" applyNumberFormat="1" applyFont="1" applyFill="1" applyBorder="1" applyAlignment="1" applyProtection="1">
      <alignment horizontal="center" vertical="center" wrapText="1"/>
      <protection locked="0"/>
    </xf>
    <xf numFmtId="14" fontId="25" fillId="0" borderId="5" xfId="0" applyNumberFormat="1" applyFont="1" applyBorder="1" applyAlignment="1" applyProtection="1">
      <alignment vertical="top" wrapText="1"/>
      <protection locked="0"/>
    </xf>
    <xf numFmtId="0" fontId="6" fillId="29" borderId="7" xfId="0" applyFont="1" applyFill="1" applyBorder="1" applyAlignment="1" applyProtection="1">
      <alignment horizontal="center" vertical="top" wrapText="1"/>
      <protection hidden="1"/>
    </xf>
    <xf numFmtId="164" fontId="5" fillId="0" borderId="7" xfId="1" applyNumberFormat="1" applyFont="1" applyFill="1" applyBorder="1" applyAlignment="1" applyProtection="1">
      <alignment horizontal="center" vertical="center" wrapText="1"/>
      <protection locked="0"/>
    </xf>
    <xf numFmtId="0" fontId="25" fillId="0" borderId="7" xfId="0" applyFont="1" applyBorder="1" applyAlignment="1" applyProtection="1">
      <alignment vertical="top" wrapText="1"/>
      <protection locked="0"/>
    </xf>
    <xf numFmtId="0" fontId="6" fillId="29" borderId="6" xfId="0" applyFont="1" applyFill="1" applyBorder="1" applyAlignment="1" applyProtection="1">
      <alignment horizontal="center" vertical="top" wrapText="1"/>
      <protection hidden="1"/>
    </xf>
    <xf numFmtId="164" fontId="5" fillId="0" borderId="6" xfId="1" applyNumberFormat="1" applyFont="1" applyFill="1" applyBorder="1" applyAlignment="1" applyProtection="1">
      <alignment horizontal="center" vertical="center" wrapText="1"/>
      <protection locked="0"/>
    </xf>
    <xf numFmtId="0" fontId="25" fillId="0" borderId="6" xfId="0" applyFont="1" applyBorder="1" applyAlignment="1" applyProtection="1">
      <alignment vertical="top" wrapText="1"/>
      <protection locked="0"/>
    </xf>
    <xf numFmtId="14" fontId="25" fillId="0" borderId="7" xfId="0" applyNumberFormat="1" applyFont="1" applyBorder="1" applyAlignment="1" applyProtection="1">
      <alignment vertical="top" wrapText="1"/>
      <protection locked="0"/>
    </xf>
    <xf numFmtId="9" fontId="25" fillId="0" borderId="5" xfId="1" applyFont="1" applyBorder="1" applyAlignment="1" applyProtection="1">
      <alignment horizontal="center" vertical="center" wrapText="1"/>
      <protection locked="0"/>
    </xf>
    <xf numFmtId="0" fontId="25" fillId="0" borderId="5" xfId="0" applyFont="1" applyBorder="1" applyAlignment="1" applyProtection="1">
      <alignment vertical="top" wrapText="1"/>
      <protection locked="0"/>
    </xf>
    <xf numFmtId="0" fontId="25" fillId="0" borderId="5" xfId="0" applyFont="1" applyBorder="1" applyAlignment="1" applyProtection="1">
      <alignment horizontal="center" vertical="top" wrapText="1"/>
      <protection hidden="1"/>
    </xf>
    <xf numFmtId="9" fontId="25" fillId="0" borderId="5" xfId="0" applyNumberFormat="1" applyFont="1" applyBorder="1" applyAlignment="1" applyProtection="1">
      <alignment horizontal="center" vertical="top" wrapText="1"/>
      <protection hidden="1"/>
    </xf>
    <xf numFmtId="0" fontId="25" fillId="0" borderId="5" xfId="0" applyFont="1" applyBorder="1" applyAlignment="1" applyProtection="1">
      <alignment horizontal="center" vertical="top"/>
      <protection hidden="1"/>
    </xf>
    <xf numFmtId="9" fontId="24" fillId="2" borderId="1" xfId="1" applyFont="1" applyFill="1" applyBorder="1" applyAlignment="1" applyProtection="1">
      <alignment horizontal="center" vertical="center" wrapText="1"/>
      <protection hidden="1"/>
    </xf>
    <xf numFmtId="0" fontId="26" fillId="2" borderId="1" xfId="0" applyFont="1" applyFill="1" applyBorder="1" applyAlignment="1" applyProtection="1">
      <alignment horizontal="center" vertical="center" wrapText="1"/>
      <protection hidden="1"/>
    </xf>
    <xf numFmtId="164" fontId="25" fillId="2" borderId="1" xfId="1" applyNumberFormat="1" applyFont="1" applyFill="1" applyBorder="1" applyAlignment="1" applyProtection="1">
      <alignment horizontal="center" vertical="center" wrapText="1"/>
      <protection hidden="1"/>
    </xf>
    <xf numFmtId="0" fontId="26" fillId="2" borderId="1" xfId="0" applyFont="1" applyFill="1" applyBorder="1" applyAlignment="1" applyProtection="1">
      <alignment horizontal="center" vertical="center"/>
      <protection hidden="1"/>
    </xf>
    <xf numFmtId="9" fontId="25" fillId="2" borderId="1" xfId="0"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justify" vertical="center" wrapText="1"/>
      <protection locked="0"/>
    </xf>
    <xf numFmtId="14" fontId="25" fillId="2" borderId="1" xfId="0" applyNumberFormat="1" applyFont="1" applyFill="1" applyBorder="1" applyAlignment="1" applyProtection="1">
      <alignment horizontal="center" vertical="center" wrapText="1"/>
      <protection locked="0"/>
    </xf>
    <xf numFmtId="14" fontId="25" fillId="2" borderId="1" xfId="0" applyNumberFormat="1"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locked="0"/>
    </xf>
    <xf numFmtId="9" fontId="5" fillId="0" borderId="7" xfId="1" applyFont="1" applyBorder="1" applyAlignment="1" applyProtection="1">
      <alignment horizontal="center" vertical="center" wrapText="1"/>
      <protection locked="0"/>
    </xf>
    <xf numFmtId="0" fontId="25" fillId="0" borderId="7" xfId="0" applyFont="1" applyBorder="1" applyAlignment="1" applyProtection="1">
      <alignment horizontal="center" vertical="top" wrapText="1"/>
      <protection hidden="1"/>
    </xf>
    <xf numFmtId="0" fontId="25" fillId="0" borderId="7" xfId="0" applyFont="1" applyBorder="1" applyAlignment="1" applyProtection="1">
      <alignment horizontal="center" vertical="top"/>
      <protection hidden="1"/>
    </xf>
    <xf numFmtId="164" fontId="5" fillId="2" borderId="1" xfId="1"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justify"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hidden="1"/>
    </xf>
    <xf numFmtId="9" fontId="5" fillId="0" borderId="6" xfId="1" applyFont="1" applyBorder="1" applyAlignment="1" applyProtection="1">
      <alignment horizontal="center" vertical="center" wrapText="1"/>
      <protection locked="0"/>
    </xf>
    <xf numFmtId="0" fontId="25" fillId="0" borderId="6" xfId="0" applyFont="1" applyBorder="1" applyAlignment="1" applyProtection="1">
      <alignment horizontal="center" vertical="top"/>
      <protection hidden="1"/>
    </xf>
    <xf numFmtId="0" fontId="25" fillId="0" borderId="1" xfId="0" applyFont="1" applyBorder="1" applyAlignment="1" applyProtection="1">
      <alignment horizontal="justify" vertical="top"/>
      <protection hidden="1"/>
    </xf>
    <xf numFmtId="0" fontId="26" fillId="0" borderId="1" xfId="0" applyFont="1" applyBorder="1" applyAlignment="1" applyProtection="1">
      <alignment horizontal="justify" vertical="top"/>
      <protection hidden="1"/>
    </xf>
    <xf numFmtId="9" fontId="24" fillId="2" borderId="5" xfId="1" applyFont="1" applyFill="1" applyBorder="1" applyAlignment="1" applyProtection="1">
      <alignment horizontal="center" vertical="center" wrapText="1"/>
      <protection hidden="1"/>
    </xf>
    <xf numFmtId="0" fontId="26" fillId="2" borderId="5" xfId="0" applyFont="1" applyFill="1" applyBorder="1" applyAlignment="1" applyProtection="1">
      <alignment horizontal="center" vertical="center" wrapText="1"/>
      <protection hidden="1"/>
    </xf>
    <xf numFmtId="164" fontId="5" fillId="2" borderId="5" xfId="1" applyNumberFormat="1" applyFont="1" applyFill="1" applyBorder="1" applyAlignment="1" applyProtection="1">
      <alignment horizontal="center" vertical="center" wrapText="1"/>
      <protection hidden="1"/>
    </xf>
    <xf numFmtId="0" fontId="26" fillId="2" borderId="5" xfId="0" applyFont="1" applyFill="1" applyBorder="1" applyAlignment="1" applyProtection="1">
      <alignment horizontal="center" vertical="center"/>
      <protection hidden="1"/>
    </xf>
    <xf numFmtId="9" fontId="25" fillId="2" borderId="5"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justify" vertical="center" wrapText="1"/>
      <protection locked="0"/>
    </xf>
    <xf numFmtId="0" fontId="5" fillId="2" borderId="5"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hidden="1"/>
    </xf>
    <xf numFmtId="9" fontId="25" fillId="0" borderId="6" xfId="1" applyFont="1" applyBorder="1" applyAlignment="1" applyProtection="1">
      <alignment horizontal="center" vertical="center" wrapText="1"/>
      <protection locked="0"/>
    </xf>
    <xf numFmtId="0" fontId="25" fillId="0" borderId="1" xfId="0" applyFont="1" applyBorder="1" applyAlignment="1" applyProtection="1">
      <alignment horizontal="center" vertical="top"/>
      <protection hidden="1"/>
    </xf>
    <xf numFmtId="9" fontId="24" fillId="2" borderId="0" xfId="1" applyFont="1" applyFill="1" applyBorder="1" applyAlignment="1" applyProtection="1">
      <alignment horizontal="center" vertical="center" wrapText="1"/>
      <protection hidden="1"/>
    </xf>
    <xf numFmtId="0" fontId="26" fillId="2" borderId="0" xfId="0" applyFont="1" applyFill="1" applyAlignment="1" applyProtection="1">
      <alignment horizontal="center" vertical="center" wrapText="1"/>
      <protection hidden="1"/>
    </xf>
    <xf numFmtId="164" fontId="25" fillId="2" borderId="0" xfId="1" applyNumberFormat="1" applyFont="1" applyFill="1" applyBorder="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9" fontId="25"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hidden="1"/>
    </xf>
    <xf numFmtId="0" fontId="25" fillId="2" borderId="0" xfId="0" applyFont="1" applyFill="1" applyAlignment="1" applyProtection="1">
      <alignment horizontal="justify" vertical="center" wrapText="1"/>
      <protection locked="0"/>
    </xf>
    <xf numFmtId="14" fontId="25" fillId="2" borderId="0" xfId="0" applyNumberFormat="1" applyFont="1" applyFill="1" applyAlignment="1" applyProtection="1">
      <alignment horizontal="center" vertical="center" wrapText="1"/>
      <protection locked="0"/>
    </xf>
    <xf numFmtId="14" fontId="25" fillId="2" borderId="0" xfId="0" applyNumberFormat="1" applyFont="1" applyFill="1" applyAlignment="1" applyProtection="1">
      <alignment horizontal="center" vertical="center" wrapText="1"/>
      <protection hidden="1"/>
    </xf>
    <xf numFmtId="0" fontId="25" fillId="2" borderId="0" xfId="0" applyFont="1" applyFill="1" applyAlignment="1" applyProtection="1">
      <alignment horizontal="center" vertical="center" wrapText="1"/>
      <protection locked="0"/>
    </xf>
    <xf numFmtId="164" fontId="5" fillId="2" borderId="0" xfId="1"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justify" vertical="center" wrapText="1"/>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protection hidden="1"/>
    </xf>
    <xf numFmtId="0" fontId="25" fillId="12" borderId="23" xfId="0" applyFont="1" applyFill="1" applyBorder="1" applyAlignment="1" applyProtection="1">
      <alignment vertical="center"/>
      <protection hidden="1"/>
    </xf>
    <xf numFmtId="0" fontId="25" fillId="12" borderId="3" xfId="0" applyFont="1" applyFill="1" applyBorder="1" applyAlignment="1" applyProtection="1">
      <alignment vertical="center"/>
      <protection hidden="1"/>
    </xf>
    <xf numFmtId="0" fontId="25" fillId="12" borderId="1" xfId="0" applyFont="1" applyFill="1" applyBorder="1" applyAlignment="1" applyProtection="1">
      <alignment vertical="center"/>
      <protection hidden="1"/>
    </xf>
    <xf numFmtId="0" fontId="5" fillId="0" borderId="0" xfId="0" applyFont="1" applyProtection="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24" fillId="6" borderId="7" xfId="0" applyFont="1" applyFill="1" applyBorder="1" applyAlignment="1">
      <alignment horizontal="justify" vertical="center" wrapText="1"/>
    </xf>
    <xf numFmtId="0" fontId="24" fillId="6" borderId="6" xfId="0" applyFont="1" applyFill="1" applyBorder="1" applyAlignment="1">
      <alignment horizontal="justify" vertical="center" wrapText="1"/>
    </xf>
    <xf numFmtId="0" fontId="25" fillId="0" borderId="8" xfId="0" applyFont="1" applyBorder="1" applyAlignment="1">
      <alignment horizontal="justify" vertical="center" wrapText="1"/>
    </xf>
    <xf numFmtId="0" fontId="25" fillId="0" borderId="9" xfId="0" applyFont="1" applyBorder="1" applyAlignment="1">
      <alignment horizontal="justify" vertical="center" wrapText="1"/>
    </xf>
    <xf numFmtId="0" fontId="25" fillId="0" borderId="27" xfId="0" applyFont="1" applyBorder="1" applyAlignment="1">
      <alignment horizontal="justify" vertical="center" wrapText="1"/>
    </xf>
    <xf numFmtId="0" fontId="25" fillId="0" borderId="7" xfId="0" applyFont="1" applyBorder="1" applyAlignment="1">
      <alignment horizontal="justify" vertical="center" wrapText="1"/>
    </xf>
    <xf numFmtId="0" fontId="33" fillId="0" borderId="7" xfId="0" applyFont="1" applyBorder="1" applyAlignment="1">
      <alignment horizontal="justify" vertical="center" wrapText="1"/>
    </xf>
    <xf numFmtId="0" fontId="33" fillId="0" borderId="6" xfId="0" applyFont="1" applyBorder="1" applyAlignment="1">
      <alignment horizontal="justify" vertical="center" wrapText="1"/>
    </xf>
    <xf numFmtId="0" fontId="25" fillId="0" borderId="6" xfId="0" applyFont="1" applyBorder="1" applyAlignment="1">
      <alignment horizontal="justify" vertical="center" wrapText="1"/>
    </xf>
    <xf numFmtId="0" fontId="22" fillId="3" borderId="1"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wrapText="1"/>
      <protection hidden="1"/>
    </xf>
    <xf numFmtId="0" fontId="38" fillId="2" borderId="0" xfId="0" applyFont="1" applyFill="1" applyAlignment="1" applyProtection="1">
      <alignment horizontal="center" vertical="center"/>
      <protection hidden="1"/>
    </xf>
    <xf numFmtId="0" fontId="22" fillId="3" borderId="1" xfId="0" applyFont="1" applyFill="1" applyBorder="1" applyAlignment="1" applyProtection="1">
      <alignment horizontal="center" vertical="center" textRotation="90"/>
      <protection hidden="1"/>
    </xf>
    <xf numFmtId="0" fontId="22" fillId="3" borderId="1" xfId="0" applyFont="1" applyFill="1" applyBorder="1" applyAlignment="1" applyProtection="1">
      <alignment horizontal="center" vertical="center"/>
      <protection hidden="1"/>
    </xf>
    <xf numFmtId="0" fontId="22" fillId="3" borderId="2" xfId="0" applyFont="1" applyFill="1" applyBorder="1" applyAlignment="1" applyProtection="1">
      <alignment horizontal="center" vertical="center"/>
      <protection hidden="1"/>
    </xf>
    <xf numFmtId="0" fontId="39" fillId="4" borderId="1" xfId="0" applyFont="1" applyFill="1" applyBorder="1" applyAlignment="1" applyProtection="1">
      <alignment horizontal="center" vertical="center" wrapText="1"/>
      <protection hidden="1"/>
    </xf>
    <xf numFmtId="0" fontId="32" fillId="8" borderId="1" xfId="0" applyFont="1" applyFill="1" applyBorder="1" applyAlignment="1" applyProtection="1">
      <alignment horizontal="center" vertical="center" wrapText="1"/>
      <protection hidden="1"/>
    </xf>
    <xf numFmtId="0" fontId="40" fillId="7" borderId="1" xfId="0" applyFont="1" applyFill="1" applyBorder="1" applyAlignment="1" applyProtection="1">
      <alignment horizontal="center" vertical="center" wrapText="1"/>
      <protection hidden="1"/>
    </xf>
    <xf numFmtId="0" fontId="32" fillId="8" borderId="1" xfId="0" applyFont="1" applyFill="1" applyBorder="1" applyAlignment="1" applyProtection="1">
      <alignment horizontal="center" wrapText="1"/>
      <protection hidden="1"/>
    </xf>
    <xf numFmtId="0" fontId="38" fillId="2" borderId="0" xfId="0" applyFont="1" applyFill="1" applyAlignment="1" applyProtection="1">
      <alignment horizontal="center"/>
      <protection hidden="1"/>
    </xf>
    <xf numFmtId="0" fontId="39" fillId="9" borderId="1" xfId="0" applyFont="1" applyFill="1" applyBorder="1" applyAlignment="1" applyProtection="1">
      <alignment horizontal="center" vertical="center" wrapText="1"/>
      <protection hidden="1"/>
    </xf>
    <xf numFmtId="0" fontId="32" fillId="10" borderId="1" xfId="0" applyFont="1" applyFill="1" applyBorder="1" applyAlignment="1" applyProtection="1">
      <alignment horizontal="center" vertical="center" wrapText="1"/>
      <protection hidden="1"/>
    </xf>
    <xf numFmtId="0" fontId="40" fillId="11" borderId="1" xfId="0" applyFont="1" applyFill="1" applyBorder="1" applyAlignment="1" applyProtection="1">
      <alignment horizontal="center" vertical="center" wrapText="1"/>
      <protection hidden="1"/>
    </xf>
    <xf numFmtId="0" fontId="41" fillId="2" borderId="0" xfId="0" applyFont="1" applyFill="1" applyAlignment="1" applyProtection="1">
      <alignment horizontal="center" vertical="center"/>
      <protection hidden="1"/>
    </xf>
    <xf numFmtId="0" fontId="9" fillId="17" borderId="5"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5" fillId="0" borderId="1" xfId="0" applyFont="1" applyBorder="1" applyAlignment="1" applyProtection="1">
      <alignment horizontal="justify" vertical="center" wrapText="1"/>
      <protection hidden="1"/>
    </xf>
    <xf numFmtId="0" fontId="20" fillId="0" borderId="1" xfId="0" applyFont="1" applyBorder="1" applyAlignment="1" applyProtection="1">
      <alignment horizontal="left" vertical="center"/>
      <protection hidden="1"/>
    </xf>
    <xf numFmtId="0" fontId="20" fillId="0" borderId="1" xfId="0" applyFont="1" applyBorder="1" applyAlignment="1" applyProtection="1">
      <alignment horizontal="left" vertical="center"/>
      <protection hidden="1"/>
    </xf>
    <xf numFmtId="0" fontId="20" fillId="0" borderId="1" xfId="0" applyFont="1" applyBorder="1" applyAlignment="1" applyProtection="1">
      <alignment horizontal="left" vertical="center" wrapText="1"/>
      <protection hidden="1"/>
    </xf>
    <xf numFmtId="14" fontId="20" fillId="0" borderId="1" xfId="0" applyNumberFormat="1" applyFont="1" applyBorder="1" applyAlignment="1" applyProtection="1">
      <alignment horizontal="left" vertical="center" wrapText="1"/>
      <protection hidden="1"/>
    </xf>
    <xf numFmtId="0" fontId="38" fillId="2" borderId="0" xfId="0" applyFont="1" applyFill="1"/>
    <xf numFmtId="0" fontId="38" fillId="0" borderId="0" xfId="0" applyFont="1"/>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23" fillId="3" borderId="1" xfId="0" applyFont="1" applyFill="1" applyBorder="1" applyAlignment="1">
      <alignment horizontal="center" vertical="center" textRotation="90"/>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20" fillId="2" borderId="0" xfId="0" applyFont="1" applyFill="1"/>
    <xf numFmtId="0" fontId="20" fillId="0" borderId="0" xfId="0" applyFont="1"/>
    <xf numFmtId="0" fontId="23" fillId="3" borderId="7"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21" fillId="2" borderId="0" xfId="0" applyFont="1" applyFill="1" applyAlignment="1">
      <alignment horizontal="center" vertical="center"/>
    </xf>
    <xf numFmtId="0" fontId="45" fillId="3" borderId="1" xfId="0" applyFont="1" applyFill="1" applyBorder="1" applyAlignment="1">
      <alignment horizontal="center" vertical="center"/>
    </xf>
    <xf numFmtId="0" fontId="41" fillId="17" borderId="5" xfId="0" applyFont="1" applyFill="1" applyBorder="1" applyAlignment="1">
      <alignment horizontal="center" vertical="center" wrapText="1"/>
    </xf>
    <xf numFmtId="0" fontId="38" fillId="0" borderId="5" xfId="0" applyFont="1" applyBorder="1" applyAlignment="1">
      <alignment horizontal="justify" vertical="center" wrapText="1"/>
    </xf>
    <xf numFmtId="0" fontId="38" fillId="0" borderId="5" xfId="0" applyFont="1" applyBorder="1" applyAlignment="1">
      <alignment horizontal="center" vertical="center" wrapText="1"/>
    </xf>
    <xf numFmtId="0" fontId="41" fillId="0" borderId="5" xfId="0" applyFont="1" applyBorder="1" applyAlignment="1">
      <alignment horizontal="center" vertical="center" wrapText="1"/>
    </xf>
    <xf numFmtId="9" fontId="38" fillId="0" borderId="5" xfId="0" applyNumberFormat="1" applyFont="1" applyBorder="1" applyAlignment="1">
      <alignment horizontal="center" vertical="center" wrapText="1"/>
    </xf>
    <xf numFmtId="0" fontId="41" fillId="0" borderId="5" xfId="0" applyFont="1" applyBorder="1" applyAlignment="1">
      <alignment horizontal="center" vertical="center"/>
    </xf>
    <xf numFmtId="0" fontId="38" fillId="0" borderId="1" xfId="0" applyFont="1" applyBorder="1" applyAlignment="1">
      <alignment horizontal="justify" vertical="center" wrapText="1"/>
    </xf>
    <xf numFmtId="0" fontId="38" fillId="0" borderId="1" xfId="0" applyFont="1" applyBorder="1" applyAlignment="1">
      <alignment horizontal="center" vertical="center" wrapText="1"/>
    </xf>
    <xf numFmtId="0" fontId="5" fillId="0" borderId="1" xfId="0" applyFont="1" applyBorder="1" applyAlignment="1">
      <alignment horizontal="justify" vertical="center"/>
    </xf>
    <xf numFmtId="9" fontId="32" fillId="0" borderId="1" xfId="1" applyFont="1" applyFill="1" applyBorder="1" applyAlignment="1" applyProtection="1">
      <alignment horizontal="center" vertical="center" wrapText="1"/>
    </xf>
    <xf numFmtId="164" fontId="38" fillId="0" borderId="5" xfId="1" applyNumberFormat="1" applyFont="1" applyFill="1" applyBorder="1" applyAlignment="1" applyProtection="1">
      <alignment horizontal="center" vertical="center" wrapText="1"/>
    </xf>
    <xf numFmtId="9"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4" fontId="38" fillId="0" borderId="5" xfId="0" applyNumberFormat="1" applyFont="1" applyBorder="1" applyAlignment="1">
      <alignment horizontal="center" vertical="center" wrapText="1"/>
    </xf>
    <xf numFmtId="0" fontId="38" fillId="2" borderId="0" xfId="0" applyFont="1" applyFill="1" applyAlignment="1">
      <alignment vertical="center"/>
    </xf>
    <xf numFmtId="0" fontId="41" fillId="17" borderId="7" xfId="0" applyFont="1" applyFill="1" applyBorder="1" applyAlignment="1">
      <alignment horizontal="center" vertical="center" wrapText="1"/>
    </xf>
    <xf numFmtId="0" fontId="38" fillId="0" borderId="7" xfId="0" applyFont="1" applyBorder="1" applyAlignment="1">
      <alignment horizontal="justify" vertical="center" wrapText="1"/>
    </xf>
    <xf numFmtId="0" fontId="38" fillId="0" borderId="7" xfId="0" applyFont="1" applyBorder="1" applyAlignment="1">
      <alignment horizontal="center" vertical="center" wrapText="1"/>
    </xf>
    <xf numFmtId="0" fontId="41" fillId="0" borderId="7" xfId="0" applyFont="1" applyBorder="1" applyAlignment="1">
      <alignment horizontal="center" vertical="center" wrapText="1"/>
    </xf>
    <xf numFmtId="9" fontId="38" fillId="0" borderId="7" xfId="0" applyNumberFormat="1" applyFont="1" applyBorder="1" applyAlignment="1">
      <alignment horizontal="center" vertical="center" wrapText="1"/>
    </xf>
    <xf numFmtId="0" fontId="41" fillId="0" borderId="7" xfId="0" applyFont="1" applyBorder="1" applyAlignment="1">
      <alignment horizontal="center" vertical="center"/>
    </xf>
    <xf numFmtId="164" fontId="38" fillId="0" borderId="7" xfId="1" applyNumberFormat="1" applyFont="1" applyFill="1" applyBorder="1" applyAlignment="1" applyProtection="1">
      <alignment horizontal="center" vertical="center" wrapText="1"/>
    </xf>
    <xf numFmtId="9"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41" fillId="17" borderId="6" xfId="0" applyFont="1" applyFill="1" applyBorder="1" applyAlignment="1">
      <alignment horizontal="center" vertical="center" wrapText="1"/>
    </xf>
    <xf numFmtId="0" fontId="38" fillId="0" borderId="6" xfId="0" applyFont="1" applyBorder="1" applyAlignment="1">
      <alignment horizontal="justify" vertical="center" wrapText="1"/>
    </xf>
    <xf numFmtId="0" fontId="38" fillId="0" borderId="6" xfId="0" applyFont="1" applyBorder="1" applyAlignment="1">
      <alignment horizontal="center" vertical="center" wrapText="1"/>
    </xf>
    <xf numFmtId="0" fontId="41" fillId="0" borderId="6" xfId="0" applyFont="1" applyBorder="1" applyAlignment="1">
      <alignment horizontal="center" vertical="center" wrapText="1"/>
    </xf>
    <xf numFmtId="9" fontId="38" fillId="0" borderId="6" xfId="0" applyNumberFormat="1" applyFont="1" applyBorder="1" applyAlignment="1">
      <alignment horizontal="center" vertical="center" wrapText="1"/>
    </xf>
    <xf numFmtId="0" fontId="41" fillId="0" borderId="6" xfId="0" applyFont="1" applyBorder="1" applyAlignment="1">
      <alignment horizontal="center" vertical="center"/>
    </xf>
    <xf numFmtId="164" fontId="38" fillId="0" borderId="6" xfId="1" applyNumberFormat="1" applyFont="1" applyFill="1" applyBorder="1" applyAlignment="1" applyProtection="1">
      <alignment horizontal="center" vertical="center" wrapText="1"/>
    </xf>
    <xf numFmtId="9"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38" fillId="0" borderId="5" xfId="0" applyFont="1" applyBorder="1" applyAlignment="1">
      <alignment horizontal="justify" vertical="center" wrapText="1"/>
    </xf>
    <xf numFmtId="0" fontId="41" fillId="18" borderId="5" xfId="0" applyFont="1" applyFill="1" applyBorder="1" applyAlignment="1">
      <alignment horizontal="center" vertical="center" wrapText="1"/>
    </xf>
    <xf numFmtId="0" fontId="41" fillId="0" borderId="1" xfId="0" applyFont="1" applyBorder="1" applyAlignment="1" applyProtection="1">
      <alignment horizontal="center" vertical="center" wrapText="1"/>
      <protection hidden="1"/>
    </xf>
    <xf numFmtId="9" fontId="38" fillId="0" borderId="1" xfId="0" applyNumberFormat="1" applyFont="1" applyBorder="1" applyAlignment="1" applyProtection="1">
      <alignment horizontal="center" vertical="center" wrapText="1"/>
      <protection hidden="1"/>
    </xf>
    <xf numFmtId="0" fontId="41" fillId="0" borderId="1" xfId="0" applyFont="1" applyBorder="1" applyAlignment="1" applyProtection="1">
      <alignment horizontal="center" vertical="center"/>
      <protection hidden="1"/>
    </xf>
    <xf numFmtId="164" fontId="38" fillId="0" borderId="1" xfId="1" applyNumberFormat="1" applyFont="1" applyFill="1" applyBorder="1" applyAlignment="1" applyProtection="1">
      <alignment horizontal="center" vertical="center" wrapText="1"/>
      <protection hidden="1"/>
    </xf>
    <xf numFmtId="9" fontId="5" fillId="0" borderId="1" xfId="0" applyNumberFormat="1" applyFont="1" applyBorder="1" applyAlignment="1" applyProtection="1">
      <alignment horizontal="center" vertical="center" wrapText="1"/>
      <protection locked="0"/>
    </xf>
    <xf numFmtId="14" fontId="38" fillId="0" borderId="1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41" fillId="18" borderId="7" xfId="0" applyFont="1" applyFill="1" applyBorder="1" applyAlignment="1">
      <alignment horizontal="center" vertical="center" wrapText="1"/>
    </xf>
    <xf numFmtId="0" fontId="38" fillId="0" borderId="16" xfId="0" applyFont="1" applyBorder="1" applyAlignment="1">
      <alignment horizontal="center" vertical="center" wrapText="1"/>
    </xf>
    <xf numFmtId="0" fontId="41" fillId="18" borderId="6" xfId="0" applyFont="1" applyFill="1" applyBorder="1" applyAlignment="1">
      <alignment horizontal="center" vertical="center" wrapText="1"/>
    </xf>
    <xf numFmtId="0" fontId="38" fillId="0" borderId="17" xfId="0" applyFont="1" applyBorder="1" applyAlignment="1">
      <alignment horizontal="center" vertical="center" wrapText="1"/>
    </xf>
    <xf numFmtId="0" fontId="38" fillId="0" borderId="1" xfId="0" applyFont="1" applyBorder="1" applyAlignment="1" applyProtection="1">
      <alignment horizontal="center" vertical="center" wrapText="1"/>
      <protection hidden="1"/>
    </xf>
    <xf numFmtId="0" fontId="38" fillId="0" borderId="5" xfId="0" applyFont="1" applyBorder="1" applyAlignment="1" applyProtection="1">
      <alignment horizontal="justify" vertical="center" wrapText="1"/>
      <protection hidden="1"/>
    </xf>
    <xf numFmtId="0" fontId="38" fillId="0" borderId="1" xfId="0" applyFont="1" applyBorder="1" applyAlignment="1" applyProtection="1">
      <alignment horizontal="center" vertical="center" wrapText="1"/>
      <protection hidden="1"/>
    </xf>
    <xf numFmtId="0" fontId="5" fillId="0" borderId="1" xfId="0" applyFont="1" applyBorder="1" applyAlignment="1" applyProtection="1">
      <alignment horizontal="justify" vertical="center"/>
      <protection hidden="1"/>
    </xf>
    <xf numFmtId="9" fontId="32" fillId="0" borderId="1" xfId="1" applyFont="1" applyFill="1" applyBorder="1" applyAlignment="1" applyProtection="1">
      <alignment horizontal="center" vertical="center" wrapText="1"/>
      <protection hidden="1"/>
    </xf>
    <xf numFmtId="0" fontId="46" fillId="5" borderId="5" xfId="0" applyFont="1" applyFill="1" applyBorder="1" applyAlignment="1">
      <alignment horizontal="center" vertical="center"/>
    </xf>
    <xf numFmtId="0" fontId="47" fillId="19" borderId="5" xfId="0" applyFont="1" applyFill="1" applyBorder="1" applyAlignment="1">
      <alignment horizontal="center" vertical="center" wrapText="1"/>
    </xf>
    <xf numFmtId="0" fontId="13" fillId="0" borderId="5" xfId="0" applyFont="1" applyBorder="1" applyAlignment="1">
      <alignment horizontal="justify" vertical="center" wrapText="1"/>
    </xf>
    <xf numFmtId="0" fontId="13" fillId="0" borderId="5" xfId="0" applyFont="1" applyBorder="1" applyAlignment="1">
      <alignment horizontal="center" vertical="center" wrapText="1"/>
    </xf>
    <xf numFmtId="0" fontId="38" fillId="0" borderId="1" xfId="0" applyFont="1" applyBorder="1" applyAlignment="1" applyProtection="1">
      <alignment horizontal="center" vertical="center" wrapText="1"/>
      <protection locked="0"/>
    </xf>
    <xf numFmtId="0" fontId="47" fillId="0" borderId="5" xfId="0" applyFont="1" applyBorder="1" applyAlignment="1">
      <alignment horizontal="center" vertical="center" wrapText="1"/>
    </xf>
    <xf numFmtId="0" fontId="47" fillId="0" borderId="5" xfId="0" applyFont="1" applyBorder="1" applyAlignment="1">
      <alignment horizontal="center" vertical="center"/>
    </xf>
    <xf numFmtId="0" fontId="38" fillId="0" borderId="1" xfId="0" applyFont="1" applyBorder="1" applyAlignment="1" applyProtection="1">
      <alignment horizontal="justify" vertical="center" wrapText="1"/>
      <protection hidden="1"/>
    </xf>
    <xf numFmtId="14" fontId="13" fillId="0" borderId="5" xfId="0" applyNumberFormat="1" applyFont="1" applyBorder="1" applyAlignment="1">
      <alignment horizontal="center" vertical="center" wrapText="1"/>
    </xf>
    <xf numFmtId="14" fontId="13" fillId="0" borderId="1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12" borderId="0" xfId="0" applyFont="1" applyFill="1" applyAlignment="1">
      <alignment vertical="center"/>
    </xf>
    <xf numFmtId="0" fontId="13" fillId="6" borderId="0" xfId="0" applyFont="1" applyFill="1" applyAlignment="1">
      <alignment vertical="center"/>
    </xf>
    <xf numFmtId="0" fontId="46" fillId="5" borderId="7" xfId="0" applyFont="1" applyFill="1" applyBorder="1" applyAlignment="1">
      <alignment horizontal="center" vertical="center"/>
    </xf>
    <xf numFmtId="0" fontId="47" fillId="19" borderId="7" xfId="0" applyFont="1" applyFill="1" applyBorder="1" applyAlignment="1">
      <alignment horizontal="center" vertical="center" wrapText="1"/>
    </xf>
    <xf numFmtId="0" fontId="13" fillId="0" borderId="7" xfId="0" applyFont="1" applyBorder="1" applyAlignment="1">
      <alignment horizontal="justify" vertical="center" wrapText="1"/>
    </xf>
    <xf numFmtId="0" fontId="47" fillId="0" borderId="7" xfId="0" applyFont="1" applyBorder="1" applyAlignment="1">
      <alignment horizontal="center" vertical="center" wrapText="1"/>
    </xf>
    <xf numFmtId="0" fontId="47" fillId="0" borderId="7" xfId="0" applyFont="1" applyBorder="1" applyAlignment="1">
      <alignment horizontal="center" vertical="center"/>
    </xf>
    <xf numFmtId="0" fontId="13" fillId="0" borderId="16" xfId="0" applyFont="1" applyBorder="1" applyAlignment="1">
      <alignment horizontal="center" vertical="center" wrapText="1"/>
    </xf>
    <xf numFmtId="0" fontId="13" fillId="12" borderId="0" xfId="0" applyFont="1" applyFill="1"/>
    <xf numFmtId="0" fontId="13" fillId="6" borderId="0" xfId="0" applyFont="1" applyFill="1"/>
    <xf numFmtId="0" fontId="46" fillId="5" borderId="6" xfId="0" applyFont="1" applyFill="1" applyBorder="1" applyAlignment="1">
      <alignment horizontal="center" vertical="center"/>
    </xf>
    <xf numFmtId="0" fontId="47" fillId="19" borderId="6" xfId="0" applyFont="1" applyFill="1" applyBorder="1" applyAlignment="1">
      <alignment horizontal="center" vertical="center" wrapText="1"/>
    </xf>
    <xf numFmtId="0" fontId="13" fillId="0" borderId="6" xfId="0" applyFont="1" applyBorder="1" applyAlignment="1">
      <alignment horizontal="justify" vertical="center" wrapText="1"/>
    </xf>
    <xf numFmtId="0" fontId="47" fillId="0" borderId="6" xfId="0" applyFont="1" applyBorder="1" applyAlignment="1">
      <alignment horizontal="center" vertical="center" wrapText="1"/>
    </xf>
    <xf numFmtId="9" fontId="13" fillId="0" borderId="6" xfId="0" applyNumberFormat="1" applyFont="1" applyBorder="1" applyAlignment="1">
      <alignment horizontal="center" vertical="center" wrapText="1"/>
    </xf>
    <xf numFmtId="0" fontId="47" fillId="0" borderId="6" xfId="0" applyFont="1" applyBorder="1" applyAlignment="1">
      <alignment horizontal="center" vertical="center"/>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25" fillId="0" borderId="1" xfId="0" applyFont="1" applyBorder="1" applyAlignment="1">
      <alignment horizontal="justify" vertical="center"/>
    </xf>
    <xf numFmtId="0" fontId="13" fillId="0" borderId="17" xfId="0" applyFont="1" applyBorder="1" applyAlignment="1">
      <alignment horizontal="center" vertical="center" wrapText="1"/>
    </xf>
    <xf numFmtId="0" fontId="46" fillId="5" borderId="1" xfId="0" applyFont="1" applyFill="1" applyBorder="1" applyAlignment="1">
      <alignment horizontal="center" vertical="center"/>
    </xf>
    <xf numFmtId="0" fontId="47" fillId="19"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38" fillId="0" borderId="1" xfId="0" applyFont="1" applyBorder="1" applyAlignment="1" applyProtection="1">
      <alignment horizontal="justify" vertical="center" wrapText="1"/>
      <protection hidden="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38" fillId="0" borderId="1" xfId="0" applyFont="1" applyBorder="1" applyAlignment="1">
      <alignment horizontal="justify" vertical="center" wrapText="1"/>
    </xf>
    <xf numFmtId="0" fontId="38" fillId="0" borderId="2" xfId="0" applyFont="1" applyBorder="1" applyAlignment="1">
      <alignment horizontal="center" vertical="center" wrapText="1"/>
    </xf>
    <xf numFmtId="0" fontId="13" fillId="0" borderId="1" xfId="0" applyFont="1" applyBorder="1" applyAlignment="1" applyProtection="1">
      <alignment horizontal="justify" vertical="center" wrapText="1"/>
      <protection hidden="1"/>
    </xf>
    <xf numFmtId="0" fontId="13" fillId="0" borderId="1" xfId="0" applyFont="1" applyBorder="1" applyAlignment="1" applyProtection="1">
      <alignment horizontal="center" vertical="center" wrapText="1"/>
      <protection hidden="1"/>
    </xf>
    <xf numFmtId="0" fontId="38" fillId="0" borderId="5" xfId="0" applyFont="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hidden="1"/>
    </xf>
    <xf numFmtId="9" fontId="13" fillId="0" borderId="5" xfId="0" applyNumberFormat="1"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47" fillId="0" borderId="5" xfId="0" applyFont="1" applyBorder="1" applyAlignment="1" applyProtection="1">
      <alignment horizontal="center" vertical="center"/>
      <protection hidden="1"/>
    </xf>
    <xf numFmtId="0" fontId="13" fillId="0" borderId="1" xfId="0" applyFont="1" applyBorder="1" applyAlignment="1" applyProtection="1">
      <alignment horizontal="justify" vertical="center" wrapText="1"/>
      <protection hidden="1"/>
    </xf>
    <xf numFmtId="0" fontId="13" fillId="0" borderId="1" xfId="0" applyFont="1" applyBorder="1" applyAlignment="1" applyProtection="1">
      <alignment horizontal="center" vertical="center" wrapText="1"/>
      <protection hidden="1"/>
    </xf>
    <xf numFmtId="0" fontId="25" fillId="0" borderId="1" xfId="0" applyFont="1" applyBorder="1" applyAlignment="1" applyProtection="1">
      <alignment horizontal="justify" vertical="center"/>
      <protection hidden="1"/>
    </xf>
    <xf numFmtId="164" fontId="13" fillId="0" borderId="5" xfId="1" applyNumberFormat="1" applyFont="1" applyFill="1" applyBorder="1" applyAlignment="1" applyProtection="1">
      <alignment horizontal="center" vertical="center" wrapText="1"/>
      <protection hidden="1"/>
    </xf>
    <xf numFmtId="9" fontId="25" fillId="0" borderId="5" xfId="0" applyNumberFormat="1"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hidden="1"/>
    </xf>
    <xf numFmtId="0" fontId="13" fillId="0" borderId="5" xfId="0" applyFont="1" applyBorder="1" applyAlignment="1" applyProtection="1">
      <alignment horizontal="justify" vertical="center" wrapText="1"/>
      <protection locked="0"/>
    </xf>
    <xf numFmtId="14" fontId="13" fillId="0" borderId="5" xfId="0" applyNumberFormat="1" applyFont="1" applyBorder="1" applyAlignment="1" applyProtection="1">
      <alignment horizontal="center" vertical="center" wrapText="1"/>
      <protection locked="0"/>
    </xf>
    <xf numFmtId="14" fontId="13" fillId="0" borderId="11" xfId="0" applyNumberFormat="1"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hidden="1"/>
    </xf>
    <xf numFmtId="0" fontId="47" fillId="0" borderId="7" xfId="0" applyFont="1" applyBorder="1" applyAlignment="1" applyProtection="1">
      <alignment horizontal="center" vertical="center" wrapText="1"/>
      <protection hidden="1"/>
    </xf>
    <xf numFmtId="9" fontId="13" fillId="0" borderId="7" xfId="0" applyNumberFormat="1" applyFont="1" applyBorder="1" applyAlignment="1" applyProtection="1">
      <alignment horizontal="center" vertical="center" wrapText="1"/>
      <protection hidden="1"/>
    </xf>
    <xf numFmtId="0" fontId="13" fillId="0" borderId="7" xfId="0" applyFont="1" applyBorder="1" applyAlignment="1" applyProtection="1">
      <alignment horizontal="center" vertical="center" wrapText="1"/>
      <protection hidden="1"/>
    </xf>
    <xf numFmtId="0" fontId="47" fillId="0" borderId="7" xfId="0" applyFont="1" applyBorder="1" applyAlignment="1" applyProtection="1">
      <alignment horizontal="center" vertical="center"/>
      <protection hidden="1"/>
    </xf>
    <xf numFmtId="164" fontId="13" fillId="0" borderId="7" xfId="1" applyNumberFormat="1" applyFont="1" applyFill="1" applyBorder="1" applyAlignment="1" applyProtection="1">
      <alignment horizontal="center" vertical="center" wrapText="1"/>
      <protection hidden="1"/>
    </xf>
    <xf numFmtId="9" fontId="25" fillId="0" borderId="7" xfId="0" applyNumberFormat="1"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hidden="1"/>
    </xf>
    <xf numFmtId="0" fontId="13" fillId="0" borderId="7" xfId="0" applyFont="1" applyBorder="1" applyAlignment="1" applyProtection="1">
      <alignment horizontal="justify" vertical="center" wrapText="1"/>
      <protection locked="0"/>
    </xf>
    <xf numFmtId="0" fontId="13" fillId="0" borderId="7"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wrapText="1"/>
      <protection hidden="1"/>
    </xf>
    <xf numFmtId="0" fontId="47" fillId="0" borderId="6" xfId="0" applyFont="1" applyBorder="1" applyAlignment="1" applyProtection="1">
      <alignment horizontal="center" vertical="center" wrapText="1"/>
      <protection hidden="1"/>
    </xf>
    <xf numFmtId="9" fontId="13" fillId="0" borderId="6" xfId="0" applyNumberFormat="1"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47" fillId="0" borderId="6" xfId="0" applyFont="1" applyBorder="1" applyAlignment="1" applyProtection="1">
      <alignment horizontal="center" vertical="center"/>
      <protection hidden="1"/>
    </xf>
    <xf numFmtId="164" fontId="13" fillId="0" borderId="6" xfId="1" applyNumberFormat="1" applyFont="1" applyFill="1" applyBorder="1" applyAlignment="1" applyProtection="1">
      <alignment horizontal="center" vertical="center" wrapText="1"/>
      <protection hidden="1"/>
    </xf>
    <xf numFmtId="9" fontId="25" fillId="0" borderId="6" xfId="0" applyNumberFormat="1"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hidden="1"/>
    </xf>
    <xf numFmtId="0" fontId="13" fillId="0" borderId="6" xfId="0" applyFont="1" applyBorder="1" applyAlignment="1" applyProtection="1">
      <alignment horizontal="justify" vertical="center" wrapText="1"/>
      <protection locked="0"/>
    </xf>
    <xf numFmtId="0" fontId="13" fillId="0" borderId="6"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hidden="1"/>
    </xf>
    <xf numFmtId="164" fontId="13" fillId="0" borderId="5" xfId="1" applyNumberFormat="1" applyFont="1" applyFill="1" applyBorder="1" applyAlignment="1" applyProtection="1">
      <alignment horizontal="center" vertical="center" wrapText="1"/>
    </xf>
    <xf numFmtId="0" fontId="25" fillId="0" borderId="5" xfId="0" applyFont="1" applyBorder="1" applyAlignment="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9" fontId="25" fillId="0" borderId="6" xfId="0" applyNumberFormat="1" applyFont="1" applyBorder="1" applyAlignment="1">
      <alignment horizontal="center" vertical="center" wrapText="1"/>
    </xf>
    <xf numFmtId="0" fontId="38" fillId="0" borderId="1" xfId="0" applyFont="1" applyBorder="1" applyAlignment="1" applyProtection="1">
      <alignment horizontal="justify" vertical="center" wrapText="1"/>
      <protection locked="0"/>
    </xf>
    <xf numFmtId="14" fontId="38" fillId="0" borderId="1" xfId="0" applyNumberFormat="1" applyFont="1" applyBorder="1" applyAlignment="1" applyProtection="1">
      <alignment horizontal="center" vertical="center" wrapText="1"/>
      <protection locked="0"/>
    </xf>
    <xf numFmtId="14" fontId="38" fillId="0" borderId="2" xfId="0" applyNumberFormat="1" applyFont="1" applyBorder="1" applyAlignment="1" applyProtection="1">
      <alignment horizontal="center" vertical="center" wrapText="1"/>
      <protection hidden="1"/>
    </xf>
    <xf numFmtId="0" fontId="38" fillId="0" borderId="2" xfId="0" applyFont="1" applyBorder="1" applyAlignment="1" applyProtection="1">
      <alignment horizontal="center" vertical="center" wrapText="1"/>
      <protection hidden="1"/>
    </xf>
    <xf numFmtId="0" fontId="45" fillId="5" borderId="5" xfId="0" applyFont="1" applyFill="1" applyBorder="1" applyAlignment="1">
      <alignment horizontal="center" vertical="center"/>
    </xf>
    <xf numFmtId="0" fontId="41" fillId="19" borderId="5" xfId="0" applyFont="1" applyFill="1" applyBorder="1" applyAlignment="1">
      <alignment horizontal="center" vertical="center" wrapText="1"/>
    </xf>
    <xf numFmtId="0" fontId="38" fillId="0" borderId="1" xfId="0" applyFont="1" applyBorder="1" applyAlignment="1">
      <alignment vertical="center" wrapText="1"/>
    </xf>
    <xf numFmtId="0" fontId="38" fillId="0" borderId="5" xfId="0" applyFont="1" applyBorder="1" applyAlignment="1">
      <alignment vertical="center" wrapText="1"/>
    </xf>
    <xf numFmtId="9" fontId="38" fillId="0" borderId="1" xfId="1" applyFont="1" applyFill="1" applyBorder="1" applyAlignment="1" applyProtection="1">
      <alignment horizontal="center" vertical="center" wrapText="1"/>
      <protection hidden="1"/>
    </xf>
    <xf numFmtId="0" fontId="41" fillId="0" borderId="1" xfId="0" applyFont="1" applyBorder="1" applyAlignment="1">
      <alignment horizontal="center" vertical="center" wrapText="1"/>
    </xf>
    <xf numFmtId="0" fontId="38" fillId="0" borderId="11" xfId="0" applyFont="1" applyBorder="1" applyAlignment="1">
      <alignment horizontal="center" vertical="center" wrapText="1"/>
    </xf>
    <xf numFmtId="0" fontId="38" fillId="12" borderId="0" xfId="0" applyFont="1" applyFill="1"/>
    <xf numFmtId="0" fontId="38" fillId="6" borderId="0" xfId="0" applyFont="1" applyFill="1"/>
    <xf numFmtId="0" fontId="45" fillId="5" borderId="7" xfId="0" applyFont="1" applyFill="1" applyBorder="1" applyAlignment="1">
      <alignment horizontal="center" vertical="center"/>
    </xf>
    <xf numFmtId="0" fontId="41" fillId="19" borderId="7" xfId="0" applyFont="1" applyFill="1" applyBorder="1" applyAlignment="1">
      <alignment horizontal="center" vertical="center" wrapText="1"/>
    </xf>
    <xf numFmtId="0" fontId="45" fillId="5" borderId="6" xfId="0" applyFont="1" applyFill="1" applyBorder="1" applyAlignment="1">
      <alignment horizontal="center" vertical="center"/>
    </xf>
    <xf numFmtId="0" fontId="41" fillId="19" borderId="6" xfId="0" applyFont="1" applyFill="1" applyBorder="1" applyAlignment="1">
      <alignment horizontal="center" vertical="center" wrapText="1"/>
    </xf>
    <xf numFmtId="0" fontId="38" fillId="0" borderId="6" xfId="0" applyFont="1" applyBorder="1" applyAlignment="1">
      <alignment vertical="center" wrapText="1"/>
    </xf>
    <xf numFmtId="0" fontId="5" fillId="0" borderId="1" xfId="0" applyFont="1" applyBorder="1" applyAlignment="1">
      <alignment vertical="center"/>
    </xf>
    <xf numFmtId="9" fontId="38" fillId="0" borderId="1" xfId="1" applyFont="1" applyFill="1" applyBorder="1" applyAlignment="1" applyProtection="1">
      <alignment vertical="center" wrapText="1"/>
    </xf>
    <xf numFmtId="0" fontId="38" fillId="0" borderId="15" xfId="0" applyFont="1" applyBorder="1" applyAlignment="1">
      <alignment horizontal="center" vertical="center" wrapText="1"/>
    </xf>
    <xf numFmtId="0" fontId="41" fillId="20" borderId="1" xfId="0" applyFont="1" applyFill="1" applyBorder="1" applyAlignment="1">
      <alignment horizontal="center" vertical="center" wrapText="1"/>
    </xf>
    <xf numFmtId="9" fontId="38" fillId="0" borderId="1" xfId="0" applyNumberFormat="1" applyFont="1" applyBorder="1" applyAlignment="1">
      <alignment horizontal="center" vertical="center" wrapText="1"/>
    </xf>
    <xf numFmtId="0" fontId="41" fillId="0" borderId="1" xfId="0" applyFont="1" applyBorder="1" applyAlignment="1">
      <alignment horizontal="center" vertical="center"/>
    </xf>
    <xf numFmtId="164" fontId="38" fillId="0" borderId="1" xfId="1" applyNumberFormat="1" applyFont="1" applyFill="1" applyBorder="1" applyAlignment="1" applyProtection="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3" fillId="0" borderId="8" xfId="0" applyFont="1" applyBorder="1" applyAlignment="1">
      <alignment horizontal="justify" vertical="center" wrapText="1"/>
    </xf>
    <xf numFmtId="14" fontId="38" fillId="0" borderId="1" xfId="0" applyNumberFormat="1" applyFont="1" applyBorder="1" applyAlignment="1">
      <alignment horizontal="center" vertical="center" wrapText="1"/>
    </xf>
    <xf numFmtId="14" fontId="38" fillId="0" borderId="2" xfId="0" applyNumberFormat="1" applyFont="1" applyBorder="1" applyAlignment="1">
      <alignment horizontal="center" vertical="center" wrapText="1"/>
    </xf>
    <xf numFmtId="0" fontId="41" fillId="21" borderId="1" xfId="0" applyFont="1" applyFill="1" applyBorder="1" applyAlignment="1">
      <alignment horizontal="center" vertical="center" wrapText="1"/>
    </xf>
    <xf numFmtId="0" fontId="47" fillId="21" borderId="1" xfId="0" applyFont="1" applyFill="1" applyBorder="1" applyAlignment="1">
      <alignment horizontal="center" vertical="center" wrapText="1"/>
    </xf>
    <xf numFmtId="0" fontId="47" fillId="0" borderId="1" xfId="0" applyFont="1" applyBorder="1" applyAlignment="1">
      <alignment horizontal="center" vertical="center" wrapText="1"/>
    </xf>
    <xf numFmtId="9" fontId="13" fillId="0" borderId="1" xfId="0" applyNumberFormat="1" applyFont="1" applyBorder="1" applyAlignment="1">
      <alignment horizontal="center" vertical="center" wrapText="1"/>
    </xf>
    <xf numFmtId="0" fontId="47" fillId="0" borderId="1" xfId="0" applyFont="1" applyBorder="1" applyAlignment="1">
      <alignment horizontal="center" vertical="center"/>
    </xf>
    <xf numFmtId="164" fontId="13" fillId="0" borderId="1" xfId="1" applyNumberFormat="1" applyFont="1" applyFill="1" applyBorder="1" applyAlignment="1" applyProtection="1">
      <alignment horizontal="center" vertical="center" wrapText="1"/>
    </xf>
    <xf numFmtId="9"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45" fillId="3" borderId="5" xfId="0" applyFont="1" applyFill="1" applyBorder="1" applyAlignment="1">
      <alignment horizontal="center" vertical="center"/>
    </xf>
    <xf numFmtId="0" fontId="41" fillId="21" borderId="5" xfId="0" applyFont="1" applyFill="1" applyBorder="1" applyAlignment="1">
      <alignment horizontal="center" vertical="center" wrapText="1"/>
    </xf>
    <xf numFmtId="0" fontId="45" fillId="3" borderId="7" xfId="0" applyFont="1" applyFill="1" applyBorder="1" applyAlignment="1">
      <alignment horizontal="center" vertical="center"/>
    </xf>
    <xf numFmtId="0" fontId="41" fillId="21" borderId="7" xfId="0" applyFont="1" applyFill="1" applyBorder="1" applyAlignment="1">
      <alignment horizontal="center" vertical="center" wrapText="1"/>
    </xf>
    <xf numFmtId="0" fontId="45" fillId="3" borderId="6" xfId="0" applyFont="1" applyFill="1" applyBorder="1" applyAlignment="1">
      <alignment horizontal="center" vertical="center"/>
    </xf>
    <xf numFmtId="0" fontId="41" fillId="21" borderId="6" xfId="0" applyFont="1" applyFill="1" applyBorder="1" applyAlignment="1">
      <alignment horizontal="center" vertical="center" wrapText="1"/>
    </xf>
    <xf numFmtId="0" fontId="41" fillId="8" borderId="5" xfId="0" applyFont="1" applyFill="1" applyBorder="1" applyAlignment="1">
      <alignment horizontal="center" vertical="center" wrapText="1"/>
    </xf>
    <xf numFmtId="0" fontId="41" fillId="8" borderId="7" xfId="0" applyFont="1" applyFill="1" applyBorder="1" applyAlignment="1">
      <alignment horizontal="center" vertical="center" wrapText="1"/>
    </xf>
    <xf numFmtId="0" fontId="41" fillId="8" borderId="6" xfId="0" applyFont="1" applyFill="1" applyBorder="1" applyAlignment="1">
      <alignment horizontal="center" vertical="center" wrapText="1"/>
    </xf>
    <xf numFmtId="0" fontId="41" fillId="22" borderId="5" xfId="0" applyFont="1" applyFill="1" applyBorder="1" applyAlignment="1">
      <alignment horizontal="center" vertical="center" wrapText="1"/>
    </xf>
    <xf numFmtId="0" fontId="41" fillId="22" borderId="7" xfId="0" applyFont="1" applyFill="1" applyBorder="1" applyAlignment="1">
      <alignment horizontal="center" vertical="center" wrapText="1"/>
    </xf>
    <xf numFmtId="0" fontId="41" fillId="22" borderId="6" xfId="0" applyFont="1" applyFill="1" applyBorder="1" applyAlignment="1">
      <alignment horizontal="center" vertical="center" wrapText="1"/>
    </xf>
    <xf numFmtId="0" fontId="47" fillId="23" borderId="1" xfId="0" applyFont="1" applyFill="1" applyBorder="1" applyAlignment="1">
      <alignment horizontal="center" vertical="center" wrapText="1"/>
    </xf>
    <xf numFmtId="0" fontId="13" fillId="0" borderId="5" xfId="0" applyFont="1" applyBorder="1" applyAlignment="1">
      <alignment horizontal="justify" vertical="center" wrapText="1"/>
    </xf>
    <xf numFmtId="0" fontId="41" fillId="23" borderId="1" xfId="0" applyFont="1" applyFill="1" applyBorder="1" applyAlignment="1">
      <alignment horizontal="center" vertical="center" wrapText="1"/>
    </xf>
    <xf numFmtId="0" fontId="13" fillId="0" borderId="5" xfId="0" applyFont="1" applyBorder="1" applyAlignment="1" applyProtection="1">
      <alignment horizontal="justify" vertical="center" wrapText="1"/>
      <protection hidden="1"/>
    </xf>
    <xf numFmtId="0" fontId="13" fillId="0" borderId="7" xfId="0" applyFont="1" applyBorder="1" applyAlignment="1" applyProtection="1">
      <alignment horizontal="justify" vertical="center" wrapText="1"/>
      <protection hidden="1"/>
    </xf>
    <xf numFmtId="0" fontId="13" fillId="0" borderId="6" xfId="0" applyFont="1" applyBorder="1" applyAlignment="1" applyProtection="1">
      <alignment horizontal="justify" vertical="center" wrapText="1"/>
      <protection hidden="1"/>
    </xf>
    <xf numFmtId="0" fontId="47" fillId="24" borderId="1" xfId="0" applyFont="1" applyFill="1" applyBorder="1" applyAlignment="1">
      <alignment horizontal="center" vertical="center" wrapText="1"/>
    </xf>
    <xf numFmtId="0" fontId="41" fillId="25" borderId="1" xfId="0" applyFont="1" applyFill="1" applyBorder="1" applyAlignment="1">
      <alignment horizontal="center" vertical="center" wrapText="1"/>
    </xf>
    <xf numFmtId="0" fontId="46" fillId="15" borderId="1" xfId="0" applyFont="1" applyFill="1" applyBorder="1" applyAlignment="1">
      <alignment horizontal="center" vertical="center"/>
    </xf>
    <xf numFmtId="0" fontId="47" fillId="26" borderId="1" xfId="0" applyFont="1" applyFill="1" applyBorder="1" applyAlignment="1">
      <alignment horizontal="center" vertical="center" wrapText="1"/>
    </xf>
    <xf numFmtId="0" fontId="13" fillId="30" borderId="0" xfId="0" applyFont="1" applyFill="1" applyAlignment="1">
      <alignment vertical="center"/>
    </xf>
    <xf numFmtId="0" fontId="13" fillId="16" borderId="0" xfId="0" applyFont="1" applyFill="1" applyAlignment="1">
      <alignment vertical="center"/>
    </xf>
    <xf numFmtId="0" fontId="13" fillId="0" borderId="0" xfId="0" applyFont="1"/>
    <xf numFmtId="0" fontId="13" fillId="30" borderId="0" xfId="0" applyFont="1" applyFill="1"/>
    <xf numFmtId="0" fontId="13" fillId="16" borderId="0" xfId="0" applyFont="1" applyFill="1"/>
    <xf numFmtId="0" fontId="48" fillId="15" borderId="1" xfId="0" applyFont="1" applyFill="1" applyBorder="1" applyAlignment="1">
      <alignment horizontal="center" vertical="center"/>
    </xf>
    <xf numFmtId="165" fontId="13" fillId="0" borderId="2" xfId="0" applyNumberFormat="1" applyFont="1" applyBorder="1" applyAlignment="1">
      <alignment horizontal="center" vertical="center" wrapText="1"/>
    </xf>
    <xf numFmtId="0" fontId="47" fillId="20" borderId="5" xfId="0" applyFont="1" applyFill="1" applyBorder="1" applyAlignment="1">
      <alignment horizontal="center" vertical="center" wrapText="1"/>
    </xf>
    <xf numFmtId="0" fontId="47" fillId="0" borderId="1" xfId="0" applyFont="1" applyBorder="1" applyAlignment="1" applyProtection="1">
      <alignment horizontal="center" vertical="center" wrapText="1"/>
      <protection hidden="1"/>
    </xf>
    <xf numFmtId="9" fontId="13" fillId="0" borderId="1" xfId="0" applyNumberFormat="1" applyFont="1" applyBorder="1" applyAlignment="1" applyProtection="1">
      <alignment horizontal="center" vertical="center" wrapText="1"/>
      <protection hidden="1"/>
    </xf>
    <xf numFmtId="0" fontId="47" fillId="0" borderId="1" xfId="0" applyFont="1" applyBorder="1" applyAlignment="1" applyProtection="1">
      <alignment horizontal="center" vertical="center"/>
      <protection hidden="1"/>
    </xf>
    <xf numFmtId="0" fontId="47" fillId="20" borderId="7" xfId="0" applyFont="1" applyFill="1" applyBorder="1" applyAlignment="1">
      <alignment horizontal="center" vertical="center" wrapText="1"/>
    </xf>
    <xf numFmtId="0" fontId="47" fillId="20" borderId="6" xfId="0" applyFont="1" applyFill="1" applyBorder="1" applyAlignment="1">
      <alignment horizontal="center" vertical="center" wrapText="1"/>
    </xf>
    <xf numFmtId="0" fontId="13" fillId="0" borderId="5" xfId="0" applyFont="1" applyBorder="1" applyAlignment="1">
      <alignment horizontal="center" vertical="center" wrapText="1"/>
    </xf>
    <xf numFmtId="0" fontId="25" fillId="0" borderId="5" xfId="0" applyFont="1" applyBorder="1" applyAlignment="1">
      <alignment horizontal="justify" vertical="center"/>
    </xf>
    <xf numFmtId="9" fontId="32" fillId="0" borderId="5" xfId="1" applyFont="1" applyFill="1" applyBorder="1" applyAlignment="1" applyProtection="1">
      <alignment horizontal="center" vertical="center" wrapText="1"/>
    </xf>
    <xf numFmtId="0" fontId="48" fillId="15" borderId="5" xfId="0" applyFont="1" applyFill="1" applyBorder="1" applyAlignment="1">
      <alignment horizontal="center" vertical="center"/>
    </xf>
    <xf numFmtId="0" fontId="13" fillId="6" borderId="4" xfId="0" applyFont="1" applyFill="1" applyBorder="1"/>
    <xf numFmtId="0" fontId="13" fillId="6" borderId="1" xfId="0" applyFont="1" applyFill="1" applyBorder="1"/>
    <xf numFmtId="0" fontId="38" fillId="0" borderId="1" xfId="0" applyFont="1" applyBorder="1"/>
    <xf numFmtId="0" fontId="48" fillId="15" borderId="6" xfId="0" applyFont="1" applyFill="1" applyBorder="1" applyAlignment="1">
      <alignment horizontal="center" vertical="center"/>
    </xf>
    <xf numFmtId="14" fontId="13" fillId="0" borderId="6" xfId="0" applyNumberFormat="1" applyFont="1" applyBorder="1" applyAlignment="1">
      <alignment horizontal="center" vertical="center" wrapText="1"/>
    </xf>
    <xf numFmtId="14" fontId="13" fillId="0" borderId="17" xfId="0" applyNumberFormat="1" applyFont="1" applyBorder="1" applyAlignment="1">
      <alignment horizontal="center" vertical="center" wrapText="1"/>
    </xf>
    <xf numFmtId="0" fontId="13" fillId="6" borderId="5" xfId="0" applyFont="1" applyFill="1" applyBorder="1" applyAlignment="1">
      <alignment horizontal="justify" vertical="center" wrapText="1"/>
    </xf>
    <xf numFmtId="14" fontId="13" fillId="6" borderId="5" xfId="0" applyNumberFormat="1" applyFont="1" applyFill="1" applyBorder="1" applyAlignment="1">
      <alignment horizontal="center" vertical="center" wrapText="1"/>
    </xf>
    <xf numFmtId="14" fontId="13" fillId="6" borderId="11"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48" fillId="15" borderId="7" xfId="0" applyFont="1" applyFill="1" applyBorder="1" applyAlignment="1">
      <alignment horizontal="center" vertical="center"/>
    </xf>
    <xf numFmtId="0" fontId="13" fillId="6" borderId="7" xfId="0" applyFont="1" applyFill="1" applyBorder="1" applyAlignment="1">
      <alignment horizontal="justify" vertical="center" wrapText="1"/>
    </xf>
    <xf numFmtId="0" fontId="13" fillId="6" borderId="7"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6" xfId="0" applyFont="1" applyFill="1" applyBorder="1" applyAlignment="1">
      <alignment horizontal="justify" vertical="center" wrapText="1"/>
    </xf>
    <xf numFmtId="0" fontId="13" fillId="6" borderId="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48" fillId="5" borderId="5" xfId="0" applyFont="1" applyFill="1" applyBorder="1" applyAlignment="1">
      <alignment horizontal="center" vertical="center"/>
    </xf>
    <xf numFmtId="0" fontId="47" fillId="27" borderId="5" xfId="0" applyFont="1" applyFill="1" applyBorder="1" applyAlignment="1">
      <alignment horizontal="center" vertical="center" wrapText="1"/>
    </xf>
    <xf numFmtId="0" fontId="48" fillId="5" borderId="7" xfId="0" applyFont="1" applyFill="1" applyBorder="1" applyAlignment="1">
      <alignment horizontal="center" vertical="center"/>
    </xf>
    <xf numFmtId="0" fontId="47" fillId="27" borderId="7" xfId="0" applyFont="1" applyFill="1" applyBorder="1" applyAlignment="1">
      <alignment horizontal="center" vertical="center" wrapText="1"/>
    </xf>
    <xf numFmtId="0" fontId="48" fillId="5" borderId="6" xfId="0" applyFont="1" applyFill="1" applyBorder="1" applyAlignment="1">
      <alignment horizontal="center" vertical="center"/>
    </xf>
    <xf numFmtId="0" fontId="47" fillId="27" borderId="6" xfId="0" applyFont="1" applyFill="1" applyBorder="1" applyAlignment="1">
      <alignment horizontal="center" vertical="center" wrapText="1"/>
    </xf>
    <xf numFmtId="0" fontId="49" fillId="3" borderId="5" xfId="0" applyFont="1" applyFill="1" applyBorder="1" applyAlignment="1">
      <alignment horizontal="center" vertical="center"/>
    </xf>
    <xf numFmtId="0" fontId="41" fillId="27" borderId="5" xfId="0" applyFont="1" applyFill="1" applyBorder="1" applyAlignment="1">
      <alignment horizontal="center" vertical="center" wrapText="1"/>
    </xf>
    <xf numFmtId="0" fontId="49" fillId="3" borderId="7" xfId="0" applyFont="1" applyFill="1" applyBorder="1" applyAlignment="1">
      <alignment horizontal="center" vertical="center"/>
    </xf>
    <xf numFmtId="0" fontId="41" fillId="27" borderId="7" xfId="0" applyFont="1" applyFill="1" applyBorder="1" applyAlignment="1">
      <alignment horizontal="center" vertical="center" wrapText="1"/>
    </xf>
    <xf numFmtId="0" fontId="49" fillId="3" borderId="6" xfId="0" applyFont="1" applyFill="1" applyBorder="1" applyAlignment="1">
      <alignment horizontal="center" vertical="center"/>
    </xf>
    <xf numFmtId="0" fontId="41" fillId="27" borderId="6" xfId="0" applyFont="1" applyFill="1" applyBorder="1" applyAlignment="1">
      <alignment horizontal="center" vertical="center" wrapText="1"/>
    </xf>
    <xf numFmtId="0" fontId="49" fillId="3" borderId="1" xfId="0" applyFont="1" applyFill="1" applyBorder="1" applyAlignment="1">
      <alignment horizontal="center" vertical="center"/>
    </xf>
    <xf numFmtId="0" fontId="41" fillId="27" borderId="1" xfId="0" applyFont="1" applyFill="1" applyBorder="1" applyAlignment="1">
      <alignment horizontal="center" vertical="center" wrapText="1"/>
    </xf>
    <xf numFmtId="0" fontId="41" fillId="28" borderId="1" xfId="0" applyFont="1" applyFill="1" applyBorder="1" applyAlignment="1">
      <alignment horizontal="center" vertical="center" wrapText="1"/>
    </xf>
    <xf numFmtId="0" fontId="38" fillId="0" borderId="8" xfId="0" applyFont="1" applyBorder="1" applyAlignment="1">
      <alignment horizontal="center" vertical="center" wrapText="1"/>
    </xf>
    <xf numFmtId="14" fontId="38" fillId="0" borderId="8" xfId="0" applyNumberFormat="1"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41" fillId="29" borderId="5" xfId="0" applyFont="1" applyFill="1" applyBorder="1" applyAlignment="1">
      <alignment horizontal="center" vertical="center" wrapText="1"/>
    </xf>
    <xf numFmtId="0" fontId="41" fillId="29" borderId="7" xfId="0" applyFont="1" applyFill="1" applyBorder="1" applyAlignment="1">
      <alignment horizontal="center" vertical="center" wrapText="1"/>
    </xf>
    <xf numFmtId="0" fontId="41" fillId="29" borderId="6" xfId="0" applyFont="1" applyFill="1" applyBorder="1" applyAlignment="1">
      <alignment horizontal="center" vertical="center" wrapText="1"/>
    </xf>
    <xf numFmtId="14" fontId="38" fillId="0" borderId="1" xfId="0" applyNumberFormat="1" applyFont="1" applyBorder="1" applyAlignment="1" applyProtection="1">
      <alignment horizontal="center" vertical="center" wrapText="1"/>
      <protection hidden="1"/>
    </xf>
    <xf numFmtId="0" fontId="38" fillId="0" borderId="5" xfId="0" applyFont="1" applyBorder="1" applyAlignment="1">
      <alignment horizontal="center" vertical="center" wrapText="1"/>
    </xf>
    <xf numFmtId="0" fontId="5" fillId="0" borderId="5" xfId="0" applyFont="1" applyBorder="1" applyAlignment="1">
      <alignment horizontal="justify" vertical="center"/>
    </xf>
    <xf numFmtId="0" fontId="38" fillId="2" borderId="1" xfId="0" applyFont="1" applyFill="1" applyBorder="1" applyAlignment="1">
      <alignment horizontal="left" vertical="center"/>
    </xf>
    <xf numFmtId="0" fontId="38" fillId="2" borderId="0" xfId="0" applyFont="1" applyFill="1" applyAlignment="1">
      <alignment horizontal="center" vertical="center"/>
    </xf>
    <xf numFmtId="0" fontId="38" fillId="2" borderId="0" xfId="0" applyFont="1" applyFill="1" applyAlignment="1">
      <alignment horizontal="center"/>
    </xf>
    <xf numFmtId="9" fontId="38" fillId="2" borderId="0" xfId="0" applyNumberFormat="1" applyFont="1" applyFill="1"/>
    <xf numFmtId="164" fontId="38" fillId="2" borderId="0" xfId="0" applyNumberFormat="1" applyFont="1" applyFill="1"/>
    <xf numFmtId="14" fontId="38" fillId="2" borderId="0" xfId="0" applyNumberFormat="1" applyFont="1" applyFill="1"/>
    <xf numFmtId="0" fontId="25" fillId="12" borderId="1" xfId="0" applyFont="1" applyFill="1" applyBorder="1" applyAlignment="1" applyProtection="1">
      <alignment horizontal="left" vertical="center"/>
      <protection hidden="1"/>
    </xf>
    <xf numFmtId="0" fontId="13" fillId="2" borderId="0" xfId="0" applyFont="1" applyFill="1"/>
    <xf numFmtId="0" fontId="38" fillId="2" borderId="1" xfId="0" applyFont="1" applyFill="1" applyBorder="1"/>
  </cellXfs>
  <cellStyles count="4">
    <cellStyle name="Normal" xfId="0" builtinId="0"/>
    <cellStyle name="Normal 2 2" xfId="2" xr:uid="{C1F6C65F-586D-4A24-A60A-C5F0238ECF96}"/>
    <cellStyle name="Porcentaje" xfId="1" builtinId="5"/>
    <cellStyle name="Porcentaje 2" xfId="3" xr:uid="{6000F96A-AB41-4913-9168-377B3CB77D2E}"/>
  </cellStyles>
  <dxfs count="2701">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CCECFF"/>
      <color rgb="FF99CCFF"/>
      <color rgb="FFFFFF99"/>
      <color rgb="FFFFCC66"/>
      <color rgb="FFCCCCFF"/>
      <color rgb="FFCC99FF"/>
      <color rgb="FF99FF99"/>
      <color rgb="FF66CCFF"/>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Consolidado'!$E$7:$E$67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51B0-4593-886C-2D68E974C1B4}"/>
            </c:ext>
          </c:extLst>
        </c:ser>
        <c:ser>
          <c:idx val="2"/>
          <c:order val="2"/>
          <c:tx>
            <c:strRef>
              <c:f>'9. Seguimiento Consolidado'!$F$6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Consolidado'!$F$7:$F$67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51B0-4593-886C-2D68E974C1B4}"/>
            </c:ext>
          </c:extLst>
        </c:ser>
        <c:dLbls>
          <c:showLegendKey val="0"/>
          <c:showVal val="0"/>
          <c:showCatName val="0"/>
          <c:showSerName val="0"/>
          <c:showPercent val="0"/>
          <c:showBubbleSize val="0"/>
        </c:dLbls>
        <c:gapWidth val="150"/>
        <c:shape val="box"/>
        <c:axId val="774426912"/>
        <c:axId val="774425280"/>
        <c:axId val="0"/>
        <c:extLst>
          <c:ext xmlns:c15="http://schemas.microsoft.com/office/drawing/2012/chart" uri="{02D57815-91ED-43cb-92C2-25804820EDAC}">
            <c15:filteredBarSeries>
              <c15:ser>
                <c:idx val="0"/>
                <c:order val="0"/>
                <c:tx>
                  <c:strRef>
                    <c:extLst>
                      <c:ext uri="{02D57815-91ED-43cb-92C2-25804820EDAC}">
                        <c15:formulaRef>
                          <c15:sqref>'9. Seguimiento Consolidado'!$D$6</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c:ext uri="{02D57815-91ED-43cb-92C2-25804820EDAC}">
                        <c15:formulaRef>
                          <c15:sqref>'9. Seguimiento Consolidado'!$A$8:$A$67</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c:ext uri="{02D57815-91ED-43cb-92C2-25804820EDAC}">
                        <c15:formulaRef>
                          <c15:sqref>'9. Seguimiento Consolidado'!$D$7:$D$67</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2-51B0-4593-886C-2D68E974C1B4}"/>
                  </c:ext>
                </c:extLst>
              </c15:ser>
            </c15:filteredBarSeries>
          </c:ext>
        </c:extLst>
      </c:bar3DChart>
      <c:catAx>
        <c:axId val="7744269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5280"/>
        <c:crosses val="autoZero"/>
        <c:auto val="1"/>
        <c:lblAlgn val="ctr"/>
        <c:lblOffset val="100"/>
        <c:noMultiLvlLbl val="0"/>
      </c:catAx>
      <c:valAx>
        <c:axId val="77442528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Consolidado'!$G$7:$G$67</c:f>
              <c:numCache>
                <c:formatCode>0%</c:formatCode>
                <c:ptCount val="61"/>
                <c:pt idx="1">
                  <c:v>1</c:v>
                </c:pt>
                <c:pt idx="4">
                  <c:v>1</c:v>
                </c:pt>
                <c:pt idx="7">
                  <c:v>1</c:v>
                </c:pt>
                <c:pt idx="10">
                  <c:v>1</c:v>
                </c:pt>
                <c:pt idx="13">
                  <c:v>1</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C6CD-4D66-89C6-67DA7C542F0A}"/>
            </c:ext>
          </c:extLst>
        </c:ser>
        <c:ser>
          <c:idx val="1"/>
          <c:order val="1"/>
          <c:tx>
            <c:strRef>
              <c:f>'9. Seguimiento Consolidado'!$H$6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Consolidado'!$H$7:$H$67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C6CD-4D66-89C6-67DA7C542F0A}"/>
            </c:ext>
          </c:extLst>
        </c:ser>
        <c:dLbls>
          <c:showLegendKey val="0"/>
          <c:showVal val="0"/>
          <c:showCatName val="0"/>
          <c:showSerName val="0"/>
          <c:showPercent val="0"/>
          <c:showBubbleSize val="0"/>
        </c:dLbls>
        <c:gapWidth val="150"/>
        <c:shape val="box"/>
        <c:axId val="774428000"/>
        <c:axId val="774428544"/>
        <c:axId val="0"/>
        <c:extLst/>
      </c:bar3DChart>
      <c:catAx>
        <c:axId val="7744280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8544"/>
        <c:crosses val="autoZero"/>
        <c:auto val="1"/>
        <c:lblAlgn val="ctr"/>
        <c:lblOffset val="100"/>
        <c:noMultiLvlLbl val="0"/>
      </c:catAx>
      <c:valAx>
        <c:axId val="77442854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Consolidado'!$I$6</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Consolidado'!$I$7:$I$67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0-D04C-4526-BE53-5DDF8A7D6B30}"/>
            </c:ext>
          </c:extLst>
        </c:ser>
        <c:ser>
          <c:idx val="1"/>
          <c:order val="1"/>
          <c:tx>
            <c:strRef>
              <c:f>'9. Seguimiento Consolidado'!$J$6</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Consolidado'!$A$8:$A$67</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Consolidado'!$J$7:$J$67</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D04C-4526-BE53-5DDF8A7D6B30}"/>
            </c:ext>
          </c:extLst>
        </c:ser>
        <c:dLbls>
          <c:showLegendKey val="0"/>
          <c:showVal val="0"/>
          <c:showCatName val="0"/>
          <c:showSerName val="0"/>
          <c:showPercent val="0"/>
          <c:showBubbleSize val="0"/>
        </c:dLbls>
        <c:gapWidth val="150"/>
        <c:shape val="box"/>
        <c:axId val="774422560"/>
        <c:axId val="774423104"/>
        <c:axId val="0"/>
        <c:extLst/>
      </c:bar3DChart>
      <c:catAx>
        <c:axId val="7744225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3104"/>
        <c:crosses val="autoZero"/>
        <c:auto val="1"/>
        <c:lblAlgn val="ctr"/>
        <c:lblOffset val="100"/>
        <c:noMultiLvlLbl val="0"/>
      </c:catAx>
      <c:valAx>
        <c:axId val="774423104"/>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74422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59530</xdr:colOff>
      <xdr:row>7</xdr:row>
      <xdr:rowOff>71445</xdr:rowOff>
    </xdr:from>
    <xdr:to>
      <xdr:col>17</xdr:col>
      <xdr:colOff>452437</xdr:colOff>
      <xdr:row>20</xdr:row>
      <xdr:rowOff>28583</xdr:rowOff>
    </xdr:to>
    <xdr:graphicFrame macro="">
      <xdr:nvGraphicFramePr>
        <xdr:cNvPr id="2" name="Gráfico 1">
          <a:extLst>
            <a:ext uri="{FF2B5EF4-FFF2-40B4-BE49-F238E27FC236}">
              <a16:creationId xmlns:a16="http://schemas.microsoft.com/office/drawing/2014/main" id="{E30C2C30-FC49-4347-B552-B5B659542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71438</xdr:colOff>
      <xdr:row>20</xdr:row>
      <xdr:rowOff>71438</xdr:rowOff>
    </xdr:from>
    <xdr:to>
      <xdr:col>17</xdr:col>
      <xdr:colOff>464343</xdr:colOff>
      <xdr:row>33</xdr:row>
      <xdr:rowOff>28575</xdr:rowOff>
    </xdr:to>
    <xdr:graphicFrame macro="">
      <xdr:nvGraphicFramePr>
        <xdr:cNvPr id="3" name="Gráfico 2">
          <a:extLst>
            <a:ext uri="{FF2B5EF4-FFF2-40B4-BE49-F238E27FC236}">
              <a16:creationId xmlns:a16="http://schemas.microsoft.com/office/drawing/2014/main" id="{D1048380-8147-48DB-A0F2-93CF07509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33</xdr:row>
      <xdr:rowOff>83343</xdr:rowOff>
    </xdr:from>
    <xdr:to>
      <xdr:col>17</xdr:col>
      <xdr:colOff>464343</xdr:colOff>
      <xdr:row>46</xdr:row>
      <xdr:rowOff>40481</xdr:rowOff>
    </xdr:to>
    <xdr:graphicFrame macro="">
      <xdr:nvGraphicFramePr>
        <xdr:cNvPr id="4" name="Gráfico 3">
          <a:extLst>
            <a:ext uri="{FF2B5EF4-FFF2-40B4-BE49-F238E27FC236}">
              <a16:creationId xmlns:a16="http://schemas.microsoft.com/office/drawing/2014/main" id="{5EBCFC20-84BD-420C-B772-01FB9F3FA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ERIA%202021/RIESGOS%202024/3.%20Direccionamiento%20Tics/Nuevo%2001-FT-21%20Matriz%20de%20Riesgos%20Insitucional_DTIC_25-01-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ERIA%202021/RIESGOS%202023/ACTUALIZACION/14%20.Servicio%20al%20ciudadano/01-FT-21%20Formato%20mapa%20de%20riesgos%20institucional%20V7,%20SERVICIO%20AL%20USUARIO%20%20agosto%2028%20de%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pmor/Downloads/01-FR-%2021Formato%20mapa%20de%20riesgos%20institucional%20%20Direccionamiento%20Estrat&#233;gicoxlsx%20(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pmor/Downloads/Nuevo%2001-FR-021%20Matriz%20de%20Riesgo%20InsitucionaDGC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ERIA%202021/RIESGOS%202024/8.%20G.%20Talento%20Humano/01FT21FormatomapaderiesgosinstitucionalV7%20%20Talento%20Humano%202024%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ERIA%202021/RIESGOS%202024/G.%20Contractual/01-FR.21Matriz%20%20de%20riesgos%20institucional%20V7%20G%20Contractual%20finalx%20%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pmor/Downloads/Nuevo%2001-FR-21%20Formato%20MRI%20V7%20%20-%20Proceso%2015%20CDI%20%20%20Revisado%2030.08.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pmor/Downloads/Nuevo%2001-FT-21%20Matriz%20de%20Riesgos%20Insitucional%20%20%20DTIC%20Ajustad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Hoja1"/>
      <sheetName val="6.Valoración Control Corrupción"/>
      <sheetName val="7. Mapa de Riesgos General"/>
      <sheetName val="8. Seguimiento Cuatrimestral"/>
      <sheetName val="9. Seguimiento Consolidado"/>
      <sheetName val="Listas"/>
      <sheetName val="Datos Hoja 1"/>
    </sheetNames>
    <sheetDataSet>
      <sheetData sheetId="0"/>
      <sheetData sheetId="1">
        <row r="32">
          <cell r="I32" t="str">
            <v>Fallas Tecnológicas</v>
          </cell>
        </row>
        <row r="33">
          <cell r="I33" t="str">
            <v>Fallas Tecnológicas</v>
          </cell>
        </row>
        <row r="34">
          <cell r="I34" t="str">
            <v>Fallas Tecnológicas</v>
          </cell>
        </row>
      </sheetData>
      <sheetData sheetId="2">
        <row r="47">
          <cell r="Z47" t="str">
            <v/>
          </cell>
        </row>
        <row r="48">
          <cell r="Z48"/>
        </row>
        <row r="49">
          <cell r="Z49"/>
        </row>
      </sheetData>
      <sheetData sheetId="3"/>
      <sheetData sheetId="4">
        <row r="47">
          <cell r="V47">
            <v>0</v>
          </cell>
        </row>
        <row r="48">
          <cell r="V48">
            <v>0</v>
          </cell>
        </row>
        <row r="49">
          <cell r="V49">
            <v>0</v>
          </cell>
        </row>
      </sheetData>
      <sheetData sheetId="5"/>
      <sheetData sheetId="6"/>
      <sheetData sheetId="7"/>
      <sheetData sheetId="8"/>
      <sheetData sheetId="9"/>
      <sheetData sheetId="10">
        <row r="2">
          <cell r="AD2" t="str">
            <v>Evitar</v>
          </cell>
        </row>
        <row r="3">
          <cell r="AD3" t="str">
            <v>Reducir</v>
          </cell>
        </row>
        <row r="4">
          <cell r="AD4" t="str">
            <v>Compartir</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row r="8">
          <cell r="B8" t="str">
            <v>Direccionamiento Estratégico</v>
          </cell>
          <cell r="H8" t="str">
            <v>Estratégico</v>
          </cell>
        </row>
        <row r="9">
          <cell r="H9"/>
        </row>
        <row r="10">
          <cell r="H10"/>
        </row>
        <row r="11">
          <cell r="H11" t="str">
            <v>Seguridad de la Información (Pérdida de la Disponibilidad)</v>
          </cell>
        </row>
        <row r="12">
          <cell r="H12"/>
        </row>
        <row r="13">
          <cell r="H13"/>
        </row>
        <row r="14">
          <cell r="H14" t="str">
            <v>Seguridad de la Información (Pérdida de la Disponibilidad)</v>
          </cell>
        </row>
        <row r="15">
          <cell r="H15"/>
        </row>
        <row r="16">
          <cell r="H16"/>
        </row>
      </sheetData>
      <sheetData sheetId="2">
        <row r="8">
          <cell r="Z8" t="str">
            <v/>
          </cell>
        </row>
      </sheetData>
      <sheetData sheetId="3"/>
      <sheetData sheetId="4">
        <row r="8">
          <cell r="H8" t="str">
            <v>El profesional de la Dirección de planeación definie los lineamientos para realizar el seguimiento  a los planes, programas y proyectos.</v>
          </cell>
        </row>
      </sheetData>
      <sheetData sheetId="5">
        <row r="8">
          <cell r="E8"/>
        </row>
      </sheetData>
      <sheetData sheetId="6"/>
      <sheetData sheetId="7">
        <row r="8">
          <cell r="B8" t="str">
            <v>Direccionamiento Estratégico</v>
          </cell>
          <cell r="C8" t="str">
            <v>Posibilidad de afectación económica  y reputacional  por información incompleta   o inexacta en los planes, programas y proyectos debido a la falta de seguimiento  y lineamientos</v>
          </cell>
          <cell r="D8" t="str">
            <v>Estratégico</v>
          </cell>
          <cell r="F8"/>
          <cell r="J8"/>
          <cell r="M8">
            <v>1</v>
          </cell>
          <cell r="Q8"/>
          <cell r="T8"/>
          <cell r="X8"/>
        </row>
        <row r="9">
          <cell r="B9"/>
          <cell r="C9"/>
          <cell r="D9"/>
          <cell r="F9"/>
          <cell r="J9"/>
          <cell r="M9"/>
          <cell r="Q9"/>
          <cell r="T9"/>
          <cell r="X9"/>
        </row>
        <row r="10">
          <cell r="B10"/>
          <cell r="C10"/>
          <cell r="D10"/>
          <cell r="F10"/>
          <cell r="J10"/>
          <cell r="M10"/>
          <cell r="Q10"/>
          <cell r="T10"/>
          <cell r="X10"/>
        </row>
        <row r="11">
          <cell r="B11" t="str">
            <v>Direccionamiento Estratégico</v>
          </cell>
          <cell r="C11" t="str">
            <v xml:space="preserve">Posibilidad de afectación yreputacional  por  pérdida de la Integridad y disponibilidad de  de la Información digital,debido a  los ataques d en los sitemas de información,fallas técnologicas en infraestructura no administrada por la Entidad.  </v>
          </cell>
          <cell r="D11" t="str">
            <v>Seguridad de la Información (Pérdida de la Disponibilidad)</v>
          </cell>
          <cell r="F11"/>
          <cell r="J11"/>
          <cell r="M11">
            <v>1</v>
          </cell>
          <cell r="Q11"/>
          <cell r="T11"/>
          <cell r="X11"/>
        </row>
        <row r="12">
          <cell r="B12"/>
          <cell r="C12"/>
          <cell r="D12"/>
          <cell r="F12"/>
          <cell r="J12"/>
          <cell r="M12"/>
          <cell r="Q12"/>
          <cell r="T12"/>
          <cell r="X12"/>
        </row>
        <row r="13">
          <cell r="B13"/>
          <cell r="C13"/>
          <cell r="D13"/>
          <cell r="F13"/>
          <cell r="J13"/>
          <cell r="M13"/>
          <cell r="Q13"/>
          <cell r="T13"/>
          <cell r="X13"/>
        </row>
        <row r="14">
          <cell r="B14" t="str">
            <v>Direccionamiento Estratégico</v>
          </cell>
          <cell r="C14" t="str">
            <v>. Posibilidad de perdida o daño de los documentos críticos del proceso en medio físico</v>
          </cell>
          <cell r="D14" t="str">
            <v>Seguridad de la Información (Pérdida de la Disponibilidad)</v>
          </cell>
          <cell r="F14"/>
          <cell r="J14"/>
          <cell r="M14">
            <v>1</v>
          </cell>
          <cell r="Q14"/>
          <cell r="T14"/>
          <cell r="X14"/>
        </row>
        <row r="15">
          <cell r="B15"/>
          <cell r="C15"/>
          <cell r="D15"/>
          <cell r="F15"/>
          <cell r="J15"/>
          <cell r="M15"/>
          <cell r="Q15"/>
          <cell r="T15"/>
          <cell r="X15"/>
        </row>
        <row r="16">
          <cell r="B16"/>
          <cell r="C16"/>
          <cell r="D16"/>
          <cell r="F16"/>
          <cell r="J16"/>
          <cell r="M16"/>
          <cell r="Q16"/>
          <cell r="T16"/>
          <cell r="X16"/>
        </row>
        <row r="17">
          <cell r="B17" t="str">
            <v>Gestión del Conocimiento e Innovación</v>
          </cell>
          <cell r="C17" t="str">
            <v>Posibilidad de afectación reputacional debido al incumplimiento en las metas institucionales e insatisfacción de los grupos de valor por el desconocimiento de los lineamientos establecidos en la entidad para conservar el conocimiento tácito y explícito y por el no diligenciamiento del formato 02-FR-11 "Entrevista para la Conservación del Conocimiento" por parte de funcionarios que presentan situaciones administrativas de retiro definitivo, encargo y reubicación</v>
          </cell>
          <cell r="D17" t="str">
            <v>Fuga de Capital Intelectual</v>
          </cell>
          <cell r="F17" t="str">
            <v>|100</v>
          </cell>
          <cell r="J17"/>
          <cell r="M17">
            <v>1</v>
          </cell>
          <cell r="Q17"/>
          <cell r="T17"/>
          <cell r="X17"/>
        </row>
        <row r="18">
          <cell r="B18"/>
          <cell r="C18"/>
          <cell r="D18"/>
          <cell r="F18"/>
          <cell r="J18"/>
          <cell r="M18"/>
          <cell r="Q18"/>
          <cell r="T18"/>
          <cell r="X18"/>
        </row>
        <row r="19">
          <cell r="B19"/>
          <cell r="C19"/>
          <cell r="D19"/>
          <cell r="F19"/>
          <cell r="J19"/>
          <cell r="M19"/>
          <cell r="Q19"/>
          <cell r="T19"/>
          <cell r="X19"/>
        </row>
        <row r="20">
          <cell r="B20" t="str">
            <v>Gestión del Conocimiento e Innovación</v>
          </cell>
          <cell r="C20" t="str">
            <v>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v>
          </cell>
          <cell r="D20" t="str">
            <v>Seguridad de la Información (Pérdida de la Disponibilidad)</v>
          </cell>
          <cell r="F20"/>
          <cell r="J20"/>
          <cell r="M20">
            <v>1</v>
          </cell>
          <cell r="Q20"/>
          <cell r="T20"/>
          <cell r="X20"/>
        </row>
        <row r="21">
          <cell r="B21"/>
          <cell r="C21"/>
          <cell r="D21"/>
          <cell r="F21"/>
          <cell r="J21"/>
          <cell r="M21"/>
          <cell r="Q21"/>
          <cell r="T21"/>
          <cell r="X21"/>
        </row>
        <row r="22">
          <cell r="B22"/>
          <cell r="C22"/>
          <cell r="D22"/>
          <cell r="F22"/>
          <cell r="J22"/>
          <cell r="M22"/>
          <cell r="Q22"/>
          <cell r="T22"/>
          <cell r="X22"/>
        </row>
        <row r="23">
          <cell r="B23" t="str">
            <v/>
          </cell>
          <cell r="C23" t="str">
            <v/>
          </cell>
          <cell r="D23" t="str">
            <v/>
          </cell>
          <cell r="F23"/>
          <cell r="J23"/>
          <cell r="M23"/>
          <cell r="Q23"/>
          <cell r="T23"/>
          <cell r="X23"/>
        </row>
        <row r="24">
          <cell r="B24"/>
          <cell r="C24"/>
          <cell r="D24"/>
          <cell r="F24"/>
          <cell r="J24"/>
          <cell r="M24"/>
          <cell r="Q24"/>
          <cell r="T24"/>
          <cell r="X24"/>
        </row>
        <row r="25">
          <cell r="B25"/>
          <cell r="C25"/>
          <cell r="D25"/>
          <cell r="F25"/>
          <cell r="J25"/>
          <cell r="M25"/>
          <cell r="Q25"/>
          <cell r="T25"/>
          <cell r="X25"/>
        </row>
        <row r="26">
          <cell r="B26" t="str">
            <v/>
          </cell>
          <cell r="C26" t="str">
            <v/>
          </cell>
          <cell r="D26" t="str">
            <v/>
          </cell>
          <cell r="F26"/>
          <cell r="J26"/>
          <cell r="M26"/>
          <cell r="Q26"/>
          <cell r="T26"/>
          <cell r="X26"/>
        </row>
        <row r="27">
          <cell r="B27"/>
          <cell r="C27"/>
          <cell r="D27"/>
          <cell r="F27"/>
          <cell r="J27"/>
          <cell r="M27"/>
          <cell r="Q27"/>
          <cell r="T27"/>
          <cell r="X27"/>
        </row>
        <row r="28">
          <cell r="B28"/>
          <cell r="C28"/>
          <cell r="D28"/>
          <cell r="F28"/>
          <cell r="J28"/>
          <cell r="M28"/>
          <cell r="Q28"/>
          <cell r="T28"/>
          <cell r="X28"/>
        </row>
        <row r="29">
          <cell r="B29" t="str">
            <v/>
          </cell>
          <cell r="C29" t="str">
            <v/>
          </cell>
          <cell r="D29" t="str">
            <v/>
          </cell>
          <cell r="F29"/>
          <cell r="J29"/>
          <cell r="M29"/>
          <cell r="Q29"/>
          <cell r="T29"/>
          <cell r="X29"/>
        </row>
        <row r="30">
          <cell r="B30"/>
          <cell r="C30"/>
          <cell r="D30"/>
          <cell r="F30"/>
          <cell r="J30"/>
          <cell r="M30"/>
          <cell r="Q30"/>
          <cell r="T30"/>
          <cell r="X30"/>
        </row>
        <row r="31">
          <cell r="B31"/>
          <cell r="C31"/>
          <cell r="D31"/>
          <cell r="F31"/>
          <cell r="J31"/>
          <cell r="M31"/>
          <cell r="Q31"/>
          <cell r="T31"/>
          <cell r="X31"/>
        </row>
        <row r="32">
          <cell r="B32" t="str">
            <v/>
          </cell>
          <cell r="C32" t="str">
            <v/>
          </cell>
          <cell r="D32" t="str">
            <v/>
          </cell>
          <cell r="F32"/>
          <cell r="J32"/>
          <cell r="M32"/>
          <cell r="Q32"/>
          <cell r="T32"/>
          <cell r="X32"/>
        </row>
        <row r="33">
          <cell r="B33"/>
          <cell r="C33"/>
          <cell r="D33"/>
          <cell r="F33"/>
          <cell r="J33"/>
          <cell r="M33"/>
          <cell r="Q33"/>
          <cell r="T33"/>
          <cell r="X33"/>
        </row>
        <row r="34">
          <cell r="B34"/>
          <cell r="C34"/>
          <cell r="D34"/>
          <cell r="F34"/>
          <cell r="J34"/>
          <cell r="M34"/>
          <cell r="Q34"/>
          <cell r="T34"/>
          <cell r="X34"/>
        </row>
        <row r="35">
          <cell r="B35" t="str">
            <v/>
          </cell>
          <cell r="C35" t="str">
            <v/>
          </cell>
          <cell r="D35" t="str">
            <v/>
          </cell>
          <cell r="F35"/>
          <cell r="J35"/>
          <cell r="M35"/>
          <cell r="Q35"/>
          <cell r="T35"/>
          <cell r="X35"/>
        </row>
        <row r="36">
          <cell r="B36"/>
          <cell r="C36"/>
          <cell r="D36"/>
          <cell r="F36"/>
          <cell r="J36"/>
          <cell r="M36"/>
          <cell r="Q36"/>
          <cell r="T36"/>
          <cell r="X36"/>
        </row>
        <row r="37">
          <cell r="B37"/>
          <cell r="C37"/>
          <cell r="D37"/>
          <cell r="F37"/>
          <cell r="J37"/>
          <cell r="M37"/>
          <cell r="Q37"/>
          <cell r="T37"/>
          <cell r="X37"/>
        </row>
        <row r="38">
          <cell r="B38" t="str">
            <v/>
          </cell>
          <cell r="C38" t="str">
            <v/>
          </cell>
          <cell r="D38" t="str">
            <v/>
          </cell>
          <cell r="F38"/>
          <cell r="J38"/>
          <cell r="M38"/>
          <cell r="Q38"/>
          <cell r="T38"/>
          <cell r="X38"/>
        </row>
        <row r="39">
          <cell r="B39"/>
          <cell r="C39"/>
          <cell r="D39"/>
          <cell r="F39"/>
          <cell r="J39"/>
          <cell r="M39"/>
          <cell r="Q39"/>
          <cell r="T39"/>
          <cell r="X39"/>
        </row>
        <row r="40">
          <cell r="B40"/>
          <cell r="C40"/>
          <cell r="D40"/>
          <cell r="F40"/>
          <cell r="J40"/>
          <cell r="M40"/>
          <cell r="Q40"/>
          <cell r="T40"/>
          <cell r="X40"/>
        </row>
        <row r="41">
          <cell r="B41" t="str">
            <v/>
          </cell>
          <cell r="C41" t="str">
            <v/>
          </cell>
          <cell r="D41" t="str">
            <v/>
          </cell>
          <cell r="F41"/>
          <cell r="J41"/>
          <cell r="M41"/>
          <cell r="Q41"/>
          <cell r="T41"/>
          <cell r="X41"/>
        </row>
        <row r="42">
          <cell r="B42"/>
          <cell r="C42"/>
          <cell r="D42"/>
          <cell r="F42"/>
          <cell r="J42"/>
          <cell r="M42"/>
          <cell r="Q42"/>
          <cell r="T42"/>
          <cell r="X42"/>
        </row>
        <row r="43">
          <cell r="B43"/>
          <cell r="C43"/>
          <cell r="D43"/>
          <cell r="F43"/>
          <cell r="J43"/>
          <cell r="M43"/>
          <cell r="Q43"/>
          <cell r="T43"/>
          <cell r="X43"/>
        </row>
        <row r="44">
          <cell r="B44" t="str">
            <v/>
          </cell>
          <cell r="C44" t="str">
            <v/>
          </cell>
          <cell r="D44" t="str">
            <v/>
          </cell>
          <cell r="F44"/>
          <cell r="J44"/>
          <cell r="M44"/>
          <cell r="Q44"/>
          <cell r="T44"/>
          <cell r="X44"/>
        </row>
        <row r="45">
          <cell r="B45"/>
          <cell r="C45"/>
          <cell r="D45"/>
          <cell r="F45"/>
          <cell r="J45"/>
          <cell r="M45"/>
          <cell r="Q45"/>
          <cell r="T45"/>
          <cell r="X45"/>
        </row>
        <row r="46">
          <cell r="B46"/>
          <cell r="C46"/>
          <cell r="D46"/>
          <cell r="F46"/>
          <cell r="J46"/>
          <cell r="M46"/>
          <cell r="Q46"/>
          <cell r="T46"/>
          <cell r="X46"/>
        </row>
        <row r="47">
          <cell r="B47" t="str">
            <v/>
          </cell>
          <cell r="C47" t="str">
            <v/>
          </cell>
          <cell r="D47" t="str">
            <v/>
          </cell>
          <cell r="F47"/>
          <cell r="J47"/>
          <cell r="M47"/>
          <cell r="Q47"/>
          <cell r="T47"/>
          <cell r="X47"/>
        </row>
        <row r="48">
          <cell r="B48"/>
          <cell r="C48"/>
          <cell r="D48"/>
          <cell r="F48"/>
          <cell r="J48"/>
          <cell r="M48"/>
          <cell r="Q48"/>
          <cell r="T48"/>
          <cell r="X48"/>
        </row>
        <row r="49">
          <cell r="B49"/>
          <cell r="C49"/>
          <cell r="D49"/>
          <cell r="F49"/>
          <cell r="J49"/>
          <cell r="M49"/>
          <cell r="Q49"/>
          <cell r="T49"/>
          <cell r="X49"/>
        </row>
        <row r="50">
          <cell r="B50" t="str">
            <v/>
          </cell>
          <cell r="C50" t="str">
            <v/>
          </cell>
          <cell r="D50" t="str">
            <v/>
          </cell>
          <cell r="F50"/>
          <cell r="J50"/>
          <cell r="M50"/>
          <cell r="Q50"/>
          <cell r="T50"/>
          <cell r="X50"/>
        </row>
        <row r="51">
          <cell r="B51"/>
          <cell r="C51"/>
          <cell r="D51"/>
          <cell r="F51"/>
          <cell r="J51"/>
          <cell r="M51"/>
          <cell r="Q51"/>
          <cell r="T51"/>
          <cell r="X51"/>
        </row>
        <row r="52">
          <cell r="B52"/>
          <cell r="C52"/>
          <cell r="D52"/>
          <cell r="F52"/>
          <cell r="J52"/>
          <cell r="M52"/>
          <cell r="Q52"/>
          <cell r="T52"/>
          <cell r="X52"/>
        </row>
        <row r="53">
          <cell r="B53" t="str">
            <v/>
          </cell>
          <cell r="C53" t="str">
            <v/>
          </cell>
          <cell r="D53" t="str">
            <v/>
          </cell>
          <cell r="F53"/>
          <cell r="J53"/>
          <cell r="M53"/>
          <cell r="Q53"/>
          <cell r="T53"/>
          <cell r="X53"/>
        </row>
        <row r="54">
          <cell r="B54"/>
          <cell r="C54"/>
          <cell r="D54"/>
          <cell r="F54"/>
          <cell r="J54"/>
          <cell r="M54"/>
          <cell r="Q54"/>
          <cell r="T54"/>
          <cell r="X54"/>
        </row>
        <row r="55">
          <cell r="B55"/>
          <cell r="C55"/>
          <cell r="D55"/>
          <cell r="F55"/>
          <cell r="J55"/>
          <cell r="M55"/>
          <cell r="Q55"/>
          <cell r="T55"/>
          <cell r="X55"/>
        </row>
        <row r="56">
          <cell r="B56" t="str">
            <v/>
          </cell>
          <cell r="C56" t="str">
            <v/>
          </cell>
          <cell r="D56" t="str">
            <v/>
          </cell>
          <cell r="F56"/>
          <cell r="J56"/>
          <cell r="M56"/>
          <cell r="Q56"/>
          <cell r="T56"/>
          <cell r="X56"/>
        </row>
        <row r="57">
          <cell r="B57"/>
          <cell r="C57"/>
          <cell r="D57"/>
          <cell r="F57"/>
          <cell r="J57"/>
          <cell r="M57"/>
          <cell r="Q57"/>
          <cell r="T57"/>
          <cell r="X57"/>
        </row>
        <row r="58">
          <cell r="B58"/>
          <cell r="C58"/>
          <cell r="D58"/>
          <cell r="F58"/>
          <cell r="J58"/>
          <cell r="M58"/>
          <cell r="Q58"/>
          <cell r="T58"/>
          <cell r="X58"/>
        </row>
        <row r="59">
          <cell r="B59" t="str">
            <v/>
          </cell>
          <cell r="C59" t="str">
            <v/>
          </cell>
          <cell r="D59" t="str">
            <v/>
          </cell>
          <cell r="F59"/>
          <cell r="J59"/>
          <cell r="M59"/>
          <cell r="Q59"/>
          <cell r="T59"/>
          <cell r="X59"/>
        </row>
        <row r="60">
          <cell r="B60"/>
          <cell r="C60"/>
          <cell r="D60"/>
          <cell r="F60"/>
          <cell r="J60"/>
          <cell r="M60"/>
          <cell r="Q60"/>
          <cell r="T60"/>
          <cell r="X60"/>
        </row>
        <row r="61">
          <cell r="B61"/>
          <cell r="C61"/>
          <cell r="D61"/>
          <cell r="F61"/>
          <cell r="J61"/>
          <cell r="M61"/>
          <cell r="Q61"/>
          <cell r="T61"/>
          <cell r="X61"/>
        </row>
        <row r="62">
          <cell r="B62" t="str">
            <v/>
          </cell>
          <cell r="C62" t="str">
            <v/>
          </cell>
          <cell r="D62" t="str">
            <v/>
          </cell>
          <cell r="F62"/>
          <cell r="J62"/>
          <cell r="M62"/>
          <cell r="Q62"/>
          <cell r="T62"/>
          <cell r="X62"/>
        </row>
        <row r="63">
          <cell r="B63"/>
          <cell r="C63"/>
          <cell r="D63"/>
          <cell r="F63"/>
          <cell r="J63"/>
          <cell r="M63"/>
          <cell r="Q63"/>
          <cell r="T63"/>
          <cell r="X63"/>
        </row>
        <row r="64">
          <cell r="B64"/>
          <cell r="C64"/>
          <cell r="D64"/>
          <cell r="F64"/>
          <cell r="J64"/>
          <cell r="M64"/>
          <cell r="Q64"/>
          <cell r="T64"/>
          <cell r="X64"/>
        </row>
        <row r="65">
          <cell r="B65" t="str">
            <v/>
          </cell>
          <cell r="C65" t="str">
            <v/>
          </cell>
          <cell r="D65" t="str">
            <v/>
          </cell>
          <cell r="F65"/>
          <cell r="J65"/>
          <cell r="M65"/>
          <cell r="Q65"/>
          <cell r="T65"/>
          <cell r="X65"/>
        </row>
        <row r="66">
          <cell r="B66"/>
          <cell r="C66"/>
          <cell r="D66"/>
          <cell r="F66"/>
          <cell r="J66"/>
          <cell r="M66"/>
          <cell r="Q66"/>
          <cell r="T66"/>
          <cell r="X66"/>
        </row>
        <row r="67">
          <cell r="B67"/>
          <cell r="C67"/>
          <cell r="D67"/>
          <cell r="F67"/>
          <cell r="J67"/>
          <cell r="M67"/>
          <cell r="Q67"/>
          <cell r="T67"/>
          <cell r="X67"/>
        </row>
      </sheetData>
      <sheetData sheetId="8"/>
      <sheetData sheetId="9">
        <row r="2">
          <cell r="B2" t="str">
            <v>Gestión</v>
          </cell>
          <cell r="D2" t="str">
            <v>Muy Baja: La actividad que conlleva el riesgo se ejecuta como máximo 2 veces por año</v>
          </cell>
          <cell r="E2" t="str">
            <v>Económico: Afectación menor a 10 SMLMV</v>
          </cell>
          <cell r="N2" t="str">
            <v>Aceptar</v>
          </cell>
          <cell r="O2" t="str">
            <v>SI</v>
          </cell>
          <cell r="Q2" t="str">
            <v>Casi seguro: Mas de una vez al año.</v>
          </cell>
          <cell r="AD2" t="str">
            <v>Evitar</v>
          </cell>
        </row>
        <row r="3">
          <cell r="B3" t="str">
            <v>Seguridad de la Información (Pérdida de Confidencialidad)</v>
          </cell>
          <cell r="D3" t="str">
            <v>Baja: La actividad que conlleva el riesgo se ejecuta de 3 a 24 veces por año</v>
          </cell>
          <cell r="E3" t="str">
            <v>Económico: Entre 10 y 50 SMLMV</v>
          </cell>
          <cell r="N3" t="str">
            <v>Evitar</v>
          </cell>
          <cell r="O3" t="str">
            <v>NO</v>
          </cell>
          <cell r="Q3" t="str">
            <v>Probable: Al menos una vez en el ultimo año.</v>
          </cell>
          <cell r="AD3" t="str">
            <v>Reducir</v>
          </cell>
        </row>
        <row r="4">
          <cell r="B4" t="str">
            <v>Seguridad de la Información (Pérdida de la Integridad)</v>
          </cell>
          <cell r="D4" t="str">
            <v>Media: La actividad que conlleva el riesgo se ejecuta de 24 a 500 veces por año</v>
          </cell>
          <cell r="E4" t="str">
            <v>Económico: Entre 50 y 100 SMLMV</v>
          </cell>
          <cell r="N4" t="str">
            <v>Reducir (Transferir)</v>
          </cell>
          <cell r="Q4" t="str">
            <v>Posible: Al menos una vez en los últimos dos años.</v>
          </cell>
          <cell r="AD4" t="str">
            <v>Compartir</v>
          </cell>
        </row>
        <row r="5">
          <cell r="B5" t="str">
            <v>Seguridad de la Información (Pérdida de la Disponibilidad)</v>
          </cell>
          <cell r="D5" t="str">
            <v>Alta: La actividad que conlleva el riesgo se ejecuta mínimo 500 veces al año y máximo 5000 veces por año</v>
          </cell>
          <cell r="E5" t="str">
            <v>Económico: Entre 100 y 500 SMLMV</v>
          </cell>
          <cell r="N5" t="str">
            <v>Reducir (Mitigar)</v>
          </cell>
          <cell r="Q5" t="str">
            <v>Improbable: Al menos una vez en los últimos 5 años.</v>
          </cell>
        </row>
        <row r="6">
          <cell r="B6" t="str">
            <v>Estratégico</v>
          </cell>
          <cell r="D6" t="str">
            <v>Muy Alta: La actividad que conlleva el riesgo se ejecuta más de 5000 veces por año</v>
          </cell>
          <cell r="E6" t="str">
            <v>Económico: Mayor a 500 SMLMV</v>
          </cell>
          <cell r="Q6" t="str">
            <v>Rara vez: No se ha presentado en los últimos cinco años.</v>
          </cell>
        </row>
        <row r="7">
          <cell r="B7" t="str">
            <v>Trámites, OPAs y Consultas de Acceso a la Información Pública</v>
          </cell>
          <cell r="E7" t="str">
            <v>Reputacional: El riesgo afecta la imagen de alguna área de la organización</v>
          </cell>
        </row>
        <row r="8">
          <cell r="B8" t="str">
            <v>Corrupción</v>
          </cell>
          <cell r="E8" t="str">
            <v>Reputacional: El riesgo afecta la imagen de la entidad internamente, de conocimiento general, nivel interno, de junta directiva y accionistas y/o de proveedores</v>
          </cell>
        </row>
        <row r="9">
          <cell r="B9" t="str">
            <v>Lavado de Activos</v>
          </cell>
          <cell r="E9" t="str">
            <v>Reputacional: El riesgo afecta la imagen de la entidad con algunos usuarios de relevancia frente al logro de los objetivos</v>
          </cell>
        </row>
        <row r="10">
          <cell r="B10" t="str">
            <v>Financiación del Terrorismo</v>
          </cell>
          <cell r="E10" t="str">
            <v>Reputacional: El riesgo afecta la imagen de de la entidad con efecto publicitario sostenido a nivel de sector administrativo, nivel departamental o municipal</v>
          </cell>
        </row>
        <row r="11">
          <cell r="B11" t="str">
            <v>Fuga de Capital Intelectual</v>
          </cell>
          <cell r="E11" t="str">
            <v>Reputacional: El riesgo afecta la imagen de la entidad a nivel nacional, con efecto publicitarios sostenible a nivel país</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row r="2">
          <cell r="N2" t="str">
            <v>Aceptar</v>
          </cell>
          <cell r="AD2" t="str">
            <v>Evitar</v>
          </cell>
        </row>
        <row r="3">
          <cell r="N3" t="str">
            <v>Evitar</v>
          </cell>
          <cell r="AD3" t="str">
            <v>Reducir</v>
          </cell>
        </row>
        <row r="4">
          <cell r="N4" t="str">
            <v>Reducir (Transferir)</v>
          </cell>
          <cell r="AD4" t="str">
            <v>Compartir</v>
          </cell>
        </row>
        <row r="5">
          <cell r="N5" t="str">
            <v>Reducir (Mitigar)</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row r="15">
          <cell r="H15" t="str">
            <v>El(la) Director(a) de Talento Humano revisa la información del acto administrativo proyectado  y devuelve para corrección cuando aplique.</v>
          </cell>
        </row>
      </sheetData>
      <sheetData sheetId="5">
        <row r="15">
          <cell r="E15"/>
        </row>
      </sheetData>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sheetData sheetId="1">
        <row r="23">
          <cell r="B23" t="str">
            <v>Direccionamiento TIC</v>
          </cell>
        </row>
        <row r="24">
          <cell r="B24"/>
        </row>
        <row r="25">
          <cell r="B25"/>
        </row>
        <row r="26">
          <cell r="B26" t="str">
            <v>Direccionamiento TIC</v>
          </cell>
        </row>
        <row r="27">
          <cell r="B27"/>
        </row>
        <row r="28">
          <cell r="B28"/>
        </row>
        <row r="29">
          <cell r="B29" t="str">
            <v>Direccionamiento TIC</v>
          </cell>
        </row>
        <row r="30">
          <cell r="B30"/>
        </row>
        <row r="31">
          <cell r="B31"/>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20E5-C384-405E-BACC-D41D35BD4FF6}">
  <dimension ref="A1:N93"/>
  <sheetViews>
    <sheetView topLeftCell="A12" zoomScaleNormal="100" workbookViewId="0">
      <selection activeCell="A12" sqref="A12:A18"/>
    </sheetView>
  </sheetViews>
  <sheetFormatPr baseColWidth="10" defaultColWidth="0" defaultRowHeight="16.5" zeroHeight="1" x14ac:dyDescent="0.3"/>
  <cols>
    <col min="1" max="1" width="4.5703125" style="10" customWidth="1"/>
    <col min="2" max="2" width="24.5703125" style="10" customWidth="1"/>
    <col min="3" max="3" width="19.5703125" style="10" customWidth="1"/>
    <col min="4" max="4" width="4.85546875" style="10" customWidth="1"/>
    <col min="5" max="5" width="35.42578125" style="9" customWidth="1"/>
    <col min="6" max="6" width="22.140625" style="15" customWidth="1"/>
    <col min="7" max="7" width="5" style="9" customWidth="1"/>
    <col min="8" max="8" width="20.7109375" style="9" customWidth="1"/>
    <col min="9" max="9" width="27" style="9" customWidth="1"/>
    <col min="10" max="10" width="4.5703125" style="9" customWidth="1"/>
    <col min="11" max="11" width="28.5703125" style="9" customWidth="1"/>
    <col min="12" max="12" width="29.7109375" style="9" customWidth="1"/>
    <col min="13" max="13" width="8.85546875" style="9" customWidth="1"/>
    <col min="14" max="14" width="11.42578125" style="9" hidden="1" customWidth="1"/>
    <col min="15" max="16384" width="11.42578125" style="2" hidden="1"/>
  </cols>
  <sheetData>
    <row r="1" spans="1:14" ht="15.75" customHeight="1" x14ac:dyDescent="0.3">
      <c r="A1" s="44" t="s">
        <v>0</v>
      </c>
      <c r="B1" s="45"/>
      <c r="C1" s="46" t="s">
        <v>1</v>
      </c>
      <c r="D1" s="46"/>
      <c r="E1" s="46"/>
      <c r="F1" s="46"/>
      <c r="G1" s="46"/>
      <c r="H1" s="46"/>
      <c r="I1" s="46"/>
      <c r="J1" s="46"/>
      <c r="K1" s="47" t="s">
        <v>2</v>
      </c>
      <c r="L1" s="47"/>
      <c r="N1" s="1"/>
    </row>
    <row r="2" spans="1:14" ht="15.75" customHeight="1" x14ac:dyDescent="0.3">
      <c r="A2" s="45"/>
      <c r="B2" s="45"/>
      <c r="C2" s="46"/>
      <c r="D2" s="46"/>
      <c r="E2" s="46"/>
      <c r="F2" s="46"/>
      <c r="G2" s="46"/>
      <c r="H2" s="46"/>
      <c r="I2" s="46"/>
      <c r="J2" s="46"/>
      <c r="K2" s="3" t="s">
        <v>3</v>
      </c>
      <c r="L2" s="4" t="s">
        <v>4</v>
      </c>
      <c r="N2" s="1"/>
    </row>
    <row r="3" spans="1:14" ht="15.75" customHeight="1" x14ac:dyDescent="0.3">
      <c r="A3" s="45"/>
      <c r="B3" s="45"/>
      <c r="C3" s="46"/>
      <c r="D3" s="46"/>
      <c r="E3" s="46"/>
      <c r="F3" s="46"/>
      <c r="G3" s="46"/>
      <c r="H3" s="46"/>
      <c r="I3" s="46"/>
      <c r="J3" s="46"/>
      <c r="K3" s="48" t="s">
        <v>5</v>
      </c>
      <c r="L3" s="48"/>
      <c r="M3" s="2"/>
    </row>
    <row r="4" spans="1:14" x14ac:dyDescent="0.3"/>
    <row r="5" spans="1:14" ht="12.75" customHeight="1" x14ac:dyDescent="0.3">
      <c r="A5" s="33" t="s">
        <v>6</v>
      </c>
      <c r="B5" s="33"/>
      <c r="C5" s="49" t="s">
        <v>7</v>
      </c>
      <c r="D5" s="49"/>
      <c r="E5" s="49"/>
      <c r="F5" s="49"/>
      <c r="G5" s="49"/>
      <c r="H5" s="49"/>
      <c r="I5" s="50" t="s">
        <v>8</v>
      </c>
      <c r="J5" s="50"/>
      <c r="K5" s="50"/>
      <c r="L5" s="50"/>
    </row>
    <row r="6" spans="1:14" ht="12.75" customHeight="1" x14ac:dyDescent="0.3">
      <c r="A6" s="33"/>
      <c r="B6" s="33"/>
      <c r="C6" s="49"/>
      <c r="D6" s="49"/>
      <c r="E6" s="49"/>
      <c r="F6" s="49"/>
      <c r="G6" s="49"/>
      <c r="H6" s="49"/>
      <c r="I6" s="50"/>
      <c r="J6" s="50"/>
      <c r="K6" s="50"/>
      <c r="L6" s="50"/>
    </row>
    <row r="7" spans="1:14" ht="38.25" hidden="1" customHeight="1" x14ac:dyDescent="0.3">
      <c r="A7" s="33" t="s">
        <v>9</v>
      </c>
      <c r="B7" s="33"/>
      <c r="C7" s="41" t="s">
        <v>10</v>
      </c>
      <c r="D7" s="41"/>
      <c r="E7" s="41"/>
      <c r="F7" s="41"/>
      <c r="G7" s="41"/>
      <c r="H7" s="41"/>
      <c r="I7" s="25" t="s">
        <v>11</v>
      </c>
      <c r="J7" s="25"/>
      <c r="K7" s="25"/>
      <c r="L7" s="25"/>
    </row>
    <row r="8" spans="1:14" ht="42.75" hidden="1" customHeight="1" x14ac:dyDescent="0.3">
      <c r="A8" s="33"/>
      <c r="B8" s="33"/>
      <c r="C8" s="41"/>
      <c r="D8" s="41"/>
      <c r="E8" s="41"/>
      <c r="F8" s="41"/>
      <c r="G8" s="41"/>
      <c r="H8" s="41"/>
      <c r="I8" s="25"/>
      <c r="J8" s="25"/>
      <c r="K8" s="25"/>
      <c r="L8" s="25"/>
    </row>
    <row r="9" spans="1:14" ht="27.75" hidden="1" customHeight="1" x14ac:dyDescent="0.3">
      <c r="A9" s="33" t="s">
        <v>12</v>
      </c>
      <c r="B9" s="33"/>
      <c r="C9" s="41" t="s">
        <v>13</v>
      </c>
      <c r="D9" s="41"/>
      <c r="E9" s="41"/>
      <c r="F9" s="41"/>
      <c r="G9" s="41"/>
      <c r="H9" s="41"/>
      <c r="I9" s="25"/>
      <c r="J9" s="25"/>
      <c r="K9" s="25"/>
      <c r="L9" s="25"/>
    </row>
    <row r="10" spans="1:14" ht="27.75" hidden="1" customHeight="1" x14ac:dyDescent="0.3">
      <c r="A10" s="42"/>
      <c r="B10" s="42"/>
      <c r="C10" s="43"/>
      <c r="D10" s="43"/>
      <c r="E10" s="43"/>
      <c r="F10" s="43"/>
      <c r="G10" s="43"/>
      <c r="H10" s="43"/>
      <c r="I10" s="25"/>
      <c r="J10" s="25"/>
      <c r="K10" s="25"/>
      <c r="L10" s="25"/>
    </row>
    <row r="11" spans="1:14" ht="21" customHeight="1" x14ac:dyDescent="0.3">
      <c r="A11" s="33" t="s">
        <v>14</v>
      </c>
      <c r="B11" s="33"/>
      <c r="C11" s="33"/>
      <c r="D11" s="33"/>
      <c r="E11" s="33"/>
      <c r="F11" s="33"/>
      <c r="G11" s="33"/>
      <c r="H11" s="33"/>
      <c r="I11" s="33"/>
      <c r="J11" s="33"/>
      <c r="K11" s="33"/>
      <c r="L11" s="33"/>
    </row>
    <row r="12" spans="1:14" s="19" customFormat="1" ht="23.25" customHeight="1" x14ac:dyDescent="0.3">
      <c r="A12" s="22" t="s">
        <v>15</v>
      </c>
      <c r="B12" s="37" t="s">
        <v>16</v>
      </c>
      <c r="C12" s="38"/>
      <c r="D12" s="22" t="s">
        <v>15</v>
      </c>
      <c r="E12" s="39" t="s">
        <v>17</v>
      </c>
      <c r="F12" s="40"/>
      <c r="G12" s="21" t="s">
        <v>15</v>
      </c>
      <c r="H12" s="37" t="s">
        <v>18</v>
      </c>
      <c r="I12" s="38"/>
      <c r="J12" s="20" t="s">
        <v>15</v>
      </c>
      <c r="K12" s="37" t="s">
        <v>19</v>
      </c>
      <c r="L12" s="38"/>
      <c r="M12" s="18"/>
      <c r="N12" s="18"/>
    </row>
    <row r="13" spans="1:14" s="19" customFormat="1" ht="23.25" customHeight="1" x14ac:dyDescent="0.3">
      <c r="A13" s="22" t="s">
        <v>15</v>
      </c>
      <c r="B13" s="37" t="s">
        <v>20</v>
      </c>
      <c r="C13" s="38"/>
      <c r="D13" s="22" t="s">
        <v>15</v>
      </c>
      <c r="E13" s="37" t="s">
        <v>21</v>
      </c>
      <c r="F13" s="38"/>
      <c r="G13" s="21" t="s">
        <v>15</v>
      </c>
      <c r="H13" s="37" t="s">
        <v>22</v>
      </c>
      <c r="I13" s="38"/>
      <c r="J13" s="20" t="s">
        <v>15</v>
      </c>
      <c r="K13" s="39" t="s">
        <v>17</v>
      </c>
      <c r="L13" s="40"/>
      <c r="M13" s="18"/>
      <c r="N13" s="18"/>
    </row>
    <row r="14" spans="1:14" s="19" customFormat="1" ht="23.25" customHeight="1" x14ac:dyDescent="0.3">
      <c r="A14" s="22" t="s">
        <v>15</v>
      </c>
      <c r="B14" s="37" t="s">
        <v>23</v>
      </c>
      <c r="C14" s="38"/>
      <c r="D14" s="22" t="s">
        <v>15</v>
      </c>
      <c r="E14" s="39" t="s">
        <v>24</v>
      </c>
      <c r="F14" s="40"/>
      <c r="G14" s="21" t="s">
        <v>15</v>
      </c>
      <c r="H14" s="37" t="s">
        <v>25</v>
      </c>
      <c r="I14" s="38"/>
      <c r="J14" s="20" t="s">
        <v>15</v>
      </c>
      <c r="K14" s="39" t="s">
        <v>26</v>
      </c>
      <c r="L14" s="40"/>
      <c r="M14" s="18"/>
      <c r="N14" s="18"/>
    </row>
    <row r="15" spans="1:14" s="19" customFormat="1" ht="23.25" customHeight="1" x14ac:dyDescent="0.3">
      <c r="A15" s="22" t="s">
        <v>15</v>
      </c>
      <c r="B15" s="37" t="s">
        <v>27</v>
      </c>
      <c r="C15" s="38"/>
      <c r="D15" s="22" t="s">
        <v>15</v>
      </c>
      <c r="E15" s="37" t="s">
        <v>28</v>
      </c>
      <c r="F15" s="38"/>
      <c r="G15" s="21" t="s">
        <v>15</v>
      </c>
      <c r="H15" s="39" t="s">
        <v>29</v>
      </c>
      <c r="I15" s="40"/>
      <c r="J15" s="20" t="s">
        <v>15</v>
      </c>
      <c r="K15" s="37" t="s">
        <v>30</v>
      </c>
      <c r="L15" s="38"/>
      <c r="M15" s="18"/>
      <c r="N15" s="18"/>
    </row>
    <row r="16" spans="1:14" s="19" customFormat="1" ht="23.25" customHeight="1" x14ac:dyDescent="0.3">
      <c r="A16" s="22" t="s">
        <v>15</v>
      </c>
      <c r="B16" s="37" t="s">
        <v>31</v>
      </c>
      <c r="C16" s="38"/>
      <c r="D16" s="22" t="s">
        <v>15</v>
      </c>
      <c r="E16" s="37" t="s">
        <v>32</v>
      </c>
      <c r="F16" s="38"/>
      <c r="G16" s="21" t="s">
        <v>15</v>
      </c>
      <c r="H16" s="37" t="s">
        <v>33</v>
      </c>
      <c r="I16" s="38"/>
      <c r="J16" s="17"/>
      <c r="K16" s="27" t="s">
        <v>34</v>
      </c>
      <c r="L16" s="29"/>
      <c r="M16" s="18"/>
      <c r="N16" s="18"/>
    </row>
    <row r="17" spans="1:14" s="19" customFormat="1" ht="23.25" customHeight="1" x14ac:dyDescent="0.3">
      <c r="A17" s="22" t="s">
        <v>15</v>
      </c>
      <c r="B17" s="37" t="s">
        <v>35</v>
      </c>
      <c r="C17" s="38"/>
      <c r="D17" s="22" t="s">
        <v>15</v>
      </c>
      <c r="E17" s="37" t="s">
        <v>36</v>
      </c>
      <c r="F17" s="38"/>
      <c r="G17" s="21" t="s">
        <v>15</v>
      </c>
      <c r="H17" s="37" t="s">
        <v>37</v>
      </c>
      <c r="I17" s="38"/>
      <c r="J17" s="17"/>
      <c r="K17" s="27" t="s">
        <v>34</v>
      </c>
      <c r="L17" s="29"/>
      <c r="M17" s="18"/>
      <c r="N17" s="18"/>
    </row>
    <row r="18" spans="1:14" s="19" customFormat="1" ht="23.25" customHeight="1" x14ac:dyDescent="0.3">
      <c r="A18" s="22" t="s">
        <v>15</v>
      </c>
      <c r="B18" s="37" t="s">
        <v>38</v>
      </c>
      <c r="C18" s="38"/>
      <c r="D18" s="22" t="s">
        <v>15</v>
      </c>
      <c r="E18" s="37" t="s">
        <v>39</v>
      </c>
      <c r="F18" s="38"/>
      <c r="G18" s="16"/>
      <c r="H18" s="27" t="s">
        <v>34</v>
      </c>
      <c r="I18" s="29"/>
      <c r="J18" s="17"/>
      <c r="K18" s="27" t="s">
        <v>34</v>
      </c>
      <c r="L18" s="29"/>
      <c r="M18" s="18"/>
      <c r="N18" s="18"/>
    </row>
    <row r="19" spans="1:14" s="19" customFormat="1" ht="23.25" customHeight="1" x14ac:dyDescent="0.3">
      <c r="A19" s="16"/>
      <c r="B19" s="27" t="s">
        <v>34</v>
      </c>
      <c r="C19" s="29"/>
      <c r="D19" s="17"/>
      <c r="E19" s="27" t="s">
        <v>34</v>
      </c>
      <c r="F19" s="29"/>
      <c r="G19" s="16"/>
      <c r="H19" s="27" t="s">
        <v>34</v>
      </c>
      <c r="I19" s="29"/>
      <c r="J19" s="17"/>
      <c r="K19" s="27" t="s">
        <v>40</v>
      </c>
      <c r="L19" s="29"/>
      <c r="M19" s="18"/>
      <c r="N19" s="18"/>
    </row>
    <row r="20" spans="1:14" ht="21" customHeight="1" x14ac:dyDescent="0.3">
      <c r="A20" s="34" t="s">
        <v>41</v>
      </c>
      <c r="B20" s="35"/>
      <c r="C20" s="35"/>
      <c r="D20" s="35"/>
      <c r="E20" s="35"/>
      <c r="F20" s="35"/>
      <c r="G20" s="35"/>
      <c r="H20" s="35"/>
      <c r="I20" s="35"/>
      <c r="J20" s="35"/>
      <c r="K20" s="35"/>
      <c r="L20" s="36"/>
    </row>
    <row r="21" spans="1:14" ht="21" customHeight="1" x14ac:dyDescent="0.3">
      <c r="A21" s="30" t="s">
        <v>42</v>
      </c>
      <c r="B21" s="31"/>
      <c r="C21" s="31"/>
      <c r="D21" s="31"/>
      <c r="E21" s="31"/>
      <c r="F21" s="32"/>
      <c r="G21" s="33" t="s">
        <v>43</v>
      </c>
      <c r="H21" s="33"/>
      <c r="I21" s="33"/>
      <c r="J21" s="33"/>
      <c r="K21" s="33"/>
      <c r="L21" s="33"/>
    </row>
    <row r="22" spans="1:14" ht="27.95" customHeight="1" x14ac:dyDescent="0.3">
      <c r="A22" s="14">
        <v>1</v>
      </c>
      <c r="B22" s="25" t="s">
        <v>44</v>
      </c>
      <c r="C22" s="25"/>
      <c r="D22" s="25"/>
      <c r="E22" s="25"/>
      <c r="F22" s="25"/>
      <c r="G22" s="14">
        <v>1</v>
      </c>
      <c r="H22" s="25" t="s">
        <v>45</v>
      </c>
      <c r="I22" s="25"/>
      <c r="J22" s="25"/>
      <c r="K22" s="25"/>
      <c r="L22" s="25"/>
    </row>
    <row r="23" spans="1:14" ht="27.95" customHeight="1" x14ac:dyDescent="0.3">
      <c r="A23" s="14">
        <v>2</v>
      </c>
      <c r="B23" s="25" t="s">
        <v>46</v>
      </c>
      <c r="C23" s="25"/>
      <c r="D23" s="25"/>
      <c r="E23" s="25"/>
      <c r="F23" s="25"/>
      <c r="G23" s="14">
        <v>2</v>
      </c>
      <c r="H23" s="25" t="s">
        <v>47</v>
      </c>
      <c r="I23" s="25"/>
      <c r="J23" s="25"/>
      <c r="K23" s="25"/>
      <c r="L23" s="25"/>
    </row>
    <row r="24" spans="1:14" ht="27.95" customHeight="1" x14ac:dyDescent="0.3">
      <c r="A24" s="14">
        <v>3</v>
      </c>
      <c r="B24" s="25" t="s">
        <v>48</v>
      </c>
      <c r="C24" s="25"/>
      <c r="D24" s="25"/>
      <c r="E24" s="25"/>
      <c r="F24" s="25"/>
      <c r="G24" s="14">
        <v>3</v>
      </c>
      <c r="H24" s="25" t="s">
        <v>49</v>
      </c>
      <c r="I24" s="25"/>
      <c r="J24" s="25"/>
      <c r="K24" s="25"/>
      <c r="L24" s="25"/>
    </row>
    <row r="25" spans="1:14" ht="27.95" customHeight="1" x14ac:dyDescent="0.3">
      <c r="A25" s="14">
        <v>4</v>
      </c>
      <c r="B25" s="25" t="s">
        <v>50</v>
      </c>
      <c r="C25" s="25"/>
      <c r="D25" s="25"/>
      <c r="E25" s="25"/>
      <c r="F25" s="25"/>
      <c r="G25" s="14">
        <v>4</v>
      </c>
      <c r="H25" s="25" t="s">
        <v>51</v>
      </c>
      <c r="I25" s="25"/>
      <c r="J25" s="25"/>
      <c r="K25" s="25"/>
      <c r="L25" s="25"/>
    </row>
    <row r="26" spans="1:14" ht="27.95" customHeight="1" x14ac:dyDescent="0.3">
      <c r="A26" s="14">
        <v>5</v>
      </c>
      <c r="B26" s="25" t="s">
        <v>52</v>
      </c>
      <c r="C26" s="25"/>
      <c r="D26" s="25"/>
      <c r="E26" s="25"/>
      <c r="F26" s="25"/>
      <c r="G26" s="14">
        <v>5</v>
      </c>
      <c r="H26" s="25" t="s">
        <v>53</v>
      </c>
      <c r="I26" s="25"/>
      <c r="J26" s="25"/>
      <c r="K26" s="25"/>
      <c r="L26" s="25"/>
    </row>
    <row r="27" spans="1:14" ht="27.95" customHeight="1" x14ac:dyDescent="0.3">
      <c r="A27" s="14">
        <v>6</v>
      </c>
      <c r="B27" s="25" t="s">
        <v>54</v>
      </c>
      <c r="C27" s="25"/>
      <c r="D27" s="25"/>
      <c r="E27" s="25"/>
      <c r="F27" s="25"/>
      <c r="G27" s="14">
        <v>6</v>
      </c>
      <c r="H27" s="25" t="s">
        <v>55</v>
      </c>
      <c r="I27" s="25"/>
      <c r="J27" s="25"/>
      <c r="K27" s="25"/>
      <c r="L27" s="25"/>
    </row>
    <row r="28" spans="1:14" ht="27.95" customHeight="1" x14ac:dyDescent="0.3">
      <c r="A28" s="14">
        <v>7</v>
      </c>
      <c r="B28" s="25" t="s">
        <v>56</v>
      </c>
      <c r="C28" s="25"/>
      <c r="D28" s="25"/>
      <c r="E28" s="25"/>
      <c r="F28" s="25"/>
      <c r="G28" s="14">
        <v>7</v>
      </c>
      <c r="H28" s="25" t="s">
        <v>57</v>
      </c>
      <c r="I28" s="25"/>
      <c r="J28" s="25"/>
      <c r="K28" s="25"/>
      <c r="L28" s="25"/>
    </row>
    <row r="29" spans="1:14" ht="27.95" customHeight="1" x14ac:dyDescent="0.3">
      <c r="A29" s="14">
        <v>8</v>
      </c>
      <c r="B29" s="25" t="s">
        <v>58</v>
      </c>
      <c r="C29" s="25"/>
      <c r="D29" s="25"/>
      <c r="E29" s="25"/>
      <c r="F29" s="25"/>
      <c r="G29" s="14">
        <v>8</v>
      </c>
      <c r="H29" s="25" t="s">
        <v>59</v>
      </c>
      <c r="I29" s="25"/>
      <c r="J29" s="25"/>
      <c r="K29" s="25"/>
      <c r="L29" s="25"/>
    </row>
    <row r="30" spans="1:14" ht="27.95" customHeight="1" x14ac:dyDescent="0.3">
      <c r="A30" s="14">
        <v>9</v>
      </c>
      <c r="B30" s="25" t="s">
        <v>60</v>
      </c>
      <c r="C30" s="25"/>
      <c r="D30" s="25"/>
      <c r="E30" s="25"/>
      <c r="F30" s="25"/>
      <c r="G30" s="14">
        <v>9</v>
      </c>
      <c r="H30" s="25" t="s">
        <v>61</v>
      </c>
      <c r="I30" s="25"/>
      <c r="J30" s="25"/>
      <c r="K30" s="25"/>
      <c r="L30" s="25"/>
    </row>
    <row r="31" spans="1:14" ht="27.95" customHeight="1" x14ac:dyDescent="0.3">
      <c r="A31" s="14">
        <v>10</v>
      </c>
      <c r="B31" s="25" t="s">
        <v>62</v>
      </c>
      <c r="C31" s="25"/>
      <c r="D31" s="25"/>
      <c r="E31" s="25"/>
      <c r="F31" s="25"/>
      <c r="G31" s="14">
        <v>10</v>
      </c>
      <c r="H31" s="25" t="s">
        <v>63</v>
      </c>
      <c r="I31" s="25"/>
      <c r="J31" s="25"/>
      <c r="K31" s="25"/>
      <c r="L31" s="25"/>
    </row>
    <row r="32" spans="1:14" ht="27.95" customHeight="1" x14ac:dyDescent="0.3">
      <c r="A32" s="14">
        <v>11</v>
      </c>
      <c r="B32" s="25" t="s">
        <v>64</v>
      </c>
      <c r="C32" s="25"/>
      <c r="D32" s="25"/>
      <c r="E32" s="25"/>
      <c r="F32" s="25"/>
      <c r="G32" s="14">
        <v>11</v>
      </c>
      <c r="H32" s="25" t="s">
        <v>65</v>
      </c>
      <c r="I32" s="25"/>
      <c r="J32" s="25"/>
      <c r="K32" s="25"/>
      <c r="L32" s="25"/>
    </row>
    <row r="33" spans="1:12" ht="27.95" customHeight="1" x14ac:dyDescent="0.3">
      <c r="A33" s="14">
        <v>12</v>
      </c>
      <c r="B33" s="27" t="s">
        <v>66</v>
      </c>
      <c r="C33" s="28"/>
      <c r="D33" s="28"/>
      <c r="E33" s="28"/>
      <c r="F33" s="29"/>
      <c r="G33" s="14">
        <v>12</v>
      </c>
      <c r="H33" s="27" t="s">
        <v>67</v>
      </c>
      <c r="I33" s="28"/>
      <c r="J33" s="28"/>
      <c r="K33" s="28"/>
      <c r="L33" s="29"/>
    </row>
    <row r="34" spans="1:12" ht="27.95" customHeight="1" x14ac:dyDescent="0.3">
      <c r="A34" s="14">
        <v>13</v>
      </c>
      <c r="B34" s="27" t="s">
        <v>68</v>
      </c>
      <c r="C34" s="28"/>
      <c r="D34" s="28"/>
      <c r="E34" s="28"/>
      <c r="F34" s="29"/>
      <c r="G34" s="14">
        <v>13</v>
      </c>
      <c r="H34" s="27" t="s">
        <v>69</v>
      </c>
      <c r="I34" s="28"/>
      <c r="J34" s="28"/>
      <c r="K34" s="28"/>
      <c r="L34" s="29"/>
    </row>
    <row r="35" spans="1:12" ht="27.95" customHeight="1" x14ac:dyDescent="0.3">
      <c r="A35" s="14">
        <v>14</v>
      </c>
      <c r="B35" s="27" t="s">
        <v>70</v>
      </c>
      <c r="C35" s="28"/>
      <c r="D35" s="28"/>
      <c r="E35" s="28"/>
      <c r="F35" s="29"/>
      <c r="G35" s="14">
        <v>14</v>
      </c>
      <c r="H35" s="27" t="s">
        <v>71</v>
      </c>
      <c r="I35" s="28"/>
      <c r="J35" s="28"/>
      <c r="K35" s="28"/>
      <c r="L35" s="29"/>
    </row>
    <row r="36" spans="1:12" ht="27.95" customHeight="1" x14ac:dyDescent="0.3">
      <c r="A36" s="14">
        <v>15</v>
      </c>
      <c r="B36" s="27" t="s">
        <v>72</v>
      </c>
      <c r="C36" s="28"/>
      <c r="D36" s="28"/>
      <c r="E36" s="28"/>
      <c r="F36" s="29"/>
      <c r="G36" s="14">
        <v>15</v>
      </c>
      <c r="H36" s="27" t="s">
        <v>73</v>
      </c>
      <c r="I36" s="28"/>
      <c r="J36" s="28"/>
      <c r="K36" s="28"/>
      <c r="L36" s="29"/>
    </row>
    <row r="37" spans="1:12" s="9" customFormat="1" ht="27.95" customHeight="1" x14ac:dyDescent="0.3">
      <c r="A37" s="14">
        <v>12</v>
      </c>
      <c r="B37" s="25"/>
      <c r="C37" s="25"/>
      <c r="D37" s="25"/>
      <c r="E37" s="25"/>
      <c r="F37" s="25"/>
      <c r="G37" s="14">
        <v>16</v>
      </c>
      <c r="H37" s="25" t="s">
        <v>74</v>
      </c>
      <c r="I37" s="25"/>
      <c r="J37" s="25"/>
      <c r="K37" s="25"/>
      <c r="L37" s="25"/>
    </row>
    <row r="38" spans="1:12" s="9" customFormat="1" ht="27.95" customHeight="1" x14ac:dyDescent="0.3">
      <c r="A38" s="14">
        <v>13</v>
      </c>
      <c r="B38" s="25"/>
      <c r="C38" s="25"/>
      <c r="D38" s="25"/>
      <c r="E38" s="25"/>
      <c r="F38" s="25"/>
      <c r="G38" s="14">
        <v>17</v>
      </c>
      <c r="H38" s="25"/>
      <c r="I38" s="25"/>
      <c r="J38" s="25"/>
      <c r="K38" s="25"/>
      <c r="L38" s="25"/>
    </row>
    <row r="39" spans="1:12" s="9" customFormat="1" ht="27.95" customHeight="1" x14ac:dyDescent="0.3">
      <c r="A39" s="14">
        <v>14</v>
      </c>
      <c r="B39" s="25"/>
      <c r="C39" s="25"/>
      <c r="D39" s="25"/>
      <c r="E39" s="25"/>
      <c r="F39" s="25"/>
      <c r="G39" s="14">
        <v>18</v>
      </c>
      <c r="H39" s="25"/>
      <c r="I39" s="25"/>
      <c r="J39" s="25"/>
      <c r="K39" s="25"/>
      <c r="L39" s="25"/>
    </row>
    <row r="40" spans="1:12" s="9" customFormat="1" ht="27.95" customHeight="1" x14ac:dyDescent="0.3">
      <c r="A40" s="14">
        <v>15</v>
      </c>
      <c r="B40" s="25"/>
      <c r="C40" s="25"/>
      <c r="D40" s="25"/>
      <c r="E40" s="25"/>
      <c r="F40" s="25"/>
      <c r="G40" s="14">
        <v>15</v>
      </c>
      <c r="H40" s="25"/>
      <c r="I40" s="25"/>
      <c r="J40" s="25"/>
      <c r="K40" s="25"/>
      <c r="L40" s="25"/>
    </row>
    <row r="41" spans="1:12" s="9" customFormat="1" ht="16.5" customHeight="1" x14ac:dyDescent="0.3">
      <c r="A41" s="34" t="s">
        <v>75</v>
      </c>
      <c r="B41" s="35"/>
      <c r="C41" s="35"/>
      <c r="D41" s="35"/>
      <c r="E41" s="35"/>
      <c r="F41" s="35"/>
      <c r="G41" s="35"/>
      <c r="H41" s="35"/>
      <c r="I41" s="35"/>
      <c r="J41" s="35"/>
      <c r="K41" s="35"/>
      <c r="L41" s="36"/>
    </row>
    <row r="42" spans="1:12" s="9" customFormat="1" ht="21" customHeight="1" x14ac:dyDescent="0.3">
      <c r="A42" s="30" t="s">
        <v>76</v>
      </c>
      <c r="B42" s="31"/>
      <c r="C42" s="31"/>
      <c r="D42" s="31"/>
      <c r="E42" s="31"/>
      <c r="F42" s="32"/>
      <c r="G42" s="33" t="s">
        <v>77</v>
      </c>
      <c r="H42" s="33"/>
      <c r="I42" s="33"/>
      <c r="J42" s="33"/>
      <c r="K42" s="33"/>
      <c r="L42" s="33"/>
    </row>
    <row r="43" spans="1:12" s="9" customFormat="1" ht="27.95" customHeight="1" x14ac:dyDescent="0.3">
      <c r="A43" s="14">
        <v>1</v>
      </c>
      <c r="B43" s="25" t="s">
        <v>78</v>
      </c>
      <c r="C43" s="25"/>
      <c r="D43" s="25"/>
      <c r="E43" s="25"/>
      <c r="F43" s="25"/>
      <c r="G43" s="14">
        <v>1</v>
      </c>
      <c r="H43" s="25" t="s">
        <v>79</v>
      </c>
      <c r="I43" s="25"/>
      <c r="J43" s="25"/>
      <c r="K43" s="25"/>
      <c r="L43" s="25"/>
    </row>
    <row r="44" spans="1:12" s="9" customFormat="1" ht="27.95" customHeight="1" x14ac:dyDescent="0.3">
      <c r="A44" s="14">
        <v>2</v>
      </c>
      <c r="B44" s="25" t="s">
        <v>80</v>
      </c>
      <c r="C44" s="25"/>
      <c r="D44" s="25"/>
      <c r="E44" s="25"/>
      <c r="F44" s="25"/>
      <c r="G44" s="14">
        <v>2</v>
      </c>
      <c r="H44" s="25" t="s">
        <v>81</v>
      </c>
      <c r="I44" s="25"/>
      <c r="J44" s="25"/>
      <c r="K44" s="25"/>
      <c r="L44" s="25"/>
    </row>
    <row r="45" spans="1:12" s="9" customFormat="1" ht="27.95" customHeight="1" x14ac:dyDescent="0.3">
      <c r="A45" s="14">
        <v>3</v>
      </c>
      <c r="B45" s="25" t="s">
        <v>82</v>
      </c>
      <c r="C45" s="25"/>
      <c r="D45" s="25"/>
      <c r="E45" s="25"/>
      <c r="F45" s="25"/>
      <c r="G45" s="14">
        <v>3</v>
      </c>
      <c r="H45" s="25" t="s">
        <v>83</v>
      </c>
      <c r="I45" s="25"/>
      <c r="J45" s="25"/>
      <c r="K45" s="25"/>
      <c r="L45" s="25"/>
    </row>
    <row r="46" spans="1:12" s="9" customFormat="1" ht="27.95" customHeight="1" x14ac:dyDescent="0.3">
      <c r="A46" s="14">
        <v>4</v>
      </c>
      <c r="B46" s="25" t="s">
        <v>84</v>
      </c>
      <c r="C46" s="25"/>
      <c r="D46" s="25"/>
      <c r="E46" s="25"/>
      <c r="F46" s="25"/>
      <c r="G46" s="14">
        <v>4</v>
      </c>
      <c r="H46" s="25" t="s">
        <v>85</v>
      </c>
      <c r="I46" s="25"/>
      <c r="J46" s="25"/>
      <c r="K46" s="25"/>
      <c r="L46" s="25"/>
    </row>
    <row r="47" spans="1:12" s="9" customFormat="1" ht="27.95" customHeight="1" x14ac:dyDescent="0.3">
      <c r="A47" s="14">
        <v>5</v>
      </c>
      <c r="B47" s="25" t="s">
        <v>86</v>
      </c>
      <c r="C47" s="25"/>
      <c r="D47" s="25"/>
      <c r="E47" s="25"/>
      <c r="F47" s="25"/>
      <c r="G47" s="14">
        <v>5</v>
      </c>
      <c r="H47" s="25" t="s">
        <v>87</v>
      </c>
      <c r="I47" s="25"/>
      <c r="J47" s="25"/>
      <c r="K47" s="25"/>
      <c r="L47" s="25"/>
    </row>
    <row r="48" spans="1:12" s="9" customFormat="1" ht="27.95" customHeight="1" x14ac:dyDescent="0.3">
      <c r="A48" s="14">
        <v>6</v>
      </c>
      <c r="B48" s="25" t="s">
        <v>88</v>
      </c>
      <c r="C48" s="25"/>
      <c r="D48" s="25"/>
      <c r="E48" s="25"/>
      <c r="F48" s="25"/>
      <c r="G48" s="14">
        <v>6</v>
      </c>
      <c r="H48" s="25" t="s">
        <v>89</v>
      </c>
      <c r="I48" s="25"/>
      <c r="J48" s="25"/>
      <c r="K48" s="25"/>
      <c r="L48" s="25"/>
    </row>
    <row r="49" spans="1:12" s="9" customFormat="1" ht="27.95" customHeight="1" x14ac:dyDescent="0.3">
      <c r="A49" s="14">
        <v>7</v>
      </c>
      <c r="B49" s="25" t="s">
        <v>90</v>
      </c>
      <c r="C49" s="25"/>
      <c r="D49" s="25"/>
      <c r="E49" s="25"/>
      <c r="F49" s="25"/>
      <c r="G49" s="14">
        <v>7</v>
      </c>
      <c r="H49" s="25" t="s">
        <v>91</v>
      </c>
      <c r="I49" s="25"/>
      <c r="J49" s="25"/>
      <c r="K49" s="25"/>
      <c r="L49" s="25"/>
    </row>
    <row r="50" spans="1:12" s="9" customFormat="1" ht="27.95" customHeight="1" x14ac:dyDescent="0.3">
      <c r="A50" s="14">
        <v>8</v>
      </c>
      <c r="B50" s="25" t="s">
        <v>92</v>
      </c>
      <c r="C50" s="25"/>
      <c r="D50" s="25"/>
      <c r="E50" s="25"/>
      <c r="F50" s="25"/>
      <c r="G50" s="14">
        <v>8</v>
      </c>
      <c r="H50" s="25" t="s">
        <v>93</v>
      </c>
      <c r="I50" s="25"/>
      <c r="J50" s="25"/>
      <c r="K50" s="25"/>
      <c r="L50" s="25"/>
    </row>
    <row r="51" spans="1:12" s="9" customFormat="1" ht="27.95" customHeight="1" x14ac:dyDescent="0.3">
      <c r="A51" s="14">
        <v>9</v>
      </c>
      <c r="B51" s="25" t="s">
        <v>94</v>
      </c>
      <c r="C51" s="25"/>
      <c r="D51" s="25"/>
      <c r="E51" s="25"/>
      <c r="F51" s="25"/>
      <c r="G51" s="14">
        <v>9</v>
      </c>
      <c r="H51" s="25" t="s">
        <v>95</v>
      </c>
      <c r="I51" s="25"/>
      <c r="J51" s="25"/>
      <c r="K51" s="25"/>
      <c r="L51" s="25"/>
    </row>
    <row r="52" spans="1:12" s="9" customFormat="1" ht="27.95" customHeight="1" x14ac:dyDescent="0.3">
      <c r="A52" s="14">
        <v>10</v>
      </c>
      <c r="B52" s="25" t="s">
        <v>96</v>
      </c>
      <c r="C52" s="25"/>
      <c r="D52" s="25"/>
      <c r="E52" s="25"/>
      <c r="F52" s="25"/>
      <c r="G52" s="14">
        <v>10</v>
      </c>
      <c r="H52" s="25" t="s">
        <v>97</v>
      </c>
      <c r="I52" s="25"/>
      <c r="J52" s="25"/>
      <c r="K52" s="25"/>
      <c r="L52" s="25"/>
    </row>
    <row r="53" spans="1:12" s="9" customFormat="1" ht="27.95" customHeight="1" x14ac:dyDescent="0.3">
      <c r="A53" s="14">
        <v>11</v>
      </c>
      <c r="B53" s="25" t="s">
        <v>98</v>
      </c>
      <c r="C53" s="25"/>
      <c r="D53" s="25"/>
      <c r="E53" s="25"/>
      <c r="F53" s="25"/>
      <c r="G53" s="14">
        <v>11</v>
      </c>
      <c r="H53" s="25" t="s">
        <v>99</v>
      </c>
      <c r="I53" s="25"/>
      <c r="J53" s="25"/>
      <c r="K53" s="25"/>
      <c r="L53" s="25"/>
    </row>
    <row r="54" spans="1:12" s="9" customFormat="1" ht="27.95" customHeight="1" x14ac:dyDescent="0.3">
      <c r="A54" s="14">
        <v>12</v>
      </c>
      <c r="B54" s="25" t="s">
        <v>100</v>
      </c>
      <c r="C54" s="25"/>
      <c r="D54" s="25"/>
      <c r="E54" s="25"/>
      <c r="F54" s="25"/>
      <c r="G54" s="14">
        <v>12</v>
      </c>
      <c r="H54" s="25" t="s">
        <v>101</v>
      </c>
      <c r="I54" s="25"/>
      <c r="J54" s="25"/>
      <c r="K54" s="25"/>
      <c r="L54" s="25"/>
    </row>
    <row r="55" spans="1:12" s="9" customFormat="1" ht="27.95" customHeight="1" x14ac:dyDescent="0.3">
      <c r="A55" s="14">
        <v>13</v>
      </c>
      <c r="B55" s="25" t="s">
        <v>102</v>
      </c>
      <c r="C55" s="25"/>
      <c r="D55" s="25"/>
      <c r="E55" s="25"/>
      <c r="F55" s="25"/>
      <c r="G55" s="14">
        <v>13</v>
      </c>
      <c r="H55" s="25" t="s">
        <v>103</v>
      </c>
      <c r="I55" s="25"/>
      <c r="J55" s="25"/>
      <c r="K55" s="25"/>
      <c r="L55" s="25"/>
    </row>
    <row r="56" spans="1:12" s="9" customFormat="1" ht="27.95" customHeight="1" x14ac:dyDescent="0.3">
      <c r="A56" s="14">
        <v>14</v>
      </c>
      <c r="B56" s="25" t="s">
        <v>104</v>
      </c>
      <c r="C56" s="25"/>
      <c r="D56" s="25"/>
      <c r="E56" s="25"/>
      <c r="F56" s="25"/>
      <c r="G56" s="14">
        <v>14</v>
      </c>
      <c r="H56" s="25"/>
      <c r="I56" s="25"/>
      <c r="J56" s="25"/>
      <c r="K56" s="25"/>
      <c r="L56" s="25"/>
    </row>
    <row r="57" spans="1:12" s="9" customFormat="1" ht="27.95" customHeight="1" x14ac:dyDescent="0.3">
      <c r="A57" s="14">
        <v>15</v>
      </c>
      <c r="B57" s="25" t="s">
        <v>105</v>
      </c>
      <c r="C57" s="25"/>
      <c r="D57" s="25"/>
      <c r="E57" s="25"/>
      <c r="F57" s="25"/>
      <c r="G57" s="14">
        <v>15</v>
      </c>
      <c r="H57" s="25"/>
      <c r="I57" s="25"/>
      <c r="J57" s="25"/>
      <c r="K57" s="25"/>
      <c r="L57" s="25"/>
    </row>
    <row r="58" spans="1:12" s="9" customFormat="1" ht="16.5" customHeight="1" x14ac:dyDescent="0.3">
      <c r="A58" s="34" t="s">
        <v>106</v>
      </c>
      <c r="B58" s="35"/>
      <c r="C58" s="35"/>
      <c r="D58" s="35"/>
      <c r="E58" s="35"/>
      <c r="F58" s="35"/>
      <c r="G58" s="35"/>
      <c r="H58" s="35"/>
      <c r="I58" s="35"/>
      <c r="J58" s="35"/>
      <c r="K58" s="35"/>
      <c r="L58" s="36"/>
    </row>
    <row r="59" spans="1:12" s="9" customFormat="1" ht="21" customHeight="1" x14ac:dyDescent="0.3">
      <c r="A59" s="30" t="s">
        <v>107</v>
      </c>
      <c r="B59" s="31"/>
      <c r="C59" s="31"/>
      <c r="D59" s="31"/>
      <c r="E59" s="31"/>
      <c r="F59" s="32"/>
      <c r="G59" s="33" t="s">
        <v>108</v>
      </c>
      <c r="H59" s="33"/>
      <c r="I59" s="33"/>
      <c r="J59" s="33"/>
      <c r="K59" s="33"/>
      <c r="L59" s="33"/>
    </row>
    <row r="60" spans="1:12" s="9" customFormat="1" ht="46.5" customHeight="1" x14ac:dyDescent="0.3">
      <c r="A60" s="14">
        <v>1</v>
      </c>
      <c r="B60" s="25" t="s">
        <v>109</v>
      </c>
      <c r="C60" s="25"/>
      <c r="D60" s="25"/>
      <c r="E60" s="25"/>
      <c r="F60" s="25"/>
      <c r="G60" s="14">
        <v>1</v>
      </c>
      <c r="H60" s="25" t="s">
        <v>110</v>
      </c>
      <c r="I60" s="25"/>
      <c r="J60" s="25"/>
      <c r="K60" s="25"/>
      <c r="L60" s="25"/>
    </row>
    <row r="61" spans="1:12" s="9" customFormat="1" ht="73.5" customHeight="1" x14ac:dyDescent="0.3">
      <c r="A61" s="14">
        <v>2</v>
      </c>
      <c r="B61" s="25" t="s">
        <v>111</v>
      </c>
      <c r="C61" s="25"/>
      <c r="D61" s="25"/>
      <c r="E61" s="25"/>
      <c r="F61" s="25"/>
      <c r="G61" s="14">
        <v>2</v>
      </c>
      <c r="H61" s="25" t="s">
        <v>112</v>
      </c>
      <c r="I61" s="25"/>
      <c r="J61" s="25"/>
      <c r="K61" s="25"/>
      <c r="L61" s="25"/>
    </row>
    <row r="62" spans="1:12" s="9" customFormat="1" ht="57" customHeight="1" x14ac:dyDescent="0.3">
      <c r="A62" s="14">
        <v>3</v>
      </c>
      <c r="B62" s="25" t="s">
        <v>113</v>
      </c>
      <c r="C62" s="25"/>
      <c r="D62" s="25"/>
      <c r="E62" s="25"/>
      <c r="F62" s="25"/>
      <c r="G62" s="14">
        <v>3</v>
      </c>
      <c r="H62" s="25" t="s">
        <v>114</v>
      </c>
      <c r="I62" s="25"/>
      <c r="J62" s="25"/>
      <c r="K62" s="25"/>
      <c r="L62" s="25"/>
    </row>
    <row r="63" spans="1:12" s="9" customFormat="1" ht="91.5" customHeight="1" x14ac:dyDescent="0.3">
      <c r="A63" s="14">
        <v>4</v>
      </c>
      <c r="B63" s="25" t="s">
        <v>115</v>
      </c>
      <c r="C63" s="25"/>
      <c r="D63" s="25"/>
      <c r="E63" s="25"/>
      <c r="F63" s="25"/>
      <c r="G63" s="14">
        <v>4</v>
      </c>
      <c r="H63" s="25" t="s">
        <v>116</v>
      </c>
      <c r="I63" s="25"/>
      <c r="J63" s="25"/>
      <c r="K63" s="25"/>
      <c r="L63" s="25"/>
    </row>
    <row r="64" spans="1:12" s="9" customFormat="1" ht="53.25" customHeight="1" x14ac:dyDescent="0.3">
      <c r="A64" s="14">
        <v>5</v>
      </c>
      <c r="B64" s="25" t="s">
        <v>117</v>
      </c>
      <c r="C64" s="25"/>
      <c r="D64" s="25"/>
      <c r="E64" s="25"/>
      <c r="F64" s="25"/>
      <c r="G64" s="14">
        <v>5</v>
      </c>
      <c r="H64" s="25" t="s">
        <v>118</v>
      </c>
      <c r="I64" s="25"/>
      <c r="J64" s="25"/>
      <c r="K64" s="25"/>
      <c r="L64" s="25"/>
    </row>
    <row r="65" spans="1:12" s="9" customFormat="1" ht="48" customHeight="1" x14ac:dyDescent="0.3">
      <c r="A65" s="14">
        <v>6</v>
      </c>
      <c r="B65" s="25" t="s">
        <v>119</v>
      </c>
      <c r="C65" s="25"/>
      <c r="D65" s="25"/>
      <c r="E65" s="25"/>
      <c r="F65" s="25"/>
      <c r="G65" s="14">
        <v>6</v>
      </c>
      <c r="H65" s="25" t="s">
        <v>120</v>
      </c>
      <c r="I65" s="25"/>
      <c r="J65" s="25"/>
      <c r="K65" s="25"/>
      <c r="L65" s="25"/>
    </row>
    <row r="66" spans="1:12" s="9" customFormat="1" ht="72" customHeight="1" x14ac:dyDescent="0.3">
      <c r="A66" s="14">
        <v>7</v>
      </c>
      <c r="B66" s="25"/>
      <c r="C66" s="25"/>
      <c r="D66" s="25"/>
      <c r="E66" s="25"/>
      <c r="F66" s="25"/>
      <c r="G66" s="14">
        <v>7</v>
      </c>
      <c r="H66" s="25" t="s">
        <v>121</v>
      </c>
      <c r="I66" s="25"/>
      <c r="J66" s="25"/>
      <c r="K66" s="25"/>
      <c r="L66" s="25"/>
    </row>
    <row r="67" spans="1:12" s="9" customFormat="1" ht="75" customHeight="1" x14ac:dyDescent="0.3">
      <c r="A67" s="14">
        <v>8</v>
      </c>
      <c r="B67" s="25"/>
      <c r="C67" s="25"/>
      <c r="D67" s="25"/>
      <c r="E67" s="25"/>
      <c r="F67" s="25"/>
      <c r="G67" s="14">
        <v>8</v>
      </c>
      <c r="H67" s="25" t="s">
        <v>122</v>
      </c>
      <c r="I67" s="25"/>
      <c r="J67" s="25"/>
      <c r="K67" s="25"/>
      <c r="L67" s="25"/>
    </row>
    <row r="68" spans="1:12" s="9" customFormat="1" ht="57" customHeight="1" x14ac:dyDescent="0.3">
      <c r="A68" s="14">
        <v>9</v>
      </c>
      <c r="B68" s="25"/>
      <c r="C68" s="25"/>
      <c r="D68" s="25"/>
      <c r="E68" s="25"/>
      <c r="F68" s="25"/>
      <c r="G68" s="14">
        <v>9</v>
      </c>
      <c r="H68" s="25" t="s">
        <v>123</v>
      </c>
      <c r="I68" s="25"/>
      <c r="J68" s="25"/>
      <c r="K68" s="25"/>
      <c r="L68" s="25"/>
    </row>
    <row r="69" spans="1:12" s="9" customFormat="1" ht="57.75" customHeight="1" x14ac:dyDescent="0.3">
      <c r="A69" s="14">
        <v>10</v>
      </c>
      <c r="B69" s="25"/>
      <c r="C69" s="25"/>
      <c r="D69" s="25"/>
      <c r="E69" s="25"/>
      <c r="F69" s="25"/>
      <c r="G69" s="14">
        <v>10</v>
      </c>
      <c r="H69" s="25" t="s">
        <v>124</v>
      </c>
      <c r="I69" s="25"/>
      <c r="J69" s="25"/>
      <c r="K69" s="25"/>
      <c r="L69" s="25"/>
    </row>
    <row r="70" spans="1:12" s="9" customFormat="1" ht="21" customHeight="1" x14ac:dyDescent="0.3">
      <c r="A70" s="30" t="s">
        <v>125</v>
      </c>
      <c r="B70" s="31"/>
      <c r="C70" s="31"/>
      <c r="D70" s="31"/>
      <c r="E70" s="31"/>
      <c r="F70" s="32"/>
      <c r="G70" s="33" t="s">
        <v>126</v>
      </c>
      <c r="H70" s="33"/>
      <c r="I70" s="33"/>
      <c r="J70" s="33"/>
      <c r="K70" s="33"/>
      <c r="L70" s="33"/>
    </row>
    <row r="71" spans="1:12" s="9" customFormat="1" ht="97.5" customHeight="1" x14ac:dyDescent="0.3">
      <c r="A71" s="14">
        <v>1</v>
      </c>
      <c r="B71" s="25" t="s">
        <v>127</v>
      </c>
      <c r="C71" s="25"/>
      <c r="D71" s="25"/>
      <c r="E71" s="25"/>
      <c r="F71" s="25"/>
      <c r="G71" s="14">
        <v>1</v>
      </c>
      <c r="H71" s="25" t="s">
        <v>128</v>
      </c>
      <c r="I71" s="25"/>
      <c r="J71" s="25"/>
      <c r="K71" s="25"/>
      <c r="L71" s="25"/>
    </row>
    <row r="72" spans="1:12" s="9" customFormat="1" ht="75" customHeight="1" x14ac:dyDescent="0.3">
      <c r="A72" s="14">
        <v>2</v>
      </c>
      <c r="B72" s="25" t="s">
        <v>129</v>
      </c>
      <c r="C72" s="25"/>
      <c r="D72" s="25"/>
      <c r="E72" s="25"/>
      <c r="F72" s="25"/>
      <c r="G72" s="14">
        <v>2</v>
      </c>
      <c r="H72" s="25" t="s">
        <v>130</v>
      </c>
      <c r="I72" s="25"/>
      <c r="J72" s="25"/>
      <c r="K72" s="25"/>
      <c r="L72" s="25"/>
    </row>
    <row r="73" spans="1:12" s="9" customFormat="1" ht="51" customHeight="1" x14ac:dyDescent="0.3">
      <c r="A73" s="14">
        <v>3</v>
      </c>
      <c r="B73" s="25" t="s">
        <v>131</v>
      </c>
      <c r="C73" s="25"/>
      <c r="D73" s="25"/>
      <c r="E73" s="25"/>
      <c r="F73" s="25"/>
      <c r="G73" s="14">
        <v>3</v>
      </c>
      <c r="H73" s="25" t="s">
        <v>132</v>
      </c>
      <c r="I73" s="25"/>
      <c r="J73" s="25"/>
      <c r="K73" s="25"/>
      <c r="L73" s="25"/>
    </row>
    <row r="74" spans="1:12" s="9" customFormat="1" ht="36.75" customHeight="1" x14ac:dyDescent="0.3">
      <c r="A74" s="14">
        <v>4</v>
      </c>
      <c r="B74" s="25" t="s">
        <v>133</v>
      </c>
      <c r="C74" s="25"/>
      <c r="D74" s="25"/>
      <c r="E74" s="25"/>
      <c r="F74" s="25"/>
      <c r="G74" s="14">
        <v>4</v>
      </c>
      <c r="H74" s="25" t="s">
        <v>134</v>
      </c>
      <c r="I74" s="25"/>
      <c r="J74" s="25"/>
      <c r="K74" s="25"/>
      <c r="L74" s="25"/>
    </row>
    <row r="75" spans="1:12" s="9" customFormat="1" ht="36" customHeight="1" x14ac:dyDescent="0.3">
      <c r="A75" s="14">
        <v>5</v>
      </c>
      <c r="B75" s="25" t="s">
        <v>135</v>
      </c>
      <c r="C75" s="25"/>
      <c r="D75" s="25"/>
      <c r="E75" s="25"/>
      <c r="F75" s="25"/>
      <c r="G75" s="14">
        <v>5</v>
      </c>
      <c r="H75" s="25" t="s">
        <v>136</v>
      </c>
      <c r="I75" s="25"/>
      <c r="J75" s="25"/>
      <c r="K75" s="25"/>
      <c r="L75" s="25"/>
    </row>
    <row r="76" spans="1:12" s="9" customFormat="1" ht="64.5" customHeight="1" x14ac:dyDescent="0.3">
      <c r="A76" s="14">
        <v>6</v>
      </c>
      <c r="B76" s="25" t="s">
        <v>137</v>
      </c>
      <c r="C76" s="25"/>
      <c r="D76" s="25"/>
      <c r="E76" s="25"/>
      <c r="F76" s="25"/>
      <c r="G76" s="14">
        <v>6</v>
      </c>
      <c r="H76" s="25" t="s">
        <v>138</v>
      </c>
      <c r="I76" s="25"/>
      <c r="J76" s="25"/>
      <c r="K76" s="25"/>
      <c r="L76" s="25"/>
    </row>
    <row r="77" spans="1:12" s="9" customFormat="1" ht="64.5" customHeight="1" x14ac:dyDescent="0.3">
      <c r="A77" s="14">
        <v>7</v>
      </c>
      <c r="B77" s="25" t="s">
        <v>139</v>
      </c>
      <c r="C77" s="25"/>
      <c r="D77" s="25"/>
      <c r="E77" s="25"/>
      <c r="F77" s="25"/>
      <c r="G77" s="14">
        <v>7</v>
      </c>
      <c r="H77" s="25" t="s">
        <v>140</v>
      </c>
      <c r="I77" s="25"/>
      <c r="J77" s="25"/>
      <c r="K77" s="25"/>
      <c r="L77" s="25"/>
    </row>
    <row r="78" spans="1:12" s="9" customFormat="1" ht="69" customHeight="1" x14ac:dyDescent="0.3">
      <c r="A78" s="14">
        <v>8</v>
      </c>
      <c r="B78" s="25" t="s">
        <v>141</v>
      </c>
      <c r="C78" s="25"/>
      <c r="D78" s="25"/>
      <c r="E78" s="25"/>
      <c r="F78" s="25"/>
      <c r="G78" s="14">
        <v>8</v>
      </c>
      <c r="H78" s="25" t="s">
        <v>142</v>
      </c>
      <c r="I78" s="25"/>
      <c r="J78" s="25"/>
      <c r="K78" s="25"/>
      <c r="L78" s="25"/>
    </row>
    <row r="79" spans="1:12" s="9" customFormat="1" ht="69" customHeight="1" x14ac:dyDescent="0.3">
      <c r="A79" s="14">
        <v>9</v>
      </c>
      <c r="B79" s="25" t="s">
        <v>143</v>
      </c>
      <c r="C79" s="25"/>
      <c r="D79" s="25"/>
      <c r="E79" s="25"/>
      <c r="F79" s="25"/>
      <c r="G79" s="14">
        <v>9</v>
      </c>
      <c r="H79" s="25" t="s">
        <v>144</v>
      </c>
      <c r="I79" s="25"/>
      <c r="J79" s="25"/>
      <c r="K79" s="25"/>
      <c r="L79" s="25"/>
    </row>
    <row r="80" spans="1:12" s="9" customFormat="1" x14ac:dyDescent="0.3">
      <c r="A80" s="14">
        <v>10</v>
      </c>
      <c r="B80" s="25"/>
      <c r="C80" s="25"/>
      <c r="D80" s="25"/>
      <c r="E80" s="25"/>
      <c r="F80" s="25"/>
      <c r="G80" s="14">
        <v>10</v>
      </c>
      <c r="H80" s="25"/>
      <c r="I80" s="25"/>
      <c r="J80" s="25"/>
      <c r="K80" s="25"/>
      <c r="L80" s="25"/>
    </row>
    <row r="81" spans="1:12" s="9" customFormat="1" ht="21" customHeight="1" x14ac:dyDescent="0.3">
      <c r="A81" s="30" t="s">
        <v>145</v>
      </c>
      <c r="B81" s="31"/>
      <c r="C81" s="31"/>
      <c r="D81" s="31"/>
      <c r="E81" s="31"/>
      <c r="F81" s="32"/>
      <c r="G81" s="33" t="s">
        <v>146</v>
      </c>
      <c r="H81" s="33"/>
      <c r="I81" s="33"/>
      <c r="J81" s="33"/>
      <c r="K81" s="33"/>
      <c r="L81" s="33"/>
    </row>
    <row r="82" spans="1:12" s="9" customFormat="1" ht="51.75" customHeight="1" x14ac:dyDescent="0.3">
      <c r="A82" s="14">
        <v>1</v>
      </c>
      <c r="B82" s="25" t="s">
        <v>147</v>
      </c>
      <c r="C82" s="25"/>
      <c r="D82" s="25"/>
      <c r="E82" s="25"/>
      <c r="F82" s="25"/>
      <c r="G82" s="14">
        <v>1</v>
      </c>
      <c r="H82" s="25" t="s">
        <v>148</v>
      </c>
      <c r="I82" s="25"/>
      <c r="J82" s="25"/>
      <c r="K82" s="25"/>
      <c r="L82" s="25"/>
    </row>
    <row r="83" spans="1:12" s="9" customFormat="1" ht="48" customHeight="1" x14ac:dyDescent="0.3">
      <c r="A83" s="14">
        <v>2</v>
      </c>
      <c r="B83" s="25" t="s">
        <v>149</v>
      </c>
      <c r="C83" s="25"/>
      <c r="D83" s="25"/>
      <c r="E83" s="25"/>
      <c r="F83" s="25"/>
      <c r="G83" s="14">
        <v>2</v>
      </c>
      <c r="H83" s="25" t="s">
        <v>150</v>
      </c>
      <c r="I83" s="25"/>
      <c r="J83" s="25"/>
      <c r="K83" s="25"/>
      <c r="L83" s="25"/>
    </row>
    <row r="84" spans="1:12" s="9" customFormat="1" ht="96.75" customHeight="1" x14ac:dyDescent="0.3">
      <c r="A84" s="14">
        <v>3</v>
      </c>
      <c r="B84" s="25" t="s">
        <v>151</v>
      </c>
      <c r="C84" s="25"/>
      <c r="D84" s="25"/>
      <c r="E84" s="25"/>
      <c r="F84" s="25"/>
      <c r="G84" s="14">
        <v>3</v>
      </c>
      <c r="H84" s="25" t="s">
        <v>152</v>
      </c>
      <c r="I84" s="25"/>
      <c r="J84" s="25"/>
      <c r="K84" s="25"/>
      <c r="L84" s="25"/>
    </row>
    <row r="85" spans="1:12" s="9" customFormat="1" ht="64.5" customHeight="1" x14ac:dyDescent="0.3">
      <c r="A85" s="14">
        <v>4</v>
      </c>
      <c r="B85" s="25" t="s">
        <v>153</v>
      </c>
      <c r="C85" s="25"/>
      <c r="D85" s="25"/>
      <c r="E85" s="25"/>
      <c r="F85" s="25"/>
      <c r="G85" s="14">
        <v>4</v>
      </c>
      <c r="H85" s="25" t="s">
        <v>154</v>
      </c>
      <c r="I85" s="25"/>
      <c r="J85" s="25"/>
      <c r="K85" s="25"/>
      <c r="L85" s="25"/>
    </row>
    <row r="86" spans="1:12" s="9" customFormat="1" ht="58.5" customHeight="1" x14ac:dyDescent="0.3">
      <c r="A86" s="14">
        <v>5</v>
      </c>
      <c r="B86" s="25" t="s">
        <v>155</v>
      </c>
      <c r="C86" s="25"/>
      <c r="D86" s="25"/>
      <c r="E86" s="25"/>
      <c r="F86" s="25"/>
      <c r="G86" s="14">
        <v>5</v>
      </c>
      <c r="H86" s="25" t="s">
        <v>156</v>
      </c>
      <c r="I86" s="25"/>
      <c r="J86" s="25"/>
      <c r="K86" s="25"/>
      <c r="L86" s="25"/>
    </row>
    <row r="87" spans="1:12" s="9" customFormat="1" ht="71.25" customHeight="1" x14ac:dyDescent="0.3">
      <c r="A87" s="14">
        <v>6</v>
      </c>
      <c r="B87" s="25" t="s">
        <v>157</v>
      </c>
      <c r="C87" s="25"/>
      <c r="D87" s="25"/>
      <c r="E87" s="25"/>
      <c r="F87" s="25"/>
      <c r="G87" s="14">
        <v>6</v>
      </c>
      <c r="H87" s="25" t="s">
        <v>158</v>
      </c>
      <c r="I87" s="25"/>
      <c r="J87" s="25"/>
      <c r="K87" s="25"/>
      <c r="L87" s="25"/>
    </row>
    <row r="88" spans="1:12" s="9" customFormat="1" ht="100.5" customHeight="1" x14ac:dyDescent="0.3">
      <c r="A88" s="14">
        <v>7</v>
      </c>
      <c r="B88" s="25" t="s">
        <v>159</v>
      </c>
      <c r="C88" s="25"/>
      <c r="D88" s="25"/>
      <c r="E88" s="25"/>
      <c r="F88" s="25"/>
      <c r="G88" s="14">
        <v>7</v>
      </c>
      <c r="H88" s="25" t="s">
        <v>160</v>
      </c>
      <c r="I88" s="25"/>
      <c r="J88" s="25"/>
      <c r="K88" s="25"/>
      <c r="L88" s="25"/>
    </row>
    <row r="89" spans="1:12" s="9" customFormat="1" ht="58.5" customHeight="1" x14ac:dyDescent="0.3">
      <c r="A89" s="14">
        <v>8</v>
      </c>
      <c r="B89" s="25" t="s">
        <v>161</v>
      </c>
      <c r="C89" s="25"/>
      <c r="D89" s="25"/>
      <c r="E89" s="25"/>
      <c r="F89" s="25"/>
      <c r="G89" s="14">
        <v>8</v>
      </c>
      <c r="H89" s="25" t="s">
        <v>162</v>
      </c>
      <c r="I89" s="25"/>
      <c r="J89" s="25"/>
      <c r="K89" s="25"/>
      <c r="L89" s="25"/>
    </row>
    <row r="90" spans="1:12" s="9" customFormat="1" ht="83.25" customHeight="1" x14ac:dyDescent="0.3">
      <c r="A90" s="14">
        <v>9</v>
      </c>
      <c r="B90" s="25" t="s">
        <v>163</v>
      </c>
      <c r="C90" s="25"/>
      <c r="D90" s="25"/>
      <c r="E90" s="25"/>
      <c r="F90" s="25"/>
      <c r="G90" s="14">
        <v>9</v>
      </c>
      <c r="H90" s="25" t="s">
        <v>164</v>
      </c>
      <c r="I90" s="25"/>
      <c r="J90" s="25"/>
      <c r="K90" s="25"/>
      <c r="L90" s="25"/>
    </row>
    <row r="91" spans="1:12" s="9" customFormat="1" ht="53.25" customHeight="1" x14ac:dyDescent="0.3">
      <c r="A91" s="14">
        <v>10</v>
      </c>
      <c r="B91" s="25" t="s">
        <v>165</v>
      </c>
      <c r="C91" s="25"/>
      <c r="D91" s="25"/>
      <c r="E91" s="25"/>
      <c r="F91" s="25"/>
      <c r="G91" s="14">
        <v>10</v>
      </c>
      <c r="H91" s="25"/>
      <c r="I91" s="25"/>
      <c r="J91" s="25"/>
      <c r="K91" s="25"/>
      <c r="L91" s="25"/>
    </row>
    <row r="92" spans="1:12" s="9" customFormat="1" ht="20.25" customHeight="1" x14ac:dyDescent="0.3">
      <c r="A92" s="26" t="s">
        <v>166</v>
      </c>
      <c r="B92" s="26"/>
      <c r="C92" s="26"/>
      <c r="D92" s="26"/>
      <c r="E92" s="26"/>
      <c r="F92" s="26"/>
      <c r="G92" s="26"/>
      <c r="H92" s="26"/>
      <c r="I92" s="26"/>
      <c r="J92" s="26"/>
      <c r="K92" s="26"/>
      <c r="L92" s="26"/>
    </row>
    <row r="93" spans="1:12" s="9" customFormat="1" x14ac:dyDescent="0.3">
      <c r="A93" s="10"/>
      <c r="B93" s="10"/>
      <c r="C93" s="10"/>
      <c r="D93" s="10"/>
      <c r="F93" s="15"/>
    </row>
  </sheetData>
  <sheetProtection formatColumns="0" formatRows="0"/>
  <mergeCells count="187">
    <mergeCell ref="A1:B3"/>
    <mergeCell ref="C1:J3"/>
    <mergeCell ref="K1:L1"/>
    <mergeCell ref="K3:L3"/>
    <mergeCell ref="A5:B6"/>
    <mergeCell ref="C5:H6"/>
    <mergeCell ref="I5:L6"/>
    <mergeCell ref="B12:C12"/>
    <mergeCell ref="E12:F12"/>
    <mergeCell ref="H12:I12"/>
    <mergeCell ref="K12:L12"/>
    <mergeCell ref="B13:C13"/>
    <mergeCell ref="E13:F13"/>
    <mergeCell ref="H13:I13"/>
    <mergeCell ref="K13:L13"/>
    <mergeCell ref="A7:B8"/>
    <mergeCell ref="C7:H8"/>
    <mergeCell ref="I7:L10"/>
    <mergeCell ref="A9:B10"/>
    <mergeCell ref="C9:H10"/>
    <mergeCell ref="A11:L11"/>
    <mergeCell ref="B16:C16"/>
    <mergeCell ref="E16:F16"/>
    <mergeCell ref="H16:I16"/>
    <mergeCell ref="K16:L16"/>
    <mergeCell ref="B17:C17"/>
    <mergeCell ref="E17:F17"/>
    <mergeCell ref="H17:I17"/>
    <mergeCell ref="K17:L17"/>
    <mergeCell ref="B14:C14"/>
    <mergeCell ref="E14:F14"/>
    <mergeCell ref="H14:I14"/>
    <mergeCell ref="K14:L14"/>
    <mergeCell ref="B15:C15"/>
    <mergeCell ref="E15:F15"/>
    <mergeCell ref="H15:I15"/>
    <mergeCell ref="K15:L15"/>
    <mergeCell ref="A20:L20"/>
    <mergeCell ref="A21:F21"/>
    <mergeCell ref="G21:L21"/>
    <mergeCell ref="B22:F22"/>
    <mergeCell ref="H22:L22"/>
    <mergeCell ref="B23:F23"/>
    <mergeCell ref="H23:L23"/>
    <mergeCell ref="B18:C18"/>
    <mergeCell ref="E18:F18"/>
    <mergeCell ref="H18:I18"/>
    <mergeCell ref="K18:L18"/>
    <mergeCell ref="B19:C19"/>
    <mergeCell ref="E19:F19"/>
    <mergeCell ref="H19:I19"/>
    <mergeCell ref="K19:L19"/>
    <mergeCell ref="B27:F27"/>
    <mergeCell ref="H27:L27"/>
    <mergeCell ref="B28:F28"/>
    <mergeCell ref="H28:L28"/>
    <mergeCell ref="B29:F29"/>
    <mergeCell ref="H29:L29"/>
    <mergeCell ref="B24:F24"/>
    <mergeCell ref="H24:L24"/>
    <mergeCell ref="B25:F25"/>
    <mergeCell ref="H25:L25"/>
    <mergeCell ref="B26:F26"/>
    <mergeCell ref="H26:L26"/>
    <mergeCell ref="B37:F37"/>
    <mergeCell ref="H37:L37"/>
    <mergeCell ref="B38:F38"/>
    <mergeCell ref="H38:L38"/>
    <mergeCell ref="B39:F39"/>
    <mergeCell ref="H39:L39"/>
    <mergeCell ref="B30:F30"/>
    <mergeCell ref="H30:L30"/>
    <mergeCell ref="B31:F31"/>
    <mergeCell ref="H31:L31"/>
    <mergeCell ref="B32:F32"/>
    <mergeCell ref="H32:L32"/>
    <mergeCell ref="H34:L34"/>
    <mergeCell ref="H35:L35"/>
    <mergeCell ref="H36:L36"/>
    <mergeCell ref="B44:F44"/>
    <mergeCell ref="H44:L44"/>
    <mergeCell ref="B45:F45"/>
    <mergeCell ref="H45:L45"/>
    <mergeCell ref="B46:F46"/>
    <mergeCell ref="H46:L46"/>
    <mergeCell ref="B40:F40"/>
    <mergeCell ref="H40:L40"/>
    <mergeCell ref="A41:L41"/>
    <mergeCell ref="A42:F42"/>
    <mergeCell ref="G42:L42"/>
    <mergeCell ref="B43:F43"/>
    <mergeCell ref="H43:L43"/>
    <mergeCell ref="B50:F50"/>
    <mergeCell ref="H50:L50"/>
    <mergeCell ref="B51:F51"/>
    <mergeCell ref="H51:L51"/>
    <mergeCell ref="B52:F52"/>
    <mergeCell ref="H52:L52"/>
    <mergeCell ref="B47:F47"/>
    <mergeCell ref="H47:L47"/>
    <mergeCell ref="B48:F48"/>
    <mergeCell ref="H48:L48"/>
    <mergeCell ref="B49:F49"/>
    <mergeCell ref="H49:L49"/>
    <mergeCell ref="B56:F56"/>
    <mergeCell ref="H56:L56"/>
    <mergeCell ref="B57:F57"/>
    <mergeCell ref="H57:L57"/>
    <mergeCell ref="A58:L58"/>
    <mergeCell ref="A59:F59"/>
    <mergeCell ref="G59:L59"/>
    <mergeCell ref="B53:F53"/>
    <mergeCell ref="H53:L53"/>
    <mergeCell ref="B54:F54"/>
    <mergeCell ref="H54:L54"/>
    <mergeCell ref="B55:F55"/>
    <mergeCell ref="H55:L55"/>
    <mergeCell ref="B63:F63"/>
    <mergeCell ref="H63:L63"/>
    <mergeCell ref="B64:F64"/>
    <mergeCell ref="H64:L64"/>
    <mergeCell ref="B65:F65"/>
    <mergeCell ref="H65:L65"/>
    <mergeCell ref="B60:F60"/>
    <mergeCell ref="H60:L60"/>
    <mergeCell ref="B61:F61"/>
    <mergeCell ref="H61:L61"/>
    <mergeCell ref="B62:F62"/>
    <mergeCell ref="H62:L62"/>
    <mergeCell ref="B69:F69"/>
    <mergeCell ref="H69:L69"/>
    <mergeCell ref="A70:F70"/>
    <mergeCell ref="G70:L70"/>
    <mergeCell ref="B71:F71"/>
    <mergeCell ref="H71:L71"/>
    <mergeCell ref="B66:F66"/>
    <mergeCell ref="H66:L66"/>
    <mergeCell ref="B67:F67"/>
    <mergeCell ref="H67:L67"/>
    <mergeCell ref="B68:F68"/>
    <mergeCell ref="H68:L68"/>
    <mergeCell ref="B75:F75"/>
    <mergeCell ref="H75:L75"/>
    <mergeCell ref="B76:F76"/>
    <mergeCell ref="H76:L76"/>
    <mergeCell ref="B77:F77"/>
    <mergeCell ref="H77:L77"/>
    <mergeCell ref="B72:F72"/>
    <mergeCell ref="H72:L72"/>
    <mergeCell ref="B73:F73"/>
    <mergeCell ref="H73:L73"/>
    <mergeCell ref="B74:F74"/>
    <mergeCell ref="H74:L74"/>
    <mergeCell ref="B82:F82"/>
    <mergeCell ref="H82:L82"/>
    <mergeCell ref="B83:F83"/>
    <mergeCell ref="H83:L83"/>
    <mergeCell ref="B78:F78"/>
    <mergeCell ref="H78:L78"/>
    <mergeCell ref="B79:F79"/>
    <mergeCell ref="H79:L79"/>
    <mergeCell ref="B80:F80"/>
    <mergeCell ref="H80:L80"/>
    <mergeCell ref="B90:F90"/>
    <mergeCell ref="H90:L90"/>
    <mergeCell ref="B91:F91"/>
    <mergeCell ref="H91:L91"/>
    <mergeCell ref="A92:L92"/>
    <mergeCell ref="B33:F33"/>
    <mergeCell ref="B34:F34"/>
    <mergeCell ref="B35:F35"/>
    <mergeCell ref="B36:F36"/>
    <mergeCell ref="H33:L33"/>
    <mergeCell ref="B87:F87"/>
    <mergeCell ref="H87:L87"/>
    <mergeCell ref="B88:F88"/>
    <mergeCell ref="H88:L88"/>
    <mergeCell ref="B89:F89"/>
    <mergeCell ref="H89:L89"/>
    <mergeCell ref="B84:F84"/>
    <mergeCell ref="H84:L84"/>
    <mergeCell ref="B85:F85"/>
    <mergeCell ref="H85:L85"/>
    <mergeCell ref="B86:F86"/>
    <mergeCell ref="H86:L86"/>
    <mergeCell ref="A81:F81"/>
    <mergeCell ref="G81:L8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CAAE-7506-4D7F-8793-6E80B02D6B9E}">
  <dimension ref="A1:Y78"/>
  <sheetViews>
    <sheetView zoomScale="80" zoomScaleNormal="80" workbookViewId="0">
      <pane ySplit="7" topLeftCell="A8" activePane="bottomLeft" state="frozen"/>
      <selection pane="bottomLeft" activeCell="E20" sqref="E20:E22"/>
    </sheetView>
  </sheetViews>
  <sheetFormatPr baseColWidth="10" defaultColWidth="11.42578125" defaultRowHeight="0" customHeight="1" zeroHeight="1" x14ac:dyDescent="0.3"/>
  <cols>
    <col min="1" max="1" width="4" style="10" bestFit="1" customWidth="1"/>
    <col min="2" max="2" width="19.28515625" style="10" customWidth="1"/>
    <col min="3" max="3" width="30.85546875" style="10" customWidth="1"/>
    <col min="4" max="4" width="21.28515625" style="9" customWidth="1"/>
    <col min="5" max="5" width="12.7109375" style="9" customWidth="1"/>
    <col min="6" max="6" width="10.85546875" style="9" customWidth="1"/>
    <col min="7" max="7" width="12.7109375" style="9" customWidth="1"/>
    <col min="8" max="8" width="10.85546875" style="9" customWidth="1"/>
    <col min="9" max="10" width="15" style="9" customWidth="1"/>
    <col min="11" max="25" width="11.42578125" style="9" customWidth="1"/>
    <col min="26" max="16384" width="11.42578125" style="2"/>
  </cols>
  <sheetData>
    <row r="1" spans="1:25" ht="16.5" customHeight="1" x14ac:dyDescent="0.3">
      <c r="A1" s="44" t="s">
        <v>0</v>
      </c>
      <c r="B1" s="45"/>
      <c r="C1" s="46" t="s">
        <v>1</v>
      </c>
      <c r="D1" s="46"/>
      <c r="E1" s="46"/>
      <c r="F1" s="46"/>
      <c r="G1" s="46"/>
      <c r="H1" s="46"/>
      <c r="I1" s="47" t="s">
        <v>2</v>
      </c>
      <c r="J1" s="47"/>
      <c r="K1" s="1"/>
      <c r="L1" s="1"/>
      <c r="M1" s="1"/>
      <c r="N1" s="1"/>
      <c r="O1" s="1"/>
      <c r="P1" s="1"/>
      <c r="Q1" s="1"/>
      <c r="R1" s="1"/>
      <c r="S1" s="1"/>
      <c r="T1" s="1"/>
      <c r="U1" s="1"/>
      <c r="V1" s="1"/>
      <c r="W1" s="1"/>
      <c r="X1" s="1"/>
      <c r="Y1" s="1"/>
    </row>
    <row r="2" spans="1:25" ht="16.5" customHeight="1" x14ac:dyDescent="0.3">
      <c r="A2" s="45"/>
      <c r="B2" s="45"/>
      <c r="C2" s="46"/>
      <c r="D2" s="46"/>
      <c r="E2" s="46"/>
      <c r="F2" s="46"/>
      <c r="G2" s="46"/>
      <c r="H2" s="46"/>
      <c r="I2" s="3" t="s">
        <v>3</v>
      </c>
      <c r="J2" s="4" t="s">
        <v>167</v>
      </c>
      <c r="K2" s="1"/>
      <c r="L2" s="1"/>
      <c r="M2" s="1"/>
      <c r="N2" s="1"/>
      <c r="O2" s="1"/>
      <c r="P2" s="1"/>
      <c r="Q2" s="1"/>
      <c r="R2" s="1"/>
      <c r="S2" s="1"/>
      <c r="T2" s="1"/>
      <c r="U2" s="1"/>
      <c r="V2" s="1"/>
      <c r="W2" s="1"/>
      <c r="X2" s="1"/>
      <c r="Y2" s="1"/>
    </row>
    <row r="3" spans="1:25" ht="16.5" x14ac:dyDescent="0.3">
      <c r="A3" s="45"/>
      <c r="B3" s="45"/>
      <c r="C3" s="46"/>
      <c r="D3" s="46"/>
      <c r="E3" s="46"/>
      <c r="F3" s="46"/>
      <c r="G3" s="46"/>
      <c r="H3" s="46"/>
      <c r="I3" s="48" t="s">
        <v>5</v>
      </c>
      <c r="J3" s="48"/>
      <c r="K3" s="1"/>
      <c r="L3" s="1"/>
      <c r="M3" s="1"/>
      <c r="N3" s="1"/>
      <c r="O3" s="1"/>
      <c r="P3" s="1"/>
      <c r="Q3" s="1"/>
      <c r="R3" s="1"/>
      <c r="S3" s="1"/>
      <c r="T3" s="1"/>
      <c r="U3" s="1"/>
      <c r="V3" s="1"/>
      <c r="W3" s="1"/>
      <c r="X3" s="1"/>
      <c r="Y3" s="1"/>
    </row>
    <row r="4" spans="1:25" ht="16.5" x14ac:dyDescent="0.3">
      <c r="A4" s="5"/>
      <c r="B4" s="6"/>
      <c r="C4" s="5"/>
      <c r="D4" s="1"/>
      <c r="E4" s="1"/>
      <c r="F4" s="1"/>
      <c r="G4" s="1"/>
      <c r="H4" s="1"/>
      <c r="I4" s="1"/>
      <c r="J4" s="1"/>
      <c r="K4" s="1"/>
      <c r="L4" s="1"/>
      <c r="M4" s="1"/>
      <c r="N4" s="1"/>
      <c r="O4" s="1"/>
      <c r="P4" s="1"/>
      <c r="Q4" s="1"/>
      <c r="R4" s="1"/>
      <c r="S4" s="1"/>
      <c r="T4" s="1"/>
      <c r="U4" s="1"/>
      <c r="V4" s="1"/>
      <c r="W4" s="1"/>
      <c r="X4" s="1"/>
      <c r="Y4" s="1"/>
    </row>
    <row r="5" spans="1:25" ht="15.75" customHeight="1" x14ac:dyDescent="0.3">
      <c r="A5" s="60" t="s">
        <v>168</v>
      </c>
      <c r="B5" s="60"/>
      <c r="C5" s="60"/>
      <c r="D5" s="63"/>
      <c r="E5" s="62" t="s">
        <v>169</v>
      </c>
      <c r="F5" s="62"/>
      <c r="G5" s="62" t="s">
        <v>170</v>
      </c>
      <c r="H5" s="62"/>
      <c r="I5" s="62" t="s">
        <v>171</v>
      </c>
      <c r="J5" s="62"/>
      <c r="K5" s="1"/>
      <c r="L5" s="1"/>
      <c r="M5" s="1"/>
      <c r="N5" s="1"/>
      <c r="O5" s="1"/>
      <c r="P5" s="1"/>
      <c r="Q5" s="1"/>
      <c r="R5" s="1"/>
      <c r="S5" s="1"/>
      <c r="T5" s="1"/>
      <c r="U5" s="1"/>
      <c r="V5" s="1"/>
      <c r="W5" s="1"/>
      <c r="X5" s="1"/>
      <c r="Y5" s="1"/>
    </row>
    <row r="6" spans="1:25" ht="21" customHeight="1" x14ac:dyDescent="0.3">
      <c r="A6" s="58" t="s">
        <v>172</v>
      </c>
      <c r="B6" s="59" t="s">
        <v>173</v>
      </c>
      <c r="C6" s="60" t="s">
        <v>174</v>
      </c>
      <c r="D6" s="61" t="s">
        <v>175</v>
      </c>
      <c r="E6" s="62" t="s">
        <v>176</v>
      </c>
      <c r="F6" s="62" t="s">
        <v>177</v>
      </c>
      <c r="G6" s="62" t="s">
        <v>176</v>
      </c>
      <c r="H6" s="62" t="s">
        <v>177</v>
      </c>
      <c r="I6" s="62" t="s">
        <v>176</v>
      </c>
      <c r="J6" s="62" t="s">
        <v>177</v>
      </c>
      <c r="K6" s="1"/>
      <c r="L6" s="1"/>
      <c r="M6" s="1"/>
      <c r="N6" s="1"/>
      <c r="O6" s="1"/>
      <c r="P6" s="1"/>
      <c r="Q6" s="1"/>
      <c r="R6" s="1"/>
      <c r="S6" s="1"/>
      <c r="T6" s="1"/>
      <c r="U6" s="1"/>
      <c r="V6" s="1"/>
      <c r="W6" s="1"/>
      <c r="X6" s="1"/>
      <c r="Y6" s="1"/>
    </row>
    <row r="7" spans="1:25" ht="12" customHeight="1" x14ac:dyDescent="0.25">
      <c r="A7" s="58"/>
      <c r="B7" s="59"/>
      <c r="C7" s="60"/>
      <c r="D7" s="61"/>
      <c r="E7" s="62"/>
      <c r="F7" s="62"/>
      <c r="G7" s="62"/>
      <c r="H7" s="62"/>
      <c r="I7" s="62"/>
      <c r="J7" s="62"/>
      <c r="K7" s="7"/>
      <c r="L7" s="7"/>
      <c r="M7" s="7"/>
      <c r="N7" s="7"/>
      <c r="O7" s="7"/>
      <c r="P7" s="7"/>
      <c r="Q7" s="7"/>
      <c r="R7" s="7"/>
      <c r="S7" s="7"/>
      <c r="T7" s="7"/>
      <c r="U7" s="7"/>
      <c r="V7" s="7"/>
      <c r="W7" s="7"/>
      <c r="X7" s="7"/>
      <c r="Y7" s="7"/>
    </row>
    <row r="8" spans="1:25" ht="16.5" customHeight="1" x14ac:dyDescent="0.25">
      <c r="A8" s="51">
        <v>1</v>
      </c>
      <c r="B8" s="52" t="str">
        <f>IF('[4]8. Seguimiento Cuatrimestral'!B8:B10="","",'[4]8. Seguimiento Cuatrimestral'!B8:B10)</f>
        <v>Direccionamiento Estratégico</v>
      </c>
      <c r="C8" s="52" t="str">
        <f>IF('[4]8. Seguimiento Cuatrimestral'!C8:C10="","",'[4]8. Seguimiento Cuatrimestral'!C8:C10)</f>
        <v>Posibilidad de afectación económica  y reputacional  por información incompleta   o inexacta en los planes, programas y proyectos debido a la falta de seguimiento  y lineamientos</v>
      </c>
      <c r="D8" s="52" t="str">
        <f>IF('[4]8. Seguimiento Cuatrimestral'!D8:D10="","",'[4]8. Seguimiento Cuatrimestral'!D8:D10)</f>
        <v>Estratégico</v>
      </c>
      <c r="E8" s="53">
        <f>'[4]8. Seguimiento Cuatrimestral'!F8:F10</f>
        <v>0</v>
      </c>
      <c r="F8" s="53">
        <f>'[4]8. Seguimiento Cuatrimestral'!J8:J10</f>
        <v>0</v>
      </c>
      <c r="G8" s="53">
        <f>'[4]8. Seguimiento Cuatrimestral'!M8:M10</f>
        <v>1</v>
      </c>
      <c r="H8" s="53">
        <f>'[4]8. Seguimiento Cuatrimestral'!Q8:Q10</f>
        <v>0</v>
      </c>
      <c r="I8" s="53">
        <f>'[4]8. Seguimiento Cuatrimestral'!T8:T10</f>
        <v>0</v>
      </c>
      <c r="J8" s="53">
        <f>'[4]8. Seguimiento Cuatrimestral'!X8:X10</f>
        <v>0</v>
      </c>
      <c r="K8" s="8"/>
      <c r="L8" s="8"/>
      <c r="M8" s="8"/>
      <c r="N8" s="8"/>
      <c r="O8" s="8"/>
      <c r="P8" s="8"/>
      <c r="Q8" s="8"/>
      <c r="R8" s="8"/>
      <c r="S8" s="8"/>
      <c r="T8" s="8"/>
      <c r="U8" s="8"/>
      <c r="V8" s="8"/>
      <c r="W8" s="8"/>
      <c r="X8" s="8"/>
      <c r="Y8" s="8"/>
    </row>
    <row r="9" spans="1:25" ht="16.5" x14ac:dyDescent="0.3">
      <c r="A9" s="51"/>
      <c r="B9" s="52"/>
      <c r="C9" s="52"/>
      <c r="D9" s="52"/>
      <c r="E9" s="54"/>
      <c r="F9" s="54"/>
      <c r="G9" s="54"/>
      <c r="H9" s="54"/>
      <c r="I9" s="54"/>
      <c r="J9" s="54"/>
      <c r="K9" s="1"/>
      <c r="L9" s="1"/>
      <c r="M9" s="1"/>
      <c r="N9" s="1"/>
      <c r="O9" s="1"/>
      <c r="P9" s="1"/>
      <c r="Q9" s="1"/>
      <c r="R9" s="1"/>
      <c r="S9" s="1"/>
      <c r="T9" s="1"/>
      <c r="U9" s="1"/>
      <c r="V9" s="1"/>
      <c r="W9" s="1"/>
      <c r="X9" s="1"/>
      <c r="Y9" s="1"/>
    </row>
    <row r="10" spans="1:25" ht="16.5" x14ac:dyDescent="0.3">
      <c r="A10" s="51"/>
      <c r="B10" s="52"/>
      <c r="C10" s="52"/>
      <c r="D10" s="52"/>
      <c r="E10" s="54"/>
      <c r="F10" s="54"/>
      <c r="G10" s="54"/>
      <c r="H10" s="54"/>
      <c r="I10" s="54"/>
      <c r="J10" s="54"/>
      <c r="K10" s="1"/>
      <c r="L10" s="1"/>
      <c r="M10" s="1"/>
      <c r="N10" s="1"/>
      <c r="O10" s="1"/>
      <c r="P10" s="1"/>
      <c r="Q10" s="1"/>
      <c r="R10" s="1"/>
      <c r="S10" s="1"/>
      <c r="T10" s="1"/>
      <c r="U10" s="1"/>
      <c r="V10" s="1"/>
      <c r="W10" s="1"/>
      <c r="X10" s="1"/>
      <c r="Y10" s="1"/>
    </row>
    <row r="11" spans="1:25" ht="16.5" customHeight="1" x14ac:dyDescent="0.3">
      <c r="A11" s="51">
        <v>2</v>
      </c>
      <c r="B11" s="52" t="str">
        <f>IF('[4]8. Seguimiento Cuatrimestral'!B11:B13="","",'[4]8. Seguimiento Cuatrimestral'!B11:B13)</f>
        <v>Direccionamiento Estratégico</v>
      </c>
      <c r="C11" s="52" t="str">
        <f>IF('[4]8. Seguimiento Cuatrimestral'!C11:C13="","",'[4]8. Seguimiento Cuatrimestral'!C11:C13)</f>
        <v xml:space="preserve">Posibilidad de afectación yreputacional  por  pérdida de la Integridad y disponibilidad de  de la Información digital,debido a  los ataques d en los sitemas de información,fallas técnologicas en infraestructura no administrada por la Entidad.  </v>
      </c>
      <c r="D11" s="52" t="str">
        <f>IF('[4]8. Seguimiento Cuatrimestral'!D11:D13="","",'[4]8. Seguimiento Cuatrimestral'!D11:D13)</f>
        <v>Seguridad de la Información (Pérdida de la Disponibilidad)</v>
      </c>
      <c r="E11" s="53">
        <f>'[4]8. Seguimiento Cuatrimestral'!F11:F13</f>
        <v>0</v>
      </c>
      <c r="F11" s="53">
        <f>'[4]8. Seguimiento Cuatrimestral'!J11:J13</f>
        <v>0</v>
      </c>
      <c r="G11" s="53">
        <f>'[4]8. Seguimiento Cuatrimestral'!M11:M13</f>
        <v>1</v>
      </c>
      <c r="H11" s="53">
        <f>'[4]8. Seguimiento Cuatrimestral'!Q11:Q13</f>
        <v>0</v>
      </c>
      <c r="I11" s="53">
        <f>'[4]8. Seguimiento Cuatrimestral'!T11:T13</f>
        <v>0</v>
      </c>
      <c r="J11" s="53">
        <f>'[4]8. Seguimiento Cuatrimestral'!X11:X13</f>
        <v>0</v>
      </c>
      <c r="K11" s="1"/>
      <c r="L11" s="1"/>
      <c r="M11" s="1"/>
      <c r="N11" s="1"/>
      <c r="O11" s="1"/>
      <c r="P11" s="1"/>
      <c r="Q11" s="1"/>
      <c r="R11" s="1"/>
      <c r="S11" s="1"/>
      <c r="T11" s="1"/>
      <c r="U11" s="1"/>
      <c r="V11" s="1"/>
      <c r="W11" s="1"/>
      <c r="X11" s="1"/>
      <c r="Y11" s="1"/>
    </row>
    <row r="12" spans="1:25" ht="16.5" x14ac:dyDescent="0.3">
      <c r="A12" s="51"/>
      <c r="B12" s="52"/>
      <c r="C12" s="52"/>
      <c r="D12" s="52"/>
      <c r="E12" s="54"/>
      <c r="F12" s="54"/>
      <c r="G12" s="54"/>
      <c r="H12" s="54"/>
      <c r="I12" s="54"/>
      <c r="J12" s="54"/>
      <c r="K12" s="1"/>
      <c r="L12" s="1"/>
      <c r="M12" s="1"/>
      <c r="N12" s="1"/>
      <c r="O12" s="1"/>
      <c r="P12" s="1"/>
      <c r="Q12" s="1"/>
      <c r="R12" s="1"/>
      <c r="S12" s="1"/>
      <c r="T12" s="1"/>
      <c r="U12" s="1"/>
      <c r="V12" s="1"/>
      <c r="W12" s="1"/>
      <c r="X12" s="1"/>
      <c r="Y12" s="1"/>
    </row>
    <row r="13" spans="1:25" ht="16.5" x14ac:dyDescent="0.3">
      <c r="A13" s="51"/>
      <c r="B13" s="52"/>
      <c r="C13" s="52"/>
      <c r="D13" s="52"/>
      <c r="E13" s="54"/>
      <c r="F13" s="54"/>
      <c r="G13" s="54"/>
      <c r="H13" s="54"/>
      <c r="I13" s="54"/>
      <c r="J13" s="54"/>
      <c r="K13" s="1"/>
      <c r="L13" s="1"/>
      <c r="M13" s="1"/>
      <c r="N13" s="1"/>
      <c r="O13" s="1"/>
      <c r="P13" s="1"/>
      <c r="Q13" s="1"/>
      <c r="R13" s="1"/>
      <c r="S13" s="1"/>
      <c r="T13" s="1"/>
      <c r="U13" s="1"/>
      <c r="V13" s="1"/>
      <c r="W13" s="1"/>
      <c r="X13" s="1"/>
      <c r="Y13" s="1"/>
    </row>
    <row r="14" spans="1:25" ht="16.5" customHeight="1" x14ac:dyDescent="0.3">
      <c r="A14" s="51">
        <v>3</v>
      </c>
      <c r="B14" s="52" t="str">
        <f>IF('[4]8. Seguimiento Cuatrimestral'!B14:B16="","",'[4]8. Seguimiento Cuatrimestral'!B14:B16)</f>
        <v>Direccionamiento Estratégico</v>
      </c>
      <c r="C14" s="52" t="str">
        <f>IF('[4]8. Seguimiento Cuatrimestral'!C14:C16="","",'[4]8. Seguimiento Cuatrimestral'!C14:C16)</f>
        <v>. Posibilidad de perdida o daño de los documentos críticos del proceso en medio físico</v>
      </c>
      <c r="D14" s="52" t="str">
        <f>IF('[4]8. Seguimiento Cuatrimestral'!D14:D16="","",'[4]8. Seguimiento Cuatrimestral'!D14:D16)</f>
        <v>Seguridad de la Información (Pérdida de la Disponibilidad)</v>
      </c>
      <c r="E14" s="53">
        <f>'[4]8. Seguimiento Cuatrimestral'!F14:F16</f>
        <v>0</v>
      </c>
      <c r="F14" s="53">
        <f>'[4]8. Seguimiento Cuatrimestral'!J14:J16</f>
        <v>0</v>
      </c>
      <c r="G14" s="53">
        <f>'[4]8. Seguimiento Cuatrimestral'!M14:M16</f>
        <v>1</v>
      </c>
      <c r="H14" s="53">
        <f>'[4]8. Seguimiento Cuatrimestral'!Q14:Q16</f>
        <v>0</v>
      </c>
      <c r="I14" s="53">
        <f>'[4]8. Seguimiento Cuatrimestral'!T14:T16</f>
        <v>0</v>
      </c>
      <c r="J14" s="53">
        <f>'[4]8. Seguimiento Cuatrimestral'!X14:X16</f>
        <v>0</v>
      </c>
      <c r="K14" s="1"/>
      <c r="L14" s="1"/>
      <c r="M14" s="1"/>
      <c r="N14" s="1"/>
      <c r="O14" s="1"/>
      <c r="P14" s="1"/>
      <c r="Q14" s="1"/>
      <c r="R14" s="1"/>
      <c r="S14" s="1"/>
      <c r="T14" s="1"/>
      <c r="U14" s="1"/>
      <c r="V14" s="1"/>
      <c r="W14" s="1"/>
      <c r="X14" s="1"/>
      <c r="Y14" s="1"/>
    </row>
    <row r="15" spans="1:25" ht="16.5" x14ac:dyDescent="0.3">
      <c r="A15" s="51"/>
      <c r="B15" s="52"/>
      <c r="C15" s="52"/>
      <c r="D15" s="52"/>
      <c r="E15" s="54"/>
      <c r="F15" s="54"/>
      <c r="G15" s="54"/>
      <c r="H15" s="54"/>
      <c r="I15" s="54"/>
      <c r="J15" s="54"/>
      <c r="K15" s="1"/>
      <c r="L15" s="1"/>
      <c r="M15" s="1"/>
      <c r="N15" s="1"/>
      <c r="O15" s="1"/>
      <c r="P15" s="1"/>
      <c r="Q15" s="1"/>
      <c r="R15" s="1"/>
      <c r="S15" s="1"/>
      <c r="T15" s="1"/>
      <c r="U15" s="1"/>
      <c r="V15" s="1"/>
      <c r="W15" s="1"/>
      <c r="X15" s="1"/>
      <c r="Y15" s="1"/>
    </row>
    <row r="16" spans="1:25" ht="16.5" x14ac:dyDescent="0.3">
      <c r="A16" s="51"/>
      <c r="B16" s="52"/>
      <c r="C16" s="52"/>
      <c r="D16" s="52"/>
      <c r="E16" s="54"/>
      <c r="F16" s="54"/>
      <c r="G16" s="54"/>
      <c r="H16" s="54"/>
      <c r="I16" s="54"/>
      <c r="J16" s="54"/>
      <c r="K16" s="1"/>
      <c r="L16" s="1"/>
      <c r="M16" s="1"/>
      <c r="N16" s="1"/>
      <c r="O16" s="1"/>
      <c r="P16" s="1"/>
      <c r="Q16" s="1"/>
      <c r="R16" s="1"/>
      <c r="S16" s="1"/>
      <c r="T16" s="1"/>
      <c r="U16" s="1"/>
      <c r="V16" s="1"/>
      <c r="W16" s="1"/>
      <c r="X16" s="1"/>
      <c r="Y16" s="1"/>
    </row>
    <row r="17" spans="1:25" ht="16.5" customHeight="1" x14ac:dyDescent="0.3">
      <c r="A17" s="51">
        <v>4</v>
      </c>
      <c r="B17" s="52" t="str">
        <f>IF('[4]8. Seguimiento Cuatrimestral'!B17:B19="","",'[4]8. Seguimiento Cuatrimestral'!B17:B19)</f>
        <v>Gestión del Conocimiento e Innovación</v>
      </c>
      <c r="C17" s="52" t="str">
        <f>IF('[4]8. Seguimiento Cuatrimestral'!C17:C19="","",'[4]8. Seguimiento Cuatrimestral'!C17:C19)</f>
        <v>Posibilidad de afectación reputacional debido al incumplimiento en las metas institucionales e insatisfacción de los grupos de valor por el desconocimiento de los lineamientos establecidos en la entidad para conservar el conocimiento tácito y explícito y por el no diligenciamiento del formato 02-FR-11 "Entrevista para la Conservación del Conocimiento" por parte de funcionarios que presentan situaciones administrativas de retiro definitivo, encargo y reubicación</v>
      </c>
      <c r="D17" s="52" t="str">
        <f>IF('[4]8. Seguimiento Cuatrimestral'!D17:D19="","",'[4]8. Seguimiento Cuatrimestral'!D17:D19)</f>
        <v>Fuga de Capital Intelectual</v>
      </c>
      <c r="E17" s="53" t="str">
        <f>'[4]8. Seguimiento Cuatrimestral'!F17:F19</f>
        <v>|100</v>
      </c>
      <c r="F17" s="53">
        <f>'[4]8. Seguimiento Cuatrimestral'!J17:J19</f>
        <v>0</v>
      </c>
      <c r="G17" s="53">
        <f>'[4]8. Seguimiento Cuatrimestral'!M17:M19</f>
        <v>1</v>
      </c>
      <c r="H17" s="53">
        <f>'[4]8. Seguimiento Cuatrimestral'!Q17:Q19</f>
        <v>0</v>
      </c>
      <c r="I17" s="53">
        <f>'[4]8. Seguimiento Cuatrimestral'!T17:T19</f>
        <v>0</v>
      </c>
      <c r="J17" s="53">
        <f>'[4]8. Seguimiento Cuatrimestral'!X17:X19</f>
        <v>0</v>
      </c>
      <c r="K17" s="1"/>
      <c r="L17" s="1"/>
      <c r="M17" s="1"/>
      <c r="N17" s="1"/>
      <c r="O17" s="1"/>
      <c r="P17" s="1"/>
      <c r="Q17" s="1"/>
      <c r="R17" s="1"/>
      <c r="S17" s="1"/>
      <c r="T17" s="1"/>
      <c r="U17" s="1"/>
      <c r="V17" s="1"/>
      <c r="W17" s="1"/>
      <c r="X17" s="1"/>
      <c r="Y17" s="1"/>
    </row>
    <row r="18" spans="1:25" ht="16.5" x14ac:dyDescent="0.3">
      <c r="A18" s="51"/>
      <c r="B18" s="52"/>
      <c r="C18" s="52"/>
      <c r="D18" s="52"/>
      <c r="E18" s="54"/>
      <c r="F18" s="54"/>
      <c r="G18" s="54"/>
      <c r="H18" s="54"/>
      <c r="I18" s="54"/>
      <c r="J18" s="54"/>
      <c r="K18" s="1"/>
      <c r="L18" s="1"/>
      <c r="M18" s="1"/>
      <c r="N18" s="1"/>
      <c r="O18" s="1"/>
      <c r="P18" s="1"/>
      <c r="Q18" s="1"/>
      <c r="R18" s="1"/>
      <c r="S18" s="1"/>
      <c r="T18" s="1"/>
      <c r="U18" s="1"/>
      <c r="V18" s="1"/>
      <c r="W18" s="1"/>
      <c r="X18" s="1"/>
      <c r="Y18" s="1"/>
    </row>
    <row r="19" spans="1:25" ht="16.5" x14ac:dyDescent="0.3">
      <c r="A19" s="51"/>
      <c r="B19" s="52"/>
      <c r="C19" s="52"/>
      <c r="D19" s="52"/>
      <c r="E19" s="54"/>
      <c r="F19" s="54"/>
      <c r="G19" s="54"/>
      <c r="H19" s="54"/>
      <c r="I19" s="54"/>
      <c r="J19" s="54"/>
      <c r="K19" s="1"/>
      <c r="L19" s="1"/>
      <c r="M19" s="1"/>
      <c r="N19" s="1"/>
      <c r="O19" s="1"/>
      <c r="P19" s="1"/>
      <c r="Q19" s="1"/>
      <c r="R19" s="1"/>
      <c r="S19" s="1"/>
      <c r="T19" s="1"/>
      <c r="U19" s="1"/>
      <c r="V19" s="1"/>
      <c r="W19" s="1"/>
      <c r="X19" s="1"/>
      <c r="Y19" s="1"/>
    </row>
    <row r="20" spans="1:25" ht="16.5" customHeight="1" x14ac:dyDescent="0.3">
      <c r="A20" s="51">
        <v>5</v>
      </c>
      <c r="B20" s="52" t="str">
        <f>IF('[4]8. Seguimiento Cuatrimestral'!B20:B22="","",'[4]8. Seguimiento Cuatrimestral'!B20:B22)</f>
        <v>Gestión del Conocimiento e Innovación</v>
      </c>
      <c r="C20" s="52" t="str">
        <f>IF('[4]8. Seguimiento Cuatrimestral'!C20:C22="","",'[4]8. Seguimiento Cuatrimestral'!C20:C22)</f>
        <v>Posibilidad de afectación reputacional debido al incumplimiento en las metas del proceso e insatisfacción de los grupos de valor por debilidades en el almacenamiento de los documentos producidos por los funcionarios y colaboradores de la Dirección de Gestión del Conocimiento e Innovación</v>
      </c>
      <c r="D20" s="52" t="str">
        <f>IF('[4]8. Seguimiento Cuatrimestral'!D20:D22="","",'[4]8. Seguimiento Cuatrimestral'!D20:D22)</f>
        <v>Seguridad de la Información (Pérdida de la Disponibilidad)</v>
      </c>
      <c r="E20" s="53">
        <f>'[4]8. Seguimiento Cuatrimestral'!F20:F22</f>
        <v>0</v>
      </c>
      <c r="F20" s="53">
        <f>'[4]8. Seguimiento Cuatrimestral'!J20:J22</f>
        <v>0</v>
      </c>
      <c r="G20" s="53">
        <f>'[4]8. Seguimiento Cuatrimestral'!M20:M22</f>
        <v>1</v>
      </c>
      <c r="H20" s="53">
        <f>'[4]8. Seguimiento Cuatrimestral'!Q20:Q22</f>
        <v>0</v>
      </c>
      <c r="I20" s="53">
        <f>'[4]8. Seguimiento Cuatrimestral'!T20:T22</f>
        <v>0</v>
      </c>
      <c r="J20" s="53">
        <f>'[4]8. Seguimiento Cuatrimestral'!X20:X22</f>
        <v>0</v>
      </c>
      <c r="K20" s="1"/>
      <c r="L20" s="1"/>
      <c r="M20" s="1"/>
      <c r="N20" s="1"/>
      <c r="O20" s="1"/>
      <c r="P20" s="1"/>
      <c r="Q20" s="1"/>
      <c r="R20" s="1"/>
      <c r="S20" s="1"/>
      <c r="T20" s="1"/>
      <c r="U20" s="1"/>
      <c r="V20" s="1"/>
      <c r="W20" s="1"/>
      <c r="X20" s="1"/>
      <c r="Y20" s="1"/>
    </row>
    <row r="21" spans="1:25" ht="16.5" x14ac:dyDescent="0.3">
      <c r="A21" s="51"/>
      <c r="B21" s="52"/>
      <c r="C21" s="52"/>
      <c r="D21" s="52"/>
      <c r="E21" s="54"/>
      <c r="F21" s="54"/>
      <c r="G21" s="54"/>
      <c r="H21" s="54"/>
      <c r="I21" s="54"/>
      <c r="J21" s="54"/>
      <c r="K21" s="1"/>
      <c r="L21" s="1"/>
      <c r="M21" s="1"/>
      <c r="N21" s="1"/>
      <c r="O21" s="1"/>
      <c r="P21" s="1"/>
      <c r="Q21" s="1"/>
      <c r="R21" s="1"/>
      <c r="S21" s="1"/>
      <c r="T21" s="1"/>
      <c r="U21" s="1"/>
      <c r="V21" s="1"/>
      <c r="W21" s="1"/>
      <c r="X21" s="1"/>
      <c r="Y21" s="1"/>
    </row>
    <row r="22" spans="1:25" ht="16.5" x14ac:dyDescent="0.3">
      <c r="A22" s="51"/>
      <c r="B22" s="52"/>
      <c r="C22" s="52"/>
      <c r="D22" s="52"/>
      <c r="E22" s="54"/>
      <c r="F22" s="54"/>
      <c r="G22" s="54"/>
      <c r="H22" s="54"/>
      <c r="I22" s="54"/>
      <c r="J22" s="54"/>
      <c r="K22" s="1"/>
      <c r="L22" s="1"/>
      <c r="M22" s="1"/>
      <c r="N22" s="1"/>
      <c r="O22" s="1"/>
      <c r="P22" s="1"/>
      <c r="Q22" s="1"/>
      <c r="R22" s="1"/>
      <c r="S22" s="1"/>
      <c r="T22" s="1"/>
      <c r="U22" s="1"/>
      <c r="V22" s="1"/>
      <c r="W22" s="1"/>
      <c r="X22" s="1"/>
      <c r="Y22" s="1"/>
    </row>
    <row r="23" spans="1:25" ht="16.5" customHeight="1" x14ac:dyDescent="0.3">
      <c r="A23" s="51">
        <v>6</v>
      </c>
      <c r="B23" s="52" t="str">
        <f>IF('[4]8. Seguimiento Cuatrimestral'!B23:B25="","",'[4]8. Seguimiento Cuatrimestral'!B23:B25)</f>
        <v/>
      </c>
      <c r="C23" s="52" t="str">
        <f>IF('[4]8. Seguimiento Cuatrimestral'!C23:C25="","",'[4]8. Seguimiento Cuatrimestral'!C23:C25)</f>
        <v/>
      </c>
      <c r="D23" s="52" t="str">
        <f>IF('[4]8. Seguimiento Cuatrimestral'!D23:D25="","",'[4]8. Seguimiento Cuatrimestral'!D23:D25)</f>
        <v/>
      </c>
      <c r="E23" s="53">
        <f>'[4]8. Seguimiento Cuatrimestral'!F23:F25</f>
        <v>0</v>
      </c>
      <c r="F23" s="53">
        <f>'[4]8. Seguimiento Cuatrimestral'!J23:J25</f>
        <v>0</v>
      </c>
      <c r="G23" s="53">
        <f>'[4]8. Seguimiento Cuatrimestral'!M23:M25</f>
        <v>0</v>
      </c>
      <c r="H23" s="53">
        <f>'[4]8. Seguimiento Cuatrimestral'!Q23:Q25</f>
        <v>0</v>
      </c>
      <c r="I23" s="53">
        <f>'[4]8. Seguimiento Cuatrimestral'!T23:T25</f>
        <v>0</v>
      </c>
      <c r="J23" s="53">
        <f>'[4]8. Seguimiento Cuatrimestral'!X23:X25</f>
        <v>0</v>
      </c>
      <c r="K23" s="1"/>
      <c r="L23" s="1"/>
      <c r="M23" s="1"/>
      <c r="N23" s="1"/>
      <c r="O23" s="1"/>
      <c r="P23" s="1"/>
      <c r="Q23" s="1"/>
      <c r="R23" s="1"/>
      <c r="S23" s="1"/>
      <c r="T23" s="1"/>
      <c r="U23" s="1"/>
      <c r="V23" s="1"/>
      <c r="W23" s="1"/>
      <c r="X23" s="1"/>
      <c r="Y23" s="1"/>
    </row>
    <row r="24" spans="1:25" ht="16.5" x14ac:dyDescent="0.3">
      <c r="A24" s="51"/>
      <c r="B24" s="52"/>
      <c r="C24" s="52"/>
      <c r="D24" s="52"/>
      <c r="E24" s="54"/>
      <c r="F24" s="54"/>
      <c r="G24" s="54"/>
      <c r="H24" s="54"/>
      <c r="I24" s="54"/>
      <c r="J24" s="54"/>
      <c r="K24" s="1"/>
      <c r="L24" s="1"/>
      <c r="M24" s="1"/>
      <c r="N24" s="1"/>
      <c r="O24" s="1"/>
      <c r="P24" s="1"/>
      <c r="Q24" s="1"/>
      <c r="R24" s="1"/>
      <c r="S24" s="1"/>
      <c r="T24" s="1"/>
      <c r="U24" s="1"/>
      <c r="V24" s="1"/>
      <c r="W24" s="1"/>
      <c r="X24" s="1"/>
      <c r="Y24" s="1"/>
    </row>
    <row r="25" spans="1:25" ht="16.5" x14ac:dyDescent="0.3">
      <c r="A25" s="51"/>
      <c r="B25" s="52"/>
      <c r="C25" s="52"/>
      <c r="D25" s="52"/>
      <c r="E25" s="54"/>
      <c r="F25" s="54"/>
      <c r="G25" s="54"/>
      <c r="H25" s="54"/>
      <c r="I25" s="54"/>
      <c r="J25" s="54"/>
      <c r="K25" s="1"/>
      <c r="L25" s="1"/>
      <c r="M25" s="1"/>
      <c r="N25" s="1"/>
      <c r="O25" s="1"/>
      <c r="P25" s="1"/>
      <c r="Q25" s="1"/>
      <c r="R25" s="1"/>
      <c r="S25" s="1"/>
      <c r="T25" s="1"/>
      <c r="U25" s="1"/>
      <c r="V25" s="1"/>
      <c r="W25" s="1"/>
      <c r="X25" s="1"/>
      <c r="Y25" s="1"/>
    </row>
    <row r="26" spans="1:25" ht="16.5" customHeight="1" x14ac:dyDescent="0.3">
      <c r="A26" s="51">
        <v>7</v>
      </c>
      <c r="B26" s="52" t="str">
        <f>IF('[4]8. Seguimiento Cuatrimestral'!B26:B28="","",'[4]8. Seguimiento Cuatrimestral'!B26:B28)</f>
        <v/>
      </c>
      <c r="C26" s="52" t="str">
        <f>IF('[4]8. Seguimiento Cuatrimestral'!C26:C28="","",'[4]8. Seguimiento Cuatrimestral'!C26:C28)</f>
        <v/>
      </c>
      <c r="D26" s="52" t="str">
        <f>IF('[4]8. Seguimiento Cuatrimestral'!D26:D28="","",'[4]8. Seguimiento Cuatrimestral'!D26:D28)</f>
        <v/>
      </c>
      <c r="E26" s="53">
        <f>'[4]8. Seguimiento Cuatrimestral'!F26:F28</f>
        <v>0</v>
      </c>
      <c r="F26" s="53">
        <f>'[4]8. Seguimiento Cuatrimestral'!J26:J28</f>
        <v>0</v>
      </c>
      <c r="G26" s="53">
        <f>'[4]8. Seguimiento Cuatrimestral'!M26:M28</f>
        <v>0</v>
      </c>
      <c r="H26" s="53">
        <f>'[4]8. Seguimiento Cuatrimestral'!Q26:Q28</f>
        <v>0</v>
      </c>
      <c r="I26" s="53">
        <f>'[4]8. Seguimiento Cuatrimestral'!T26:T28</f>
        <v>0</v>
      </c>
      <c r="J26" s="53">
        <f>'[4]8. Seguimiento Cuatrimestral'!X26:X28</f>
        <v>0</v>
      </c>
      <c r="K26" s="1"/>
      <c r="L26" s="1"/>
      <c r="M26" s="1"/>
      <c r="N26" s="1"/>
      <c r="O26" s="1"/>
      <c r="P26" s="1"/>
      <c r="Q26" s="1"/>
      <c r="R26" s="1"/>
      <c r="S26" s="1"/>
      <c r="T26" s="1"/>
      <c r="U26" s="1"/>
      <c r="V26" s="1"/>
      <c r="W26" s="1"/>
      <c r="X26" s="1"/>
      <c r="Y26" s="1"/>
    </row>
    <row r="27" spans="1:25" ht="16.5" x14ac:dyDescent="0.3">
      <c r="A27" s="51"/>
      <c r="B27" s="52"/>
      <c r="C27" s="52"/>
      <c r="D27" s="52"/>
      <c r="E27" s="54"/>
      <c r="F27" s="54"/>
      <c r="G27" s="54"/>
      <c r="H27" s="54"/>
      <c r="I27" s="54"/>
      <c r="J27" s="54"/>
      <c r="K27" s="1"/>
      <c r="L27" s="1"/>
      <c r="M27" s="1"/>
      <c r="N27" s="1"/>
      <c r="O27" s="1"/>
      <c r="P27" s="1"/>
      <c r="Q27" s="1"/>
      <c r="R27" s="1"/>
      <c r="S27" s="1"/>
      <c r="T27" s="1"/>
      <c r="U27" s="1"/>
      <c r="V27" s="1"/>
      <c r="W27" s="1"/>
      <c r="X27" s="1"/>
      <c r="Y27" s="1"/>
    </row>
    <row r="28" spans="1:25" ht="16.5" x14ac:dyDescent="0.3">
      <c r="A28" s="51"/>
      <c r="B28" s="52"/>
      <c r="C28" s="52"/>
      <c r="D28" s="52"/>
      <c r="E28" s="54"/>
      <c r="F28" s="54"/>
      <c r="G28" s="54"/>
      <c r="H28" s="54"/>
      <c r="I28" s="54"/>
      <c r="J28" s="54"/>
      <c r="K28" s="1"/>
      <c r="L28" s="1"/>
      <c r="M28" s="1"/>
      <c r="N28" s="1"/>
      <c r="O28" s="1"/>
      <c r="P28" s="1"/>
      <c r="Q28" s="1"/>
      <c r="R28" s="1"/>
      <c r="S28" s="1"/>
      <c r="T28" s="1"/>
      <c r="U28" s="1"/>
      <c r="V28" s="1"/>
      <c r="W28" s="1"/>
      <c r="X28" s="1"/>
      <c r="Y28" s="1"/>
    </row>
    <row r="29" spans="1:25" ht="16.5" customHeight="1" x14ac:dyDescent="0.3">
      <c r="A29" s="51">
        <v>8</v>
      </c>
      <c r="B29" s="52" t="str">
        <f>IF('[4]8. Seguimiento Cuatrimestral'!B29:B31="","",'[4]8. Seguimiento Cuatrimestral'!B29:B31)</f>
        <v/>
      </c>
      <c r="C29" s="52" t="str">
        <f>IF('[4]8. Seguimiento Cuatrimestral'!C29:C31="","",'[4]8. Seguimiento Cuatrimestral'!C29:C31)</f>
        <v/>
      </c>
      <c r="D29" s="52" t="str">
        <f>IF('[4]8. Seguimiento Cuatrimestral'!D29:D31="","",'[4]8. Seguimiento Cuatrimestral'!D29:D31)</f>
        <v/>
      </c>
      <c r="E29" s="53">
        <f>'[4]8. Seguimiento Cuatrimestral'!F29:F31</f>
        <v>0</v>
      </c>
      <c r="F29" s="53">
        <f>'[4]8. Seguimiento Cuatrimestral'!J29:J31</f>
        <v>0</v>
      </c>
      <c r="G29" s="53">
        <f>'[4]8. Seguimiento Cuatrimestral'!M29:M31</f>
        <v>0</v>
      </c>
      <c r="H29" s="53">
        <f>'[4]8. Seguimiento Cuatrimestral'!Q29:Q31</f>
        <v>0</v>
      </c>
      <c r="I29" s="53">
        <f>'[4]8. Seguimiento Cuatrimestral'!T29:T31</f>
        <v>0</v>
      </c>
      <c r="J29" s="53">
        <f>'[4]8. Seguimiento Cuatrimestral'!X29:X31</f>
        <v>0</v>
      </c>
      <c r="K29" s="1"/>
      <c r="L29" s="1"/>
      <c r="M29" s="1"/>
      <c r="N29" s="1"/>
      <c r="O29" s="1"/>
      <c r="P29" s="1"/>
      <c r="Q29" s="1"/>
      <c r="R29" s="1"/>
      <c r="S29" s="1"/>
      <c r="T29" s="1"/>
      <c r="U29" s="1"/>
      <c r="V29" s="1"/>
      <c r="W29" s="1"/>
      <c r="X29" s="1"/>
      <c r="Y29" s="1"/>
    </row>
    <row r="30" spans="1:25" ht="16.5" x14ac:dyDescent="0.3">
      <c r="A30" s="51"/>
      <c r="B30" s="52"/>
      <c r="C30" s="52"/>
      <c r="D30" s="52"/>
      <c r="E30" s="54"/>
      <c r="F30" s="54"/>
      <c r="G30" s="54"/>
      <c r="H30" s="54"/>
      <c r="I30" s="54"/>
      <c r="J30" s="54"/>
      <c r="K30" s="1"/>
      <c r="L30" s="1"/>
      <c r="M30" s="1"/>
      <c r="N30" s="1"/>
      <c r="O30" s="1"/>
      <c r="P30" s="1"/>
      <c r="Q30" s="1"/>
      <c r="R30" s="1"/>
      <c r="S30" s="1"/>
      <c r="T30" s="1"/>
      <c r="U30" s="1"/>
      <c r="V30" s="1"/>
      <c r="W30" s="1"/>
      <c r="X30" s="1"/>
      <c r="Y30" s="1"/>
    </row>
    <row r="31" spans="1:25" ht="16.5" x14ac:dyDescent="0.3">
      <c r="A31" s="51"/>
      <c r="B31" s="52"/>
      <c r="C31" s="52"/>
      <c r="D31" s="52"/>
      <c r="E31" s="54"/>
      <c r="F31" s="54"/>
      <c r="G31" s="54"/>
      <c r="H31" s="54"/>
      <c r="I31" s="54"/>
      <c r="J31" s="54"/>
      <c r="K31" s="1"/>
      <c r="L31" s="1"/>
      <c r="M31" s="1"/>
      <c r="N31" s="1"/>
      <c r="O31" s="1"/>
      <c r="P31" s="1"/>
      <c r="Q31" s="1"/>
      <c r="R31" s="1"/>
      <c r="S31" s="1"/>
      <c r="T31" s="1"/>
      <c r="U31" s="1"/>
      <c r="V31" s="1"/>
      <c r="W31" s="1"/>
      <c r="X31" s="1"/>
      <c r="Y31" s="1"/>
    </row>
    <row r="32" spans="1:25" ht="16.5" customHeight="1" x14ac:dyDescent="0.3">
      <c r="A32" s="51">
        <v>9</v>
      </c>
      <c r="B32" s="52" t="str">
        <f>IF('[4]8. Seguimiento Cuatrimestral'!B32:B34="","",'[4]8. Seguimiento Cuatrimestral'!B32:B34)</f>
        <v/>
      </c>
      <c r="C32" s="52" t="str">
        <f>IF('[4]8. Seguimiento Cuatrimestral'!C32:C34="","",'[4]8. Seguimiento Cuatrimestral'!C32:C34)</f>
        <v/>
      </c>
      <c r="D32" s="52" t="str">
        <f>IF('[4]8. Seguimiento Cuatrimestral'!D32:D34="","",'[4]8. Seguimiento Cuatrimestral'!D32:D34)</f>
        <v/>
      </c>
      <c r="E32" s="53">
        <f>'[4]8. Seguimiento Cuatrimestral'!F32:F34</f>
        <v>0</v>
      </c>
      <c r="F32" s="53">
        <f>'[4]8. Seguimiento Cuatrimestral'!J32:J34</f>
        <v>0</v>
      </c>
      <c r="G32" s="53">
        <f>'[4]8. Seguimiento Cuatrimestral'!M32:M34</f>
        <v>0</v>
      </c>
      <c r="H32" s="53">
        <f>'[4]8. Seguimiento Cuatrimestral'!Q32:Q34</f>
        <v>0</v>
      </c>
      <c r="I32" s="53">
        <f>'[4]8. Seguimiento Cuatrimestral'!T32:T34</f>
        <v>0</v>
      </c>
      <c r="J32" s="53">
        <f>'[4]8. Seguimiento Cuatrimestral'!X32:X34</f>
        <v>0</v>
      </c>
      <c r="K32" s="1"/>
      <c r="L32" s="1"/>
      <c r="M32" s="1"/>
      <c r="N32" s="1"/>
      <c r="O32" s="1"/>
      <c r="P32" s="1"/>
      <c r="Q32" s="1"/>
      <c r="R32" s="1"/>
      <c r="S32" s="1"/>
      <c r="T32" s="1"/>
      <c r="U32" s="1"/>
      <c r="V32" s="1"/>
      <c r="W32" s="1"/>
      <c r="X32" s="1"/>
      <c r="Y32" s="1"/>
    </row>
    <row r="33" spans="1:25" ht="16.5" x14ac:dyDescent="0.3">
      <c r="A33" s="51"/>
      <c r="B33" s="52"/>
      <c r="C33" s="52"/>
      <c r="D33" s="52"/>
      <c r="E33" s="54"/>
      <c r="F33" s="54"/>
      <c r="G33" s="54"/>
      <c r="H33" s="54"/>
      <c r="I33" s="54"/>
      <c r="J33" s="54"/>
      <c r="K33" s="1"/>
      <c r="L33" s="1"/>
      <c r="M33" s="1"/>
      <c r="N33" s="1"/>
      <c r="O33" s="1"/>
      <c r="P33" s="1"/>
      <c r="Q33" s="1"/>
      <c r="R33" s="1"/>
      <c r="S33" s="1"/>
      <c r="T33" s="1"/>
      <c r="U33" s="1"/>
      <c r="V33" s="1"/>
      <c r="W33" s="1"/>
      <c r="X33" s="1"/>
      <c r="Y33" s="1"/>
    </row>
    <row r="34" spans="1:25" ht="16.5" x14ac:dyDescent="0.3">
      <c r="A34" s="51"/>
      <c r="B34" s="52"/>
      <c r="C34" s="52"/>
      <c r="D34" s="52"/>
      <c r="E34" s="54"/>
      <c r="F34" s="54"/>
      <c r="G34" s="54"/>
      <c r="H34" s="54"/>
      <c r="I34" s="54"/>
      <c r="J34" s="54"/>
      <c r="K34" s="1"/>
      <c r="L34" s="1"/>
      <c r="M34" s="1"/>
      <c r="N34" s="1"/>
      <c r="O34" s="1"/>
      <c r="P34" s="1"/>
      <c r="Q34" s="1"/>
      <c r="R34" s="1"/>
      <c r="S34" s="1"/>
      <c r="T34" s="1"/>
      <c r="U34" s="1"/>
      <c r="V34" s="1"/>
      <c r="W34" s="1"/>
      <c r="X34" s="1"/>
      <c r="Y34" s="1"/>
    </row>
    <row r="35" spans="1:25" ht="16.5" customHeight="1" x14ac:dyDescent="0.3">
      <c r="A35" s="51">
        <v>10</v>
      </c>
      <c r="B35" s="52" t="str">
        <f>IF('[4]8. Seguimiento Cuatrimestral'!B35:B37="","",'[4]8. Seguimiento Cuatrimestral'!B35:B37)</f>
        <v/>
      </c>
      <c r="C35" s="52" t="str">
        <f>IF('[4]8. Seguimiento Cuatrimestral'!C35:C37="","",'[4]8. Seguimiento Cuatrimestral'!C35:C37)</f>
        <v/>
      </c>
      <c r="D35" s="52" t="str">
        <f>IF('[4]8. Seguimiento Cuatrimestral'!D35:D37="","",'[4]8. Seguimiento Cuatrimestral'!D35:D37)</f>
        <v/>
      </c>
      <c r="E35" s="53">
        <f>'[4]8. Seguimiento Cuatrimestral'!F35:F37</f>
        <v>0</v>
      </c>
      <c r="F35" s="53">
        <f>'[4]8. Seguimiento Cuatrimestral'!J35:J37</f>
        <v>0</v>
      </c>
      <c r="G35" s="53">
        <f>'[4]8. Seguimiento Cuatrimestral'!M35:M37</f>
        <v>0</v>
      </c>
      <c r="H35" s="53">
        <f>'[4]8. Seguimiento Cuatrimestral'!Q35:Q37</f>
        <v>0</v>
      </c>
      <c r="I35" s="53">
        <f>'[4]8. Seguimiento Cuatrimestral'!T35:T37</f>
        <v>0</v>
      </c>
      <c r="J35" s="53">
        <f>'[4]8. Seguimiento Cuatrimestral'!X35:X37</f>
        <v>0</v>
      </c>
      <c r="K35" s="1"/>
      <c r="L35" s="1"/>
      <c r="M35" s="1"/>
      <c r="N35" s="1"/>
      <c r="O35" s="1"/>
      <c r="P35" s="1"/>
      <c r="Q35" s="1"/>
      <c r="R35" s="1"/>
      <c r="S35" s="1"/>
      <c r="T35" s="1"/>
      <c r="U35" s="1"/>
      <c r="V35" s="1"/>
      <c r="W35" s="1"/>
      <c r="X35" s="1"/>
      <c r="Y35" s="1"/>
    </row>
    <row r="36" spans="1:25" ht="16.5" x14ac:dyDescent="0.3">
      <c r="A36" s="51"/>
      <c r="B36" s="52"/>
      <c r="C36" s="52"/>
      <c r="D36" s="52"/>
      <c r="E36" s="54"/>
      <c r="F36" s="54"/>
      <c r="G36" s="54"/>
      <c r="H36" s="54"/>
      <c r="I36" s="54"/>
      <c r="J36" s="54"/>
      <c r="K36" s="1"/>
      <c r="L36" s="1"/>
      <c r="M36" s="1"/>
      <c r="N36" s="1"/>
      <c r="O36" s="1"/>
      <c r="P36" s="1"/>
      <c r="Q36" s="1"/>
      <c r="R36" s="1"/>
      <c r="S36" s="1"/>
      <c r="T36" s="1"/>
      <c r="U36" s="1"/>
      <c r="V36" s="1"/>
      <c r="W36" s="1"/>
      <c r="X36" s="1"/>
      <c r="Y36" s="1"/>
    </row>
    <row r="37" spans="1:25" ht="16.5" x14ac:dyDescent="0.3">
      <c r="A37" s="51"/>
      <c r="B37" s="52"/>
      <c r="C37" s="52"/>
      <c r="D37" s="52"/>
      <c r="E37" s="54"/>
      <c r="F37" s="54"/>
      <c r="G37" s="54"/>
      <c r="H37" s="54"/>
      <c r="I37" s="54"/>
      <c r="J37" s="54"/>
      <c r="K37" s="1"/>
      <c r="L37" s="1"/>
      <c r="M37" s="1"/>
      <c r="N37" s="1"/>
      <c r="O37" s="1"/>
      <c r="P37" s="1"/>
      <c r="Q37" s="1"/>
      <c r="R37" s="1"/>
      <c r="S37" s="1"/>
      <c r="T37" s="1"/>
      <c r="U37" s="1"/>
      <c r="V37" s="1"/>
      <c r="W37" s="1"/>
      <c r="X37" s="1"/>
      <c r="Y37" s="1"/>
    </row>
    <row r="38" spans="1:25" ht="16.5" customHeight="1" x14ac:dyDescent="0.3">
      <c r="A38" s="51">
        <v>11</v>
      </c>
      <c r="B38" s="52" t="str">
        <f>IF('[4]8. Seguimiento Cuatrimestral'!B38:B40="","",'[4]8. Seguimiento Cuatrimestral'!B38:B40)</f>
        <v/>
      </c>
      <c r="C38" s="52" t="str">
        <f>IF('[4]8. Seguimiento Cuatrimestral'!C38:C40="","",'[4]8. Seguimiento Cuatrimestral'!C38:C40)</f>
        <v/>
      </c>
      <c r="D38" s="52" t="str">
        <f>IF('[4]8. Seguimiento Cuatrimestral'!D38:D40="","",'[4]8. Seguimiento Cuatrimestral'!D38:D40)</f>
        <v/>
      </c>
      <c r="E38" s="53">
        <f>'[4]8. Seguimiento Cuatrimestral'!F38:F40</f>
        <v>0</v>
      </c>
      <c r="F38" s="53">
        <f>'[4]8. Seguimiento Cuatrimestral'!J38:J40</f>
        <v>0</v>
      </c>
      <c r="G38" s="53">
        <f>'[4]8. Seguimiento Cuatrimestral'!M38:M40</f>
        <v>0</v>
      </c>
      <c r="H38" s="53">
        <f>'[4]8. Seguimiento Cuatrimestral'!Q38:Q40</f>
        <v>0</v>
      </c>
      <c r="I38" s="53">
        <f>'[4]8. Seguimiento Cuatrimestral'!T38:T40</f>
        <v>0</v>
      </c>
      <c r="J38" s="53">
        <f>'[4]8. Seguimiento Cuatrimestral'!X38:X40</f>
        <v>0</v>
      </c>
      <c r="K38" s="1"/>
      <c r="L38" s="1"/>
      <c r="M38" s="1"/>
      <c r="N38" s="1"/>
      <c r="O38" s="1"/>
      <c r="P38" s="1"/>
      <c r="Q38" s="1"/>
      <c r="R38" s="1"/>
      <c r="S38" s="1"/>
      <c r="T38" s="1"/>
      <c r="U38" s="1"/>
      <c r="V38" s="1"/>
      <c r="W38" s="1"/>
      <c r="X38" s="1"/>
      <c r="Y38" s="1"/>
    </row>
    <row r="39" spans="1:25" ht="16.5" x14ac:dyDescent="0.3">
      <c r="A39" s="51"/>
      <c r="B39" s="52"/>
      <c r="C39" s="52"/>
      <c r="D39" s="52"/>
      <c r="E39" s="54"/>
      <c r="F39" s="54"/>
      <c r="G39" s="54"/>
      <c r="H39" s="54"/>
      <c r="I39" s="54"/>
      <c r="J39" s="54"/>
      <c r="K39" s="1"/>
      <c r="L39" s="1"/>
      <c r="M39" s="1"/>
      <c r="N39" s="1"/>
      <c r="O39" s="1"/>
      <c r="P39" s="1"/>
      <c r="Q39" s="1"/>
      <c r="R39" s="1"/>
      <c r="S39" s="1"/>
      <c r="T39" s="1"/>
      <c r="U39" s="1"/>
      <c r="V39" s="1"/>
      <c r="W39" s="1"/>
      <c r="X39" s="1"/>
      <c r="Y39" s="1"/>
    </row>
    <row r="40" spans="1:25" ht="16.5" x14ac:dyDescent="0.3">
      <c r="A40" s="51"/>
      <c r="B40" s="52"/>
      <c r="C40" s="52"/>
      <c r="D40" s="52"/>
      <c r="E40" s="54"/>
      <c r="F40" s="54"/>
      <c r="G40" s="54"/>
      <c r="H40" s="54"/>
      <c r="I40" s="54"/>
      <c r="J40" s="54"/>
      <c r="K40" s="1"/>
      <c r="L40" s="1"/>
      <c r="M40" s="1"/>
      <c r="N40" s="1"/>
      <c r="O40" s="1"/>
      <c r="P40" s="1"/>
      <c r="Q40" s="1"/>
      <c r="R40" s="1"/>
      <c r="S40" s="1"/>
      <c r="T40" s="1"/>
      <c r="U40" s="1"/>
      <c r="V40" s="1"/>
      <c r="W40" s="1"/>
      <c r="X40" s="1"/>
      <c r="Y40" s="1"/>
    </row>
    <row r="41" spans="1:25" ht="16.5" customHeight="1" x14ac:dyDescent="0.3">
      <c r="A41" s="51">
        <v>12</v>
      </c>
      <c r="B41" s="52" t="str">
        <f>IF('[4]8. Seguimiento Cuatrimestral'!B41:B43="","",'[4]8. Seguimiento Cuatrimestral'!B41:B43)</f>
        <v/>
      </c>
      <c r="C41" s="52" t="str">
        <f>IF('[4]8. Seguimiento Cuatrimestral'!C41:C43="","",'[4]8. Seguimiento Cuatrimestral'!C41:C43)</f>
        <v/>
      </c>
      <c r="D41" s="52" t="str">
        <f>IF('[4]8. Seguimiento Cuatrimestral'!D41:D43="","",'[4]8. Seguimiento Cuatrimestral'!D41:D43)</f>
        <v/>
      </c>
      <c r="E41" s="53">
        <f>'[4]8. Seguimiento Cuatrimestral'!F41:F43</f>
        <v>0</v>
      </c>
      <c r="F41" s="53">
        <f>'[4]8. Seguimiento Cuatrimestral'!J41:J43</f>
        <v>0</v>
      </c>
      <c r="G41" s="53">
        <f>'[4]8. Seguimiento Cuatrimestral'!M41:M43</f>
        <v>0</v>
      </c>
      <c r="H41" s="53">
        <f>'[4]8. Seguimiento Cuatrimestral'!Q41:Q43</f>
        <v>0</v>
      </c>
      <c r="I41" s="53">
        <f>'[4]8. Seguimiento Cuatrimestral'!T41:T43</f>
        <v>0</v>
      </c>
      <c r="J41" s="53">
        <f>'[4]8. Seguimiento Cuatrimestral'!X41:X43</f>
        <v>0</v>
      </c>
      <c r="K41" s="1"/>
      <c r="L41" s="1"/>
      <c r="M41" s="1"/>
      <c r="N41" s="1"/>
      <c r="O41" s="1"/>
      <c r="P41" s="1"/>
      <c r="Q41" s="1"/>
      <c r="R41" s="1"/>
      <c r="S41" s="1"/>
      <c r="T41" s="1"/>
      <c r="U41" s="1"/>
      <c r="V41" s="1"/>
      <c r="W41" s="1"/>
      <c r="X41" s="1"/>
      <c r="Y41" s="1"/>
    </row>
    <row r="42" spans="1:25" ht="16.5" x14ac:dyDescent="0.3">
      <c r="A42" s="51"/>
      <c r="B42" s="52"/>
      <c r="C42" s="52"/>
      <c r="D42" s="52"/>
      <c r="E42" s="54"/>
      <c r="F42" s="54"/>
      <c r="G42" s="54"/>
      <c r="H42" s="54"/>
      <c r="I42" s="54"/>
      <c r="J42" s="54"/>
      <c r="K42" s="1"/>
      <c r="L42" s="1"/>
      <c r="M42" s="1"/>
      <c r="N42" s="1"/>
      <c r="O42" s="1"/>
      <c r="P42" s="1"/>
      <c r="Q42" s="1"/>
      <c r="R42" s="1"/>
      <c r="S42" s="1"/>
      <c r="T42" s="1"/>
      <c r="U42" s="1"/>
      <c r="V42" s="1"/>
      <c r="W42" s="1"/>
      <c r="X42" s="1"/>
      <c r="Y42" s="1"/>
    </row>
    <row r="43" spans="1:25" ht="16.5" x14ac:dyDescent="0.3">
      <c r="A43" s="51"/>
      <c r="B43" s="52"/>
      <c r="C43" s="52"/>
      <c r="D43" s="52"/>
      <c r="E43" s="54"/>
      <c r="F43" s="54"/>
      <c r="G43" s="54"/>
      <c r="H43" s="54"/>
      <c r="I43" s="54"/>
      <c r="J43" s="54"/>
      <c r="K43" s="1"/>
      <c r="L43" s="1"/>
      <c r="M43" s="1"/>
      <c r="N43" s="1"/>
      <c r="O43" s="1"/>
      <c r="P43" s="1"/>
      <c r="Q43" s="1"/>
      <c r="R43" s="1"/>
      <c r="S43" s="1"/>
      <c r="T43" s="1"/>
      <c r="U43" s="1"/>
      <c r="V43" s="1"/>
      <c r="W43" s="1"/>
      <c r="X43" s="1"/>
      <c r="Y43" s="1"/>
    </row>
    <row r="44" spans="1:25" ht="16.5" customHeight="1" x14ac:dyDescent="0.3">
      <c r="A44" s="51">
        <v>13</v>
      </c>
      <c r="B44" s="52" t="str">
        <f>IF('[4]8. Seguimiento Cuatrimestral'!B44:B46="","",'[4]8. Seguimiento Cuatrimestral'!B44:B46)</f>
        <v/>
      </c>
      <c r="C44" s="52" t="str">
        <f>IF('[4]8. Seguimiento Cuatrimestral'!C44:C46="","",'[4]8. Seguimiento Cuatrimestral'!C44:C46)</f>
        <v/>
      </c>
      <c r="D44" s="52" t="str">
        <f>IF('[4]8. Seguimiento Cuatrimestral'!D44:D46="","",'[4]8. Seguimiento Cuatrimestral'!D44:D46)</f>
        <v/>
      </c>
      <c r="E44" s="53">
        <f>'[4]8. Seguimiento Cuatrimestral'!F44:F46</f>
        <v>0</v>
      </c>
      <c r="F44" s="53">
        <f>'[4]8. Seguimiento Cuatrimestral'!J44:J46</f>
        <v>0</v>
      </c>
      <c r="G44" s="53">
        <f>'[4]8. Seguimiento Cuatrimestral'!M44:M46</f>
        <v>0</v>
      </c>
      <c r="H44" s="53">
        <f>'[4]8. Seguimiento Cuatrimestral'!Q44:Q46</f>
        <v>0</v>
      </c>
      <c r="I44" s="53">
        <f>'[4]8. Seguimiento Cuatrimestral'!T44:T46</f>
        <v>0</v>
      </c>
      <c r="J44" s="53">
        <f>'[4]8. Seguimiento Cuatrimestral'!X44:X46</f>
        <v>0</v>
      </c>
      <c r="K44" s="1"/>
      <c r="L44" s="1"/>
      <c r="M44" s="1"/>
      <c r="N44" s="1"/>
      <c r="O44" s="1"/>
      <c r="P44" s="1"/>
      <c r="Q44" s="1"/>
      <c r="R44" s="1"/>
      <c r="S44" s="1"/>
      <c r="T44" s="1"/>
      <c r="U44" s="1"/>
      <c r="V44" s="1"/>
      <c r="W44" s="1"/>
      <c r="X44" s="1"/>
      <c r="Y44" s="1"/>
    </row>
    <row r="45" spans="1:25" ht="16.5" x14ac:dyDescent="0.3">
      <c r="A45" s="51"/>
      <c r="B45" s="52"/>
      <c r="C45" s="52"/>
      <c r="D45" s="52"/>
      <c r="E45" s="54"/>
      <c r="F45" s="54"/>
      <c r="G45" s="54"/>
      <c r="H45" s="54"/>
      <c r="I45" s="54"/>
      <c r="J45" s="54"/>
      <c r="K45" s="1"/>
      <c r="L45" s="1"/>
      <c r="M45" s="1"/>
      <c r="N45" s="1"/>
      <c r="O45" s="1"/>
      <c r="P45" s="1"/>
      <c r="Q45" s="1"/>
      <c r="R45" s="1"/>
      <c r="S45" s="1"/>
      <c r="T45" s="1"/>
      <c r="U45" s="1"/>
      <c r="V45" s="1"/>
      <c r="W45" s="1"/>
      <c r="X45" s="1"/>
      <c r="Y45" s="1"/>
    </row>
    <row r="46" spans="1:25" ht="16.5" x14ac:dyDescent="0.3">
      <c r="A46" s="51"/>
      <c r="B46" s="52"/>
      <c r="C46" s="52"/>
      <c r="D46" s="52"/>
      <c r="E46" s="54"/>
      <c r="F46" s="54"/>
      <c r="G46" s="54"/>
      <c r="H46" s="54"/>
      <c r="I46" s="54"/>
      <c r="J46" s="54"/>
      <c r="K46" s="1"/>
      <c r="L46" s="1"/>
      <c r="M46" s="1"/>
      <c r="N46" s="1"/>
      <c r="O46" s="1"/>
      <c r="P46" s="1"/>
      <c r="Q46" s="1"/>
      <c r="R46" s="1"/>
      <c r="S46" s="1"/>
      <c r="T46" s="1"/>
      <c r="U46" s="1"/>
      <c r="V46" s="1"/>
      <c r="W46" s="1"/>
      <c r="X46" s="1"/>
      <c r="Y46" s="1"/>
    </row>
    <row r="47" spans="1:25" ht="16.5" customHeight="1" x14ac:dyDescent="0.3">
      <c r="A47" s="51">
        <v>14</v>
      </c>
      <c r="B47" s="52" t="str">
        <f>IF('[4]8. Seguimiento Cuatrimestral'!B47:B49="","",'[4]8. Seguimiento Cuatrimestral'!B47:B49)</f>
        <v/>
      </c>
      <c r="C47" s="52" t="str">
        <f>IF('[4]8. Seguimiento Cuatrimestral'!C47:C49="","",'[4]8. Seguimiento Cuatrimestral'!C47:C49)</f>
        <v/>
      </c>
      <c r="D47" s="52" t="str">
        <f>IF('[4]8. Seguimiento Cuatrimestral'!D47:D49="","",'[4]8. Seguimiento Cuatrimestral'!D47:D49)</f>
        <v/>
      </c>
      <c r="E47" s="53">
        <f>'[4]8. Seguimiento Cuatrimestral'!F47:F49</f>
        <v>0</v>
      </c>
      <c r="F47" s="53">
        <f>'[4]8. Seguimiento Cuatrimestral'!J47:J49</f>
        <v>0</v>
      </c>
      <c r="G47" s="53">
        <f>'[4]8. Seguimiento Cuatrimestral'!M47:M49</f>
        <v>0</v>
      </c>
      <c r="H47" s="53">
        <f>'[4]8. Seguimiento Cuatrimestral'!Q47:Q49</f>
        <v>0</v>
      </c>
      <c r="I47" s="53">
        <f>'[4]8. Seguimiento Cuatrimestral'!T47:T49</f>
        <v>0</v>
      </c>
      <c r="J47" s="53">
        <f>'[4]8. Seguimiento Cuatrimestral'!X47:X49</f>
        <v>0</v>
      </c>
      <c r="K47" s="1"/>
      <c r="L47" s="1"/>
      <c r="M47" s="1"/>
      <c r="N47" s="1"/>
      <c r="O47" s="1"/>
      <c r="P47" s="1"/>
      <c r="Q47" s="1"/>
      <c r="R47" s="1"/>
      <c r="S47" s="1"/>
      <c r="T47" s="1"/>
      <c r="U47" s="1"/>
      <c r="V47" s="1"/>
      <c r="W47" s="1"/>
      <c r="X47" s="1"/>
      <c r="Y47" s="1"/>
    </row>
    <row r="48" spans="1:25" ht="16.5" x14ac:dyDescent="0.3">
      <c r="A48" s="51"/>
      <c r="B48" s="52"/>
      <c r="C48" s="52"/>
      <c r="D48" s="52"/>
      <c r="E48" s="54"/>
      <c r="F48" s="54"/>
      <c r="G48" s="54"/>
      <c r="H48" s="54"/>
      <c r="I48" s="54"/>
      <c r="J48" s="54"/>
      <c r="K48" s="1"/>
      <c r="L48" s="1"/>
      <c r="M48" s="1"/>
      <c r="N48" s="1"/>
      <c r="O48" s="1"/>
      <c r="P48" s="1"/>
      <c r="Q48" s="1"/>
      <c r="R48" s="1"/>
      <c r="S48" s="1"/>
      <c r="T48" s="1"/>
      <c r="U48" s="1"/>
      <c r="V48" s="1"/>
      <c r="W48" s="1"/>
      <c r="X48" s="1"/>
      <c r="Y48" s="1"/>
    </row>
    <row r="49" spans="1:25" ht="16.5" x14ac:dyDescent="0.3">
      <c r="A49" s="51"/>
      <c r="B49" s="52"/>
      <c r="C49" s="52"/>
      <c r="D49" s="52"/>
      <c r="E49" s="54"/>
      <c r="F49" s="54"/>
      <c r="G49" s="54"/>
      <c r="H49" s="54"/>
      <c r="I49" s="54"/>
      <c r="J49" s="54"/>
      <c r="K49" s="1"/>
      <c r="L49" s="1"/>
      <c r="M49" s="1"/>
      <c r="N49" s="1"/>
      <c r="O49" s="1"/>
      <c r="P49" s="1"/>
      <c r="Q49" s="1"/>
      <c r="R49" s="1"/>
      <c r="S49" s="1"/>
      <c r="T49" s="1"/>
      <c r="U49" s="1"/>
      <c r="V49" s="1"/>
      <c r="W49" s="1"/>
      <c r="X49" s="1"/>
      <c r="Y49" s="1"/>
    </row>
    <row r="50" spans="1:25" ht="16.5" customHeight="1" x14ac:dyDescent="0.3">
      <c r="A50" s="51">
        <v>15</v>
      </c>
      <c r="B50" s="52" t="str">
        <f>IF('[4]8. Seguimiento Cuatrimestral'!B50:B52="","",'[4]8. Seguimiento Cuatrimestral'!B50:B52)</f>
        <v/>
      </c>
      <c r="C50" s="52" t="str">
        <f>IF('[4]8. Seguimiento Cuatrimestral'!C50:C52="","",'[4]8. Seguimiento Cuatrimestral'!C50:C52)</f>
        <v/>
      </c>
      <c r="D50" s="52" t="str">
        <f>IF('[4]8. Seguimiento Cuatrimestral'!D50:D52="","",'[4]8. Seguimiento Cuatrimestral'!D50:D52)</f>
        <v/>
      </c>
      <c r="E50" s="53">
        <f>'[4]8. Seguimiento Cuatrimestral'!F50:F52</f>
        <v>0</v>
      </c>
      <c r="F50" s="53">
        <f>'[4]8. Seguimiento Cuatrimestral'!J50:J52</f>
        <v>0</v>
      </c>
      <c r="G50" s="53">
        <f>'[4]8. Seguimiento Cuatrimestral'!M50:M52</f>
        <v>0</v>
      </c>
      <c r="H50" s="53">
        <f>'[4]8. Seguimiento Cuatrimestral'!Q50:Q52</f>
        <v>0</v>
      </c>
      <c r="I50" s="53">
        <f>'[4]8. Seguimiento Cuatrimestral'!T50:T52</f>
        <v>0</v>
      </c>
      <c r="J50" s="53">
        <f>'[4]8. Seguimiento Cuatrimestral'!X50:X52</f>
        <v>0</v>
      </c>
      <c r="K50" s="1"/>
      <c r="L50" s="1"/>
      <c r="M50" s="1"/>
      <c r="N50" s="1"/>
      <c r="O50" s="1"/>
      <c r="P50" s="1"/>
      <c r="Q50" s="1"/>
      <c r="R50" s="1"/>
      <c r="S50" s="1"/>
      <c r="T50" s="1"/>
      <c r="U50" s="1"/>
      <c r="V50" s="1"/>
      <c r="W50" s="1"/>
      <c r="X50" s="1"/>
      <c r="Y50" s="1"/>
    </row>
    <row r="51" spans="1:25" ht="16.5" x14ac:dyDescent="0.3">
      <c r="A51" s="51"/>
      <c r="B51" s="52"/>
      <c r="C51" s="52"/>
      <c r="D51" s="52"/>
      <c r="E51" s="54"/>
      <c r="F51" s="54"/>
      <c r="G51" s="54"/>
      <c r="H51" s="54"/>
      <c r="I51" s="54"/>
      <c r="J51" s="54"/>
      <c r="K51" s="1"/>
      <c r="L51" s="1"/>
      <c r="M51" s="1"/>
      <c r="N51" s="1"/>
      <c r="O51" s="1"/>
      <c r="P51" s="1"/>
      <c r="Q51" s="1"/>
      <c r="R51" s="1"/>
      <c r="S51" s="1"/>
      <c r="T51" s="1"/>
      <c r="U51" s="1"/>
      <c r="V51" s="1"/>
      <c r="W51" s="1"/>
      <c r="X51" s="1"/>
      <c r="Y51" s="1"/>
    </row>
    <row r="52" spans="1:25" ht="16.5" x14ac:dyDescent="0.3">
      <c r="A52" s="51"/>
      <c r="B52" s="52"/>
      <c r="C52" s="52"/>
      <c r="D52" s="52"/>
      <c r="E52" s="54"/>
      <c r="F52" s="54"/>
      <c r="G52" s="54"/>
      <c r="H52" s="54"/>
      <c r="I52" s="54"/>
      <c r="J52" s="54"/>
      <c r="K52" s="1"/>
      <c r="L52" s="1"/>
      <c r="M52" s="1"/>
      <c r="N52" s="1"/>
      <c r="O52" s="1"/>
      <c r="P52" s="1"/>
      <c r="Q52" s="1"/>
      <c r="R52" s="1"/>
      <c r="S52" s="1"/>
      <c r="T52" s="1"/>
      <c r="U52" s="1"/>
      <c r="V52" s="1"/>
      <c r="W52" s="1"/>
      <c r="X52" s="1"/>
      <c r="Y52" s="1"/>
    </row>
    <row r="53" spans="1:25" ht="16.5" customHeight="1" x14ac:dyDescent="0.3">
      <c r="A53" s="51">
        <v>16</v>
      </c>
      <c r="B53" s="52" t="str">
        <f>IF('[4]8. Seguimiento Cuatrimestral'!B53:B55="","",'[4]8. Seguimiento Cuatrimestral'!B53:B55)</f>
        <v/>
      </c>
      <c r="C53" s="52" t="str">
        <f>IF('[4]8. Seguimiento Cuatrimestral'!C53:C55="","",'[4]8. Seguimiento Cuatrimestral'!C53:C55)</f>
        <v/>
      </c>
      <c r="D53" s="52" t="str">
        <f>IF('[4]8. Seguimiento Cuatrimestral'!D53:D55="","",'[4]8. Seguimiento Cuatrimestral'!D53:D55)</f>
        <v/>
      </c>
      <c r="E53" s="53">
        <f>'[4]8. Seguimiento Cuatrimestral'!F53:F55</f>
        <v>0</v>
      </c>
      <c r="F53" s="53">
        <f>'[4]8. Seguimiento Cuatrimestral'!J53:J55</f>
        <v>0</v>
      </c>
      <c r="G53" s="53">
        <f>'[4]8. Seguimiento Cuatrimestral'!M53:M55</f>
        <v>0</v>
      </c>
      <c r="H53" s="53">
        <f>'[4]8. Seguimiento Cuatrimestral'!Q53:Q55</f>
        <v>0</v>
      </c>
      <c r="I53" s="53">
        <f>'[4]8. Seguimiento Cuatrimestral'!T53:T55</f>
        <v>0</v>
      </c>
      <c r="J53" s="53">
        <f>'[4]8. Seguimiento Cuatrimestral'!X53:X55</f>
        <v>0</v>
      </c>
      <c r="K53" s="1"/>
      <c r="L53" s="1"/>
      <c r="M53" s="1"/>
      <c r="N53" s="1"/>
      <c r="O53" s="1"/>
      <c r="P53" s="1"/>
      <c r="Q53" s="1"/>
      <c r="R53" s="1"/>
      <c r="S53" s="1"/>
      <c r="T53" s="1"/>
      <c r="U53" s="1"/>
      <c r="V53" s="1"/>
      <c r="W53" s="1"/>
      <c r="X53" s="1"/>
      <c r="Y53" s="1"/>
    </row>
    <row r="54" spans="1:25" ht="16.5" x14ac:dyDescent="0.3">
      <c r="A54" s="51"/>
      <c r="B54" s="52"/>
      <c r="C54" s="52"/>
      <c r="D54" s="52"/>
      <c r="E54" s="54"/>
      <c r="F54" s="54"/>
      <c r="G54" s="54"/>
      <c r="H54" s="54"/>
      <c r="I54" s="54"/>
      <c r="J54" s="54"/>
      <c r="K54" s="1"/>
      <c r="L54" s="1"/>
      <c r="M54" s="1"/>
      <c r="N54" s="1"/>
      <c r="O54" s="1"/>
      <c r="P54" s="1"/>
      <c r="Q54" s="1"/>
      <c r="R54" s="1"/>
      <c r="S54" s="1"/>
      <c r="T54" s="1"/>
      <c r="U54" s="1"/>
      <c r="V54" s="1"/>
      <c r="W54" s="1"/>
      <c r="X54" s="1"/>
      <c r="Y54" s="1"/>
    </row>
    <row r="55" spans="1:25" ht="16.5" x14ac:dyDescent="0.3">
      <c r="A55" s="51"/>
      <c r="B55" s="52"/>
      <c r="C55" s="52"/>
      <c r="D55" s="52"/>
      <c r="E55" s="54"/>
      <c r="F55" s="54"/>
      <c r="G55" s="54"/>
      <c r="H55" s="54"/>
      <c r="I55" s="54"/>
      <c r="J55" s="54"/>
      <c r="K55" s="1"/>
      <c r="L55" s="1"/>
      <c r="M55" s="1"/>
      <c r="N55" s="1"/>
      <c r="O55" s="1"/>
      <c r="P55" s="1"/>
      <c r="Q55" s="1"/>
      <c r="R55" s="1"/>
      <c r="S55" s="1"/>
      <c r="T55" s="1"/>
      <c r="U55" s="1"/>
      <c r="V55" s="1"/>
      <c r="W55" s="1"/>
      <c r="X55" s="1"/>
      <c r="Y55" s="1"/>
    </row>
    <row r="56" spans="1:25" ht="16.5" customHeight="1" x14ac:dyDescent="0.3">
      <c r="A56" s="51">
        <v>17</v>
      </c>
      <c r="B56" s="52" t="str">
        <f>IF('[4]8. Seguimiento Cuatrimestral'!B56:B58="","",'[4]8. Seguimiento Cuatrimestral'!B56:B58)</f>
        <v/>
      </c>
      <c r="C56" s="52" t="str">
        <f>IF('[4]8. Seguimiento Cuatrimestral'!C56:C58="","",'[4]8. Seguimiento Cuatrimestral'!C56:C58)</f>
        <v/>
      </c>
      <c r="D56" s="52" t="str">
        <f>IF('[4]8. Seguimiento Cuatrimestral'!D56:D58="","",'[4]8. Seguimiento Cuatrimestral'!D56:D58)</f>
        <v/>
      </c>
      <c r="E56" s="53">
        <f>'[4]8. Seguimiento Cuatrimestral'!F56:F58</f>
        <v>0</v>
      </c>
      <c r="F56" s="53">
        <f>'[4]8. Seguimiento Cuatrimestral'!J56:J58</f>
        <v>0</v>
      </c>
      <c r="G56" s="53">
        <f>'[4]8. Seguimiento Cuatrimestral'!M56:M58</f>
        <v>0</v>
      </c>
      <c r="H56" s="53">
        <f>'[4]8. Seguimiento Cuatrimestral'!Q56:Q58</f>
        <v>0</v>
      </c>
      <c r="I56" s="53">
        <f>'[4]8. Seguimiento Cuatrimestral'!T56:T58</f>
        <v>0</v>
      </c>
      <c r="J56" s="53">
        <f>'[4]8. Seguimiento Cuatrimestral'!X56:X58</f>
        <v>0</v>
      </c>
      <c r="K56" s="1"/>
      <c r="L56" s="1"/>
      <c r="M56" s="1"/>
      <c r="N56" s="1"/>
      <c r="O56" s="1"/>
      <c r="P56" s="1"/>
      <c r="Q56" s="1"/>
      <c r="R56" s="1"/>
      <c r="S56" s="1"/>
      <c r="T56" s="1"/>
      <c r="U56" s="1"/>
      <c r="V56" s="1"/>
      <c r="W56" s="1"/>
      <c r="X56" s="1"/>
      <c r="Y56" s="1"/>
    </row>
    <row r="57" spans="1:25" ht="16.5" x14ac:dyDescent="0.3">
      <c r="A57" s="51"/>
      <c r="B57" s="52"/>
      <c r="C57" s="52"/>
      <c r="D57" s="52"/>
      <c r="E57" s="54"/>
      <c r="F57" s="54"/>
      <c r="G57" s="54"/>
      <c r="H57" s="54"/>
      <c r="I57" s="54"/>
      <c r="J57" s="54"/>
      <c r="K57" s="1"/>
      <c r="L57" s="1"/>
      <c r="M57" s="1"/>
      <c r="N57" s="1"/>
      <c r="O57" s="1"/>
      <c r="P57" s="1"/>
      <c r="Q57" s="1"/>
      <c r="R57" s="1"/>
      <c r="S57" s="1"/>
      <c r="T57" s="1"/>
      <c r="U57" s="1"/>
      <c r="V57" s="1"/>
      <c r="W57" s="1"/>
      <c r="X57" s="1"/>
      <c r="Y57" s="1"/>
    </row>
    <row r="58" spans="1:25" ht="16.5" x14ac:dyDescent="0.3">
      <c r="A58" s="51"/>
      <c r="B58" s="52"/>
      <c r="C58" s="52"/>
      <c r="D58" s="52"/>
      <c r="E58" s="54"/>
      <c r="F58" s="54"/>
      <c r="G58" s="54"/>
      <c r="H58" s="54"/>
      <c r="I58" s="54"/>
      <c r="J58" s="54"/>
      <c r="K58" s="1"/>
      <c r="L58" s="1"/>
      <c r="M58" s="1"/>
      <c r="N58" s="1"/>
      <c r="O58" s="1"/>
      <c r="P58" s="1"/>
      <c r="Q58" s="1"/>
      <c r="R58" s="1"/>
      <c r="S58" s="1"/>
      <c r="T58" s="1"/>
      <c r="U58" s="1"/>
      <c r="V58" s="1"/>
      <c r="W58" s="1"/>
      <c r="X58" s="1"/>
      <c r="Y58" s="1"/>
    </row>
    <row r="59" spans="1:25" ht="16.5" customHeight="1" x14ac:dyDescent="0.3">
      <c r="A59" s="51">
        <v>18</v>
      </c>
      <c r="B59" s="52" t="str">
        <f>IF('[4]8. Seguimiento Cuatrimestral'!B59:B61="","",'[4]8. Seguimiento Cuatrimestral'!B59:B61)</f>
        <v/>
      </c>
      <c r="C59" s="52" t="str">
        <f>IF('[4]8. Seguimiento Cuatrimestral'!C59:C61="","",'[4]8. Seguimiento Cuatrimestral'!C59:C61)</f>
        <v/>
      </c>
      <c r="D59" s="52" t="str">
        <f>IF('[4]8. Seguimiento Cuatrimestral'!D59:D61="","",'[4]8. Seguimiento Cuatrimestral'!D59:D61)</f>
        <v/>
      </c>
      <c r="E59" s="53">
        <f>'[4]8. Seguimiento Cuatrimestral'!F59:F61</f>
        <v>0</v>
      </c>
      <c r="F59" s="53">
        <f>'[4]8. Seguimiento Cuatrimestral'!J59:J61</f>
        <v>0</v>
      </c>
      <c r="G59" s="53">
        <f>'[4]8. Seguimiento Cuatrimestral'!M59:M61</f>
        <v>0</v>
      </c>
      <c r="H59" s="53">
        <f>'[4]8. Seguimiento Cuatrimestral'!Q59:Q61</f>
        <v>0</v>
      </c>
      <c r="I59" s="53">
        <f>'[4]8. Seguimiento Cuatrimestral'!T59:T61</f>
        <v>0</v>
      </c>
      <c r="J59" s="53">
        <f>'[4]8. Seguimiento Cuatrimestral'!X59:X61</f>
        <v>0</v>
      </c>
      <c r="K59" s="1"/>
      <c r="L59" s="1"/>
      <c r="M59" s="1"/>
      <c r="N59" s="1"/>
      <c r="O59" s="1"/>
      <c r="P59" s="1"/>
      <c r="Q59" s="1"/>
      <c r="R59" s="1"/>
      <c r="S59" s="1"/>
      <c r="T59" s="1"/>
      <c r="U59" s="1"/>
      <c r="V59" s="1"/>
      <c r="W59" s="1"/>
      <c r="X59" s="1"/>
      <c r="Y59" s="1"/>
    </row>
    <row r="60" spans="1:25" ht="16.5" x14ac:dyDescent="0.3">
      <c r="A60" s="51"/>
      <c r="B60" s="52"/>
      <c r="C60" s="52"/>
      <c r="D60" s="52"/>
      <c r="E60" s="54"/>
      <c r="F60" s="54"/>
      <c r="G60" s="54"/>
      <c r="H60" s="54"/>
      <c r="I60" s="54"/>
      <c r="J60" s="54"/>
      <c r="K60" s="1"/>
      <c r="L60" s="1"/>
      <c r="M60" s="1"/>
      <c r="N60" s="1"/>
      <c r="O60" s="1"/>
      <c r="P60" s="1"/>
      <c r="Q60" s="1"/>
      <c r="R60" s="1"/>
      <c r="S60" s="1"/>
      <c r="T60" s="1"/>
      <c r="U60" s="1"/>
      <c r="V60" s="1"/>
      <c r="W60" s="1"/>
      <c r="X60" s="1"/>
      <c r="Y60" s="1"/>
    </row>
    <row r="61" spans="1:25" ht="16.5" x14ac:dyDescent="0.3">
      <c r="A61" s="51"/>
      <c r="B61" s="52"/>
      <c r="C61" s="52"/>
      <c r="D61" s="52"/>
      <c r="E61" s="54"/>
      <c r="F61" s="54"/>
      <c r="G61" s="54"/>
      <c r="H61" s="54"/>
      <c r="I61" s="54"/>
      <c r="J61" s="54"/>
      <c r="K61" s="1"/>
      <c r="L61" s="1"/>
      <c r="M61" s="1"/>
      <c r="N61" s="1"/>
      <c r="O61" s="1"/>
      <c r="P61" s="1"/>
      <c r="Q61" s="1"/>
      <c r="R61" s="1"/>
      <c r="S61" s="1"/>
      <c r="T61" s="1"/>
      <c r="U61" s="1"/>
      <c r="V61" s="1"/>
      <c r="W61" s="1"/>
      <c r="X61" s="1"/>
      <c r="Y61" s="1"/>
    </row>
    <row r="62" spans="1:25" ht="16.5" customHeight="1" x14ac:dyDescent="0.3">
      <c r="A62" s="51">
        <v>19</v>
      </c>
      <c r="B62" s="52" t="str">
        <f>IF('[4]8. Seguimiento Cuatrimestral'!B62:B64="","",'[4]8. Seguimiento Cuatrimestral'!B62:B64)</f>
        <v/>
      </c>
      <c r="C62" s="52" t="str">
        <f>IF('[4]8. Seguimiento Cuatrimestral'!C62:C64="","",'[4]8. Seguimiento Cuatrimestral'!C62:C64)</f>
        <v/>
      </c>
      <c r="D62" s="52" t="str">
        <f>IF('[4]8. Seguimiento Cuatrimestral'!D62:D64="","",'[4]8. Seguimiento Cuatrimestral'!D62:D64)</f>
        <v/>
      </c>
      <c r="E62" s="53">
        <f>'[4]8. Seguimiento Cuatrimestral'!F62:F64</f>
        <v>0</v>
      </c>
      <c r="F62" s="53">
        <f>'[4]8. Seguimiento Cuatrimestral'!J62:J64</f>
        <v>0</v>
      </c>
      <c r="G62" s="53">
        <f>'[4]8. Seguimiento Cuatrimestral'!M62:M64</f>
        <v>0</v>
      </c>
      <c r="H62" s="53">
        <f>'[4]8. Seguimiento Cuatrimestral'!Q62:Q64</f>
        <v>0</v>
      </c>
      <c r="I62" s="53">
        <f>'[4]8. Seguimiento Cuatrimestral'!T62:T64</f>
        <v>0</v>
      </c>
      <c r="J62" s="53">
        <f>'[4]8. Seguimiento Cuatrimestral'!X62:X64</f>
        <v>0</v>
      </c>
      <c r="K62" s="1"/>
      <c r="L62" s="1"/>
      <c r="M62" s="1"/>
      <c r="N62" s="1"/>
      <c r="O62" s="1"/>
      <c r="P62" s="1"/>
      <c r="Q62" s="1"/>
      <c r="R62" s="1"/>
      <c r="S62" s="1"/>
      <c r="T62" s="1"/>
      <c r="U62" s="1"/>
      <c r="V62" s="1"/>
      <c r="W62" s="1"/>
      <c r="X62" s="1"/>
      <c r="Y62" s="1"/>
    </row>
    <row r="63" spans="1:25" ht="16.5" x14ac:dyDescent="0.3">
      <c r="A63" s="51"/>
      <c r="B63" s="52"/>
      <c r="C63" s="52"/>
      <c r="D63" s="52"/>
      <c r="E63" s="54"/>
      <c r="F63" s="54"/>
      <c r="G63" s="54"/>
      <c r="H63" s="54"/>
      <c r="I63" s="54"/>
      <c r="J63" s="54"/>
      <c r="K63" s="1"/>
      <c r="L63" s="1"/>
      <c r="M63" s="1"/>
      <c r="N63" s="1"/>
      <c r="O63" s="1"/>
      <c r="P63" s="1"/>
      <c r="Q63" s="1"/>
      <c r="R63" s="1"/>
      <c r="S63" s="1"/>
      <c r="T63" s="1"/>
      <c r="U63" s="1"/>
      <c r="V63" s="1"/>
      <c r="W63" s="1"/>
      <c r="X63" s="1"/>
      <c r="Y63" s="1"/>
    </row>
    <row r="64" spans="1:25" ht="16.5" x14ac:dyDescent="0.3">
      <c r="A64" s="51"/>
      <c r="B64" s="52"/>
      <c r="C64" s="52"/>
      <c r="D64" s="52"/>
      <c r="E64" s="54"/>
      <c r="F64" s="54"/>
      <c r="G64" s="54"/>
      <c r="H64" s="54"/>
      <c r="I64" s="54"/>
      <c r="J64" s="54"/>
      <c r="K64" s="1"/>
      <c r="L64" s="1"/>
      <c r="M64" s="1"/>
      <c r="N64" s="1"/>
      <c r="O64" s="1"/>
      <c r="P64" s="1"/>
      <c r="Q64" s="1"/>
      <c r="R64" s="1"/>
      <c r="S64" s="1"/>
      <c r="T64" s="1"/>
      <c r="U64" s="1"/>
      <c r="V64" s="1"/>
      <c r="W64" s="1"/>
      <c r="X64" s="1"/>
      <c r="Y64" s="1"/>
    </row>
    <row r="65" spans="1:25" ht="16.5" customHeight="1" x14ac:dyDescent="0.3">
      <c r="A65" s="51">
        <v>20</v>
      </c>
      <c r="B65" s="52" t="str">
        <f>IF('[4]8. Seguimiento Cuatrimestral'!B65:B67="","",'[4]8. Seguimiento Cuatrimestral'!B65:B67)</f>
        <v/>
      </c>
      <c r="C65" s="52" t="str">
        <f>IF('[4]8. Seguimiento Cuatrimestral'!C65:C67="","",'[4]8. Seguimiento Cuatrimestral'!C65:C67)</f>
        <v/>
      </c>
      <c r="D65" s="52" t="str">
        <f>IF('[4]8. Seguimiento Cuatrimestral'!D65:D67="","",'[4]8. Seguimiento Cuatrimestral'!D65:D67)</f>
        <v/>
      </c>
      <c r="E65" s="53">
        <f>'[4]8. Seguimiento Cuatrimestral'!F65:F67</f>
        <v>0</v>
      </c>
      <c r="F65" s="53">
        <f>'[4]8. Seguimiento Cuatrimestral'!J65:J67</f>
        <v>0</v>
      </c>
      <c r="G65" s="53">
        <f>'[4]8. Seguimiento Cuatrimestral'!M65:M67</f>
        <v>0</v>
      </c>
      <c r="H65" s="53">
        <f>'[4]8. Seguimiento Cuatrimestral'!Q65:Q67</f>
        <v>0</v>
      </c>
      <c r="I65" s="53">
        <f>'[4]8. Seguimiento Cuatrimestral'!T65:T67</f>
        <v>0</v>
      </c>
      <c r="J65" s="53">
        <f>'[4]8. Seguimiento Cuatrimestral'!X65:X67</f>
        <v>0</v>
      </c>
      <c r="K65" s="1"/>
      <c r="L65" s="1"/>
      <c r="M65" s="1"/>
      <c r="N65" s="1"/>
      <c r="O65" s="1"/>
      <c r="P65" s="1"/>
      <c r="Q65" s="1"/>
      <c r="R65" s="1"/>
      <c r="S65" s="1"/>
      <c r="T65" s="1"/>
      <c r="U65" s="1"/>
      <c r="V65" s="1"/>
      <c r="W65" s="1"/>
      <c r="X65" s="1"/>
      <c r="Y65" s="1"/>
    </row>
    <row r="66" spans="1:25" ht="16.5" x14ac:dyDescent="0.3">
      <c r="A66" s="51"/>
      <c r="B66" s="52"/>
      <c r="C66" s="52"/>
      <c r="D66" s="52"/>
      <c r="E66" s="54"/>
      <c r="F66" s="54"/>
      <c r="G66" s="54"/>
      <c r="H66" s="54"/>
      <c r="I66" s="54"/>
      <c r="J66" s="54"/>
    </row>
    <row r="67" spans="1:25" ht="16.5" x14ac:dyDescent="0.3">
      <c r="A67" s="51"/>
      <c r="B67" s="52"/>
      <c r="C67" s="52"/>
      <c r="D67" s="52"/>
      <c r="E67" s="56"/>
      <c r="F67" s="56"/>
      <c r="G67" s="56"/>
      <c r="H67" s="56"/>
      <c r="I67" s="56"/>
      <c r="J67" s="56"/>
    </row>
    <row r="68" spans="1:25" ht="23.25" customHeight="1" x14ac:dyDescent="0.3">
      <c r="A68" s="9"/>
      <c r="B68" s="57" t="s">
        <v>178</v>
      </c>
      <c r="C68" s="57"/>
      <c r="D68" s="57"/>
      <c r="E68" s="11">
        <f t="shared" ref="E68:J68" si="0">IFERROR(AVERAGE(E8:E67),"")</f>
        <v>0</v>
      </c>
      <c r="F68" s="11">
        <f t="shared" si="0"/>
        <v>0</v>
      </c>
      <c r="G68" s="11">
        <f t="shared" si="0"/>
        <v>0.25</v>
      </c>
      <c r="H68" s="11">
        <f t="shared" si="0"/>
        <v>0</v>
      </c>
      <c r="I68" s="11">
        <f t="shared" si="0"/>
        <v>0</v>
      </c>
      <c r="J68" s="11">
        <f t="shared" si="0"/>
        <v>0</v>
      </c>
    </row>
    <row r="69" spans="1:25" ht="23.25" customHeight="1" x14ac:dyDescent="0.3">
      <c r="B69" s="57" t="s">
        <v>179</v>
      </c>
      <c r="C69" s="57"/>
      <c r="D69" s="57"/>
      <c r="E69" s="12">
        <v>0.33333333333333337</v>
      </c>
      <c r="F69" s="12">
        <v>0.33333333333333337</v>
      </c>
      <c r="G69" s="12">
        <v>0.66666666666666596</v>
      </c>
      <c r="H69" s="12">
        <v>0.66666666666666596</v>
      </c>
      <c r="I69" s="12">
        <v>1</v>
      </c>
      <c r="J69" s="12">
        <v>1</v>
      </c>
    </row>
    <row r="70" spans="1:25" ht="23.25" customHeight="1" x14ac:dyDescent="0.3">
      <c r="B70" s="55" t="s">
        <v>180</v>
      </c>
      <c r="C70" s="55"/>
      <c r="D70" s="55"/>
      <c r="E70" s="13">
        <f>IFERROR(E68/E69,"")</f>
        <v>0</v>
      </c>
      <c r="F70" s="13">
        <f t="shared" ref="F70:J70" si="1">IFERROR(F68/F69,"")</f>
        <v>0</v>
      </c>
      <c r="G70" s="13">
        <f t="shared" si="1"/>
        <v>0.37500000000000039</v>
      </c>
      <c r="H70" s="13">
        <f t="shared" si="1"/>
        <v>0</v>
      </c>
      <c r="I70" s="13">
        <f t="shared" si="1"/>
        <v>0</v>
      </c>
      <c r="J70" s="13">
        <f t="shared" si="1"/>
        <v>0</v>
      </c>
    </row>
    <row r="71" spans="1:25" ht="16.5" x14ac:dyDescent="0.3">
      <c r="A71" s="26" t="s">
        <v>166</v>
      </c>
      <c r="B71" s="26"/>
      <c r="C71" s="26"/>
      <c r="D71" s="26"/>
      <c r="E71" s="26"/>
      <c r="F71" s="26"/>
      <c r="G71" s="26"/>
      <c r="H71" s="26"/>
      <c r="I71" s="26"/>
      <c r="J71" s="26"/>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sheetData>
  <sheetProtection algorithmName="SHA-512" hashValue="Qf8kvWkECYNK+f13KUIQmMrFQfFoUGfm9oyCz3THHVH6yHUShvZ4NJLF3IFm2sQACgNQsAW/KYPB8yn9nsY60w==" saltValue="vwFneJYB2zTaMrfJf/AlmQ==" spinCount="100000" sheet="1" objects="1" scenarios="1" formatColumns="0" formatRows="0"/>
  <mergeCells count="222">
    <mergeCell ref="A6:A7"/>
    <mergeCell ref="B6:B7"/>
    <mergeCell ref="C6:C7"/>
    <mergeCell ref="D6:D7"/>
    <mergeCell ref="E6:E7"/>
    <mergeCell ref="F6:F7"/>
    <mergeCell ref="A1:B3"/>
    <mergeCell ref="C1:H3"/>
    <mergeCell ref="I1:J1"/>
    <mergeCell ref="I3:J3"/>
    <mergeCell ref="A5:D5"/>
    <mergeCell ref="E5:F5"/>
    <mergeCell ref="G5:H5"/>
    <mergeCell ref="I5:J5"/>
    <mergeCell ref="G6:G7"/>
    <mergeCell ref="H6:H7"/>
    <mergeCell ref="I6:I7"/>
    <mergeCell ref="J6:J7"/>
    <mergeCell ref="G8:G10"/>
    <mergeCell ref="H8:H10"/>
    <mergeCell ref="I8:I10"/>
    <mergeCell ref="J8:J10"/>
    <mergeCell ref="A11:A13"/>
    <mergeCell ref="B11:B13"/>
    <mergeCell ref="C11:C13"/>
    <mergeCell ref="D11:D13"/>
    <mergeCell ref="E11:E13"/>
    <mergeCell ref="F11:F13"/>
    <mergeCell ref="G11:G13"/>
    <mergeCell ref="H11:H13"/>
    <mergeCell ref="I11:I13"/>
    <mergeCell ref="J11:J13"/>
    <mergeCell ref="A8:A10"/>
    <mergeCell ref="B8:B10"/>
    <mergeCell ref="C8:C10"/>
    <mergeCell ref="D8:D10"/>
    <mergeCell ref="E8:E10"/>
    <mergeCell ref="F8:F10"/>
    <mergeCell ref="J14:J16"/>
    <mergeCell ref="A17:A19"/>
    <mergeCell ref="B17:B19"/>
    <mergeCell ref="C17:C19"/>
    <mergeCell ref="D17:D19"/>
    <mergeCell ref="E17:E19"/>
    <mergeCell ref="F17:F19"/>
    <mergeCell ref="G17:G19"/>
    <mergeCell ref="H17:H19"/>
    <mergeCell ref="I17:I19"/>
    <mergeCell ref="J17:J19"/>
    <mergeCell ref="A14:A16"/>
    <mergeCell ref="B14:B16"/>
    <mergeCell ref="C14:C16"/>
    <mergeCell ref="D14:D16"/>
    <mergeCell ref="E14:E16"/>
    <mergeCell ref="F14:F16"/>
    <mergeCell ref="G14:G16"/>
    <mergeCell ref="H14:H16"/>
    <mergeCell ref="I14:I16"/>
    <mergeCell ref="J20:J22"/>
    <mergeCell ref="A23:A25"/>
    <mergeCell ref="B23:B25"/>
    <mergeCell ref="C23:C25"/>
    <mergeCell ref="D23:D25"/>
    <mergeCell ref="E23:E25"/>
    <mergeCell ref="F23:F25"/>
    <mergeCell ref="G23:G25"/>
    <mergeCell ref="H23:H25"/>
    <mergeCell ref="I23:I25"/>
    <mergeCell ref="J23:J25"/>
    <mergeCell ref="A20:A22"/>
    <mergeCell ref="B20:B22"/>
    <mergeCell ref="C20:C22"/>
    <mergeCell ref="D20:D22"/>
    <mergeCell ref="E20:E22"/>
    <mergeCell ref="F20:F22"/>
    <mergeCell ref="G20:G22"/>
    <mergeCell ref="H20:H22"/>
    <mergeCell ref="I20:I22"/>
    <mergeCell ref="J26:J28"/>
    <mergeCell ref="A29:A31"/>
    <mergeCell ref="B29:B31"/>
    <mergeCell ref="C29:C31"/>
    <mergeCell ref="D29:D31"/>
    <mergeCell ref="E29:E31"/>
    <mergeCell ref="F29:F31"/>
    <mergeCell ref="G29:G31"/>
    <mergeCell ref="H29:H31"/>
    <mergeCell ref="I29:I31"/>
    <mergeCell ref="J29:J31"/>
    <mergeCell ref="A26:A28"/>
    <mergeCell ref="B26:B28"/>
    <mergeCell ref="C26:C28"/>
    <mergeCell ref="D26:D28"/>
    <mergeCell ref="E26:E28"/>
    <mergeCell ref="F26:F28"/>
    <mergeCell ref="G26:G28"/>
    <mergeCell ref="H26:H28"/>
    <mergeCell ref="I26:I28"/>
    <mergeCell ref="J32:J34"/>
    <mergeCell ref="A35:A37"/>
    <mergeCell ref="B35:B37"/>
    <mergeCell ref="C35:C37"/>
    <mergeCell ref="D35:D37"/>
    <mergeCell ref="E35:E37"/>
    <mergeCell ref="F35:F37"/>
    <mergeCell ref="G35:G37"/>
    <mergeCell ref="H35:H37"/>
    <mergeCell ref="I35:I37"/>
    <mergeCell ref="J35:J37"/>
    <mergeCell ref="A32:A34"/>
    <mergeCell ref="B32:B34"/>
    <mergeCell ref="C32:C34"/>
    <mergeCell ref="D32:D34"/>
    <mergeCell ref="E32:E34"/>
    <mergeCell ref="F32:F34"/>
    <mergeCell ref="G32:G34"/>
    <mergeCell ref="H32:H34"/>
    <mergeCell ref="I32:I34"/>
    <mergeCell ref="J38:J40"/>
    <mergeCell ref="A41:A43"/>
    <mergeCell ref="B41:B43"/>
    <mergeCell ref="C41:C43"/>
    <mergeCell ref="D41:D43"/>
    <mergeCell ref="E41:E43"/>
    <mergeCell ref="F41:F43"/>
    <mergeCell ref="G41:G43"/>
    <mergeCell ref="H41:H43"/>
    <mergeCell ref="I41:I43"/>
    <mergeCell ref="J41:J43"/>
    <mergeCell ref="A38:A40"/>
    <mergeCell ref="B38:B40"/>
    <mergeCell ref="C38:C40"/>
    <mergeCell ref="D38:D40"/>
    <mergeCell ref="E38:E40"/>
    <mergeCell ref="F38:F40"/>
    <mergeCell ref="G38:G40"/>
    <mergeCell ref="H38:H40"/>
    <mergeCell ref="I38:I40"/>
    <mergeCell ref="J44:J46"/>
    <mergeCell ref="A47:A49"/>
    <mergeCell ref="B47:B49"/>
    <mergeCell ref="C47:C49"/>
    <mergeCell ref="D47:D49"/>
    <mergeCell ref="E47:E49"/>
    <mergeCell ref="F47:F49"/>
    <mergeCell ref="G47:G49"/>
    <mergeCell ref="H47:H49"/>
    <mergeCell ref="I47:I49"/>
    <mergeCell ref="J47:J49"/>
    <mergeCell ref="A44:A46"/>
    <mergeCell ref="B44:B46"/>
    <mergeCell ref="C44:C46"/>
    <mergeCell ref="D44:D46"/>
    <mergeCell ref="E44:E46"/>
    <mergeCell ref="F44:F46"/>
    <mergeCell ref="G44:G46"/>
    <mergeCell ref="H44:H46"/>
    <mergeCell ref="I44:I46"/>
    <mergeCell ref="J50:J52"/>
    <mergeCell ref="A53:A55"/>
    <mergeCell ref="B53:B55"/>
    <mergeCell ref="C53:C55"/>
    <mergeCell ref="D53:D55"/>
    <mergeCell ref="E53:E55"/>
    <mergeCell ref="F53:F55"/>
    <mergeCell ref="G53:G55"/>
    <mergeCell ref="H53:H55"/>
    <mergeCell ref="I53:I55"/>
    <mergeCell ref="J53:J55"/>
    <mergeCell ref="A50:A52"/>
    <mergeCell ref="B50:B52"/>
    <mergeCell ref="C50:C52"/>
    <mergeCell ref="D50:D52"/>
    <mergeCell ref="E50:E52"/>
    <mergeCell ref="F50:F52"/>
    <mergeCell ref="G50:G52"/>
    <mergeCell ref="H50:H52"/>
    <mergeCell ref="I50:I52"/>
    <mergeCell ref="J56:J58"/>
    <mergeCell ref="A59:A61"/>
    <mergeCell ref="B59:B61"/>
    <mergeCell ref="C59:C61"/>
    <mergeCell ref="D59:D61"/>
    <mergeCell ref="E59:E61"/>
    <mergeCell ref="F59:F61"/>
    <mergeCell ref="G59:G61"/>
    <mergeCell ref="H59:H61"/>
    <mergeCell ref="I59:I61"/>
    <mergeCell ref="J59:J61"/>
    <mergeCell ref="A56:A58"/>
    <mergeCell ref="B56:B58"/>
    <mergeCell ref="C56:C58"/>
    <mergeCell ref="D56:D58"/>
    <mergeCell ref="E56:E58"/>
    <mergeCell ref="F56:F58"/>
    <mergeCell ref="G56:G58"/>
    <mergeCell ref="H56:H58"/>
    <mergeCell ref="I56:I58"/>
    <mergeCell ref="A62:A64"/>
    <mergeCell ref="B62:B64"/>
    <mergeCell ref="C62:C64"/>
    <mergeCell ref="D62:D64"/>
    <mergeCell ref="E62:E64"/>
    <mergeCell ref="F62:F64"/>
    <mergeCell ref="B70:D70"/>
    <mergeCell ref="A71:J71"/>
    <mergeCell ref="G65:G67"/>
    <mergeCell ref="H65:H67"/>
    <mergeCell ref="I65:I67"/>
    <mergeCell ref="J65:J67"/>
    <mergeCell ref="B68:D68"/>
    <mergeCell ref="B69:D69"/>
    <mergeCell ref="G62:G64"/>
    <mergeCell ref="H62:H64"/>
    <mergeCell ref="I62:I64"/>
    <mergeCell ref="J62:J64"/>
    <mergeCell ref="A65:A67"/>
    <mergeCell ref="B65:B67"/>
    <mergeCell ref="C65:C67"/>
    <mergeCell ref="D65:D67"/>
    <mergeCell ref="E65:E67"/>
    <mergeCell ref="F65:F6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216F-6038-4EE9-B694-DDB2FD42B5D2}">
  <dimension ref="A1:DC256"/>
  <sheetViews>
    <sheetView zoomScale="55" zoomScaleNormal="55" workbookViewId="0">
      <pane ySplit="8" topLeftCell="A9" activePane="bottomLeft" state="frozen"/>
      <selection pane="bottomLeft" activeCell="CN9" sqref="CN9"/>
    </sheetView>
  </sheetViews>
  <sheetFormatPr baseColWidth="10" defaultColWidth="11.42578125" defaultRowHeight="75" customHeight="1" x14ac:dyDescent="0.2"/>
  <cols>
    <col min="1" max="1" width="6.140625" style="742" customWidth="1"/>
    <col min="2" max="2" width="34.5703125" style="742" customWidth="1"/>
    <col min="3" max="3" width="25.85546875" style="742" customWidth="1"/>
    <col min="4" max="4" width="19" style="742" customWidth="1"/>
    <col min="5" max="5" width="49.5703125" style="742" customWidth="1"/>
    <col min="6" max="6" width="45.42578125" style="742" customWidth="1"/>
    <col min="7" max="7" width="55.85546875" style="742" customWidth="1"/>
    <col min="8" max="8" width="19" style="742" customWidth="1"/>
    <col min="9" max="9" width="19" style="743" customWidth="1"/>
    <col min="10" max="10" width="30.85546875" style="461" customWidth="1"/>
    <col min="11" max="16" width="19" style="461" customWidth="1"/>
    <col min="17" max="17" width="76.28515625" style="461" customWidth="1"/>
    <col min="18" max="26" width="28.85546875" style="461" customWidth="1"/>
    <col min="27" max="27" width="28.5703125" style="461" customWidth="1"/>
    <col min="28" max="34" width="20.5703125" style="461" customWidth="1"/>
    <col min="35" max="35" width="32.28515625" style="461" customWidth="1"/>
    <col min="36" max="36" width="38.5703125" style="461" customWidth="1"/>
    <col min="37" max="38" width="20.5703125" style="461" customWidth="1"/>
    <col min="39" max="67" width="11.42578125" style="461" hidden="1" customWidth="1"/>
    <col min="68" max="68" width="11.42578125" style="461" customWidth="1"/>
    <col min="69" max="16384" width="11.42578125" style="461"/>
  </cols>
  <sheetData>
    <row r="1" spans="1:107" s="462" customFormat="1" ht="37.5" customHeight="1" x14ac:dyDescent="0.2">
      <c r="A1" s="74" t="s">
        <v>0</v>
      </c>
      <c r="B1" s="74"/>
      <c r="C1" s="74"/>
      <c r="D1" s="69" t="s">
        <v>1</v>
      </c>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7" t="s">
        <v>181</v>
      </c>
      <c r="AL1" s="67"/>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461"/>
      <c r="CP1" s="461"/>
      <c r="CQ1" s="461"/>
      <c r="CR1" s="461"/>
      <c r="CS1" s="461"/>
      <c r="CT1" s="461"/>
      <c r="CU1" s="461"/>
      <c r="CV1" s="461"/>
      <c r="CW1" s="461"/>
      <c r="CX1" s="461"/>
      <c r="CY1" s="461"/>
      <c r="CZ1" s="461"/>
      <c r="DA1" s="461"/>
      <c r="DB1" s="461"/>
      <c r="DC1" s="461"/>
    </row>
    <row r="2" spans="1:107" s="462" customFormat="1" ht="34.5" customHeight="1" x14ac:dyDescent="0.2">
      <c r="A2" s="74"/>
      <c r="B2" s="74"/>
      <c r="C2" s="74"/>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23" t="s">
        <v>182</v>
      </c>
      <c r="AL2" s="24" t="s">
        <v>183</v>
      </c>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c r="BR2" s="461"/>
      <c r="BS2" s="461"/>
      <c r="BT2" s="461"/>
      <c r="BU2" s="461"/>
      <c r="BV2" s="461"/>
      <c r="BW2" s="461"/>
      <c r="BX2" s="461"/>
      <c r="BY2" s="461"/>
      <c r="BZ2" s="461"/>
      <c r="CA2" s="461"/>
      <c r="CB2" s="461"/>
      <c r="CC2" s="461"/>
      <c r="CD2" s="461"/>
      <c r="CE2" s="461"/>
      <c r="CF2" s="461"/>
      <c r="CG2" s="461"/>
      <c r="CH2" s="461"/>
      <c r="CI2" s="461"/>
      <c r="CJ2" s="461"/>
      <c r="CK2" s="461"/>
      <c r="CL2" s="461"/>
      <c r="CM2" s="461"/>
      <c r="CN2" s="461"/>
      <c r="CO2" s="461"/>
      <c r="CP2" s="461"/>
      <c r="CQ2" s="461"/>
      <c r="CR2" s="461"/>
      <c r="CS2" s="461"/>
      <c r="CT2" s="461"/>
      <c r="CU2" s="461"/>
      <c r="CV2" s="461"/>
      <c r="CW2" s="461"/>
      <c r="CX2" s="461"/>
      <c r="CY2" s="461"/>
      <c r="CZ2" s="461"/>
      <c r="DA2" s="461"/>
      <c r="DB2" s="461"/>
      <c r="DC2" s="461"/>
    </row>
    <row r="3" spans="1:107" s="462" customFormat="1" ht="21.75" customHeight="1" x14ac:dyDescent="0.2">
      <c r="A3" s="74"/>
      <c r="B3" s="74"/>
      <c r="C3" s="74"/>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68" t="s">
        <v>184</v>
      </c>
      <c r="AL3" s="68"/>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row>
    <row r="4" spans="1:107" s="462" customFormat="1" ht="16.5" customHeight="1" x14ac:dyDescent="0.2">
      <c r="A4" s="74"/>
      <c r="B4" s="74"/>
      <c r="C4" s="74"/>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68"/>
      <c r="AL4" s="68"/>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61"/>
      <c r="BK4" s="461"/>
      <c r="BL4" s="461"/>
      <c r="BM4" s="461"/>
      <c r="BN4" s="461"/>
      <c r="BO4" s="461"/>
      <c r="BP4" s="461"/>
      <c r="BQ4" s="461"/>
      <c r="BR4" s="461"/>
      <c r="BS4" s="461"/>
      <c r="BT4" s="461"/>
      <c r="BU4" s="461"/>
      <c r="BV4" s="461"/>
      <c r="BW4" s="461"/>
      <c r="BX4" s="461"/>
      <c r="BY4" s="461"/>
      <c r="BZ4" s="461"/>
      <c r="CA4" s="461"/>
      <c r="CB4" s="461"/>
      <c r="CC4" s="461"/>
      <c r="CD4" s="461"/>
      <c r="CE4" s="461"/>
      <c r="CF4" s="461"/>
      <c r="CG4" s="461"/>
      <c r="CH4" s="461"/>
      <c r="CI4" s="461"/>
      <c r="CJ4" s="461"/>
      <c r="CK4" s="461"/>
      <c r="CL4" s="461"/>
      <c r="CM4" s="461"/>
      <c r="CN4" s="461"/>
      <c r="CO4" s="461"/>
      <c r="CP4" s="461"/>
      <c r="CQ4" s="461"/>
      <c r="CR4" s="461"/>
      <c r="CS4" s="461"/>
      <c r="CT4" s="461"/>
      <c r="CU4" s="461"/>
      <c r="CV4" s="461"/>
      <c r="CW4" s="461"/>
      <c r="CX4" s="461"/>
      <c r="CY4" s="461"/>
      <c r="CZ4" s="461"/>
      <c r="DA4" s="461"/>
      <c r="DB4" s="461"/>
      <c r="DC4" s="461"/>
    </row>
    <row r="5" spans="1:107" s="462" customFormat="1" ht="58.5" customHeight="1" x14ac:dyDescent="0.2">
      <c r="A5" s="463" t="s">
        <v>168</v>
      </c>
      <c r="B5" s="463"/>
      <c r="C5" s="463"/>
      <c r="D5" s="463"/>
      <c r="E5" s="463"/>
      <c r="F5" s="463"/>
      <c r="G5" s="463"/>
      <c r="H5" s="463"/>
      <c r="I5" s="463"/>
      <c r="J5" s="463"/>
      <c r="K5" s="463" t="s">
        <v>185</v>
      </c>
      <c r="L5" s="463"/>
      <c r="M5" s="463"/>
      <c r="N5" s="463"/>
      <c r="O5" s="463"/>
      <c r="P5" s="463"/>
      <c r="Q5" s="464" t="s">
        <v>186</v>
      </c>
      <c r="R5" s="465"/>
      <c r="S5" s="465"/>
      <c r="T5" s="465"/>
      <c r="U5" s="465"/>
      <c r="V5" s="465"/>
      <c r="W5" s="465"/>
      <c r="X5" s="465"/>
      <c r="Y5" s="465"/>
      <c r="Z5" s="465"/>
      <c r="AA5" s="466"/>
      <c r="AB5" s="464" t="s">
        <v>187</v>
      </c>
      <c r="AC5" s="465"/>
      <c r="AD5" s="465"/>
      <c r="AE5" s="465"/>
      <c r="AF5" s="465"/>
      <c r="AG5" s="465"/>
      <c r="AH5" s="466"/>
      <c r="AI5" s="467" t="s">
        <v>188</v>
      </c>
      <c r="AJ5" s="468"/>
      <c r="AK5" s="468"/>
      <c r="AL5" s="468"/>
      <c r="AM5" s="461"/>
      <c r="AN5" s="461"/>
      <c r="AO5" s="461"/>
      <c r="AP5" s="461"/>
      <c r="AQ5" s="461"/>
      <c r="AR5" s="461"/>
      <c r="AS5" s="461"/>
      <c r="AT5" s="461"/>
      <c r="AU5" s="461"/>
      <c r="AV5" s="461"/>
      <c r="AW5" s="461"/>
      <c r="AX5" s="461"/>
      <c r="AY5" s="461"/>
      <c r="AZ5" s="461"/>
      <c r="BA5" s="461"/>
      <c r="BB5" s="461"/>
      <c r="BC5" s="461"/>
      <c r="BD5" s="461"/>
      <c r="BE5" s="461"/>
      <c r="BF5" s="461"/>
      <c r="BG5" s="461"/>
      <c r="BH5" s="461"/>
      <c r="BI5" s="461"/>
      <c r="BJ5" s="461"/>
      <c r="BK5" s="461"/>
      <c r="BL5" s="461"/>
      <c r="BM5" s="461"/>
      <c r="BN5" s="461"/>
      <c r="BO5" s="461"/>
      <c r="BP5" s="461"/>
      <c r="BQ5" s="461"/>
      <c r="BR5" s="461"/>
      <c r="BS5" s="461"/>
      <c r="BT5" s="461"/>
      <c r="BU5" s="461"/>
      <c r="BV5" s="461"/>
      <c r="BW5" s="461"/>
      <c r="BX5" s="461"/>
      <c r="BY5" s="461"/>
      <c r="BZ5" s="461"/>
      <c r="CA5" s="461"/>
      <c r="CB5" s="461"/>
      <c r="CC5" s="461"/>
      <c r="CD5" s="461"/>
      <c r="CE5" s="461"/>
      <c r="CF5" s="461"/>
      <c r="CG5" s="461"/>
      <c r="CH5" s="461"/>
      <c r="CI5" s="461"/>
      <c r="CJ5" s="461"/>
      <c r="CK5" s="461"/>
      <c r="CL5" s="461"/>
      <c r="CM5" s="461"/>
      <c r="CN5" s="461"/>
      <c r="CO5" s="461"/>
      <c r="CP5" s="461"/>
      <c r="CQ5" s="461"/>
      <c r="CR5" s="461"/>
      <c r="CS5" s="461"/>
      <c r="CT5" s="461"/>
      <c r="CU5" s="461"/>
      <c r="CV5" s="461"/>
      <c r="CW5" s="461"/>
      <c r="CX5" s="461"/>
      <c r="CY5" s="461"/>
      <c r="CZ5" s="461"/>
      <c r="DA5" s="461"/>
      <c r="DB5" s="461"/>
      <c r="DC5" s="461"/>
    </row>
    <row r="6" spans="1:107" s="478" customFormat="1" ht="39.75" customHeight="1" x14ac:dyDescent="0.2">
      <c r="A6" s="469" t="s">
        <v>172</v>
      </c>
      <c r="B6" s="470" t="s">
        <v>173</v>
      </c>
      <c r="C6" s="471" t="s">
        <v>189</v>
      </c>
      <c r="D6" s="471" t="s">
        <v>190</v>
      </c>
      <c r="E6" s="471" t="s">
        <v>191</v>
      </c>
      <c r="F6" s="471" t="s">
        <v>192</v>
      </c>
      <c r="G6" s="470" t="s">
        <v>174</v>
      </c>
      <c r="H6" s="471" t="s">
        <v>175</v>
      </c>
      <c r="I6" s="471" t="s">
        <v>193</v>
      </c>
      <c r="J6" s="472" t="s">
        <v>194</v>
      </c>
      <c r="K6" s="471" t="s">
        <v>195</v>
      </c>
      <c r="L6" s="470" t="s">
        <v>196</v>
      </c>
      <c r="M6" s="471" t="s">
        <v>197</v>
      </c>
      <c r="N6" s="471" t="s">
        <v>198</v>
      </c>
      <c r="O6" s="470" t="s">
        <v>196</v>
      </c>
      <c r="P6" s="471" t="s">
        <v>199</v>
      </c>
      <c r="Q6" s="471" t="s">
        <v>200</v>
      </c>
      <c r="R6" s="473" t="s">
        <v>201</v>
      </c>
      <c r="S6" s="474"/>
      <c r="T6" s="475"/>
      <c r="U6" s="473" t="s">
        <v>202</v>
      </c>
      <c r="V6" s="474"/>
      <c r="W6" s="474"/>
      <c r="X6" s="474"/>
      <c r="Y6" s="474"/>
      <c r="Z6" s="475"/>
      <c r="AA6" s="471" t="s">
        <v>203</v>
      </c>
      <c r="AB6" s="471" t="s">
        <v>204</v>
      </c>
      <c r="AC6" s="471" t="s">
        <v>196</v>
      </c>
      <c r="AD6" s="471" t="s">
        <v>205</v>
      </c>
      <c r="AE6" s="471" t="s">
        <v>196</v>
      </c>
      <c r="AF6" s="471" t="s">
        <v>206</v>
      </c>
      <c r="AG6" s="476" t="s">
        <v>207</v>
      </c>
      <c r="AH6" s="471" t="s">
        <v>208</v>
      </c>
      <c r="AI6" s="476" t="s">
        <v>209</v>
      </c>
      <c r="AJ6" s="476" t="s">
        <v>210</v>
      </c>
      <c r="AK6" s="473" t="s">
        <v>211</v>
      </c>
      <c r="AL6" s="476" t="s">
        <v>212</v>
      </c>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c r="CT6" s="477"/>
      <c r="CU6" s="477"/>
      <c r="CV6" s="477"/>
      <c r="CW6" s="477"/>
      <c r="CX6" s="477"/>
      <c r="CY6" s="477"/>
      <c r="CZ6" s="477"/>
      <c r="DA6" s="477"/>
      <c r="DB6" s="477"/>
      <c r="DC6" s="477"/>
    </row>
    <row r="7" spans="1:107" s="478" customFormat="1" ht="75" customHeight="1" x14ac:dyDescent="0.2">
      <c r="A7" s="469"/>
      <c r="B7" s="470"/>
      <c r="C7" s="471"/>
      <c r="D7" s="471"/>
      <c r="E7" s="471"/>
      <c r="F7" s="471"/>
      <c r="G7" s="470"/>
      <c r="H7" s="471"/>
      <c r="I7" s="471"/>
      <c r="J7" s="479"/>
      <c r="K7" s="471"/>
      <c r="L7" s="470"/>
      <c r="M7" s="471"/>
      <c r="N7" s="471"/>
      <c r="O7" s="470"/>
      <c r="P7" s="471"/>
      <c r="Q7" s="471"/>
      <c r="R7" s="480"/>
      <c r="S7" s="481"/>
      <c r="T7" s="482"/>
      <c r="U7" s="480"/>
      <c r="V7" s="481"/>
      <c r="W7" s="481"/>
      <c r="X7" s="481"/>
      <c r="Y7" s="481"/>
      <c r="Z7" s="482"/>
      <c r="AA7" s="471"/>
      <c r="AB7" s="471"/>
      <c r="AC7" s="471"/>
      <c r="AD7" s="471"/>
      <c r="AE7" s="471"/>
      <c r="AF7" s="471"/>
      <c r="AG7" s="476"/>
      <c r="AH7" s="471"/>
      <c r="AI7" s="476"/>
      <c r="AJ7" s="476"/>
      <c r="AK7" s="473"/>
      <c r="AL7" s="476"/>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77"/>
      <c r="BN7" s="477"/>
      <c r="BO7" s="477"/>
      <c r="BP7" s="477"/>
      <c r="BQ7" s="477"/>
      <c r="BR7" s="477"/>
      <c r="BS7" s="477"/>
      <c r="BT7" s="477"/>
      <c r="BU7" s="477"/>
      <c r="BV7" s="477"/>
      <c r="BW7" s="477"/>
      <c r="BX7" s="477"/>
      <c r="BY7" s="477"/>
      <c r="BZ7" s="477"/>
      <c r="CA7" s="477"/>
      <c r="CB7" s="477"/>
      <c r="CC7" s="477"/>
      <c r="CD7" s="477"/>
      <c r="CE7" s="477"/>
      <c r="CF7" s="477"/>
      <c r="CG7" s="477"/>
      <c r="CH7" s="477"/>
      <c r="CI7" s="477"/>
      <c r="CJ7" s="477"/>
      <c r="CK7" s="477"/>
      <c r="CL7" s="477"/>
      <c r="CM7" s="477"/>
      <c r="CN7" s="477"/>
      <c r="CO7" s="477"/>
      <c r="CP7" s="477"/>
      <c r="CQ7" s="477"/>
      <c r="CR7" s="477"/>
      <c r="CS7" s="477"/>
      <c r="CT7" s="477"/>
      <c r="CU7" s="477"/>
      <c r="CV7" s="477"/>
      <c r="CW7" s="477"/>
      <c r="CX7" s="477"/>
      <c r="CY7" s="477"/>
      <c r="CZ7" s="477"/>
      <c r="DA7" s="477"/>
      <c r="DB7" s="477"/>
      <c r="DC7" s="477"/>
    </row>
    <row r="8" spans="1:107" s="478" customFormat="1" ht="75" customHeight="1" x14ac:dyDescent="0.2">
      <c r="A8" s="469"/>
      <c r="B8" s="470"/>
      <c r="C8" s="471"/>
      <c r="D8" s="471"/>
      <c r="E8" s="471"/>
      <c r="F8" s="471"/>
      <c r="G8" s="470"/>
      <c r="H8" s="471"/>
      <c r="I8" s="471"/>
      <c r="J8" s="483"/>
      <c r="K8" s="471"/>
      <c r="L8" s="470"/>
      <c r="M8" s="471"/>
      <c r="N8" s="470"/>
      <c r="O8" s="470"/>
      <c r="P8" s="471"/>
      <c r="Q8" s="471"/>
      <c r="R8" s="484" t="s">
        <v>213</v>
      </c>
      <c r="S8" s="484" t="s">
        <v>214</v>
      </c>
      <c r="T8" s="484" t="s">
        <v>215</v>
      </c>
      <c r="U8" s="484" t="s">
        <v>216</v>
      </c>
      <c r="V8" s="484" t="s">
        <v>217</v>
      </c>
      <c r="W8" s="484" t="s">
        <v>218</v>
      </c>
      <c r="X8" s="484" t="s">
        <v>219</v>
      </c>
      <c r="Y8" s="484" t="s">
        <v>220</v>
      </c>
      <c r="Z8" s="484" t="s">
        <v>221</v>
      </c>
      <c r="AA8" s="471"/>
      <c r="AB8" s="471"/>
      <c r="AC8" s="471"/>
      <c r="AD8" s="471"/>
      <c r="AE8" s="471"/>
      <c r="AF8" s="471"/>
      <c r="AG8" s="476"/>
      <c r="AH8" s="471"/>
      <c r="AI8" s="476"/>
      <c r="AJ8" s="476"/>
      <c r="AK8" s="473"/>
      <c r="AL8" s="485"/>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77"/>
      <c r="BQ8" s="477"/>
      <c r="BR8" s="477"/>
      <c r="BS8" s="477"/>
      <c r="BT8" s="477"/>
      <c r="BU8" s="477"/>
      <c r="BV8" s="477"/>
      <c r="BW8" s="477"/>
      <c r="BX8" s="477"/>
      <c r="BY8" s="477"/>
      <c r="BZ8" s="477"/>
      <c r="CA8" s="477"/>
      <c r="CB8" s="477"/>
      <c r="CC8" s="477"/>
      <c r="CD8" s="477"/>
      <c r="CE8" s="477"/>
      <c r="CF8" s="477"/>
      <c r="CG8" s="477"/>
      <c r="CH8" s="477"/>
      <c r="CI8" s="477"/>
      <c r="CJ8" s="477"/>
      <c r="CK8" s="477"/>
      <c r="CL8" s="477"/>
      <c r="CM8" s="477"/>
      <c r="CN8" s="477"/>
      <c r="CO8" s="477"/>
      <c r="CP8" s="477"/>
      <c r="CQ8" s="477"/>
      <c r="CR8" s="477"/>
      <c r="CS8" s="477"/>
      <c r="CT8" s="477"/>
      <c r="CU8" s="477"/>
      <c r="CV8" s="477"/>
      <c r="CW8" s="477"/>
      <c r="CX8" s="477"/>
      <c r="CY8" s="477"/>
      <c r="CZ8" s="477"/>
      <c r="DA8" s="477"/>
      <c r="DB8" s="477"/>
      <c r="DC8" s="477"/>
    </row>
    <row r="9" spans="1:107" s="462" customFormat="1" ht="73.5" customHeight="1" x14ac:dyDescent="0.2">
      <c r="A9" s="487">
        <v>1</v>
      </c>
      <c r="B9" s="488" t="s">
        <v>1659</v>
      </c>
      <c r="C9" s="489" t="s">
        <v>1660</v>
      </c>
      <c r="D9" s="490" t="s">
        <v>277</v>
      </c>
      <c r="E9" s="489" t="s">
        <v>1661</v>
      </c>
      <c r="F9" s="489" t="s">
        <v>1662</v>
      </c>
      <c r="G9" s="489" t="s">
        <v>1663</v>
      </c>
      <c r="H9" s="490" t="s">
        <v>267</v>
      </c>
      <c r="I9" s="490" t="s">
        <v>230</v>
      </c>
      <c r="J9" s="489" t="s">
        <v>231</v>
      </c>
      <c r="K9" s="491" t="s">
        <v>232</v>
      </c>
      <c r="L9" s="492">
        <v>0.6</v>
      </c>
      <c r="M9" s="490" t="s">
        <v>233</v>
      </c>
      <c r="N9" s="491" t="s">
        <v>234</v>
      </c>
      <c r="O9" s="492">
        <v>0.4</v>
      </c>
      <c r="P9" s="493" t="s">
        <v>235</v>
      </c>
      <c r="Q9" s="494" t="s">
        <v>1664</v>
      </c>
      <c r="R9" s="495" t="s">
        <v>237</v>
      </c>
      <c r="S9" s="495" t="s">
        <v>238</v>
      </c>
      <c r="T9" s="495" t="s">
        <v>239</v>
      </c>
      <c r="U9" s="495" t="s">
        <v>240</v>
      </c>
      <c r="V9" s="495" t="s">
        <v>299</v>
      </c>
      <c r="W9" s="495" t="s">
        <v>242</v>
      </c>
      <c r="X9" s="496" t="s">
        <v>1665</v>
      </c>
      <c r="Y9" s="496" t="s">
        <v>1666</v>
      </c>
      <c r="Z9" s="496" t="s">
        <v>1667</v>
      </c>
      <c r="AA9" s="497">
        <v>0.4</v>
      </c>
      <c r="AB9" s="491" t="s">
        <v>246</v>
      </c>
      <c r="AC9" s="498">
        <v>0.216</v>
      </c>
      <c r="AD9" s="491" t="s">
        <v>234</v>
      </c>
      <c r="AE9" s="498">
        <v>0.4</v>
      </c>
      <c r="AF9" s="493" t="s">
        <v>247</v>
      </c>
      <c r="AG9" s="499" t="s">
        <v>222</v>
      </c>
      <c r="AH9" s="500" t="s">
        <v>248</v>
      </c>
      <c r="AI9" s="489"/>
      <c r="AJ9" s="501"/>
      <c r="AK9" s="501" t="s">
        <v>249</v>
      </c>
      <c r="AL9" s="490"/>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row>
    <row r="10" spans="1:107" s="462" customFormat="1" ht="73.5" customHeight="1" x14ac:dyDescent="0.2">
      <c r="A10" s="487"/>
      <c r="B10" s="503"/>
      <c r="C10" s="504"/>
      <c r="D10" s="505"/>
      <c r="E10" s="504"/>
      <c r="F10" s="504"/>
      <c r="G10" s="504"/>
      <c r="H10" s="505"/>
      <c r="I10" s="505"/>
      <c r="J10" s="504"/>
      <c r="K10" s="506"/>
      <c r="L10" s="507"/>
      <c r="M10" s="505"/>
      <c r="N10" s="506"/>
      <c r="O10" s="507"/>
      <c r="P10" s="508"/>
      <c r="Q10" s="494" t="s">
        <v>1668</v>
      </c>
      <c r="R10" s="495" t="s">
        <v>237</v>
      </c>
      <c r="S10" s="495" t="s">
        <v>238</v>
      </c>
      <c r="T10" s="495" t="s">
        <v>239</v>
      </c>
      <c r="U10" s="495" t="s">
        <v>240</v>
      </c>
      <c r="V10" s="495" t="s">
        <v>241</v>
      </c>
      <c r="W10" s="495" t="s">
        <v>242</v>
      </c>
      <c r="X10" s="496" t="s">
        <v>1669</v>
      </c>
      <c r="Y10" s="496" t="s">
        <v>1666</v>
      </c>
      <c r="Z10" s="496" t="s">
        <v>1670</v>
      </c>
      <c r="AA10" s="497">
        <v>0.4</v>
      </c>
      <c r="AB10" s="506"/>
      <c r="AC10" s="509"/>
      <c r="AD10" s="506"/>
      <c r="AE10" s="509"/>
      <c r="AF10" s="508"/>
      <c r="AG10" s="510"/>
      <c r="AH10" s="511"/>
      <c r="AI10" s="504"/>
      <c r="AJ10" s="505"/>
      <c r="AK10" s="505"/>
      <c r="AL10" s="505"/>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row>
    <row r="11" spans="1:107" s="462" customFormat="1" ht="73.5" customHeight="1" x14ac:dyDescent="0.2">
      <c r="A11" s="487"/>
      <c r="B11" s="512"/>
      <c r="C11" s="513"/>
      <c r="D11" s="514"/>
      <c r="E11" s="513"/>
      <c r="F11" s="513"/>
      <c r="G11" s="513"/>
      <c r="H11" s="514"/>
      <c r="I11" s="514"/>
      <c r="J11" s="513"/>
      <c r="K11" s="515"/>
      <c r="L11" s="516"/>
      <c r="M11" s="514"/>
      <c r="N11" s="515"/>
      <c r="O11" s="516"/>
      <c r="P11" s="517"/>
      <c r="Q11" s="494" t="s">
        <v>251</v>
      </c>
      <c r="R11" s="495">
        <v>0</v>
      </c>
      <c r="S11" s="495" t="s">
        <v>249</v>
      </c>
      <c r="T11" s="495">
        <v>0</v>
      </c>
      <c r="U11" s="495">
        <v>0</v>
      </c>
      <c r="V11" s="495">
        <v>0</v>
      </c>
      <c r="W11" s="495">
        <v>0</v>
      </c>
      <c r="X11" s="496">
        <v>0</v>
      </c>
      <c r="Y11" s="496">
        <v>0</v>
      </c>
      <c r="Z11" s="496">
        <v>0</v>
      </c>
      <c r="AA11" s="497" t="s">
        <v>249</v>
      </c>
      <c r="AB11" s="515"/>
      <c r="AC11" s="518"/>
      <c r="AD11" s="515"/>
      <c r="AE11" s="518"/>
      <c r="AF11" s="517"/>
      <c r="AG11" s="519"/>
      <c r="AH11" s="520"/>
      <c r="AI11" s="513"/>
      <c r="AJ11" s="514"/>
      <c r="AK11" s="514"/>
      <c r="AL11" s="514"/>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461"/>
      <c r="BO11" s="461"/>
      <c r="BP11" s="461"/>
      <c r="BQ11" s="461"/>
      <c r="BR11" s="461"/>
      <c r="BS11" s="461"/>
      <c r="BT11" s="461"/>
      <c r="BU11" s="461"/>
      <c r="BV11" s="461"/>
      <c r="BW11" s="461"/>
      <c r="BX11" s="461"/>
      <c r="BY11" s="461"/>
      <c r="BZ11" s="461"/>
      <c r="CA11" s="461"/>
      <c r="CB11" s="461"/>
      <c r="CC11" s="461"/>
      <c r="CD11" s="461"/>
      <c r="CE11" s="461"/>
      <c r="CF11" s="461"/>
      <c r="CG11" s="461"/>
      <c r="CH11" s="461"/>
      <c r="CI11" s="461"/>
      <c r="CJ11" s="461"/>
      <c r="CK11" s="461"/>
      <c r="CL11" s="461"/>
      <c r="CM11" s="461"/>
      <c r="CN11" s="461"/>
      <c r="CO11" s="461"/>
      <c r="CP11" s="461"/>
      <c r="CQ11" s="461"/>
      <c r="CR11" s="461"/>
      <c r="CS11" s="461"/>
      <c r="CT11" s="461"/>
      <c r="CU11" s="461"/>
      <c r="CV11" s="461"/>
      <c r="CW11" s="461"/>
      <c r="CX11" s="461"/>
      <c r="CY11" s="461"/>
      <c r="CZ11" s="461"/>
      <c r="DA11" s="461"/>
      <c r="DB11" s="461"/>
      <c r="DC11" s="461"/>
    </row>
    <row r="12" spans="1:107" s="462" customFormat="1" ht="73.5" customHeight="1" x14ac:dyDescent="0.2">
      <c r="A12" s="487">
        <v>2</v>
      </c>
      <c r="B12" s="488" t="s">
        <v>1659</v>
      </c>
      <c r="C12" s="489" t="s">
        <v>1671</v>
      </c>
      <c r="D12" s="490" t="s">
        <v>225</v>
      </c>
      <c r="E12" s="489" t="s">
        <v>1672</v>
      </c>
      <c r="F12" s="489" t="s">
        <v>1673</v>
      </c>
      <c r="G12" s="489" t="s">
        <v>1674</v>
      </c>
      <c r="H12" s="490" t="s">
        <v>338</v>
      </c>
      <c r="I12" s="490" t="s">
        <v>230</v>
      </c>
      <c r="J12" s="489" t="s">
        <v>231</v>
      </c>
      <c r="K12" s="491" t="s">
        <v>232</v>
      </c>
      <c r="L12" s="492">
        <v>0.6</v>
      </c>
      <c r="M12" s="490" t="s">
        <v>233</v>
      </c>
      <c r="N12" s="491" t="s">
        <v>234</v>
      </c>
      <c r="O12" s="492">
        <v>0.4</v>
      </c>
      <c r="P12" s="493" t="s">
        <v>235</v>
      </c>
      <c r="Q12" s="521" t="s">
        <v>1675</v>
      </c>
      <c r="R12" s="495" t="s">
        <v>237</v>
      </c>
      <c r="S12" s="495" t="s">
        <v>238</v>
      </c>
      <c r="T12" s="495" t="s">
        <v>239</v>
      </c>
      <c r="U12" s="495" t="s">
        <v>240</v>
      </c>
      <c r="V12" s="495" t="s">
        <v>241</v>
      </c>
      <c r="W12" s="495" t="s">
        <v>242</v>
      </c>
      <c r="X12" s="496" t="s">
        <v>1676</v>
      </c>
      <c r="Y12" s="496" t="s">
        <v>1677</v>
      </c>
      <c r="Z12" s="496" t="s">
        <v>1678</v>
      </c>
      <c r="AA12" s="497">
        <v>0.4</v>
      </c>
      <c r="AB12" s="491" t="s">
        <v>246</v>
      </c>
      <c r="AC12" s="498">
        <v>0.216</v>
      </c>
      <c r="AD12" s="491" t="s">
        <v>234</v>
      </c>
      <c r="AE12" s="498">
        <v>0.4</v>
      </c>
      <c r="AF12" s="493" t="s">
        <v>247</v>
      </c>
      <c r="AG12" s="499" t="s">
        <v>222</v>
      </c>
      <c r="AH12" s="500" t="s">
        <v>248</v>
      </c>
      <c r="AI12" s="489"/>
      <c r="AJ12" s="501"/>
      <c r="AK12" s="501" t="s">
        <v>249</v>
      </c>
      <c r="AL12" s="490"/>
      <c r="AM12" s="461"/>
      <c r="AN12" s="461"/>
      <c r="AO12" s="461"/>
      <c r="AP12" s="461"/>
      <c r="AQ12" s="461"/>
      <c r="AR12" s="461"/>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461"/>
      <c r="BX12" s="461"/>
      <c r="BY12" s="461"/>
      <c r="BZ12" s="461"/>
      <c r="CA12" s="461"/>
      <c r="CB12" s="461"/>
      <c r="CC12" s="461"/>
      <c r="CD12" s="461"/>
      <c r="CE12" s="461"/>
      <c r="CF12" s="461"/>
      <c r="CG12" s="461"/>
      <c r="CH12" s="461"/>
      <c r="CI12" s="461"/>
      <c r="CJ12" s="461"/>
      <c r="CK12" s="461"/>
      <c r="CL12" s="461"/>
      <c r="CM12" s="461"/>
      <c r="CN12" s="461"/>
      <c r="CO12" s="461"/>
      <c r="CP12" s="461"/>
      <c r="CQ12" s="461"/>
      <c r="CR12" s="461"/>
      <c r="CS12" s="461"/>
      <c r="CT12" s="461"/>
      <c r="CU12" s="461"/>
      <c r="CV12" s="461"/>
      <c r="CW12" s="461"/>
      <c r="CX12" s="461"/>
      <c r="CY12" s="461"/>
      <c r="CZ12" s="461"/>
      <c r="DA12" s="461"/>
      <c r="DB12" s="461"/>
      <c r="DC12" s="461"/>
    </row>
    <row r="13" spans="1:107" s="462" customFormat="1" ht="73.5" customHeight="1" x14ac:dyDescent="0.2">
      <c r="A13" s="487"/>
      <c r="B13" s="503"/>
      <c r="C13" s="504"/>
      <c r="D13" s="505"/>
      <c r="E13" s="504"/>
      <c r="F13" s="504"/>
      <c r="G13" s="504"/>
      <c r="H13" s="505"/>
      <c r="I13" s="505"/>
      <c r="J13" s="504"/>
      <c r="K13" s="506"/>
      <c r="L13" s="507"/>
      <c r="M13" s="505"/>
      <c r="N13" s="506"/>
      <c r="O13" s="507"/>
      <c r="P13" s="508"/>
      <c r="Q13" s="521" t="s">
        <v>1679</v>
      </c>
      <c r="R13" s="495" t="s">
        <v>237</v>
      </c>
      <c r="S13" s="495" t="s">
        <v>238</v>
      </c>
      <c r="T13" s="495" t="s">
        <v>239</v>
      </c>
      <c r="U13" s="495" t="s">
        <v>240</v>
      </c>
      <c r="V13" s="495" t="s">
        <v>241</v>
      </c>
      <c r="W13" s="495" t="s">
        <v>242</v>
      </c>
      <c r="X13" s="496" t="s">
        <v>1680</v>
      </c>
      <c r="Y13" s="496" t="s">
        <v>1681</v>
      </c>
      <c r="Z13" s="496" t="s">
        <v>1682</v>
      </c>
      <c r="AA13" s="497">
        <v>0.4</v>
      </c>
      <c r="AB13" s="506"/>
      <c r="AC13" s="509"/>
      <c r="AD13" s="506"/>
      <c r="AE13" s="509"/>
      <c r="AF13" s="508"/>
      <c r="AG13" s="510"/>
      <c r="AH13" s="511"/>
      <c r="AI13" s="504"/>
      <c r="AJ13" s="505"/>
      <c r="AK13" s="505"/>
      <c r="AL13" s="505"/>
      <c r="AM13" s="461"/>
      <c r="AN13" s="461"/>
      <c r="AO13" s="461"/>
      <c r="AP13" s="461"/>
      <c r="AQ13" s="461"/>
      <c r="AR13" s="461"/>
      <c r="AS13" s="461"/>
      <c r="AT13" s="461"/>
      <c r="AU13" s="461"/>
      <c r="AV13" s="461"/>
      <c r="AW13" s="461"/>
      <c r="AX13" s="461"/>
      <c r="AY13" s="461"/>
      <c r="AZ13" s="461"/>
      <c r="BA13" s="461"/>
      <c r="BB13" s="461"/>
      <c r="BC13" s="461"/>
      <c r="BD13" s="461"/>
      <c r="BE13" s="461"/>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c r="CG13" s="461"/>
      <c r="CH13" s="461"/>
      <c r="CI13" s="461"/>
      <c r="CJ13" s="461"/>
      <c r="CK13" s="461"/>
      <c r="CL13" s="461"/>
      <c r="CM13" s="461"/>
      <c r="CN13" s="461"/>
      <c r="CO13" s="461"/>
      <c r="CP13" s="461"/>
      <c r="CQ13" s="461"/>
      <c r="CR13" s="461"/>
      <c r="CS13" s="461"/>
      <c r="CT13" s="461"/>
      <c r="CU13" s="461"/>
      <c r="CV13" s="461"/>
      <c r="CW13" s="461"/>
      <c r="CX13" s="461"/>
      <c r="CY13" s="461"/>
      <c r="CZ13" s="461"/>
      <c r="DA13" s="461"/>
      <c r="DB13" s="461"/>
      <c r="DC13" s="461"/>
    </row>
    <row r="14" spans="1:107" s="462" customFormat="1" ht="73.5" customHeight="1" x14ac:dyDescent="0.2">
      <c r="A14" s="487"/>
      <c r="B14" s="512"/>
      <c r="C14" s="513"/>
      <c r="D14" s="514"/>
      <c r="E14" s="513"/>
      <c r="F14" s="513"/>
      <c r="G14" s="513"/>
      <c r="H14" s="514"/>
      <c r="I14" s="514"/>
      <c r="J14" s="513"/>
      <c r="K14" s="515"/>
      <c r="L14" s="516"/>
      <c r="M14" s="514"/>
      <c r="N14" s="515"/>
      <c r="O14" s="516"/>
      <c r="P14" s="517"/>
      <c r="Q14" s="521" t="s">
        <v>251</v>
      </c>
      <c r="R14" s="495">
        <v>0</v>
      </c>
      <c r="S14" s="495" t="s">
        <v>249</v>
      </c>
      <c r="T14" s="495">
        <v>0</v>
      </c>
      <c r="U14" s="495">
        <v>0</v>
      </c>
      <c r="V14" s="495" t="s">
        <v>241</v>
      </c>
      <c r="W14" s="495">
        <v>0</v>
      </c>
      <c r="X14" s="496">
        <v>0</v>
      </c>
      <c r="Y14" s="496">
        <v>0</v>
      </c>
      <c r="Z14" s="496">
        <v>0</v>
      </c>
      <c r="AA14" s="497" t="s">
        <v>249</v>
      </c>
      <c r="AB14" s="515"/>
      <c r="AC14" s="518"/>
      <c r="AD14" s="515"/>
      <c r="AE14" s="518"/>
      <c r="AF14" s="517"/>
      <c r="AG14" s="519"/>
      <c r="AH14" s="520"/>
      <c r="AI14" s="513"/>
      <c r="AJ14" s="514"/>
      <c r="AK14" s="514"/>
      <c r="AL14" s="514"/>
      <c r="AM14" s="461"/>
      <c r="AN14" s="461"/>
      <c r="AO14" s="461"/>
      <c r="AP14" s="461"/>
      <c r="AQ14" s="461"/>
      <c r="AR14" s="461"/>
      <c r="AS14" s="461"/>
      <c r="AT14" s="461"/>
      <c r="AU14" s="461"/>
      <c r="AV14" s="461"/>
      <c r="AW14" s="461"/>
      <c r="AX14" s="461"/>
      <c r="AY14" s="461"/>
      <c r="AZ14" s="461"/>
      <c r="BA14" s="461"/>
      <c r="BB14" s="461"/>
      <c r="BC14" s="461"/>
      <c r="BD14" s="461"/>
      <c r="BE14" s="461"/>
      <c r="BF14" s="461"/>
      <c r="BG14" s="461"/>
      <c r="BH14" s="461"/>
      <c r="BI14" s="461"/>
      <c r="BJ14" s="461"/>
      <c r="BK14" s="461"/>
      <c r="BL14" s="461"/>
      <c r="BM14" s="461"/>
      <c r="BN14" s="461"/>
      <c r="BO14" s="461"/>
      <c r="BP14" s="461"/>
      <c r="BQ14" s="461"/>
      <c r="BR14" s="461"/>
      <c r="BS14" s="461"/>
      <c r="BT14" s="461"/>
      <c r="BU14" s="461"/>
      <c r="BV14" s="461"/>
      <c r="BW14" s="461"/>
      <c r="BX14" s="461"/>
      <c r="BY14" s="461"/>
      <c r="BZ14" s="461"/>
      <c r="CA14" s="461"/>
      <c r="CB14" s="461"/>
      <c r="CC14" s="461"/>
      <c r="CD14" s="461"/>
      <c r="CE14" s="461"/>
      <c r="CF14" s="461"/>
      <c r="CG14" s="461"/>
      <c r="CH14" s="461"/>
      <c r="CI14" s="461"/>
      <c r="CJ14" s="461"/>
      <c r="CK14" s="461"/>
      <c r="CL14" s="461"/>
      <c r="CM14" s="461"/>
      <c r="CN14" s="461"/>
      <c r="CO14" s="461"/>
      <c r="CP14" s="461"/>
      <c r="CQ14" s="461"/>
      <c r="CR14" s="461"/>
      <c r="CS14" s="461"/>
      <c r="CT14" s="461"/>
      <c r="CU14" s="461"/>
      <c r="CV14" s="461"/>
      <c r="CW14" s="461"/>
      <c r="CX14" s="461"/>
      <c r="CY14" s="461"/>
      <c r="CZ14" s="461"/>
      <c r="DA14" s="461"/>
      <c r="DB14" s="461"/>
      <c r="DC14" s="461"/>
    </row>
    <row r="15" spans="1:107" s="462" customFormat="1" ht="73.5" customHeight="1" x14ac:dyDescent="0.2">
      <c r="A15" s="487">
        <v>3</v>
      </c>
      <c r="B15" s="488" t="s">
        <v>1659</v>
      </c>
      <c r="C15" s="489" t="s">
        <v>1683</v>
      </c>
      <c r="D15" s="490" t="s">
        <v>225</v>
      </c>
      <c r="E15" s="489" t="s">
        <v>1684</v>
      </c>
      <c r="F15" s="489" t="s">
        <v>462</v>
      </c>
      <c r="G15" s="489" t="s">
        <v>1685</v>
      </c>
      <c r="H15" s="490" t="s">
        <v>338</v>
      </c>
      <c r="I15" s="490" t="s">
        <v>230</v>
      </c>
      <c r="J15" s="489" t="s">
        <v>231</v>
      </c>
      <c r="K15" s="491" t="s">
        <v>232</v>
      </c>
      <c r="L15" s="492">
        <v>0.6</v>
      </c>
      <c r="M15" s="490" t="s">
        <v>256</v>
      </c>
      <c r="N15" s="491" t="s">
        <v>257</v>
      </c>
      <c r="O15" s="492">
        <v>0.2</v>
      </c>
      <c r="P15" s="493" t="s">
        <v>235</v>
      </c>
      <c r="Q15" s="494" t="s">
        <v>1686</v>
      </c>
      <c r="R15" s="495" t="s">
        <v>237</v>
      </c>
      <c r="S15" s="495" t="s">
        <v>238</v>
      </c>
      <c r="T15" s="495" t="s">
        <v>239</v>
      </c>
      <c r="U15" s="495" t="s">
        <v>240</v>
      </c>
      <c r="V15" s="495" t="s">
        <v>299</v>
      </c>
      <c r="W15" s="495" t="s">
        <v>242</v>
      </c>
      <c r="X15" s="496" t="s">
        <v>1687</v>
      </c>
      <c r="Y15" s="496" t="s">
        <v>1681</v>
      </c>
      <c r="Z15" s="496" t="s">
        <v>1682</v>
      </c>
      <c r="AA15" s="497">
        <v>0.4</v>
      </c>
      <c r="AB15" s="491" t="s">
        <v>246</v>
      </c>
      <c r="AC15" s="498">
        <v>0.36</v>
      </c>
      <c r="AD15" s="491" t="s">
        <v>257</v>
      </c>
      <c r="AE15" s="498">
        <v>0.2</v>
      </c>
      <c r="AF15" s="493" t="s">
        <v>247</v>
      </c>
      <c r="AG15" s="499" t="s">
        <v>222</v>
      </c>
      <c r="AH15" s="500" t="s">
        <v>248</v>
      </c>
      <c r="AI15" s="489"/>
      <c r="AJ15" s="501"/>
      <c r="AK15" s="501" t="s">
        <v>249</v>
      </c>
      <c r="AL15" s="490"/>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1"/>
      <c r="BY15" s="461"/>
      <c r="BZ15" s="461"/>
      <c r="CA15" s="461"/>
      <c r="CB15" s="461"/>
      <c r="CC15" s="461"/>
      <c r="CD15" s="461"/>
      <c r="CE15" s="461"/>
      <c r="CF15" s="461"/>
      <c r="CG15" s="461"/>
      <c r="CH15" s="461"/>
      <c r="CI15" s="461"/>
      <c r="CJ15" s="461"/>
      <c r="CK15" s="461"/>
      <c r="CL15" s="461"/>
      <c r="CM15" s="461"/>
      <c r="CN15" s="461"/>
      <c r="CO15" s="461"/>
      <c r="CP15" s="461"/>
      <c r="CQ15" s="461"/>
      <c r="CR15" s="461"/>
      <c r="CS15" s="461"/>
      <c r="CT15" s="461"/>
      <c r="CU15" s="461"/>
      <c r="CV15" s="461"/>
      <c r="CW15" s="461"/>
      <c r="CX15" s="461"/>
      <c r="CY15" s="461"/>
      <c r="CZ15" s="461"/>
      <c r="DA15" s="461"/>
      <c r="DB15" s="461"/>
      <c r="DC15" s="461"/>
    </row>
    <row r="16" spans="1:107" s="462" customFormat="1" ht="73.5" customHeight="1" x14ac:dyDescent="0.2">
      <c r="A16" s="487"/>
      <c r="B16" s="503"/>
      <c r="C16" s="504"/>
      <c r="D16" s="505"/>
      <c r="E16" s="504"/>
      <c r="F16" s="504"/>
      <c r="G16" s="504"/>
      <c r="H16" s="505"/>
      <c r="I16" s="505"/>
      <c r="J16" s="504"/>
      <c r="K16" s="506"/>
      <c r="L16" s="507"/>
      <c r="M16" s="505"/>
      <c r="N16" s="506"/>
      <c r="O16" s="507"/>
      <c r="P16" s="508"/>
      <c r="Q16" s="494" t="s">
        <v>251</v>
      </c>
      <c r="R16" s="495">
        <v>0</v>
      </c>
      <c r="S16" s="495" t="s">
        <v>249</v>
      </c>
      <c r="T16" s="495">
        <v>0</v>
      </c>
      <c r="U16" s="495">
        <v>0</v>
      </c>
      <c r="V16" s="495">
        <v>0</v>
      </c>
      <c r="W16" s="495">
        <v>0</v>
      </c>
      <c r="X16" s="496">
        <v>0</v>
      </c>
      <c r="Y16" s="496">
        <v>0</v>
      </c>
      <c r="Z16" s="496">
        <v>0</v>
      </c>
      <c r="AA16" s="497" t="s">
        <v>249</v>
      </c>
      <c r="AB16" s="506"/>
      <c r="AC16" s="509"/>
      <c r="AD16" s="506"/>
      <c r="AE16" s="509"/>
      <c r="AF16" s="508"/>
      <c r="AG16" s="510"/>
      <c r="AH16" s="511"/>
      <c r="AI16" s="504"/>
      <c r="AJ16" s="505"/>
      <c r="AK16" s="505"/>
      <c r="AL16" s="505"/>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1"/>
      <c r="BY16" s="461"/>
      <c r="BZ16" s="461"/>
      <c r="CA16" s="461"/>
      <c r="CB16" s="461"/>
      <c r="CC16" s="461"/>
      <c r="CD16" s="461"/>
      <c r="CE16" s="461"/>
      <c r="CF16" s="461"/>
      <c r="CG16" s="461"/>
      <c r="CH16" s="461"/>
      <c r="CI16" s="461"/>
      <c r="CJ16" s="461"/>
      <c r="CK16" s="461"/>
      <c r="CL16" s="461"/>
      <c r="CM16" s="461"/>
      <c r="CN16" s="461"/>
      <c r="CO16" s="461"/>
      <c r="CP16" s="461"/>
      <c r="CQ16" s="461"/>
      <c r="CR16" s="461"/>
      <c r="CS16" s="461"/>
      <c r="CT16" s="461"/>
      <c r="CU16" s="461"/>
      <c r="CV16" s="461"/>
      <c r="CW16" s="461"/>
      <c r="CX16" s="461"/>
      <c r="CY16" s="461"/>
      <c r="CZ16" s="461"/>
      <c r="DA16" s="461"/>
      <c r="DB16" s="461"/>
      <c r="DC16" s="461"/>
    </row>
    <row r="17" spans="1:107" s="462" customFormat="1" ht="73.5" customHeight="1" x14ac:dyDescent="0.2">
      <c r="A17" s="487"/>
      <c r="B17" s="512"/>
      <c r="C17" s="513"/>
      <c r="D17" s="514"/>
      <c r="E17" s="513"/>
      <c r="F17" s="513"/>
      <c r="G17" s="513"/>
      <c r="H17" s="514"/>
      <c r="I17" s="514"/>
      <c r="J17" s="513"/>
      <c r="K17" s="515"/>
      <c r="L17" s="516"/>
      <c r="M17" s="514"/>
      <c r="N17" s="515"/>
      <c r="O17" s="516"/>
      <c r="P17" s="517"/>
      <c r="Q17" s="494" t="s">
        <v>251</v>
      </c>
      <c r="R17" s="495">
        <v>0</v>
      </c>
      <c r="S17" s="495" t="s">
        <v>249</v>
      </c>
      <c r="T17" s="495">
        <v>0</v>
      </c>
      <c r="U17" s="495">
        <v>0</v>
      </c>
      <c r="V17" s="495">
        <v>0</v>
      </c>
      <c r="W17" s="495">
        <v>0</v>
      </c>
      <c r="X17" s="496">
        <v>0</v>
      </c>
      <c r="Y17" s="496">
        <v>0</v>
      </c>
      <c r="Z17" s="496">
        <v>0</v>
      </c>
      <c r="AA17" s="497" t="s">
        <v>249</v>
      </c>
      <c r="AB17" s="515"/>
      <c r="AC17" s="518"/>
      <c r="AD17" s="515"/>
      <c r="AE17" s="518"/>
      <c r="AF17" s="517"/>
      <c r="AG17" s="519"/>
      <c r="AH17" s="520"/>
      <c r="AI17" s="513"/>
      <c r="AJ17" s="514"/>
      <c r="AK17" s="514"/>
      <c r="AL17" s="514"/>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c r="BO17" s="461"/>
      <c r="BP17" s="461"/>
      <c r="BQ17" s="461"/>
      <c r="BR17" s="461"/>
      <c r="BS17" s="461"/>
      <c r="BT17" s="461"/>
      <c r="BU17" s="461"/>
      <c r="BV17" s="461"/>
      <c r="BW17" s="461"/>
      <c r="BX17" s="461"/>
      <c r="BY17" s="461"/>
      <c r="BZ17" s="461"/>
      <c r="CA17" s="461"/>
      <c r="CB17" s="461"/>
      <c r="CC17" s="461"/>
      <c r="CD17" s="461"/>
      <c r="CE17" s="461"/>
      <c r="CF17" s="461"/>
      <c r="CG17" s="461"/>
      <c r="CH17" s="461"/>
      <c r="CI17" s="461"/>
      <c r="CJ17" s="461"/>
      <c r="CK17" s="461"/>
      <c r="CL17" s="461"/>
      <c r="CM17" s="461"/>
      <c r="CN17" s="461"/>
      <c r="CO17" s="461"/>
      <c r="CP17" s="461"/>
      <c r="CQ17" s="461"/>
      <c r="CR17" s="461"/>
      <c r="CS17" s="461"/>
      <c r="CT17" s="461"/>
      <c r="CU17" s="461"/>
      <c r="CV17" s="461"/>
      <c r="CW17" s="461"/>
      <c r="CX17" s="461"/>
      <c r="CY17" s="461"/>
      <c r="CZ17" s="461"/>
      <c r="DA17" s="461"/>
      <c r="DB17" s="461"/>
      <c r="DC17" s="461"/>
    </row>
    <row r="18" spans="1:107" s="462" customFormat="1" ht="150" customHeight="1" x14ac:dyDescent="0.2">
      <c r="A18" s="487">
        <v>4</v>
      </c>
      <c r="B18" s="522" t="s">
        <v>223</v>
      </c>
      <c r="C18" s="489" t="s">
        <v>224</v>
      </c>
      <c r="D18" s="490" t="s">
        <v>225</v>
      </c>
      <c r="E18" s="489" t="s">
        <v>226</v>
      </c>
      <c r="F18" s="489" t="s">
        <v>227</v>
      </c>
      <c r="G18" s="489" t="s">
        <v>228</v>
      </c>
      <c r="H18" s="490" t="s">
        <v>229</v>
      </c>
      <c r="I18" s="490" t="s">
        <v>230</v>
      </c>
      <c r="J18" s="489" t="s">
        <v>231</v>
      </c>
      <c r="K18" s="491" t="s">
        <v>232</v>
      </c>
      <c r="L18" s="492">
        <v>0.6</v>
      </c>
      <c r="M18" s="490" t="s">
        <v>233</v>
      </c>
      <c r="N18" s="523" t="s">
        <v>234</v>
      </c>
      <c r="O18" s="524">
        <v>0.4</v>
      </c>
      <c r="P18" s="525" t="s">
        <v>235</v>
      </c>
      <c r="Q18" s="494" t="s">
        <v>236</v>
      </c>
      <c r="R18" s="495" t="s">
        <v>237</v>
      </c>
      <c r="S18" s="495" t="s">
        <v>238</v>
      </c>
      <c r="T18" s="495" t="s">
        <v>239</v>
      </c>
      <c r="U18" s="495" t="s">
        <v>240</v>
      </c>
      <c r="V18" s="495" t="s">
        <v>241</v>
      </c>
      <c r="W18" s="495" t="s">
        <v>242</v>
      </c>
      <c r="X18" s="496" t="s">
        <v>243</v>
      </c>
      <c r="Y18" s="496" t="s">
        <v>244</v>
      </c>
      <c r="Z18" s="496" t="s">
        <v>245</v>
      </c>
      <c r="AA18" s="497">
        <v>0.4</v>
      </c>
      <c r="AB18" s="491" t="s">
        <v>246</v>
      </c>
      <c r="AC18" s="526">
        <v>0.36</v>
      </c>
      <c r="AD18" s="523" t="s">
        <v>234</v>
      </c>
      <c r="AE18" s="526">
        <v>0.4</v>
      </c>
      <c r="AF18" s="525" t="s">
        <v>247</v>
      </c>
      <c r="AG18" s="527" t="s">
        <v>222</v>
      </c>
      <c r="AH18" s="80" t="s">
        <v>248</v>
      </c>
      <c r="AI18" s="489"/>
      <c r="AJ18" s="501"/>
      <c r="AK18" s="528" t="s">
        <v>249</v>
      </c>
      <c r="AL18" s="529"/>
      <c r="AM18" s="461" t="s">
        <v>250</v>
      </c>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c r="BO18" s="461"/>
      <c r="BP18" s="461"/>
      <c r="BQ18" s="461"/>
      <c r="BR18" s="461"/>
      <c r="BS18" s="461"/>
      <c r="BT18" s="461"/>
      <c r="BU18" s="461"/>
      <c r="BV18" s="461"/>
      <c r="BW18" s="461"/>
      <c r="BX18" s="461"/>
      <c r="BY18" s="461"/>
      <c r="BZ18" s="461"/>
      <c r="CA18" s="461"/>
      <c r="CB18" s="461"/>
      <c r="CC18" s="461"/>
      <c r="CD18" s="461"/>
      <c r="CE18" s="461"/>
      <c r="CF18" s="461"/>
      <c r="CG18" s="461"/>
      <c r="CH18" s="461"/>
      <c r="CI18" s="461"/>
      <c r="CJ18" s="461"/>
      <c r="CK18" s="461"/>
      <c r="CL18" s="461"/>
      <c r="CM18" s="461"/>
      <c r="CN18" s="461"/>
      <c r="CO18" s="461"/>
      <c r="CP18" s="461"/>
      <c r="CQ18" s="461"/>
      <c r="CR18" s="461"/>
      <c r="CS18" s="461"/>
      <c r="CT18" s="461"/>
      <c r="CU18" s="461"/>
      <c r="CV18" s="461"/>
      <c r="CW18" s="461"/>
      <c r="CX18" s="461"/>
      <c r="CY18" s="461"/>
      <c r="CZ18" s="461"/>
      <c r="DA18" s="461"/>
      <c r="DB18" s="461"/>
      <c r="DC18" s="461"/>
    </row>
    <row r="19" spans="1:107" s="462" customFormat="1" ht="73.5" customHeight="1" x14ac:dyDescent="0.2">
      <c r="A19" s="487"/>
      <c r="B19" s="530"/>
      <c r="C19" s="504"/>
      <c r="D19" s="505"/>
      <c r="E19" s="504"/>
      <c r="F19" s="504"/>
      <c r="G19" s="504"/>
      <c r="H19" s="505"/>
      <c r="I19" s="505"/>
      <c r="J19" s="504"/>
      <c r="K19" s="506"/>
      <c r="L19" s="507"/>
      <c r="M19" s="505"/>
      <c r="N19" s="523"/>
      <c r="O19" s="524"/>
      <c r="P19" s="525"/>
      <c r="Q19" s="494"/>
      <c r="R19" s="495"/>
      <c r="S19" s="495"/>
      <c r="T19" s="495"/>
      <c r="U19" s="495"/>
      <c r="V19" s="495"/>
      <c r="W19" s="495"/>
      <c r="X19" s="496"/>
      <c r="Y19" s="496"/>
      <c r="Z19" s="496"/>
      <c r="AA19" s="497"/>
      <c r="AB19" s="506"/>
      <c r="AC19" s="526"/>
      <c r="AD19" s="523"/>
      <c r="AE19" s="526"/>
      <c r="AF19" s="525"/>
      <c r="AG19" s="527"/>
      <c r="AH19" s="80"/>
      <c r="AI19" s="504"/>
      <c r="AJ19" s="505"/>
      <c r="AK19" s="531"/>
      <c r="AL19" s="529"/>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461"/>
      <c r="BJ19" s="461"/>
      <c r="BK19" s="461"/>
      <c r="BL19" s="461"/>
      <c r="BM19" s="461"/>
      <c r="BN19" s="461"/>
      <c r="BO19" s="461"/>
      <c r="BP19" s="461"/>
      <c r="BQ19" s="461"/>
      <c r="BR19" s="461"/>
      <c r="BS19" s="461"/>
      <c r="BT19" s="461"/>
      <c r="BU19" s="461"/>
      <c r="BV19" s="461"/>
      <c r="BW19" s="461"/>
      <c r="BX19" s="461"/>
      <c r="BY19" s="461"/>
      <c r="BZ19" s="461"/>
      <c r="CA19" s="461"/>
      <c r="CB19" s="461"/>
      <c r="CC19" s="461"/>
      <c r="CD19" s="461"/>
      <c r="CE19" s="461"/>
      <c r="CF19" s="461"/>
      <c r="CG19" s="461"/>
      <c r="CH19" s="461"/>
      <c r="CI19" s="461"/>
      <c r="CJ19" s="461"/>
      <c r="CK19" s="461"/>
      <c r="CL19" s="461"/>
      <c r="CM19" s="461"/>
      <c r="CN19" s="461"/>
      <c r="CO19" s="461"/>
      <c r="CP19" s="461"/>
      <c r="CQ19" s="461"/>
      <c r="CR19" s="461"/>
      <c r="CS19" s="461"/>
      <c r="CT19" s="461"/>
      <c r="CU19" s="461"/>
      <c r="CV19" s="461"/>
      <c r="CW19" s="461"/>
      <c r="CX19" s="461"/>
      <c r="CY19" s="461"/>
      <c r="CZ19" s="461"/>
      <c r="DA19" s="461"/>
      <c r="DB19" s="461"/>
      <c r="DC19" s="461"/>
    </row>
    <row r="20" spans="1:107" s="462" customFormat="1" ht="73.5" customHeight="1" x14ac:dyDescent="0.2">
      <c r="A20" s="487"/>
      <c r="B20" s="532"/>
      <c r="C20" s="513"/>
      <c r="D20" s="514"/>
      <c r="E20" s="513"/>
      <c r="F20" s="513"/>
      <c r="G20" s="513"/>
      <c r="H20" s="514"/>
      <c r="I20" s="514"/>
      <c r="J20" s="513"/>
      <c r="K20" s="515"/>
      <c r="L20" s="516"/>
      <c r="M20" s="514"/>
      <c r="N20" s="523"/>
      <c r="O20" s="524"/>
      <c r="P20" s="525"/>
      <c r="Q20" s="494" t="s">
        <v>251</v>
      </c>
      <c r="R20" s="495">
        <v>0</v>
      </c>
      <c r="S20" s="495" t="s">
        <v>249</v>
      </c>
      <c r="T20" s="495">
        <v>0</v>
      </c>
      <c r="U20" s="495">
        <v>0</v>
      </c>
      <c r="V20" s="495">
        <v>0</v>
      </c>
      <c r="W20" s="495">
        <v>0</v>
      </c>
      <c r="X20" s="496">
        <v>0</v>
      </c>
      <c r="Y20" s="496">
        <v>0</v>
      </c>
      <c r="Z20" s="496">
        <v>0</v>
      </c>
      <c r="AA20" s="497" t="s">
        <v>249</v>
      </c>
      <c r="AB20" s="515"/>
      <c r="AC20" s="526"/>
      <c r="AD20" s="523"/>
      <c r="AE20" s="526"/>
      <c r="AF20" s="525"/>
      <c r="AG20" s="527"/>
      <c r="AH20" s="80"/>
      <c r="AI20" s="513"/>
      <c r="AJ20" s="514"/>
      <c r="AK20" s="533"/>
      <c r="AL20" s="529"/>
      <c r="AM20" s="461"/>
      <c r="AN20" s="461"/>
      <c r="AO20" s="461"/>
      <c r="AP20" s="461"/>
      <c r="AQ20" s="461"/>
      <c r="AR20" s="461"/>
      <c r="AS20" s="461"/>
      <c r="AT20" s="461"/>
      <c r="AU20" s="461"/>
      <c r="AV20" s="461"/>
      <c r="AW20" s="461"/>
      <c r="AX20" s="461"/>
      <c r="AY20" s="461"/>
      <c r="AZ20" s="461"/>
      <c r="BA20" s="461"/>
      <c r="BB20" s="461"/>
      <c r="BC20" s="461"/>
      <c r="BD20" s="461"/>
      <c r="BE20" s="461"/>
      <c r="BF20" s="461"/>
      <c r="BG20" s="461"/>
      <c r="BH20" s="461"/>
      <c r="BI20" s="461"/>
      <c r="BJ20" s="461"/>
      <c r="BK20" s="461"/>
      <c r="BL20" s="461"/>
      <c r="BM20" s="461"/>
      <c r="BN20" s="461"/>
      <c r="BO20" s="461"/>
      <c r="BP20" s="461"/>
      <c r="BQ20" s="461"/>
      <c r="BR20" s="461"/>
      <c r="BS20" s="461"/>
      <c r="BT20" s="461"/>
      <c r="BU20" s="461"/>
      <c r="BV20" s="461"/>
      <c r="BW20" s="461"/>
      <c r="BX20" s="461"/>
      <c r="BY20" s="461"/>
      <c r="BZ20" s="461"/>
      <c r="CA20" s="461"/>
      <c r="CB20" s="461"/>
      <c r="CC20" s="461"/>
      <c r="CD20" s="461"/>
      <c r="CE20" s="461"/>
      <c r="CF20" s="461"/>
      <c r="CG20" s="461"/>
      <c r="CH20" s="461"/>
      <c r="CI20" s="461"/>
      <c r="CJ20" s="461"/>
      <c r="CK20" s="461"/>
      <c r="CL20" s="461"/>
      <c r="CM20" s="461"/>
      <c r="CN20" s="461"/>
      <c r="CO20" s="461"/>
      <c r="CP20" s="461"/>
      <c r="CQ20" s="461"/>
      <c r="CR20" s="461"/>
      <c r="CS20" s="461"/>
      <c r="CT20" s="461"/>
      <c r="CU20" s="461"/>
      <c r="CV20" s="461"/>
      <c r="CW20" s="461"/>
      <c r="CX20" s="461"/>
      <c r="CY20" s="461"/>
      <c r="CZ20" s="461"/>
      <c r="DA20" s="461"/>
      <c r="DB20" s="461"/>
      <c r="DC20" s="461"/>
    </row>
    <row r="21" spans="1:107" s="462" customFormat="1" ht="213" customHeight="1" x14ac:dyDescent="0.2">
      <c r="A21" s="487">
        <v>5</v>
      </c>
      <c r="B21" s="522" t="s">
        <v>223</v>
      </c>
      <c r="C21" s="489" t="s">
        <v>252</v>
      </c>
      <c r="D21" s="490" t="s">
        <v>225</v>
      </c>
      <c r="E21" s="489" t="s">
        <v>253</v>
      </c>
      <c r="F21" s="489" t="s">
        <v>254</v>
      </c>
      <c r="G21" s="489" t="s">
        <v>255</v>
      </c>
      <c r="H21" s="490" t="s">
        <v>229</v>
      </c>
      <c r="I21" s="490" t="s">
        <v>230</v>
      </c>
      <c r="J21" s="489" t="s">
        <v>231</v>
      </c>
      <c r="K21" s="523" t="s">
        <v>232</v>
      </c>
      <c r="L21" s="524">
        <v>0.6</v>
      </c>
      <c r="M21" s="534" t="s">
        <v>256</v>
      </c>
      <c r="N21" s="523" t="s">
        <v>257</v>
      </c>
      <c r="O21" s="524">
        <v>0.2</v>
      </c>
      <c r="P21" s="525" t="s">
        <v>235</v>
      </c>
      <c r="Q21" s="535" t="s">
        <v>258</v>
      </c>
      <c r="R21" s="536" t="s">
        <v>237</v>
      </c>
      <c r="S21" s="536" t="s">
        <v>238</v>
      </c>
      <c r="T21" s="536" t="s">
        <v>239</v>
      </c>
      <c r="U21" s="536" t="s">
        <v>259</v>
      </c>
      <c r="V21" s="536" t="s">
        <v>241</v>
      </c>
      <c r="W21" s="536" t="s">
        <v>242</v>
      </c>
      <c r="X21" s="537" t="s">
        <v>243</v>
      </c>
      <c r="Y21" s="537" t="s">
        <v>260</v>
      </c>
      <c r="Z21" s="537" t="s">
        <v>261</v>
      </c>
      <c r="AA21" s="538">
        <v>0.4</v>
      </c>
      <c r="AB21" s="523" t="s">
        <v>246</v>
      </c>
      <c r="AC21" s="526">
        <v>0.36</v>
      </c>
      <c r="AD21" s="523" t="s">
        <v>257</v>
      </c>
      <c r="AE21" s="526">
        <v>0.2</v>
      </c>
      <c r="AF21" s="525" t="s">
        <v>247</v>
      </c>
      <c r="AG21" s="527" t="s">
        <v>222</v>
      </c>
      <c r="AH21" s="80" t="s">
        <v>248</v>
      </c>
      <c r="AI21" s="489"/>
      <c r="AJ21" s="501"/>
      <c r="AK21" s="528" t="s">
        <v>249</v>
      </c>
      <c r="AL21" s="529"/>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1"/>
      <c r="BW21" s="461"/>
      <c r="BX21" s="461"/>
      <c r="BY21" s="461"/>
      <c r="BZ21" s="461"/>
      <c r="CA21" s="461"/>
      <c r="CB21" s="461"/>
      <c r="CC21" s="461"/>
      <c r="CD21" s="461"/>
      <c r="CE21" s="461"/>
      <c r="CF21" s="461"/>
      <c r="CG21" s="461"/>
      <c r="CH21" s="461"/>
      <c r="CI21" s="461"/>
      <c r="CJ21" s="461"/>
      <c r="CK21" s="461"/>
      <c r="CL21" s="461"/>
      <c r="CM21" s="461"/>
      <c r="CN21" s="461"/>
      <c r="CO21" s="461"/>
      <c r="CP21" s="461"/>
      <c r="CQ21" s="461"/>
      <c r="CR21" s="461"/>
      <c r="CS21" s="461"/>
      <c r="CT21" s="461"/>
      <c r="CU21" s="461"/>
      <c r="CV21" s="461"/>
      <c r="CW21" s="461"/>
      <c r="CX21" s="461"/>
      <c r="CY21" s="461"/>
      <c r="CZ21" s="461"/>
      <c r="DA21" s="461"/>
      <c r="DB21" s="461"/>
      <c r="DC21" s="461"/>
    </row>
    <row r="22" spans="1:107" s="462" customFormat="1" ht="73.5" customHeight="1" x14ac:dyDescent="0.2">
      <c r="A22" s="487"/>
      <c r="B22" s="530"/>
      <c r="C22" s="504"/>
      <c r="D22" s="505"/>
      <c r="E22" s="504"/>
      <c r="F22" s="504"/>
      <c r="G22" s="504"/>
      <c r="H22" s="505"/>
      <c r="I22" s="505"/>
      <c r="J22" s="504"/>
      <c r="K22" s="523"/>
      <c r="L22" s="524"/>
      <c r="M22" s="534"/>
      <c r="N22" s="523"/>
      <c r="O22" s="524"/>
      <c r="P22" s="525"/>
      <c r="Q22" s="535" t="s">
        <v>251</v>
      </c>
      <c r="R22" s="536">
        <v>0</v>
      </c>
      <c r="S22" s="536" t="s">
        <v>249</v>
      </c>
      <c r="T22" s="536">
        <v>0</v>
      </c>
      <c r="U22" s="536">
        <v>0</v>
      </c>
      <c r="V22" s="536" t="s">
        <v>241</v>
      </c>
      <c r="W22" s="536">
        <v>0</v>
      </c>
      <c r="X22" s="537">
        <v>0</v>
      </c>
      <c r="Y22" s="537">
        <v>0</v>
      </c>
      <c r="Z22" s="537">
        <v>0</v>
      </c>
      <c r="AA22" s="538" t="s">
        <v>249</v>
      </c>
      <c r="AB22" s="523"/>
      <c r="AC22" s="526"/>
      <c r="AD22" s="523"/>
      <c r="AE22" s="526"/>
      <c r="AF22" s="525"/>
      <c r="AG22" s="527"/>
      <c r="AH22" s="80"/>
      <c r="AI22" s="504"/>
      <c r="AJ22" s="505"/>
      <c r="AK22" s="531"/>
      <c r="AL22" s="529"/>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c r="BP22" s="461"/>
      <c r="BQ22" s="461"/>
      <c r="BR22" s="461"/>
      <c r="BS22" s="461"/>
      <c r="BT22" s="461"/>
      <c r="BU22" s="461"/>
      <c r="BV22" s="461"/>
      <c r="BW22" s="461"/>
      <c r="BX22" s="461"/>
      <c r="BY22" s="461"/>
      <c r="BZ22" s="461"/>
      <c r="CA22" s="461"/>
      <c r="CB22" s="461"/>
      <c r="CC22" s="461"/>
      <c r="CD22" s="461"/>
      <c r="CE22" s="461"/>
      <c r="CF22" s="461"/>
      <c r="CG22" s="461"/>
      <c r="CH22" s="461"/>
      <c r="CI22" s="461"/>
      <c r="CJ22" s="461"/>
      <c r="CK22" s="461"/>
      <c r="CL22" s="461"/>
      <c r="CM22" s="461"/>
      <c r="CN22" s="461"/>
      <c r="CO22" s="461"/>
      <c r="CP22" s="461"/>
      <c r="CQ22" s="461"/>
      <c r="CR22" s="461"/>
      <c r="CS22" s="461"/>
      <c r="CT22" s="461"/>
      <c r="CU22" s="461"/>
      <c r="CV22" s="461"/>
      <c r="CW22" s="461"/>
      <c r="CX22" s="461"/>
      <c r="CY22" s="461"/>
      <c r="CZ22" s="461"/>
      <c r="DA22" s="461"/>
      <c r="DB22" s="461"/>
      <c r="DC22" s="461"/>
    </row>
    <row r="23" spans="1:107" s="462" customFormat="1" ht="73.5" customHeight="1" x14ac:dyDescent="0.2">
      <c r="A23" s="487"/>
      <c r="B23" s="532"/>
      <c r="C23" s="513"/>
      <c r="D23" s="514"/>
      <c r="E23" s="513"/>
      <c r="F23" s="513"/>
      <c r="G23" s="513"/>
      <c r="H23" s="514"/>
      <c r="I23" s="514"/>
      <c r="J23" s="513"/>
      <c r="K23" s="523"/>
      <c r="L23" s="524"/>
      <c r="M23" s="534"/>
      <c r="N23" s="523"/>
      <c r="O23" s="524"/>
      <c r="P23" s="525"/>
      <c r="Q23" s="535" t="s">
        <v>251</v>
      </c>
      <c r="R23" s="536">
        <v>0</v>
      </c>
      <c r="S23" s="536" t="s">
        <v>249</v>
      </c>
      <c r="T23" s="536">
        <v>0</v>
      </c>
      <c r="U23" s="536">
        <v>0</v>
      </c>
      <c r="V23" s="536" t="s">
        <v>241</v>
      </c>
      <c r="W23" s="536">
        <v>0</v>
      </c>
      <c r="X23" s="537">
        <v>0</v>
      </c>
      <c r="Y23" s="537">
        <v>0</v>
      </c>
      <c r="Z23" s="537">
        <v>0</v>
      </c>
      <c r="AA23" s="538" t="s">
        <v>249</v>
      </c>
      <c r="AB23" s="523"/>
      <c r="AC23" s="526"/>
      <c r="AD23" s="523"/>
      <c r="AE23" s="526"/>
      <c r="AF23" s="525"/>
      <c r="AG23" s="527"/>
      <c r="AH23" s="80"/>
      <c r="AI23" s="513"/>
      <c r="AJ23" s="514"/>
      <c r="AK23" s="533"/>
      <c r="AL23" s="529"/>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c r="BQ23" s="461"/>
      <c r="BR23" s="461"/>
      <c r="BS23" s="461"/>
      <c r="BT23" s="461"/>
      <c r="BU23" s="461"/>
      <c r="BV23" s="461"/>
      <c r="BW23" s="461"/>
      <c r="BX23" s="461"/>
      <c r="BY23" s="461"/>
      <c r="BZ23" s="461"/>
      <c r="CA23" s="461"/>
      <c r="CB23" s="461"/>
      <c r="CC23" s="461"/>
      <c r="CD23" s="461"/>
      <c r="CE23" s="461"/>
      <c r="CF23" s="461"/>
      <c r="CG23" s="461"/>
      <c r="CH23" s="461"/>
      <c r="CI23" s="461"/>
      <c r="CJ23" s="461"/>
      <c r="CK23" s="461"/>
      <c r="CL23" s="461"/>
      <c r="CM23" s="461"/>
      <c r="CN23" s="461"/>
      <c r="CO23" s="461"/>
      <c r="CP23" s="461"/>
      <c r="CQ23" s="461"/>
      <c r="CR23" s="461"/>
      <c r="CS23" s="461"/>
      <c r="CT23" s="461"/>
      <c r="CU23" s="461"/>
      <c r="CV23" s="461"/>
      <c r="CW23" s="461"/>
      <c r="CX23" s="461"/>
      <c r="CY23" s="461"/>
      <c r="CZ23" s="461"/>
      <c r="DA23" s="461"/>
      <c r="DB23" s="461"/>
      <c r="DC23" s="461"/>
    </row>
    <row r="24" spans="1:107" s="462" customFormat="1" ht="192" customHeight="1" x14ac:dyDescent="0.2">
      <c r="A24" s="539">
        <v>6</v>
      </c>
      <c r="B24" s="540" t="s">
        <v>262</v>
      </c>
      <c r="C24" s="541" t="s">
        <v>263</v>
      </c>
      <c r="D24" s="542" t="s">
        <v>225</v>
      </c>
      <c r="E24" s="541" t="s">
        <v>264</v>
      </c>
      <c r="F24" s="541" t="s">
        <v>265</v>
      </c>
      <c r="G24" s="541" t="s">
        <v>266</v>
      </c>
      <c r="H24" s="542" t="s">
        <v>267</v>
      </c>
      <c r="I24" s="543" t="s">
        <v>230</v>
      </c>
      <c r="J24" s="541" t="s">
        <v>231</v>
      </c>
      <c r="K24" s="544" t="s">
        <v>232</v>
      </c>
      <c r="L24" s="254">
        <v>0.6</v>
      </c>
      <c r="M24" s="542" t="s">
        <v>268</v>
      </c>
      <c r="N24" s="544" t="s">
        <v>235</v>
      </c>
      <c r="O24" s="254">
        <v>0.6</v>
      </c>
      <c r="P24" s="545" t="s">
        <v>235</v>
      </c>
      <c r="Q24" s="546" t="s">
        <v>269</v>
      </c>
      <c r="R24" s="536" t="s">
        <v>237</v>
      </c>
      <c r="S24" s="536" t="s">
        <v>238</v>
      </c>
      <c r="T24" s="536" t="s">
        <v>239</v>
      </c>
      <c r="U24" s="536" t="s">
        <v>240</v>
      </c>
      <c r="V24" s="536" t="s">
        <v>241</v>
      </c>
      <c r="W24" s="536" t="s">
        <v>242</v>
      </c>
      <c r="X24" s="537" t="s">
        <v>270</v>
      </c>
      <c r="Y24" s="537" t="s">
        <v>271</v>
      </c>
      <c r="Z24" s="537" t="s">
        <v>272</v>
      </c>
      <c r="AA24" s="538">
        <v>0.4</v>
      </c>
      <c r="AB24" s="523" t="s">
        <v>246</v>
      </c>
      <c r="AC24" s="526">
        <v>0.216</v>
      </c>
      <c r="AD24" s="523" t="s">
        <v>235</v>
      </c>
      <c r="AE24" s="526">
        <v>0.6</v>
      </c>
      <c r="AF24" s="525" t="s">
        <v>235</v>
      </c>
      <c r="AG24" s="527" t="s">
        <v>222</v>
      </c>
      <c r="AH24" s="80" t="s">
        <v>248</v>
      </c>
      <c r="AI24" s="541"/>
      <c r="AJ24" s="547"/>
      <c r="AK24" s="548" t="s">
        <v>249</v>
      </c>
      <c r="AL24" s="549"/>
      <c r="AM24" s="550"/>
      <c r="AN24" s="550"/>
      <c r="AO24" s="550"/>
      <c r="AP24" s="550"/>
      <c r="AQ24" s="550"/>
      <c r="AR24" s="550"/>
      <c r="AS24" s="550"/>
      <c r="AT24" s="550"/>
      <c r="AU24" s="550"/>
      <c r="AV24" s="550"/>
      <c r="AW24" s="550"/>
      <c r="AX24" s="550"/>
      <c r="AY24" s="550"/>
      <c r="AZ24" s="550"/>
      <c r="BA24" s="550"/>
      <c r="BB24" s="550"/>
      <c r="BC24" s="550"/>
      <c r="BD24" s="550"/>
      <c r="BE24" s="550"/>
      <c r="BF24" s="550"/>
      <c r="BG24" s="550"/>
      <c r="BH24" s="550"/>
      <c r="BI24" s="550"/>
      <c r="BJ24" s="551"/>
      <c r="BK24" s="551"/>
      <c r="BL24" s="551"/>
      <c r="BM24" s="551"/>
      <c r="BN24" s="551"/>
      <c r="BO24" s="551"/>
      <c r="BP24" s="461"/>
      <c r="BQ24" s="461"/>
      <c r="BR24" s="461"/>
      <c r="BS24" s="461"/>
      <c r="BT24" s="461"/>
      <c r="BU24" s="461"/>
      <c r="BV24" s="461"/>
      <c r="BW24" s="461"/>
      <c r="BX24" s="461"/>
      <c r="BY24" s="461"/>
      <c r="BZ24" s="461"/>
      <c r="CA24" s="461"/>
      <c r="CB24" s="461"/>
      <c r="CC24" s="461"/>
      <c r="CD24" s="461"/>
      <c r="CE24" s="461"/>
      <c r="CF24" s="461"/>
      <c r="CG24" s="461"/>
      <c r="CH24" s="461"/>
      <c r="CI24" s="461"/>
      <c r="CJ24" s="461"/>
      <c r="CK24" s="461"/>
      <c r="CL24" s="461"/>
      <c r="CM24" s="461"/>
      <c r="CN24" s="461"/>
      <c r="CO24" s="461"/>
      <c r="CP24" s="461"/>
      <c r="CQ24" s="461"/>
      <c r="CR24" s="461"/>
      <c r="CS24" s="461"/>
      <c r="CT24" s="461"/>
      <c r="CU24" s="461"/>
      <c r="CV24" s="461"/>
      <c r="CW24" s="461"/>
      <c r="CX24" s="461"/>
      <c r="CY24" s="461"/>
      <c r="CZ24" s="461"/>
      <c r="DA24" s="461"/>
      <c r="DB24" s="461"/>
      <c r="DC24" s="461"/>
    </row>
    <row r="25" spans="1:107" s="462" customFormat="1" ht="95.25" customHeight="1" x14ac:dyDescent="0.2">
      <c r="A25" s="552"/>
      <c r="B25" s="553"/>
      <c r="C25" s="554"/>
      <c r="D25" s="245"/>
      <c r="E25" s="554"/>
      <c r="F25" s="554"/>
      <c r="G25" s="554"/>
      <c r="H25" s="245"/>
      <c r="I25" s="543"/>
      <c r="J25" s="554"/>
      <c r="K25" s="555"/>
      <c r="L25" s="238"/>
      <c r="M25" s="245"/>
      <c r="N25" s="555"/>
      <c r="O25" s="238"/>
      <c r="P25" s="556"/>
      <c r="Q25" s="546" t="s">
        <v>273</v>
      </c>
      <c r="R25" s="536" t="s">
        <v>237</v>
      </c>
      <c r="S25" s="536" t="s">
        <v>238</v>
      </c>
      <c r="T25" s="536" t="s">
        <v>239</v>
      </c>
      <c r="U25" s="536" t="s">
        <v>240</v>
      </c>
      <c r="V25" s="536" t="s">
        <v>241</v>
      </c>
      <c r="W25" s="536" t="s">
        <v>242</v>
      </c>
      <c r="X25" s="537" t="s">
        <v>270</v>
      </c>
      <c r="Y25" s="537" t="s">
        <v>274</v>
      </c>
      <c r="Z25" s="537" t="s">
        <v>275</v>
      </c>
      <c r="AA25" s="538">
        <v>0.4</v>
      </c>
      <c r="AB25" s="523"/>
      <c r="AC25" s="526"/>
      <c r="AD25" s="523"/>
      <c r="AE25" s="526"/>
      <c r="AF25" s="525"/>
      <c r="AG25" s="527"/>
      <c r="AH25" s="80"/>
      <c r="AI25" s="554"/>
      <c r="AJ25" s="245"/>
      <c r="AK25" s="557"/>
      <c r="AL25" s="549"/>
      <c r="AM25" s="558"/>
      <c r="AN25" s="558"/>
      <c r="AO25" s="558"/>
      <c r="AP25" s="558"/>
      <c r="AQ25" s="558"/>
      <c r="AR25" s="558"/>
      <c r="AS25" s="558"/>
      <c r="AT25" s="558"/>
      <c r="AU25" s="558"/>
      <c r="AV25" s="558"/>
      <c r="AW25" s="558"/>
      <c r="AX25" s="558"/>
      <c r="AY25" s="558"/>
      <c r="AZ25" s="558"/>
      <c r="BA25" s="558"/>
      <c r="BB25" s="558"/>
      <c r="BC25" s="558"/>
      <c r="BD25" s="558"/>
      <c r="BE25" s="558"/>
      <c r="BF25" s="558"/>
      <c r="BG25" s="558"/>
      <c r="BH25" s="558"/>
      <c r="BI25" s="558"/>
      <c r="BJ25" s="559"/>
      <c r="BK25" s="559"/>
      <c r="BL25" s="559"/>
      <c r="BM25" s="559"/>
      <c r="BN25" s="559"/>
      <c r="BO25" s="559"/>
      <c r="BP25" s="461"/>
      <c r="BQ25" s="461"/>
      <c r="BR25" s="461"/>
      <c r="BS25" s="461"/>
      <c r="BT25" s="461"/>
      <c r="BU25" s="461"/>
      <c r="BV25" s="461"/>
      <c r="BW25" s="461"/>
      <c r="BX25" s="461"/>
      <c r="BY25" s="461"/>
      <c r="BZ25" s="461"/>
      <c r="CA25" s="461"/>
      <c r="CB25" s="461"/>
      <c r="CC25" s="461"/>
      <c r="CD25" s="461"/>
      <c r="CE25" s="461"/>
      <c r="CF25" s="461"/>
      <c r="CG25" s="461"/>
      <c r="CH25" s="461"/>
      <c r="CI25" s="461"/>
      <c r="CJ25" s="461"/>
      <c r="CK25" s="461"/>
      <c r="CL25" s="461"/>
      <c r="CM25" s="461"/>
      <c r="CN25" s="461"/>
      <c r="CO25" s="461"/>
      <c r="CP25" s="461"/>
      <c r="CQ25" s="461"/>
      <c r="CR25" s="461"/>
      <c r="CS25" s="461"/>
      <c r="CT25" s="461"/>
      <c r="CU25" s="461"/>
      <c r="CV25" s="461"/>
      <c r="CW25" s="461"/>
      <c r="CX25" s="461"/>
      <c r="CY25" s="461"/>
      <c r="CZ25" s="461"/>
      <c r="DA25" s="461"/>
      <c r="DB25" s="461"/>
      <c r="DC25" s="461"/>
    </row>
    <row r="26" spans="1:107" s="462" customFormat="1" ht="31.5" customHeight="1" x14ac:dyDescent="0.2">
      <c r="A26" s="560"/>
      <c r="B26" s="561"/>
      <c r="C26" s="562"/>
      <c r="D26" s="248"/>
      <c r="E26" s="562"/>
      <c r="F26" s="562"/>
      <c r="G26" s="562"/>
      <c r="H26" s="248"/>
      <c r="I26" s="543"/>
      <c r="J26" s="562"/>
      <c r="K26" s="563"/>
      <c r="L26" s="564"/>
      <c r="M26" s="248"/>
      <c r="N26" s="563"/>
      <c r="O26" s="564"/>
      <c r="P26" s="565"/>
      <c r="Q26" s="566" t="s">
        <v>251</v>
      </c>
      <c r="R26" s="567">
        <v>0</v>
      </c>
      <c r="S26" s="567" t="s">
        <v>249</v>
      </c>
      <c r="T26" s="567">
        <v>0</v>
      </c>
      <c r="U26" s="567">
        <v>0</v>
      </c>
      <c r="V26" s="567">
        <v>0</v>
      </c>
      <c r="W26" s="567">
        <v>0</v>
      </c>
      <c r="X26" s="568">
        <v>0</v>
      </c>
      <c r="Y26" s="568">
        <v>0</v>
      </c>
      <c r="Z26" s="568">
        <v>0</v>
      </c>
      <c r="AA26" s="497" t="s">
        <v>249</v>
      </c>
      <c r="AB26" s="523"/>
      <c r="AC26" s="526"/>
      <c r="AD26" s="523"/>
      <c r="AE26" s="526"/>
      <c r="AF26" s="525"/>
      <c r="AG26" s="527"/>
      <c r="AH26" s="80"/>
      <c r="AI26" s="562"/>
      <c r="AJ26" s="248"/>
      <c r="AK26" s="569"/>
      <c r="AL26" s="549"/>
      <c r="AM26" s="558" t="s">
        <v>276</v>
      </c>
      <c r="AN26" s="558"/>
      <c r="AO26" s="558"/>
      <c r="AP26" s="558"/>
      <c r="AQ26" s="558"/>
      <c r="AR26" s="558"/>
      <c r="AS26" s="558"/>
      <c r="AT26" s="558"/>
      <c r="AU26" s="558"/>
      <c r="AV26" s="558"/>
      <c r="AW26" s="558"/>
      <c r="AX26" s="558"/>
      <c r="AY26" s="558"/>
      <c r="AZ26" s="558"/>
      <c r="BA26" s="558"/>
      <c r="BB26" s="558"/>
      <c r="BC26" s="558"/>
      <c r="BD26" s="558"/>
      <c r="BE26" s="558"/>
      <c r="BF26" s="558"/>
      <c r="BG26" s="558"/>
      <c r="BH26" s="558"/>
      <c r="BI26" s="558"/>
      <c r="BJ26" s="559"/>
      <c r="BK26" s="559"/>
      <c r="BL26" s="559"/>
      <c r="BM26" s="559"/>
      <c r="BN26" s="559"/>
      <c r="BO26" s="559"/>
      <c r="BP26" s="461"/>
      <c r="BQ26" s="461"/>
      <c r="BR26" s="461"/>
      <c r="BS26" s="461"/>
      <c r="BT26" s="461"/>
      <c r="BU26" s="461"/>
      <c r="BV26" s="461"/>
      <c r="BW26" s="461"/>
      <c r="BX26" s="461"/>
      <c r="BY26" s="461"/>
      <c r="BZ26" s="461"/>
      <c r="CA26" s="461"/>
      <c r="CB26" s="461"/>
      <c r="CC26" s="461"/>
      <c r="CD26" s="461"/>
      <c r="CE26" s="461"/>
      <c r="CF26" s="461"/>
      <c r="CG26" s="461"/>
      <c r="CH26" s="461"/>
      <c r="CI26" s="461"/>
      <c r="CJ26" s="461"/>
      <c r="CK26" s="461"/>
      <c r="CL26" s="461"/>
      <c r="CM26" s="461"/>
      <c r="CN26" s="461"/>
      <c r="CO26" s="461"/>
      <c r="CP26" s="461"/>
      <c r="CQ26" s="461"/>
      <c r="CR26" s="461"/>
      <c r="CS26" s="461"/>
      <c r="CT26" s="461"/>
      <c r="CU26" s="461"/>
      <c r="CV26" s="461"/>
      <c r="CW26" s="461"/>
      <c r="CX26" s="461"/>
      <c r="CY26" s="461"/>
      <c r="CZ26" s="461"/>
      <c r="DA26" s="461"/>
      <c r="DB26" s="461"/>
      <c r="DC26" s="461"/>
    </row>
    <row r="27" spans="1:107" s="462" customFormat="1" ht="96" customHeight="1" x14ac:dyDescent="0.2">
      <c r="A27" s="570">
        <v>7</v>
      </c>
      <c r="B27" s="571" t="s">
        <v>262</v>
      </c>
      <c r="C27" s="572" t="s">
        <v>263</v>
      </c>
      <c r="D27" s="549" t="s">
        <v>277</v>
      </c>
      <c r="E27" s="573" t="s">
        <v>278</v>
      </c>
      <c r="F27" s="573" t="s">
        <v>279</v>
      </c>
      <c r="G27" s="573" t="s">
        <v>280</v>
      </c>
      <c r="H27" s="534" t="s">
        <v>281</v>
      </c>
      <c r="I27" s="534" t="s">
        <v>282</v>
      </c>
      <c r="J27" s="534" t="s">
        <v>283</v>
      </c>
      <c r="K27" s="523" t="s">
        <v>284</v>
      </c>
      <c r="L27" s="524">
        <v>0.4</v>
      </c>
      <c r="M27" s="534" t="s">
        <v>256</v>
      </c>
      <c r="N27" s="523" t="s">
        <v>257</v>
      </c>
      <c r="O27" s="524">
        <v>0.2</v>
      </c>
      <c r="P27" s="525" t="s">
        <v>247</v>
      </c>
      <c r="Q27" s="535" t="s">
        <v>285</v>
      </c>
      <c r="R27" s="536" t="s">
        <v>237</v>
      </c>
      <c r="S27" s="536" t="s">
        <v>238</v>
      </c>
      <c r="T27" s="536" t="s">
        <v>286</v>
      </c>
      <c r="U27" s="536" t="s">
        <v>240</v>
      </c>
      <c r="V27" s="536" t="s">
        <v>241</v>
      </c>
      <c r="W27" s="536" t="s">
        <v>242</v>
      </c>
      <c r="X27" s="537" t="s">
        <v>287</v>
      </c>
      <c r="Y27" s="537" t="s">
        <v>288</v>
      </c>
      <c r="Z27" s="537" t="s">
        <v>289</v>
      </c>
      <c r="AA27" s="538">
        <v>0.5</v>
      </c>
      <c r="AB27" s="523" t="s">
        <v>246</v>
      </c>
      <c r="AC27" s="526">
        <v>0.2</v>
      </c>
      <c r="AD27" s="523" t="s">
        <v>257</v>
      </c>
      <c r="AE27" s="526">
        <v>0.2</v>
      </c>
      <c r="AF27" s="525" t="s">
        <v>247</v>
      </c>
      <c r="AG27" s="527" t="s">
        <v>222</v>
      </c>
      <c r="AH27" s="80" t="s">
        <v>248</v>
      </c>
      <c r="AI27" s="572" t="s">
        <v>290</v>
      </c>
      <c r="AJ27" s="574" t="s">
        <v>291</v>
      </c>
      <c r="AK27" s="575" t="s">
        <v>292</v>
      </c>
      <c r="AL27" s="549" t="s">
        <v>293</v>
      </c>
      <c r="AM27" s="558"/>
      <c r="AN27" s="558"/>
      <c r="AO27" s="558"/>
      <c r="AP27" s="558"/>
      <c r="AQ27" s="558"/>
      <c r="AR27" s="558"/>
      <c r="AS27" s="558"/>
      <c r="AT27" s="558"/>
      <c r="AU27" s="558"/>
      <c r="AV27" s="558"/>
      <c r="AW27" s="558"/>
      <c r="AX27" s="558"/>
      <c r="AY27" s="558"/>
      <c r="AZ27" s="558"/>
      <c r="BA27" s="558"/>
      <c r="BB27" s="558"/>
      <c r="BC27" s="558"/>
      <c r="BD27" s="558"/>
      <c r="BE27" s="558"/>
      <c r="BF27" s="558"/>
      <c r="BG27" s="558"/>
      <c r="BH27" s="558"/>
      <c r="BI27" s="558"/>
      <c r="BJ27" s="559"/>
      <c r="BK27" s="559"/>
      <c r="BL27" s="559"/>
      <c r="BM27" s="559"/>
      <c r="BN27" s="559"/>
      <c r="BO27" s="559"/>
      <c r="BP27" s="461"/>
      <c r="BQ27" s="461"/>
      <c r="BR27" s="461"/>
      <c r="BS27" s="461"/>
      <c r="BT27" s="461"/>
      <c r="BU27" s="461"/>
      <c r="BV27" s="461"/>
      <c r="BW27" s="461"/>
      <c r="BX27" s="461"/>
      <c r="BY27" s="461"/>
      <c r="BZ27" s="461"/>
      <c r="CA27" s="461"/>
      <c r="CB27" s="461"/>
      <c r="CC27" s="461"/>
      <c r="CD27" s="461"/>
      <c r="CE27" s="461"/>
      <c r="CF27" s="461"/>
      <c r="CG27" s="461"/>
      <c r="CH27" s="461"/>
      <c r="CI27" s="461"/>
      <c r="CJ27" s="461"/>
      <c r="CK27" s="461"/>
      <c r="CL27" s="461"/>
      <c r="CM27" s="461"/>
      <c r="CN27" s="461"/>
      <c r="CO27" s="461"/>
      <c r="CP27" s="461"/>
      <c r="CQ27" s="461"/>
      <c r="CR27" s="461"/>
      <c r="CS27" s="461"/>
      <c r="CT27" s="461"/>
      <c r="CU27" s="461"/>
      <c r="CV27" s="461"/>
      <c r="CW27" s="461"/>
      <c r="CX27" s="461"/>
      <c r="CY27" s="461"/>
      <c r="CZ27" s="461"/>
      <c r="DA27" s="461"/>
      <c r="DB27" s="461"/>
      <c r="DC27" s="461"/>
    </row>
    <row r="28" spans="1:107" s="462" customFormat="1" ht="49.5" customHeight="1" x14ac:dyDescent="0.2">
      <c r="A28" s="570"/>
      <c r="B28" s="571"/>
      <c r="C28" s="572"/>
      <c r="D28" s="549"/>
      <c r="E28" s="573"/>
      <c r="F28" s="573"/>
      <c r="G28" s="573"/>
      <c r="H28" s="534"/>
      <c r="I28" s="534"/>
      <c r="J28" s="534"/>
      <c r="K28" s="523"/>
      <c r="L28" s="524"/>
      <c r="M28" s="534"/>
      <c r="N28" s="523"/>
      <c r="O28" s="524"/>
      <c r="P28" s="525"/>
      <c r="Q28" s="535" t="s">
        <v>251</v>
      </c>
      <c r="R28" s="536">
        <v>0</v>
      </c>
      <c r="S28" s="536" t="s">
        <v>249</v>
      </c>
      <c r="T28" s="536">
        <v>0</v>
      </c>
      <c r="U28" s="536">
        <v>0</v>
      </c>
      <c r="V28" s="536" t="s">
        <v>241</v>
      </c>
      <c r="W28" s="536">
        <v>0</v>
      </c>
      <c r="X28" s="537">
        <v>0</v>
      </c>
      <c r="Y28" s="537">
        <v>0</v>
      </c>
      <c r="Z28" s="537">
        <v>0</v>
      </c>
      <c r="AA28" s="538" t="s">
        <v>249</v>
      </c>
      <c r="AB28" s="523"/>
      <c r="AC28" s="526"/>
      <c r="AD28" s="523"/>
      <c r="AE28" s="526"/>
      <c r="AF28" s="525"/>
      <c r="AG28" s="527"/>
      <c r="AH28" s="80"/>
      <c r="AI28" s="576"/>
      <c r="AJ28" s="529"/>
      <c r="AK28" s="577"/>
      <c r="AL28" s="529"/>
      <c r="AM28" s="558"/>
      <c r="AN28" s="558"/>
      <c r="AO28" s="558"/>
      <c r="AP28" s="558"/>
      <c r="AQ28" s="558"/>
      <c r="AR28" s="558"/>
      <c r="AS28" s="558"/>
      <c r="AT28" s="558"/>
      <c r="AU28" s="558"/>
      <c r="AV28" s="558"/>
      <c r="AW28" s="558"/>
      <c r="AX28" s="558"/>
      <c r="AY28" s="558"/>
      <c r="AZ28" s="558"/>
      <c r="BA28" s="558"/>
      <c r="BB28" s="558"/>
      <c r="BC28" s="558"/>
      <c r="BD28" s="558"/>
      <c r="BE28" s="558"/>
      <c r="BF28" s="558"/>
      <c r="BG28" s="558"/>
      <c r="BH28" s="558"/>
      <c r="BI28" s="558"/>
      <c r="BJ28" s="559"/>
      <c r="BK28" s="559"/>
      <c r="BL28" s="559"/>
      <c r="BM28" s="559"/>
      <c r="BN28" s="559"/>
      <c r="BO28" s="559"/>
      <c r="BP28" s="461"/>
      <c r="BQ28" s="461"/>
      <c r="BR28" s="461"/>
      <c r="BS28" s="461"/>
      <c r="BT28" s="461"/>
      <c r="BU28" s="461"/>
      <c r="BV28" s="461"/>
      <c r="BW28" s="461"/>
      <c r="BX28" s="461"/>
      <c r="BY28" s="461"/>
      <c r="BZ28" s="461"/>
      <c r="CA28" s="461"/>
      <c r="CB28" s="461"/>
      <c r="CC28" s="461"/>
      <c r="CD28" s="461"/>
      <c r="CE28" s="461"/>
      <c r="CF28" s="461"/>
      <c r="CG28" s="461"/>
      <c r="CH28" s="461"/>
      <c r="CI28" s="461"/>
      <c r="CJ28" s="461"/>
      <c r="CK28" s="461"/>
      <c r="CL28" s="461"/>
      <c r="CM28" s="461"/>
      <c r="CN28" s="461"/>
      <c r="CO28" s="461"/>
      <c r="CP28" s="461"/>
      <c r="CQ28" s="461"/>
      <c r="CR28" s="461"/>
      <c r="CS28" s="461"/>
      <c r="CT28" s="461"/>
      <c r="CU28" s="461"/>
      <c r="CV28" s="461"/>
      <c r="CW28" s="461"/>
      <c r="CX28" s="461"/>
      <c r="CY28" s="461"/>
      <c r="CZ28" s="461"/>
      <c r="DA28" s="461"/>
      <c r="DB28" s="461"/>
      <c r="DC28" s="461"/>
    </row>
    <row r="29" spans="1:107" s="462" customFormat="1" ht="42" customHeight="1" x14ac:dyDescent="0.2">
      <c r="A29" s="570"/>
      <c r="B29" s="571"/>
      <c r="C29" s="572"/>
      <c r="D29" s="549"/>
      <c r="E29" s="573"/>
      <c r="F29" s="573"/>
      <c r="G29" s="573"/>
      <c r="H29" s="534"/>
      <c r="I29" s="534"/>
      <c r="J29" s="534"/>
      <c r="K29" s="523"/>
      <c r="L29" s="524"/>
      <c r="M29" s="534"/>
      <c r="N29" s="523"/>
      <c r="O29" s="524"/>
      <c r="P29" s="525"/>
      <c r="Q29" s="535" t="s">
        <v>251</v>
      </c>
      <c r="R29" s="536">
        <v>0</v>
      </c>
      <c r="S29" s="536" t="s">
        <v>249</v>
      </c>
      <c r="T29" s="536">
        <v>0</v>
      </c>
      <c r="U29" s="536">
        <v>0</v>
      </c>
      <c r="V29" s="536" t="s">
        <v>241</v>
      </c>
      <c r="W29" s="536">
        <v>0</v>
      </c>
      <c r="X29" s="537">
        <v>0</v>
      </c>
      <c r="Y29" s="537">
        <v>0</v>
      </c>
      <c r="Z29" s="537">
        <v>0</v>
      </c>
      <c r="AA29" s="538" t="s">
        <v>249</v>
      </c>
      <c r="AB29" s="523"/>
      <c r="AC29" s="526"/>
      <c r="AD29" s="523"/>
      <c r="AE29" s="526"/>
      <c r="AF29" s="525"/>
      <c r="AG29" s="527"/>
      <c r="AH29" s="80"/>
      <c r="AI29" s="576"/>
      <c r="AJ29" s="529"/>
      <c r="AK29" s="577"/>
      <c r="AL29" s="529"/>
      <c r="AM29" s="558"/>
      <c r="AN29" s="558"/>
      <c r="AO29" s="558"/>
      <c r="AP29" s="558"/>
      <c r="AQ29" s="558"/>
      <c r="AR29" s="558"/>
      <c r="AS29" s="558"/>
      <c r="AT29" s="558"/>
      <c r="AU29" s="558"/>
      <c r="AV29" s="558"/>
      <c r="AW29" s="558"/>
      <c r="AX29" s="558"/>
      <c r="AY29" s="558"/>
      <c r="AZ29" s="558"/>
      <c r="BA29" s="558"/>
      <c r="BB29" s="558"/>
      <c r="BC29" s="558"/>
      <c r="BD29" s="558"/>
      <c r="BE29" s="558"/>
      <c r="BF29" s="558"/>
      <c r="BG29" s="558"/>
      <c r="BH29" s="558"/>
      <c r="BI29" s="558"/>
      <c r="BJ29" s="559"/>
      <c r="BK29" s="559"/>
      <c r="BL29" s="559"/>
      <c r="BM29" s="559"/>
      <c r="BN29" s="559"/>
      <c r="BO29" s="559"/>
      <c r="BP29" s="461"/>
      <c r="BQ29" s="461"/>
      <c r="BR29" s="461"/>
      <c r="BS29" s="461"/>
      <c r="BT29" s="461"/>
      <c r="BU29" s="461"/>
      <c r="BV29" s="461"/>
      <c r="BW29" s="461"/>
      <c r="BX29" s="461"/>
      <c r="BY29" s="461"/>
      <c r="BZ29" s="461"/>
      <c r="CA29" s="461"/>
      <c r="CB29" s="461"/>
      <c r="CC29" s="461"/>
      <c r="CD29" s="461"/>
      <c r="CE29" s="461"/>
      <c r="CF29" s="461"/>
      <c r="CG29" s="461"/>
      <c r="CH29" s="461"/>
      <c r="CI29" s="461"/>
      <c r="CJ29" s="461"/>
      <c r="CK29" s="461"/>
      <c r="CL29" s="461"/>
      <c r="CM29" s="461"/>
      <c r="CN29" s="461"/>
      <c r="CO29" s="461"/>
      <c r="CP29" s="461"/>
      <c r="CQ29" s="461"/>
      <c r="CR29" s="461"/>
      <c r="CS29" s="461"/>
      <c r="CT29" s="461"/>
      <c r="CU29" s="461"/>
      <c r="CV29" s="461"/>
      <c r="CW29" s="461"/>
      <c r="CX29" s="461"/>
      <c r="CY29" s="461"/>
      <c r="CZ29" s="461"/>
      <c r="DA29" s="461"/>
      <c r="DB29" s="461"/>
      <c r="DC29" s="461"/>
    </row>
    <row r="30" spans="1:107" s="462" customFormat="1" ht="102" customHeight="1" x14ac:dyDescent="0.2">
      <c r="A30" s="570">
        <v>8</v>
      </c>
      <c r="B30" s="571" t="s">
        <v>262</v>
      </c>
      <c r="C30" s="572" t="s">
        <v>263</v>
      </c>
      <c r="D30" s="549" t="s">
        <v>294</v>
      </c>
      <c r="E30" s="573" t="s">
        <v>295</v>
      </c>
      <c r="F30" s="573" t="s">
        <v>296</v>
      </c>
      <c r="G30" s="573" t="s">
        <v>297</v>
      </c>
      <c r="H30" s="534" t="s">
        <v>281</v>
      </c>
      <c r="I30" s="534" t="s">
        <v>230</v>
      </c>
      <c r="J30" s="534" t="s">
        <v>231</v>
      </c>
      <c r="K30" s="523" t="s">
        <v>232</v>
      </c>
      <c r="L30" s="524">
        <v>0.6</v>
      </c>
      <c r="M30" s="534" t="s">
        <v>268</v>
      </c>
      <c r="N30" s="523" t="s">
        <v>235</v>
      </c>
      <c r="O30" s="524">
        <v>0.6</v>
      </c>
      <c r="P30" s="525" t="s">
        <v>235</v>
      </c>
      <c r="Q30" s="546" t="s">
        <v>298</v>
      </c>
      <c r="R30" s="536" t="s">
        <v>237</v>
      </c>
      <c r="S30" s="536" t="s">
        <v>238</v>
      </c>
      <c r="T30" s="536" t="s">
        <v>239</v>
      </c>
      <c r="U30" s="536" t="s">
        <v>240</v>
      </c>
      <c r="V30" s="536" t="s">
        <v>299</v>
      </c>
      <c r="W30" s="536" t="s">
        <v>242</v>
      </c>
      <c r="X30" s="537" t="s">
        <v>300</v>
      </c>
      <c r="Y30" s="537" t="s">
        <v>301</v>
      </c>
      <c r="Z30" s="537" t="s">
        <v>302</v>
      </c>
      <c r="AA30" s="538">
        <v>0.4</v>
      </c>
      <c r="AB30" s="523" t="s">
        <v>246</v>
      </c>
      <c r="AC30" s="526">
        <v>0.216</v>
      </c>
      <c r="AD30" s="523" t="s">
        <v>235</v>
      </c>
      <c r="AE30" s="526">
        <v>0.6</v>
      </c>
      <c r="AF30" s="525" t="s">
        <v>235</v>
      </c>
      <c r="AG30" s="527" t="s">
        <v>222</v>
      </c>
      <c r="AH30" s="80" t="s">
        <v>248</v>
      </c>
      <c r="AI30" s="572"/>
      <c r="AJ30" s="574"/>
      <c r="AK30" s="575" t="s">
        <v>249</v>
      </c>
      <c r="AL30" s="549"/>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9"/>
      <c r="BK30" s="559"/>
      <c r="BL30" s="559"/>
      <c r="BM30" s="559"/>
      <c r="BN30" s="559"/>
      <c r="BO30" s="559"/>
      <c r="BP30" s="461"/>
      <c r="BQ30" s="461"/>
      <c r="BR30" s="461"/>
      <c r="BS30" s="461"/>
      <c r="BT30" s="461"/>
      <c r="BU30" s="461"/>
      <c r="BV30" s="461"/>
      <c r="BW30" s="461"/>
      <c r="BX30" s="461"/>
      <c r="BY30" s="461"/>
      <c r="BZ30" s="461"/>
      <c r="CA30" s="461"/>
      <c r="CB30" s="461"/>
      <c r="CC30" s="461"/>
      <c r="CD30" s="461"/>
      <c r="CE30" s="461"/>
      <c r="CF30" s="461"/>
      <c r="CG30" s="461"/>
      <c r="CH30" s="461"/>
      <c r="CI30" s="461"/>
      <c r="CJ30" s="461"/>
      <c r="CK30" s="461"/>
      <c r="CL30" s="461"/>
      <c r="CM30" s="461"/>
      <c r="CN30" s="461"/>
      <c r="CO30" s="461"/>
      <c r="CP30" s="461"/>
      <c r="CQ30" s="461"/>
      <c r="CR30" s="461"/>
      <c r="CS30" s="461"/>
      <c r="CT30" s="461"/>
      <c r="CU30" s="461"/>
      <c r="CV30" s="461"/>
      <c r="CW30" s="461"/>
      <c r="CX30" s="461"/>
      <c r="CY30" s="461"/>
      <c r="CZ30" s="461"/>
      <c r="DA30" s="461"/>
      <c r="DB30" s="461"/>
      <c r="DC30" s="461"/>
    </row>
    <row r="31" spans="1:107" s="462" customFormat="1" ht="126" customHeight="1" x14ac:dyDescent="0.2">
      <c r="A31" s="570"/>
      <c r="B31" s="571"/>
      <c r="C31" s="572"/>
      <c r="D31" s="549"/>
      <c r="E31" s="573"/>
      <c r="F31" s="573"/>
      <c r="G31" s="573"/>
      <c r="H31" s="534"/>
      <c r="I31" s="534"/>
      <c r="J31" s="534"/>
      <c r="K31" s="523"/>
      <c r="L31" s="524"/>
      <c r="M31" s="534"/>
      <c r="N31" s="523"/>
      <c r="O31" s="524"/>
      <c r="P31" s="525"/>
      <c r="Q31" s="546" t="s">
        <v>303</v>
      </c>
      <c r="R31" s="536" t="s">
        <v>237</v>
      </c>
      <c r="S31" s="536" t="s">
        <v>238</v>
      </c>
      <c r="T31" s="536" t="s">
        <v>239</v>
      </c>
      <c r="U31" s="536" t="s">
        <v>240</v>
      </c>
      <c r="V31" s="536" t="s">
        <v>241</v>
      </c>
      <c r="W31" s="536" t="s">
        <v>242</v>
      </c>
      <c r="X31" s="537" t="s">
        <v>270</v>
      </c>
      <c r="Y31" s="537" t="s">
        <v>271</v>
      </c>
      <c r="Z31" s="537" t="s">
        <v>304</v>
      </c>
      <c r="AA31" s="538">
        <v>0.4</v>
      </c>
      <c r="AB31" s="523"/>
      <c r="AC31" s="526"/>
      <c r="AD31" s="523"/>
      <c r="AE31" s="526"/>
      <c r="AF31" s="525"/>
      <c r="AG31" s="527"/>
      <c r="AH31" s="80"/>
      <c r="AI31" s="576"/>
      <c r="AJ31" s="529"/>
      <c r="AK31" s="577"/>
      <c r="AL31" s="529"/>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9"/>
      <c r="BK31" s="559"/>
      <c r="BL31" s="559"/>
      <c r="BM31" s="559"/>
      <c r="BN31" s="559"/>
      <c r="BO31" s="559"/>
      <c r="BP31" s="461"/>
      <c r="BQ31" s="461"/>
      <c r="BR31" s="461"/>
      <c r="BS31" s="461"/>
      <c r="BT31" s="461"/>
      <c r="BU31" s="461"/>
      <c r="BV31" s="461"/>
      <c r="BW31" s="461"/>
      <c r="BX31" s="461"/>
      <c r="BY31" s="461"/>
      <c r="BZ31" s="461"/>
      <c r="CA31" s="461"/>
      <c r="CB31" s="461"/>
      <c r="CC31" s="461"/>
      <c r="CD31" s="461"/>
      <c r="CE31" s="461"/>
      <c r="CF31" s="461"/>
      <c r="CG31" s="461"/>
      <c r="CH31" s="461"/>
      <c r="CI31" s="461"/>
      <c r="CJ31" s="461"/>
      <c r="CK31" s="461"/>
      <c r="CL31" s="461"/>
      <c r="CM31" s="461"/>
      <c r="CN31" s="461"/>
      <c r="CO31" s="461"/>
      <c r="CP31" s="461"/>
      <c r="CQ31" s="461"/>
      <c r="CR31" s="461"/>
      <c r="CS31" s="461"/>
      <c r="CT31" s="461"/>
      <c r="CU31" s="461"/>
      <c r="CV31" s="461"/>
      <c r="CW31" s="461"/>
      <c r="CX31" s="461"/>
      <c r="CY31" s="461"/>
      <c r="CZ31" s="461"/>
      <c r="DA31" s="461"/>
      <c r="DB31" s="461"/>
      <c r="DC31" s="461"/>
    </row>
    <row r="32" spans="1:107" s="462" customFormat="1" ht="22.5" customHeight="1" x14ac:dyDescent="0.2">
      <c r="A32" s="570"/>
      <c r="B32" s="571"/>
      <c r="C32" s="572"/>
      <c r="D32" s="549"/>
      <c r="E32" s="573"/>
      <c r="F32" s="573"/>
      <c r="G32" s="573"/>
      <c r="H32" s="534"/>
      <c r="I32" s="534"/>
      <c r="J32" s="534"/>
      <c r="K32" s="523"/>
      <c r="L32" s="524"/>
      <c r="M32" s="534"/>
      <c r="N32" s="523"/>
      <c r="O32" s="524"/>
      <c r="P32" s="525"/>
      <c r="Q32" s="546" t="s">
        <v>251</v>
      </c>
      <c r="R32" s="536">
        <v>0</v>
      </c>
      <c r="S32" s="536" t="s">
        <v>249</v>
      </c>
      <c r="T32" s="536">
        <v>0</v>
      </c>
      <c r="U32" s="536">
        <v>0</v>
      </c>
      <c r="V32" s="536">
        <v>0</v>
      </c>
      <c r="W32" s="536">
        <v>0</v>
      </c>
      <c r="X32" s="537">
        <v>0</v>
      </c>
      <c r="Y32" s="537">
        <v>0</v>
      </c>
      <c r="Z32" s="537">
        <v>0</v>
      </c>
      <c r="AA32" s="538" t="s">
        <v>249</v>
      </c>
      <c r="AB32" s="523"/>
      <c r="AC32" s="526"/>
      <c r="AD32" s="523"/>
      <c r="AE32" s="526"/>
      <c r="AF32" s="525"/>
      <c r="AG32" s="527"/>
      <c r="AH32" s="80"/>
      <c r="AI32" s="576"/>
      <c r="AJ32" s="529"/>
      <c r="AK32" s="577"/>
      <c r="AL32" s="529"/>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9"/>
      <c r="BK32" s="559"/>
      <c r="BL32" s="559"/>
      <c r="BM32" s="559"/>
      <c r="BN32" s="559"/>
      <c r="BO32" s="559"/>
      <c r="BP32" s="461"/>
      <c r="BQ32" s="461"/>
      <c r="BR32" s="461"/>
      <c r="BS32" s="461"/>
      <c r="BT32" s="461"/>
      <c r="BU32" s="461"/>
      <c r="BV32" s="461"/>
      <c r="BW32" s="461"/>
      <c r="BX32" s="461"/>
      <c r="BY32" s="461"/>
      <c r="BZ32" s="461"/>
      <c r="CA32" s="461"/>
      <c r="CB32" s="461"/>
      <c r="CC32" s="461"/>
      <c r="CD32" s="461"/>
      <c r="CE32" s="461"/>
      <c r="CF32" s="461"/>
      <c r="CG32" s="461"/>
      <c r="CH32" s="461"/>
      <c r="CI32" s="461"/>
      <c r="CJ32" s="461"/>
      <c r="CK32" s="461"/>
      <c r="CL32" s="461"/>
      <c r="CM32" s="461"/>
      <c r="CN32" s="461"/>
      <c r="CO32" s="461"/>
      <c r="CP32" s="461"/>
      <c r="CQ32" s="461"/>
      <c r="CR32" s="461"/>
      <c r="CS32" s="461"/>
      <c r="CT32" s="461"/>
      <c r="CU32" s="461"/>
      <c r="CV32" s="461"/>
      <c r="CW32" s="461"/>
      <c r="CX32" s="461"/>
      <c r="CY32" s="461"/>
      <c r="CZ32" s="461"/>
      <c r="DA32" s="461"/>
      <c r="DB32" s="461"/>
      <c r="DC32" s="461"/>
    </row>
    <row r="33" spans="1:107" s="462" customFormat="1" ht="113.25" customHeight="1" x14ac:dyDescent="0.2">
      <c r="A33" s="570">
        <v>9</v>
      </c>
      <c r="B33" s="571" t="s">
        <v>262</v>
      </c>
      <c r="C33" s="572" t="s">
        <v>263</v>
      </c>
      <c r="D33" s="549" t="s">
        <v>277</v>
      </c>
      <c r="E33" s="578" t="s">
        <v>305</v>
      </c>
      <c r="F33" s="578" t="s">
        <v>306</v>
      </c>
      <c r="G33" s="578" t="s">
        <v>307</v>
      </c>
      <c r="H33" s="579" t="s">
        <v>308</v>
      </c>
      <c r="I33" s="580" t="str">
        <f>IF('[1]2. Identificación del Riesgo'!I32:I34="","",'[1]2. Identificación del Riesgo'!I32:I34)</f>
        <v>Fallas Tecnológicas</v>
      </c>
      <c r="J33" s="580" t="s">
        <v>309</v>
      </c>
      <c r="K33" s="581" t="s">
        <v>310</v>
      </c>
      <c r="L33" s="582">
        <v>0.8</v>
      </c>
      <c r="M33" s="583" t="s">
        <v>311</v>
      </c>
      <c r="N33" s="581" t="s">
        <v>312</v>
      </c>
      <c r="O33" s="582">
        <v>0.8</v>
      </c>
      <c r="P33" s="584" t="s">
        <v>313</v>
      </c>
      <c r="Q33" s="585" t="s">
        <v>314</v>
      </c>
      <c r="R33" s="586" t="s">
        <v>237</v>
      </c>
      <c r="S33" s="586" t="s">
        <v>238</v>
      </c>
      <c r="T33" s="586" t="s">
        <v>286</v>
      </c>
      <c r="U33" s="586" t="s">
        <v>240</v>
      </c>
      <c r="V33" s="586" t="s">
        <v>299</v>
      </c>
      <c r="W33" s="586" t="s">
        <v>242</v>
      </c>
      <c r="X33" s="587" t="s">
        <v>287</v>
      </c>
      <c r="Y33" s="587" t="s">
        <v>288</v>
      </c>
      <c r="Z33" s="587" t="s">
        <v>289</v>
      </c>
      <c r="AA33" s="538">
        <v>0.5</v>
      </c>
      <c r="AB33" s="581" t="s">
        <v>246</v>
      </c>
      <c r="AC33" s="588">
        <v>0.12</v>
      </c>
      <c r="AD33" s="581" t="s">
        <v>312</v>
      </c>
      <c r="AE33" s="588">
        <v>0.8</v>
      </c>
      <c r="AF33" s="584" t="s">
        <v>313</v>
      </c>
      <c r="AG33" s="589" t="s">
        <v>315</v>
      </c>
      <c r="AH33" s="590" t="s">
        <v>316</v>
      </c>
      <c r="AI33" s="591" t="s">
        <v>317</v>
      </c>
      <c r="AJ33" s="592" t="s">
        <v>318</v>
      </c>
      <c r="AK33" s="593" t="s">
        <v>292</v>
      </c>
      <c r="AL33" s="594" t="s">
        <v>293</v>
      </c>
      <c r="AM33" s="558"/>
      <c r="AN33" s="558"/>
      <c r="AO33" s="558"/>
      <c r="AP33" s="558"/>
      <c r="AQ33" s="558"/>
      <c r="AR33" s="558"/>
      <c r="AS33" s="558"/>
      <c r="AT33" s="558"/>
      <c r="AU33" s="558"/>
      <c r="AV33" s="558"/>
      <c r="AW33" s="558"/>
      <c r="AX33" s="558"/>
      <c r="AY33" s="558"/>
      <c r="AZ33" s="558"/>
      <c r="BA33" s="558"/>
      <c r="BB33" s="558"/>
      <c r="BC33" s="558"/>
      <c r="BD33" s="558"/>
      <c r="BE33" s="558"/>
      <c r="BF33" s="558"/>
      <c r="BG33" s="558"/>
      <c r="BH33" s="558"/>
      <c r="BI33" s="558"/>
      <c r="BJ33" s="559"/>
      <c r="BK33" s="559"/>
      <c r="BL33" s="559"/>
      <c r="BM33" s="559"/>
      <c r="BN33" s="559"/>
      <c r="BO33" s="559"/>
      <c r="BP33" s="461"/>
      <c r="BQ33" s="461"/>
      <c r="BR33" s="461"/>
      <c r="BS33" s="461"/>
      <c r="BT33" s="461"/>
      <c r="BU33" s="461"/>
      <c r="BV33" s="461"/>
      <c r="BW33" s="461"/>
      <c r="BX33" s="461"/>
      <c r="BY33" s="461"/>
      <c r="BZ33" s="461"/>
      <c r="CA33" s="461"/>
      <c r="CB33" s="461"/>
      <c r="CC33" s="461"/>
      <c r="CD33" s="461"/>
      <c r="CE33" s="461"/>
      <c r="CF33" s="461"/>
      <c r="CG33" s="461"/>
      <c r="CH33" s="461"/>
      <c r="CI33" s="461"/>
      <c r="CJ33" s="461"/>
      <c r="CK33" s="461"/>
      <c r="CL33" s="461"/>
      <c r="CM33" s="461"/>
      <c r="CN33" s="461"/>
      <c r="CO33" s="461"/>
      <c r="CP33" s="461"/>
      <c r="CQ33" s="461"/>
      <c r="CR33" s="461"/>
      <c r="CS33" s="461"/>
      <c r="CT33" s="461"/>
      <c r="CU33" s="461"/>
      <c r="CV33" s="461"/>
      <c r="CW33" s="461"/>
      <c r="CX33" s="461"/>
      <c r="CY33" s="461"/>
      <c r="CZ33" s="461"/>
      <c r="DA33" s="461"/>
      <c r="DB33" s="461"/>
      <c r="DC33" s="461"/>
    </row>
    <row r="34" spans="1:107" s="462" customFormat="1" ht="113.25" customHeight="1" x14ac:dyDescent="0.2">
      <c r="A34" s="570"/>
      <c r="B34" s="571"/>
      <c r="C34" s="572"/>
      <c r="D34" s="549"/>
      <c r="E34" s="578"/>
      <c r="F34" s="578"/>
      <c r="G34" s="578"/>
      <c r="H34" s="579"/>
      <c r="I34" s="595"/>
      <c r="J34" s="595"/>
      <c r="K34" s="596"/>
      <c r="L34" s="597"/>
      <c r="M34" s="598"/>
      <c r="N34" s="596"/>
      <c r="O34" s="597"/>
      <c r="P34" s="599"/>
      <c r="Q34" s="585" t="s">
        <v>319</v>
      </c>
      <c r="R34" s="586" t="s">
        <v>237</v>
      </c>
      <c r="S34" s="586" t="s">
        <v>238</v>
      </c>
      <c r="T34" s="586" t="s">
        <v>286</v>
      </c>
      <c r="U34" s="586" t="s">
        <v>240</v>
      </c>
      <c r="V34" s="586" t="s">
        <v>299</v>
      </c>
      <c r="W34" s="586" t="s">
        <v>242</v>
      </c>
      <c r="X34" s="587" t="s">
        <v>320</v>
      </c>
      <c r="Y34" s="587" t="s">
        <v>320</v>
      </c>
      <c r="Z34" s="587" t="s">
        <v>321</v>
      </c>
      <c r="AA34" s="538">
        <v>0.5</v>
      </c>
      <c r="AB34" s="596"/>
      <c r="AC34" s="600"/>
      <c r="AD34" s="596"/>
      <c r="AE34" s="600"/>
      <c r="AF34" s="599"/>
      <c r="AG34" s="601"/>
      <c r="AH34" s="602"/>
      <c r="AI34" s="603"/>
      <c r="AJ34" s="604"/>
      <c r="AK34" s="605"/>
      <c r="AL34" s="594"/>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558"/>
      <c r="BI34" s="558"/>
      <c r="BJ34" s="559"/>
      <c r="BK34" s="559"/>
      <c r="BL34" s="559"/>
      <c r="BM34" s="559"/>
      <c r="BN34" s="559"/>
      <c r="BO34" s="559"/>
      <c r="BP34" s="461"/>
      <c r="BQ34" s="461"/>
      <c r="BR34" s="461"/>
      <c r="BS34" s="461"/>
      <c r="BT34" s="461"/>
      <c r="BU34" s="461"/>
      <c r="BV34" s="461"/>
      <c r="BW34" s="461"/>
      <c r="BX34" s="461"/>
      <c r="BY34" s="461"/>
      <c r="BZ34" s="461"/>
      <c r="CA34" s="461"/>
      <c r="CB34" s="461"/>
      <c r="CC34" s="461"/>
      <c r="CD34" s="461"/>
      <c r="CE34" s="461"/>
      <c r="CF34" s="461"/>
      <c r="CG34" s="461"/>
      <c r="CH34" s="461"/>
      <c r="CI34" s="461"/>
      <c r="CJ34" s="461"/>
      <c r="CK34" s="461"/>
      <c r="CL34" s="461"/>
      <c r="CM34" s="461"/>
      <c r="CN34" s="461"/>
      <c r="CO34" s="461"/>
      <c r="CP34" s="461"/>
      <c r="CQ34" s="461"/>
      <c r="CR34" s="461"/>
      <c r="CS34" s="461"/>
      <c r="CT34" s="461"/>
      <c r="CU34" s="461"/>
      <c r="CV34" s="461"/>
      <c r="CW34" s="461"/>
      <c r="CX34" s="461"/>
      <c r="CY34" s="461"/>
      <c r="CZ34" s="461"/>
      <c r="DA34" s="461"/>
      <c r="DB34" s="461"/>
      <c r="DC34" s="461"/>
    </row>
    <row r="35" spans="1:107" s="462" customFormat="1" ht="113.25" customHeight="1" x14ac:dyDescent="0.2">
      <c r="A35" s="570"/>
      <c r="B35" s="571"/>
      <c r="C35" s="572"/>
      <c r="D35" s="549"/>
      <c r="E35" s="578"/>
      <c r="F35" s="578"/>
      <c r="G35" s="578"/>
      <c r="H35" s="579"/>
      <c r="I35" s="606"/>
      <c r="J35" s="606"/>
      <c r="K35" s="607"/>
      <c r="L35" s="608"/>
      <c r="M35" s="609"/>
      <c r="N35" s="607"/>
      <c r="O35" s="608"/>
      <c r="P35" s="610"/>
      <c r="Q35" s="585" t="s">
        <v>322</v>
      </c>
      <c r="R35" s="586" t="s">
        <v>237</v>
      </c>
      <c r="S35" s="586" t="s">
        <v>238</v>
      </c>
      <c r="T35" s="586" t="s">
        <v>239</v>
      </c>
      <c r="U35" s="586" t="s">
        <v>240</v>
      </c>
      <c r="V35" s="586" t="s">
        <v>241</v>
      </c>
      <c r="W35" s="586" t="s">
        <v>242</v>
      </c>
      <c r="X35" s="587" t="s">
        <v>323</v>
      </c>
      <c r="Y35" s="587" t="s">
        <v>324</v>
      </c>
      <c r="Z35" s="587" t="s">
        <v>325</v>
      </c>
      <c r="AA35" s="538">
        <v>0.4</v>
      </c>
      <c r="AB35" s="607"/>
      <c r="AC35" s="611"/>
      <c r="AD35" s="607"/>
      <c r="AE35" s="611"/>
      <c r="AF35" s="610"/>
      <c r="AG35" s="612"/>
      <c r="AH35" s="613"/>
      <c r="AI35" s="614"/>
      <c r="AJ35" s="615"/>
      <c r="AK35" s="616"/>
      <c r="AL35" s="594"/>
      <c r="AM35" s="558"/>
      <c r="AN35" s="558"/>
      <c r="AO35" s="558"/>
      <c r="AP35" s="558"/>
      <c r="AQ35" s="558"/>
      <c r="AR35" s="558"/>
      <c r="AS35" s="558"/>
      <c r="AT35" s="558"/>
      <c r="AU35" s="558"/>
      <c r="AV35" s="558"/>
      <c r="AW35" s="558"/>
      <c r="AX35" s="558"/>
      <c r="AY35" s="558"/>
      <c r="AZ35" s="558"/>
      <c r="BA35" s="558"/>
      <c r="BB35" s="558"/>
      <c r="BC35" s="558"/>
      <c r="BD35" s="558"/>
      <c r="BE35" s="558"/>
      <c r="BF35" s="558"/>
      <c r="BG35" s="558"/>
      <c r="BH35" s="558"/>
      <c r="BI35" s="558"/>
      <c r="BJ35" s="559"/>
      <c r="BK35" s="559"/>
      <c r="BL35" s="559"/>
      <c r="BM35" s="559"/>
      <c r="BN35" s="559"/>
      <c r="BO35" s="559"/>
      <c r="BP35" s="461"/>
      <c r="BQ35" s="461"/>
      <c r="BR35" s="461"/>
      <c r="BS35" s="461"/>
      <c r="BT35" s="461"/>
      <c r="BU35" s="461"/>
      <c r="BV35" s="461"/>
      <c r="BW35" s="461"/>
      <c r="BX35" s="461"/>
      <c r="BY35" s="461"/>
      <c r="BZ35" s="461"/>
      <c r="CA35" s="461"/>
      <c r="CB35" s="461"/>
      <c r="CC35" s="461"/>
      <c r="CD35" s="461"/>
      <c r="CE35" s="461"/>
      <c r="CF35" s="461"/>
      <c r="CG35" s="461"/>
      <c r="CH35" s="461"/>
      <c r="CI35" s="461"/>
      <c r="CJ35" s="461"/>
      <c r="CK35" s="461"/>
      <c r="CL35" s="461"/>
      <c r="CM35" s="461"/>
      <c r="CN35" s="461"/>
      <c r="CO35" s="461"/>
      <c r="CP35" s="461"/>
      <c r="CQ35" s="461"/>
      <c r="CR35" s="461"/>
      <c r="CS35" s="461"/>
      <c r="CT35" s="461"/>
      <c r="CU35" s="461"/>
      <c r="CV35" s="461"/>
      <c r="CW35" s="461"/>
      <c r="CX35" s="461"/>
      <c r="CY35" s="461"/>
      <c r="CZ35" s="461"/>
      <c r="DA35" s="461"/>
      <c r="DB35" s="461"/>
      <c r="DC35" s="461"/>
    </row>
    <row r="36" spans="1:107" s="462" customFormat="1" ht="73.5" customHeight="1" x14ac:dyDescent="0.2">
      <c r="A36" s="539">
        <v>10</v>
      </c>
      <c r="B36" s="540" t="s">
        <v>262</v>
      </c>
      <c r="C36" s="541" t="s">
        <v>263</v>
      </c>
      <c r="D36" s="542" t="s">
        <v>277</v>
      </c>
      <c r="E36" s="578" t="s">
        <v>326</v>
      </c>
      <c r="F36" s="578" t="s">
        <v>327</v>
      </c>
      <c r="G36" s="578" t="s">
        <v>328</v>
      </c>
      <c r="H36" s="579" t="s">
        <v>308</v>
      </c>
      <c r="I36" s="579" t="s">
        <v>282</v>
      </c>
      <c r="J36" s="580" t="s">
        <v>231</v>
      </c>
      <c r="K36" s="544" t="s">
        <v>232</v>
      </c>
      <c r="L36" s="254">
        <v>0.6</v>
      </c>
      <c r="M36" s="542" t="s">
        <v>311</v>
      </c>
      <c r="N36" s="544" t="s">
        <v>312</v>
      </c>
      <c r="O36" s="254">
        <v>0.8</v>
      </c>
      <c r="P36" s="545" t="s">
        <v>313</v>
      </c>
      <c r="Q36" s="566" t="s">
        <v>329</v>
      </c>
      <c r="R36" s="567" t="s">
        <v>237</v>
      </c>
      <c r="S36" s="567" t="s">
        <v>238</v>
      </c>
      <c r="T36" s="567" t="s">
        <v>239</v>
      </c>
      <c r="U36" s="567" t="s">
        <v>240</v>
      </c>
      <c r="V36" s="567" t="s">
        <v>299</v>
      </c>
      <c r="W36" s="567" t="s">
        <v>242</v>
      </c>
      <c r="X36" s="568" t="s">
        <v>330</v>
      </c>
      <c r="Y36" s="568" t="s">
        <v>331</v>
      </c>
      <c r="Z36" s="568" t="s">
        <v>332</v>
      </c>
      <c r="AA36" s="497">
        <v>0.4</v>
      </c>
      <c r="AB36" s="544" t="s">
        <v>246</v>
      </c>
      <c r="AC36" s="617">
        <v>0.36</v>
      </c>
      <c r="AD36" s="544" t="s">
        <v>312</v>
      </c>
      <c r="AE36" s="617">
        <v>0.8</v>
      </c>
      <c r="AF36" s="545" t="s">
        <v>313</v>
      </c>
      <c r="AG36" s="299" t="s">
        <v>315</v>
      </c>
      <c r="AH36" s="618" t="s">
        <v>316</v>
      </c>
      <c r="AI36" s="541" t="s">
        <v>333</v>
      </c>
      <c r="AJ36" s="547" t="s">
        <v>334</v>
      </c>
      <c r="AK36" s="548" t="s">
        <v>292</v>
      </c>
      <c r="AL36" s="549" t="s">
        <v>293</v>
      </c>
      <c r="AM36" s="550"/>
      <c r="AN36" s="550"/>
      <c r="AO36" s="550"/>
      <c r="AP36" s="550"/>
      <c r="AQ36" s="550"/>
      <c r="AR36" s="550"/>
      <c r="AS36" s="550"/>
      <c r="AT36" s="550"/>
      <c r="AU36" s="550"/>
      <c r="AV36" s="550"/>
      <c r="AW36" s="550"/>
      <c r="AX36" s="550"/>
      <c r="AY36" s="550"/>
      <c r="AZ36" s="550"/>
      <c r="BA36" s="550"/>
      <c r="BB36" s="550"/>
      <c r="BC36" s="550"/>
      <c r="BD36" s="550"/>
      <c r="BE36" s="550"/>
      <c r="BF36" s="550"/>
      <c r="BG36" s="550"/>
      <c r="BH36" s="550"/>
      <c r="BI36" s="550"/>
      <c r="BJ36" s="551"/>
      <c r="BK36" s="551"/>
      <c r="BL36" s="551"/>
      <c r="BM36" s="551"/>
      <c r="BN36" s="551"/>
      <c r="BO36" s="551"/>
      <c r="BP36" s="461"/>
      <c r="BQ36" s="461"/>
      <c r="BR36" s="461"/>
      <c r="BS36" s="461"/>
      <c r="BT36" s="461"/>
      <c r="BU36" s="461"/>
      <c r="BV36" s="461"/>
      <c r="BW36" s="461"/>
      <c r="BX36" s="461"/>
      <c r="BY36" s="461"/>
      <c r="BZ36" s="461"/>
      <c r="CA36" s="461"/>
      <c r="CB36" s="461"/>
      <c r="CC36" s="461"/>
      <c r="CD36" s="461"/>
      <c r="CE36" s="461"/>
      <c r="CF36" s="461"/>
      <c r="CG36" s="461"/>
      <c r="CH36" s="461"/>
      <c r="CI36" s="461"/>
      <c r="CJ36" s="461"/>
      <c r="CK36" s="461"/>
      <c r="CL36" s="461"/>
      <c r="CM36" s="461"/>
      <c r="CN36" s="461"/>
      <c r="CO36" s="461"/>
      <c r="CP36" s="461"/>
      <c r="CQ36" s="461"/>
      <c r="CR36" s="461"/>
      <c r="CS36" s="461"/>
      <c r="CT36" s="461"/>
      <c r="CU36" s="461"/>
      <c r="CV36" s="461"/>
      <c r="CW36" s="461"/>
      <c r="CX36" s="461"/>
      <c r="CY36" s="461"/>
      <c r="CZ36" s="461"/>
      <c r="DA36" s="461"/>
      <c r="DB36" s="461"/>
      <c r="DC36" s="461"/>
    </row>
    <row r="37" spans="1:107" s="462" customFormat="1" ht="46.5" customHeight="1" x14ac:dyDescent="0.2">
      <c r="A37" s="552"/>
      <c r="B37" s="553"/>
      <c r="C37" s="554"/>
      <c r="D37" s="245"/>
      <c r="E37" s="578"/>
      <c r="F37" s="578"/>
      <c r="G37" s="578"/>
      <c r="H37" s="579"/>
      <c r="I37" s="579"/>
      <c r="J37" s="595"/>
      <c r="K37" s="555"/>
      <c r="L37" s="238"/>
      <c r="M37" s="245"/>
      <c r="N37" s="555"/>
      <c r="O37" s="238"/>
      <c r="P37" s="556"/>
      <c r="Q37" s="566" t="s">
        <v>251</v>
      </c>
      <c r="R37" s="567">
        <v>0</v>
      </c>
      <c r="S37" s="567" t="s">
        <v>249</v>
      </c>
      <c r="T37" s="567">
        <v>0</v>
      </c>
      <c r="U37" s="567">
        <v>0</v>
      </c>
      <c r="V37" s="567">
        <v>0</v>
      </c>
      <c r="W37" s="567">
        <v>0</v>
      </c>
      <c r="X37" s="568">
        <v>0</v>
      </c>
      <c r="Y37" s="568">
        <v>0</v>
      </c>
      <c r="Z37" s="568">
        <v>0</v>
      </c>
      <c r="AA37" s="497" t="s">
        <v>249</v>
      </c>
      <c r="AB37" s="555"/>
      <c r="AC37" s="619"/>
      <c r="AD37" s="555"/>
      <c r="AE37" s="619"/>
      <c r="AF37" s="556"/>
      <c r="AG37" s="172"/>
      <c r="AH37" s="174"/>
      <c r="AI37" s="554"/>
      <c r="AJ37" s="245"/>
      <c r="AK37" s="557"/>
      <c r="AL37" s="549"/>
      <c r="AM37" s="558"/>
      <c r="AN37" s="558"/>
      <c r="AO37" s="558"/>
      <c r="AP37" s="558"/>
      <c r="AQ37" s="558"/>
      <c r="AR37" s="558"/>
      <c r="AS37" s="558"/>
      <c r="AT37" s="558"/>
      <c r="AU37" s="558"/>
      <c r="AV37" s="558"/>
      <c r="AW37" s="558"/>
      <c r="AX37" s="558"/>
      <c r="AY37" s="558"/>
      <c r="AZ37" s="558"/>
      <c r="BA37" s="558"/>
      <c r="BB37" s="558"/>
      <c r="BC37" s="558"/>
      <c r="BD37" s="558"/>
      <c r="BE37" s="558"/>
      <c r="BF37" s="558"/>
      <c r="BG37" s="558"/>
      <c r="BH37" s="558"/>
      <c r="BI37" s="558"/>
      <c r="BJ37" s="559"/>
      <c r="BK37" s="559"/>
      <c r="BL37" s="559"/>
      <c r="BM37" s="559"/>
      <c r="BN37" s="559"/>
      <c r="BO37" s="559"/>
      <c r="BP37" s="461"/>
      <c r="BQ37" s="461"/>
      <c r="BR37" s="461"/>
      <c r="BS37" s="461"/>
      <c r="BT37" s="461"/>
      <c r="BU37" s="461"/>
      <c r="BV37" s="461"/>
      <c r="BW37" s="461"/>
      <c r="BX37" s="461"/>
      <c r="BY37" s="461"/>
      <c r="BZ37" s="461"/>
      <c r="CA37" s="461"/>
      <c r="CB37" s="461"/>
      <c r="CC37" s="461"/>
      <c r="CD37" s="461"/>
      <c r="CE37" s="461"/>
      <c r="CF37" s="461"/>
      <c r="CG37" s="461"/>
      <c r="CH37" s="461"/>
      <c r="CI37" s="461"/>
      <c r="CJ37" s="461"/>
      <c r="CK37" s="461"/>
      <c r="CL37" s="461"/>
      <c r="CM37" s="461"/>
      <c r="CN37" s="461"/>
      <c r="CO37" s="461"/>
      <c r="CP37" s="461"/>
      <c r="CQ37" s="461"/>
      <c r="CR37" s="461"/>
      <c r="CS37" s="461"/>
      <c r="CT37" s="461"/>
      <c r="CU37" s="461"/>
      <c r="CV37" s="461"/>
      <c r="CW37" s="461"/>
      <c r="CX37" s="461"/>
      <c r="CY37" s="461"/>
      <c r="CZ37" s="461"/>
      <c r="DA37" s="461"/>
      <c r="DB37" s="461"/>
      <c r="DC37" s="461"/>
    </row>
    <row r="38" spans="1:107" s="462" customFormat="1" ht="47.25" customHeight="1" x14ac:dyDescent="0.2">
      <c r="A38" s="560"/>
      <c r="B38" s="561"/>
      <c r="C38" s="562"/>
      <c r="D38" s="248"/>
      <c r="E38" s="578"/>
      <c r="F38" s="578"/>
      <c r="G38" s="578"/>
      <c r="H38" s="579"/>
      <c r="I38" s="579"/>
      <c r="J38" s="606"/>
      <c r="K38" s="563"/>
      <c r="L38" s="564"/>
      <c r="M38" s="248"/>
      <c r="N38" s="563"/>
      <c r="O38" s="564"/>
      <c r="P38" s="565"/>
      <c r="Q38" s="566" t="s">
        <v>251</v>
      </c>
      <c r="R38" s="567">
        <v>0</v>
      </c>
      <c r="S38" s="567" t="s">
        <v>249</v>
      </c>
      <c r="T38" s="567">
        <v>0</v>
      </c>
      <c r="U38" s="567">
        <v>0</v>
      </c>
      <c r="V38" s="567">
        <v>0</v>
      </c>
      <c r="W38" s="567">
        <v>0</v>
      </c>
      <c r="X38" s="568">
        <v>0</v>
      </c>
      <c r="Y38" s="568">
        <v>0</v>
      </c>
      <c r="Z38" s="568">
        <v>0</v>
      </c>
      <c r="AA38" s="497" t="s">
        <v>249</v>
      </c>
      <c r="AB38" s="563"/>
      <c r="AC38" s="620"/>
      <c r="AD38" s="563"/>
      <c r="AE38" s="620"/>
      <c r="AF38" s="565"/>
      <c r="AG38" s="621"/>
      <c r="AH38" s="300"/>
      <c r="AI38" s="562"/>
      <c r="AJ38" s="248"/>
      <c r="AK38" s="569"/>
      <c r="AL38" s="549"/>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9"/>
      <c r="BK38" s="559"/>
      <c r="BL38" s="559"/>
      <c r="BM38" s="559"/>
      <c r="BN38" s="559"/>
      <c r="BO38" s="559"/>
      <c r="BP38" s="461"/>
      <c r="BQ38" s="461"/>
      <c r="BR38" s="461"/>
      <c r="BS38" s="461"/>
      <c r="BT38" s="461"/>
      <c r="BU38" s="461"/>
      <c r="BV38" s="461"/>
      <c r="BW38" s="461"/>
      <c r="BX38" s="461"/>
      <c r="BY38" s="461"/>
      <c r="BZ38" s="461"/>
      <c r="CA38" s="461"/>
      <c r="CB38" s="461"/>
      <c r="CC38" s="461"/>
      <c r="CD38" s="461"/>
      <c r="CE38" s="461"/>
      <c r="CF38" s="461"/>
      <c r="CG38" s="461"/>
      <c r="CH38" s="461"/>
      <c r="CI38" s="461"/>
      <c r="CJ38" s="461"/>
      <c r="CK38" s="461"/>
      <c r="CL38" s="461"/>
      <c r="CM38" s="461"/>
      <c r="CN38" s="461"/>
      <c r="CO38" s="461"/>
      <c r="CP38" s="461"/>
      <c r="CQ38" s="461"/>
      <c r="CR38" s="461"/>
      <c r="CS38" s="461"/>
      <c r="CT38" s="461"/>
      <c r="CU38" s="461"/>
      <c r="CV38" s="461"/>
      <c r="CW38" s="461"/>
      <c r="CX38" s="461"/>
      <c r="CY38" s="461"/>
      <c r="CZ38" s="461"/>
      <c r="DA38" s="461"/>
      <c r="DB38" s="461"/>
      <c r="DC38" s="461"/>
    </row>
    <row r="39" spans="1:107" s="462" customFormat="1" ht="43.5" customHeight="1" x14ac:dyDescent="0.2">
      <c r="A39" s="539">
        <v>11</v>
      </c>
      <c r="B39" s="540" t="s">
        <v>262</v>
      </c>
      <c r="C39" s="541" t="s">
        <v>263</v>
      </c>
      <c r="D39" s="534" t="s">
        <v>277</v>
      </c>
      <c r="E39" s="573" t="s">
        <v>335</v>
      </c>
      <c r="F39" s="573" t="s">
        <v>336</v>
      </c>
      <c r="G39" s="573" t="s">
        <v>337</v>
      </c>
      <c r="H39" s="534" t="s">
        <v>338</v>
      </c>
      <c r="I39" s="534" t="s">
        <v>282</v>
      </c>
      <c r="J39" s="534" t="s">
        <v>309</v>
      </c>
      <c r="K39" s="523" t="s">
        <v>310</v>
      </c>
      <c r="L39" s="524">
        <v>0.8</v>
      </c>
      <c r="M39" s="534" t="s">
        <v>311</v>
      </c>
      <c r="N39" s="523" t="s">
        <v>312</v>
      </c>
      <c r="O39" s="524">
        <v>0.8</v>
      </c>
      <c r="P39" s="525" t="s">
        <v>313</v>
      </c>
      <c r="Q39" s="546" t="s">
        <v>339</v>
      </c>
      <c r="R39" s="536" t="s">
        <v>237</v>
      </c>
      <c r="S39" s="536" t="s">
        <v>238</v>
      </c>
      <c r="T39" s="536" t="s">
        <v>286</v>
      </c>
      <c r="U39" s="536" t="s">
        <v>240</v>
      </c>
      <c r="V39" s="536" t="s">
        <v>241</v>
      </c>
      <c r="W39" s="536" t="s">
        <v>242</v>
      </c>
      <c r="X39" s="537" t="s">
        <v>287</v>
      </c>
      <c r="Y39" s="537" t="s">
        <v>288</v>
      </c>
      <c r="Z39" s="537" t="s">
        <v>289</v>
      </c>
      <c r="AA39" s="538">
        <v>0.5</v>
      </c>
      <c r="AB39" s="523" t="s">
        <v>246</v>
      </c>
      <c r="AC39" s="526">
        <v>0.2</v>
      </c>
      <c r="AD39" s="523" t="s">
        <v>312</v>
      </c>
      <c r="AE39" s="526">
        <v>0.8</v>
      </c>
      <c r="AF39" s="525" t="s">
        <v>313</v>
      </c>
      <c r="AG39" s="527" t="s">
        <v>315</v>
      </c>
      <c r="AH39" s="80" t="s">
        <v>316</v>
      </c>
      <c r="AI39" s="622" t="s">
        <v>340</v>
      </c>
      <c r="AJ39" s="623" t="s">
        <v>341</v>
      </c>
      <c r="AK39" s="624" t="s">
        <v>292</v>
      </c>
      <c r="AL39" s="543" t="s">
        <v>293</v>
      </c>
      <c r="AM39" s="558"/>
      <c r="AN39" s="558"/>
      <c r="AO39" s="558"/>
      <c r="AP39" s="558"/>
      <c r="AQ39" s="558"/>
      <c r="AR39" s="558"/>
      <c r="AS39" s="558"/>
      <c r="AT39" s="558"/>
      <c r="AU39" s="558"/>
      <c r="AV39" s="558"/>
      <c r="AW39" s="558"/>
      <c r="AX39" s="558"/>
      <c r="AY39" s="558"/>
      <c r="AZ39" s="558"/>
      <c r="BA39" s="558"/>
      <c r="BB39" s="558"/>
      <c r="BC39" s="558"/>
      <c r="BD39" s="558"/>
      <c r="BE39" s="558"/>
      <c r="BF39" s="558"/>
      <c r="BG39" s="558"/>
      <c r="BH39" s="558"/>
      <c r="BI39" s="558"/>
      <c r="BJ39" s="559"/>
      <c r="BK39" s="559"/>
      <c r="BL39" s="559"/>
      <c r="BM39" s="559"/>
      <c r="BN39" s="559"/>
      <c r="BO39" s="559"/>
      <c r="BP39" s="461"/>
      <c r="BQ39" s="461"/>
      <c r="BR39" s="461"/>
      <c r="BS39" s="461"/>
      <c r="BT39" s="461"/>
      <c r="BU39" s="461"/>
      <c r="BV39" s="461"/>
      <c r="BW39" s="461"/>
      <c r="BX39" s="461"/>
      <c r="BY39" s="461"/>
      <c r="BZ39" s="461"/>
      <c r="CA39" s="461"/>
      <c r="CB39" s="461"/>
      <c r="CC39" s="461"/>
      <c r="CD39" s="461"/>
      <c r="CE39" s="461"/>
      <c r="CF39" s="461"/>
      <c r="CG39" s="461"/>
      <c r="CH39" s="461"/>
      <c r="CI39" s="461"/>
      <c r="CJ39" s="461"/>
      <c r="CK39" s="461"/>
      <c r="CL39" s="461"/>
      <c r="CM39" s="461"/>
      <c r="CN39" s="461"/>
      <c r="CO39" s="461"/>
      <c r="CP39" s="461"/>
      <c r="CQ39" s="461"/>
      <c r="CR39" s="461"/>
      <c r="CS39" s="461"/>
      <c r="CT39" s="461"/>
      <c r="CU39" s="461"/>
      <c r="CV39" s="461"/>
      <c r="CW39" s="461"/>
      <c r="CX39" s="461"/>
      <c r="CY39" s="461"/>
      <c r="CZ39" s="461"/>
      <c r="DA39" s="461"/>
      <c r="DB39" s="461"/>
      <c r="DC39" s="461"/>
    </row>
    <row r="40" spans="1:107" s="462" customFormat="1" ht="32.25" customHeight="1" x14ac:dyDescent="0.2">
      <c r="A40" s="552"/>
      <c r="B40" s="553"/>
      <c r="C40" s="554"/>
      <c r="D40" s="534"/>
      <c r="E40" s="573"/>
      <c r="F40" s="573"/>
      <c r="G40" s="573"/>
      <c r="H40" s="534"/>
      <c r="I40" s="534"/>
      <c r="J40" s="534"/>
      <c r="K40" s="523"/>
      <c r="L40" s="524"/>
      <c r="M40" s="534"/>
      <c r="N40" s="523"/>
      <c r="O40" s="524"/>
      <c r="P40" s="525"/>
      <c r="Q40" s="546" t="s">
        <v>342</v>
      </c>
      <c r="R40" s="536" t="s">
        <v>237</v>
      </c>
      <c r="S40" s="536" t="s">
        <v>238</v>
      </c>
      <c r="T40" s="536" t="s">
        <v>286</v>
      </c>
      <c r="U40" s="536" t="s">
        <v>240</v>
      </c>
      <c r="V40" s="536" t="s">
        <v>299</v>
      </c>
      <c r="W40" s="536" t="s">
        <v>242</v>
      </c>
      <c r="X40" s="537" t="s">
        <v>343</v>
      </c>
      <c r="Y40" s="537" t="s">
        <v>344</v>
      </c>
      <c r="Z40" s="537" t="s">
        <v>345</v>
      </c>
      <c r="AA40" s="538">
        <v>0.5</v>
      </c>
      <c r="AB40" s="523"/>
      <c r="AC40" s="526"/>
      <c r="AD40" s="523"/>
      <c r="AE40" s="526"/>
      <c r="AF40" s="525"/>
      <c r="AG40" s="527"/>
      <c r="AH40" s="80"/>
      <c r="AI40" s="622"/>
      <c r="AJ40" s="543"/>
      <c r="AK40" s="625"/>
      <c r="AL40" s="543"/>
      <c r="AM40" s="558"/>
      <c r="AN40" s="558"/>
      <c r="AO40" s="558"/>
      <c r="AP40" s="558"/>
      <c r="AQ40" s="558"/>
      <c r="AR40" s="558"/>
      <c r="AS40" s="558"/>
      <c r="AT40" s="558"/>
      <c r="AU40" s="558"/>
      <c r="AV40" s="558"/>
      <c r="AW40" s="558"/>
      <c r="AX40" s="558"/>
      <c r="AY40" s="558"/>
      <c r="AZ40" s="558"/>
      <c r="BA40" s="558"/>
      <c r="BB40" s="558"/>
      <c r="BC40" s="558"/>
      <c r="BD40" s="558"/>
      <c r="BE40" s="558"/>
      <c r="BF40" s="558"/>
      <c r="BG40" s="558"/>
      <c r="BH40" s="558"/>
      <c r="BI40" s="558"/>
      <c r="BJ40" s="559"/>
      <c r="BK40" s="559"/>
      <c r="BL40" s="559"/>
      <c r="BM40" s="559"/>
      <c r="BN40" s="559"/>
      <c r="BO40" s="559"/>
      <c r="BP40" s="461"/>
      <c r="BQ40" s="461"/>
      <c r="BR40" s="461"/>
      <c r="BS40" s="461"/>
      <c r="BT40" s="461"/>
      <c r="BU40" s="461"/>
      <c r="BV40" s="461"/>
      <c r="BW40" s="461"/>
      <c r="BX40" s="461"/>
      <c r="BY40" s="461"/>
      <c r="BZ40" s="461"/>
      <c r="CA40" s="461"/>
      <c r="CB40" s="461"/>
      <c r="CC40" s="461"/>
      <c r="CD40" s="461"/>
      <c r="CE40" s="461"/>
      <c r="CF40" s="461"/>
      <c r="CG40" s="461"/>
      <c r="CH40" s="461"/>
      <c r="CI40" s="461"/>
      <c r="CJ40" s="461"/>
      <c r="CK40" s="461"/>
      <c r="CL40" s="461"/>
      <c r="CM40" s="461"/>
      <c r="CN40" s="461"/>
      <c r="CO40" s="461"/>
      <c r="CP40" s="461"/>
      <c r="CQ40" s="461"/>
      <c r="CR40" s="461"/>
      <c r="CS40" s="461"/>
      <c r="CT40" s="461"/>
      <c r="CU40" s="461"/>
      <c r="CV40" s="461"/>
      <c r="CW40" s="461"/>
      <c r="CX40" s="461"/>
      <c r="CY40" s="461"/>
      <c r="CZ40" s="461"/>
      <c r="DA40" s="461"/>
      <c r="DB40" s="461"/>
      <c r="DC40" s="461"/>
    </row>
    <row r="41" spans="1:107" s="462" customFormat="1" ht="27" customHeight="1" x14ac:dyDescent="0.2">
      <c r="A41" s="560"/>
      <c r="B41" s="561"/>
      <c r="C41" s="562"/>
      <c r="D41" s="534"/>
      <c r="E41" s="573"/>
      <c r="F41" s="573"/>
      <c r="G41" s="573"/>
      <c r="H41" s="534"/>
      <c r="I41" s="534"/>
      <c r="J41" s="534"/>
      <c r="K41" s="523"/>
      <c r="L41" s="524"/>
      <c r="M41" s="534"/>
      <c r="N41" s="523"/>
      <c r="O41" s="524"/>
      <c r="P41" s="525"/>
      <c r="Q41" s="546" t="s">
        <v>251</v>
      </c>
      <c r="R41" s="536">
        <v>0</v>
      </c>
      <c r="S41" s="536" t="s">
        <v>249</v>
      </c>
      <c r="T41" s="536">
        <v>0</v>
      </c>
      <c r="U41" s="536">
        <v>0</v>
      </c>
      <c r="V41" s="536">
        <v>0</v>
      </c>
      <c r="W41" s="536">
        <v>0</v>
      </c>
      <c r="X41" s="537">
        <v>0</v>
      </c>
      <c r="Y41" s="537">
        <v>0</v>
      </c>
      <c r="Z41" s="537">
        <v>0</v>
      </c>
      <c r="AA41" s="538" t="s">
        <v>249</v>
      </c>
      <c r="AB41" s="523"/>
      <c r="AC41" s="526"/>
      <c r="AD41" s="523"/>
      <c r="AE41" s="526"/>
      <c r="AF41" s="525"/>
      <c r="AG41" s="527"/>
      <c r="AH41" s="80"/>
      <c r="AI41" s="622"/>
      <c r="AJ41" s="543"/>
      <c r="AK41" s="625"/>
      <c r="AL41" s="543"/>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9"/>
      <c r="BK41" s="559"/>
      <c r="BL41" s="559"/>
      <c r="BM41" s="559"/>
      <c r="BN41" s="559"/>
      <c r="BO41" s="559"/>
      <c r="BP41" s="461"/>
      <c r="BQ41" s="461"/>
      <c r="BR41" s="461"/>
      <c r="BS41" s="461"/>
      <c r="BT41" s="461"/>
      <c r="BU41" s="461"/>
      <c r="BV41" s="461"/>
      <c r="BW41" s="461"/>
      <c r="BX41" s="461"/>
      <c r="BY41" s="461"/>
      <c r="BZ41" s="461"/>
      <c r="CA41" s="461"/>
      <c r="CB41" s="461"/>
      <c r="CC41" s="461"/>
      <c r="CD41" s="461"/>
      <c r="CE41" s="461"/>
      <c r="CF41" s="461"/>
      <c r="CG41" s="461"/>
      <c r="CH41" s="461"/>
      <c r="CI41" s="461"/>
      <c r="CJ41" s="461"/>
      <c r="CK41" s="461"/>
      <c r="CL41" s="461"/>
      <c r="CM41" s="461"/>
      <c r="CN41" s="461"/>
      <c r="CO41" s="461"/>
      <c r="CP41" s="461"/>
      <c r="CQ41" s="461"/>
      <c r="CR41" s="461"/>
      <c r="CS41" s="461"/>
      <c r="CT41" s="461"/>
      <c r="CU41" s="461"/>
      <c r="CV41" s="461"/>
      <c r="CW41" s="461"/>
      <c r="CX41" s="461"/>
      <c r="CY41" s="461"/>
      <c r="CZ41" s="461"/>
      <c r="DA41" s="461"/>
      <c r="DB41" s="461"/>
      <c r="DC41" s="461"/>
    </row>
    <row r="42" spans="1:107" s="462" customFormat="1" ht="85.5" customHeight="1" x14ac:dyDescent="0.2">
      <c r="A42" s="539">
        <v>12</v>
      </c>
      <c r="B42" s="540" t="s">
        <v>262</v>
      </c>
      <c r="C42" s="541" t="s">
        <v>346</v>
      </c>
      <c r="D42" s="542" t="s">
        <v>277</v>
      </c>
      <c r="E42" s="541" t="s">
        <v>347</v>
      </c>
      <c r="F42" s="541" t="s">
        <v>348</v>
      </c>
      <c r="G42" s="541" t="s">
        <v>349</v>
      </c>
      <c r="H42" s="542" t="s">
        <v>350</v>
      </c>
      <c r="I42" s="542" t="s">
        <v>351</v>
      </c>
      <c r="J42" s="541" t="s">
        <v>352</v>
      </c>
      <c r="K42" s="544" t="s">
        <v>353</v>
      </c>
      <c r="L42" s="254">
        <v>0.2</v>
      </c>
      <c r="M42" s="542" t="s">
        <v>354</v>
      </c>
      <c r="N42" s="544" t="s">
        <v>312</v>
      </c>
      <c r="O42" s="254">
        <v>0.8</v>
      </c>
      <c r="P42" s="545" t="s">
        <v>313</v>
      </c>
      <c r="Q42" s="566" t="s">
        <v>355</v>
      </c>
      <c r="R42" s="567" t="s">
        <v>354</v>
      </c>
      <c r="S42" s="567" t="s">
        <v>354</v>
      </c>
      <c r="T42" s="567" t="s">
        <v>354</v>
      </c>
      <c r="U42" s="567" t="s">
        <v>354</v>
      </c>
      <c r="V42" s="567" t="s">
        <v>354</v>
      </c>
      <c r="W42" s="567" t="s">
        <v>354</v>
      </c>
      <c r="X42" s="568" t="s">
        <v>354</v>
      </c>
      <c r="Y42" s="568" t="s">
        <v>354</v>
      </c>
      <c r="Z42" s="568" t="s">
        <v>354</v>
      </c>
      <c r="AA42" s="497" t="s">
        <v>356</v>
      </c>
      <c r="AB42" s="544" t="s">
        <v>353</v>
      </c>
      <c r="AC42" s="617" t="s">
        <v>356</v>
      </c>
      <c r="AD42" s="544" t="s">
        <v>312</v>
      </c>
      <c r="AE42" s="617" t="s">
        <v>356</v>
      </c>
      <c r="AF42" s="545" t="s">
        <v>313</v>
      </c>
      <c r="AG42" s="299" t="s">
        <v>357</v>
      </c>
      <c r="AH42" s="618" t="s">
        <v>316</v>
      </c>
      <c r="AI42" s="541" t="s">
        <v>358</v>
      </c>
      <c r="AJ42" s="547" t="s">
        <v>359</v>
      </c>
      <c r="AK42" s="548" t="s">
        <v>292</v>
      </c>
      <c r="AL42" s="549" t="s">
        <v>293</v>
      </c>
      <c r="AM42" s="558"/>
      <c r="AN42" s="558"/>
      <c r="AO42" s="558"/>
      <c r="AP42" s="558"/>
      <c r="AQ42" s="558"/>
      <c r="AR42" s="558"/>
      <c r="AS42" s="558"/>
      <c r="AT42" s="558"/>
      <c r="AU42" s="558"/>
      <c r="AV42" s="558"/>
      <c r="AW42" s="558"/>
      <c r="AX42" s="558"/>
      <c r="AY42" s="558"/>
      <c r="AZ42" s="558"/>
      <c r="BA42" s="558"/>
      <c r="BB42" s="558"/>
      <c r="BC42" s="558"/>
      <c r="BD42" s="558"/>
      <c r="BE42" s="558"/>
      <c r="BF42" s="558"/>
      <c r="BG42" s="558"/>
      <c r="BH42" s="558"/>
      <c r="BI42" s="558"/>
      <c r="BJ42" s="559"/>
      <c r="BK42" s="559"/>
      <c r="BL42" s="559"/>
      <c r="BM42" s="559"/>
      <c r="BN42" s="559"/>
      <c r="BO42" s="559"/>
      <c r="BP42" s="461"/>
      <c r="BQ42" s="461"/>
      <c r="BR42" s="461"/>
      <c r="BS42" s="461"/>
      <c r="BT42" s="461"/>
      <c r="BU42" s="461"/>
      <c r="BV42" s="461"/>
      <c r="BW42" s="461"/>
      <c r="BX42" s="461"/>
      <c r="BY42" s="461"/>
      <c r="BZ42" s="461"/>
      <c r="CA42" s="461"/>
      <c r="CB42" s="461"/>
      <c r="CC42" s="461"/>
      <c r="CD42" s="461"/>
      <c r="CE42" s="461"/>
      <c r="CF42" s="461"/>
      <c r="CG42" s="461"/>
      <c r="CH42" s="461"/>
      <c r="CI42" s="461"/>
      <c r="CJ42" s="461"/>
      <c r="CK42" s="461"/>
      <c r="CL42" s="461"/>
      <c r="CM42" s="461"/>
      <c r="CN42" s="461"/>
      <c r="CO42" s="461"/>
      <c r="CP42" s="461"/>
      <c r="CQ42" s="461"/>
      <c r="CR42" s="461"/>
      <c r="CS42" s="461"/>
      <c r="CT42" s="461"/>
      <c r="CU42" s="461"/>
      <c r="CV42" s="461"/>
      <c r="CW42" s="461"/>
      <c r="CX42" s="461"/>
      <c r="CY42" s="461"/>
      <c r="CZ42" s="461"/>
      <c r="DA42" s="461"/>
      <c r="DB42" s="461"/>
      <c r="DC42" s="461"/>
    </row>
    <row r="43" spans="1:107" s="462" customFormat="1" ht="74.25" customHeight="1" x14ac:dyDescent="0.2">
      <c r="A43" s="552"/>
      <c r="B43" s="553"/>
      <c r="C43" s="554"/>
      <c r="D43" s="245"/>
      <c r="E43" s="554"/>
      <c r="F43" s="554"/>
      <c r="G43" s="554"/>
      <c r="H43" s="245"/>
      <c r="I43" s="245"/>
      <c r="J43" s="554"/>
      <c r="K43" s="555"/>
      <c r="L43" s="238"/>
      <c r="M43" s="245"/>
      <c r="N43" s="555"/>
      <c r="O43" s="238"/>
      <c r="P43" s="556"/>
      <c r="Q43" s="566" t="s">
        <v>360</v>
      </c>
      <c r="R43" s="567" t="s">
        <v>354</v>
      </c>
      <c r="S43" s="567" t="s">
        <v>354</v>
      </c>
      <c r="T43" s="567" t="s">
        <v>354</v>
      </c>
      <c r="U43" s="567" t="s">
        <v>354</v>
      </c>
      <c r="V43" s="567" t="s">
        <v>354</v>
      </c>
      <c r="W43" s="567" t="s">
        <v>354</v>
      </c>
      <c r="X43" s="568" t="s">
        <v>354</v>
      </c>
      <c r="Y43" s="568" t="s">
        <v>354</v>
      </c>
      <c r="Z43" s="568" t="s">
        <v>354</v>
      </c>
      <c r="AA43" s="497" t="s">
        <v>356</v>
      </c>
      <c r="AB43" s="555"/>
      <c r="AC43" s="619"/>
      <c r="AD43" s="555"/>
      <c r="AE43" s="619"/>
      <c r="AF43" s="556"/>
      <c r="AG43" s="172"/>
      <c r="AH43" s="174"/>
      <c r="AI43" s="554"/>
      <c r="AJ43" s="245"/>
      <c r="AK43" s="557"/>
      <c r="AL43" s="549"/>
      <c r="AM43" s="558"/>
      <c r="AN43" s="558"/>
      <c r="AO43" s="558"/>
      <c r="AP43" s="558"/>
      <c r="AQ43" s="558"/>
      <c r="AR43" s="558"/>
      <c r="AS43" s="558"/>
      <c r="AT43" s="558"/>
      <c r="AU43" s="558"/>
      <c r="AV43" s="558"/>
      <c r="AW43" s="558"/>
      <c r="AX43" s="558"/>
      <c r="AY43" s="558"/>
      <c r="AZ43" s="558"/>
      <c r="BA43" s="558"/>
      <c r="BB43" s="558"/>
      <c r="BC43" s="558"/>
      <c r="BD43" s="558"/>
      <c r="BE43" s="558"/>
      <c r="BF43" s="558"/>
      <c r="BG43" s="558"/>
      <c r="BH43" s="558"/>
      <c r="BI43" s="558"/>
      <c r="BJ43" s="559"/>
      <c r="BK43" s="559"/>
      <c r="BL43" s="559"/>
      <c r="BM43" s="559"/>
      <c r="BN43" s="559"/>
      <c r="BO43" s="559"/>
      <c r="BP43" s="461"/>
      <c r="BQ43" s="461"/>
      <c r="BR43" s="461"/>
      <c r="BS43" s="461"/>
      <c r="BT43" s="461"/>
      <c r="BU43" s="461"/>
      <c r="BV43" s="461"/>
      <c r="BW43" s="461"/>
      <c r="BX43" s="461"/>
      <c r="BY43" s="461"/>
      <c r="BZ43" s="461"/>
      <c r="CA43" s="461"/>
      <c r="CB43" s="461"/>
      <c r="CC43" s="461"/>
      <c r="CD43" s="461"/>
      <c r="CE43" s="461"/>
      <c r="CF43" s="461"/>
      <c r="CG43" s="461"/>
      <c r="CH43" s="461"/>
      <c r="CI43" s="461"/>
      <c r="CJ43" s="461"/>
      <c r="CK43" s="461"/>
      <c r="CL43" s="461"/>
      <c r="CM43" s="461"/>
      <c r="CN43" s="461"/>
      <c r="CO43" s="461"/>
      <c r="CP43" s="461"/>
      <c r="CQ43" s="461"/>
      <c r="CR43" s="461"/>
      <c r="CS43" s="461"/>
      <c r="CT43" s="461"/>
      <c r="CU43" s="461"/>
      <c r="CV43" s="461"/>
      <c r="CW43" s="461"/>
      <c r="CX43" s="461"/>
      <c r="CY43" s="461"/>
      <c r="CZ43" s="461"/>
      <c r="DA43" s="461"/>
      <c r="DB43" s="461"/>
      <c r="DC43" s="461"/>
    </row>
    <row r="44" spans="1:107" s="462" customFormat="1" ht="48" customHeight="1" x14ac:dyDescent="0.2">
      <c r="A44" s="560"/>
      <c r="B44" s="561"/>
      <c r="C44" s="562"/>
      <c r="D44" s="248"/>
      <c r="E44" s="562"/>
      <c r="F44" s="562"/>
      <c r="G44" s="562"/>
      <c r="H44" s="248"/>
      <c r="I44" s="248"/>
      <c r="J44" s="562"/>
      <c r="K44" s="563"/>
      <c r="L44" s="564"/>
      <c r="M44" s="248"/>
      <c r="N44" s="563"/>
      <c r="O44" s="564"/>
      <c r="P44" s="565"/>
      <c r="Q44" s="566">
        <v>0</v>
      </c>
      <c r="R44" s="567" t="s">
        <v>354</v>
      </c>
      <c r="S44" s="567" t="s">
        <v>354</v>
      </c>
      <c r="T44" s="567" t="s">
        <v>354</v>
      </c>
      <c r="U44" s="567" t="s">
        <v>354</v>
      </c>
      <c r="V44" s="567" t="s">
        <v>354</v>
      </c>
      <c r="W44" s="567" t="s">
        <v>354</v>
      </c>
      <c r="X44" s="568" t="s">
        <v>354</v>
      </c>
      <c r="Y44" s="568" t="s">
        <v>354</v>
      </c>
      <c r="Z44" s="568" t="s">
        <v>354</v>
      </c>
      <c r="AA44" s="497" t="s">
        <v>356</v>
      </c>
      <c r="AB44" s="563"/>
      <c r="AC44" s="620"/>
      <c r="AD44" s="563"/>
      <c r="AE44" s="620"/>
      <c r="AF44" s="565"/>
      <c r="AG44" s="621"/>
      <c r="AH44" s="300"/>
      <c r="AI44" s="562"/>
      <c r="AJ44" s="248"/>
      <c r="AK44" s="569"/>
      <c r="AL44" s="549"/>
      <c r="AM44" s="558"/>
      <c r="AN44" s="558"/>
      <c r="AO44" s="558"/>
      <c r="AP44" s="558"/>
      <c r="AQ44" s="558"/>
      <c r="AR44" s="558"/>
      <c r="AS44" s="558"/>
      <c r="AT44" s="558"/>
      <c r="AU44" s="558"/>
      <c r="AV44" s="558"/>
      <c r="AW44" s="558"/>
      <c r="AX44" s="558"/>
      <c r="AY44" s="558"/>
      <c r="AZ44" s="558"/>
      <c r="BA44" s="558"/>
      <c r="BB44" s="558"/>
      <c r="BC44" s="558"/>
      <c r="BD44" s="558"/>
      <c r="BE44" s="558"/>
      <c r="BF44" s="558"/>
      <c r="BG44" s="558"/>
      <c r="BH44" s="558"/>
      <c r="BI44" s="558"/>
      <c r="BJ44" s="559"/>
      <c r="BK44" s="559"/>
      <c r="BL44" s="559"/>
      <c r="BM44" s="559"/>
      <c r="BN44" s="559"/>
      <c r="BO44" s="559"/>
      <c r="BP44" s="461"/>
      <c r="BQ44" s="461"/>
      <c r="BR44" s="461"/>
      <c r="BS44" s="461"/>
      <c r="BT44" s="461"/>
      <c r="BU44" s="461"/>
      <c r="BV44" s="461"/>
      <c r="BW44" s="461"/>
      <c r="BX44" s="461"/>
      <c r="BY44" s="461"/>
      <c r="BZ44" s="461"/>
      <c r="CA44" s="461"/>
      <c r="CB44" s="461"/>
      <c r="CC44" s="461"/>
      <c r="CD44" s="461"/>
      <c r="CE44" s="461"/>
      <c r="CF44" s="461"/>
      <c r="CG44" s="461"/>
      <c r="CH44" s="461"/>
      <c r="CI44" s="461"/>
      <c r="CJ44" s="461"/>
      <c r="CK44" s="461"/>
      <c r="CL44" s="461"/>
      <c r="CM44" s="461"/>
      <c r="CN44" s="461"/>
      <c r="CO44" s="461"/>
      <c r="CP44" s="461"/>
      <c r="CQ44" s="461"/>
      <c r="CR44" s="461"/>
      <c r="CS44" s="461"/>
      <c r="CT44" s="461"/>
      <c r="CU44" s="461"/>
      <c r="CV44" s="461"/>
      <c r="CW44" s="461"/>
      <c r="CX44" s="461"/>
      <c r="CY44" s="461"/>
      <c r="CZ44" s="461"/>
      <c r="DA44" s="461"/>
      <c r="DB44" s="461"/>
      <c r="DC44" s="461"/>
    </row>
    <row r="45" spans="1:107" s="462" customFormat="1" ht="98.25" customHeight="1" x14ac:dyDescent="0.2">
      <c r="A45" s="539">
        <v>13</v>
      </c>
      <c r="B45" s="540" t="s">
        <v>262</v>
      </c>
      <c r="C45" s="541" t="s">
        <v>346</v>
      </c>
      <c r="D45" s="542" t="s">
        <v>277</v>
      </c>
      <c r="E45" s="541" t="s">
        <v>361</v>
      </c>
      <c r="F45" s="541" t="s">
        <v>362</v>
      </c>
      <c r="G45" s="541" t="s">
        <v>363</v>
      </c>
      <c r="H45" s="542" t="s">
        <v>350</v>
      </c>
      <c r="I45" s="542" t="s">
        <v>351</v>
      </c>
      <c r="J45" s="541" t="s">
        <v>352</v>
      </c>
      <c r="K45" s="544" t="s">
        <v>353</v>
      </c>
      <c r="L45" s="254">
        <v>0.2</v>
      </c>
      <c r="M45" s="542" t="s">
        <v>354</v>
      </c>
      <c r="N45" s="544" t="s">
        <v>364</v>
      </c>
      <c r="O45" s="254">
        <v>1</v>
      </c>
      <c r="P45" s="545" t="s">
        <v>365</v>
      </c>
      <c r="Q45" s="566" t="s">
        <v>360</v>
      </c>
      <c r="R45" s="567" t="s">
        <v>354</v>
      </c>
      <c r="S45" s="567" t="s">
        <v>354</v>
      </c>
      <c r="T45" s="567" t="s">
        <v>354</v>
      </c>
      <c r="U45" s="567" t="s">
        <v>354</v>
      </c>
      <c r="V45" s="567" t="s">
        <v>354</v>
      </c>
      <c r="W45" s="567" t="s">
        <v>354</v>
      </c>
      <c r="X45" s="568" t="s">
        <v>354</v>
      </c>
      <c r="Y45" s="568" t="s">
        <v>354</v>
      </c>
      <c r="Z45" s="568" t="s">
        <v>354</v>
      </c>
      <c r="AA45" s="497" t="s">
        <v>356</v>
      </c>
      <c r="AB45" s="544" t="s">
        <v>353</v>
      </c>
      <c r="AC45" s="617" t="s">
        <v>356</v>
      </c>
      <c r="AD45" s="544" t="s">
        <v>364</v>
      </c>
      <c r="AE45" s="617" t="s">
        <v>356</v>
      </c>
      <c r="AF45" s="545" t="s">
        <v>365</v>
      </c>
      <c r="AG45" s="299" t="s">
        <v>357</v>
      </c>
      <c r="AH45" s="618" t="s">
        <v>316</v>
      </c>
      <c r="AI45" s="541" t="s">
        <v>366</v>
      </c>
      <c r="AJ45" s="547" t="s">
        <v>367</v>
      </c>
      <c r="AK45" s="548" t="s">
        <v>292</v>
      </c>
      <c r="AL45" s="549" t="s">
        <v>293</v>
      </c>
      <c r="AM45" s="558"/>
      <c r="AN45" s="558"/>
      <c r="AO45" s="558"/>
      <c r="AP45" s="558"/>
      <c r="AQ45" s="558"/>
      <c r="AR45" s="558"/>
      <c r="AS45" s="558"/>
      <c r="AT45" s="558"/>
      <c r="AU45" s="558"/>
      <c r="AV45" s="558"/>
      <c r="AW45" s="558"/>
      <c r="AX45" s="558"/>
      <c r="AY45" s="558"/>
      <c r="AZ45" s="558"/>
      <c r="BA45" s="558"/>
      <c r="BB45" s="558"/>
      <c r="BC45" s="558"/>
      <c r="BD45" s="558"/>
      <c r="BE45" s="558"/>
      <c r="BF45" s="558"/>
      <c r="BG45" s="558"/>
      <c r="BH45" s="558"/>
      <c r="BI45" s="558"/>
      <c r="BJ45" s="559"/>
      <c r="BK45" s="559"/>
      <c r="BL45" s="559"/>
      <c r="BM45" s="559"/>
      <c r="BN45" s="559"/>
      <c r="BO45" s="559"/>
      <c r="BP45" s="461"/>
      <c r="BQ45" s="461"/>
      <c r="BR45" s="461"/>
      <c r="BS45" s="461"/>
      <c r="BT45" s="461"/>
      <c r="BU45" s="461"/>
      <c r="BV45" s="461"/>
      <c r="BW45" s="461"/>
      <c r="BX45" s="461"/>
      <c r="BY45" s="461"/>
      <c r="BZ45" s="461"/>
      <c r="CA45" s="461"/>
      <c r="CB45" s="461"/>
      <c r="CC45" s="461"/>
      <c r="CD45" s="461"/>
      <c r="CE45" s="461"/>
      <c r="CF45" s="461"/>
      <c r="CG45" s="461"/>
      <c r="CH45" s="461"/>
      <c r="CI45" s="461"/>
      <c r="CJ45" s="461"/>
      <c r="CK45" s="461"/>
      <c r="CL45" s="461"/>
      <c r="CM45" s="461"/>
      <c r="CN45" s="461"/>
      <c r="CO45" s="461"/>
      <c r="CP45" s="461"/>
      <c r="CQ45" s="461"/>
      <c r="CR45" s="461"/>
      <c r="CS45" s="461"/>
      <c r="CT45" s="461"/>
      <c r="CU45" s="461"/>
      <c r="CV45" s="461"/>
      <c r="CW45" s="461"/>
      <c r="CX45" s="461"/>
      <c r="CY45" s="461"/>
      <c r="CZ45" s="461"/>
      <c r="DA45" s="461"/>
      <c r="DB45" s="461"/>
      <c r="DC45" s="461"/>
    </row>
    <row r="46" spans="1:107" s="462" customFormat="1" ht="73.5" customHeight="1" x14ac:dyDescent="0.2">
      <c r="A46" s="552"/>
      <c r="B46" s="553"/>
      <c r="C46" s="554"/>
      <c r="D46" s="245"/>
      <c r="E46" s="554"/>
      <c r="F46" s="554"/>
      <c r="G46" s="554"/>
      <c r="H46" s="245"/>
      <c r="I46" s="245"/>
      <c r="J46" s="554"/>
      <c r="K46" s="555"/>
      <c r="L46" s="238"/>
      <c r="M46" s="245"/>
      <c r="N46" s="555"/>
      <c r="O46" s="238"/>
      <c r="P46" s="556"/>
      <c r="Q46" s="566" t="s">
        <v>368</v>
      </c>
      <c r="R46" s="567" t="s">
        <v>354</v>
      </c>
      <c r="S46" s="567" t="s">
        <v>354</v>
      </c>
      <c r="T46" s="567" t="s">
        <v>354</v>
      </c>
      <c r="U46" s="567" t="s">
        <v>354</v>
      </c>
      <c r="V46" s="567" t="s">
        <v>354</v>
      </c>
      <c r="W46" s="567" t="s">
        <v>354</v>
      </c>
      <c r="X46" s="568" t="s">
        <v>354</v>
      </c>
      <c r="Y46" s="568" t="s">
        <v>354</v>
      </c>
      <c r="Z46" s="568" t="s">
        <v>354</v>
      </c>
      <c r="AA46" s="497" t="s">
        <v>356</v>
      </c>
      <c r="AB46" s="555"/>
      <c r="AC46" s="619"/>
      <c r="AD46" s="555"/>
      <c r="AE46" s="619"/>
      <c r="AF46" s="556"/>
      <c r="AG46" s="172"/>
      <c r="AH46" s="174"/>
      <c r="AI46" s="554"/>
      <c r="AJ46" s="245"/>
      <c r="AK46" s="557"/>
      <c r="AL46" s="549"/>
      <c r="AM46" s="558"/>
      <c r="AN46" s="558"/>
      <c r="AO46" s="558"/>
      <c r="AP46" s="558"/>
      <c r="AQ46" s="558"/>
      <c r="AR46" s="558"/>
      <c r="AS46" s="558"/>
      <c r="AT46" s="558"/>
      <c r="AU46" s="558"/>
      <c r="AV46" s="558"/>
      <c r="AW46" s="558"/>
      <c r="AX46" s="558"/>
      <c r="AY46" s="558"/>
      <c r="AZ46" s="558"/>
      <c r="BA46" s="558"/>
      <c r="BB46" s="558"/>
      <c r="BC46" s="558"/>
      <c r="BD46" s="558"/>
      <c r="BE46" s="558"/>
      <c r="BF46" s="558"/>
      <c r="BG46" s="558"/>
      <c r="BH46" s="558"/>
      <c r="BI46" s="558"/>
      <c r="BJ46" s="559"/>
      <c r="BK46" s="559"/>
      <c r="BL46" s="559"/>
      <c r="BM46" s="559"/>
      <c r="BN46" s="559"/>
      <c r="BO46" s="559"/>
      <c r="BP46" s="461"/>
      <c r="BQ46" s="461"/>
      <c r="BR46" s="461"/>
      <c r="BS46" s="461"/>
      <c r="BT46" s="461"/>
      <c r="BU46" s="461"/>
      <c r="BV46" s="461"/>
      <c r="BW46" s="461"/>
      <c r="BX46" s="461"/>
      <c r="BY46" s="461"/>
      <c r="BZ46" s="461"/>
      <c r="CA46" s="461"/>
      <c r="CB46" s="461"/>
      <c r="CC46" s="461"/>
      <c r="CD46" s="461"/>
      <c r="CE46" s="461"/>
      <c r="CF46" s="461"/>
      <c r="CG46" s="461"/>
      <c r="CH46" s="461"/>
      <c r="CI46" s="461"/>
      <c r="CJ46" s="461"/>
      <c r="CK46" s="461"/>
      <c r="CL46" s="461"/>
      <c r="CM46" s="461"/>
      <c r="CN46" s="461"/>
      <c r="CO46" s="461"/>
      <c r="CP46" s="461"/>
      <c r="CQ46" s="461"/>
      <c r="CR46" s="461"/>
      <c r="CS46" s="461"/>
      <c r="CT46" s="461"/>
      <c r="CU46" s="461"/>
      <c r="CV46" s="461"/>
      <c r="CW46" s="461"/>
      <c r="CX46" s="461"/>
      <c r="CY46" s="461"/>
      <c r="CZ46" s="461"/>
      <c r="DA46" s="461"/>
      <c r="DB46" s="461"/>
      <c r="DC46" s="461"/>
    </row>
    <row r="47" spans="1:107" s="462" customFormat="1" ht="73.5" customHeight="1" x14ac:dyDescent="0.2">
      <c r="A47" s="560"/>
      <c r="B47" s="561"/>
      <c r="C47" s="562"/>
      <c r="D47" s="248"/>
      <c r="E47" s="562"/>
      <c r="F47" s="562"/>
      <c r="G47" s="562"/>
      <c r="H47" s="248"/>
      <c r="I47" s="248"/>
      <c r="J47" s="562"/>
      <c r="K47" s="563"/>
      <c r="L47" s="564"/>
      <c r="M47" s="248"/>
      <c r="N47" s="563"/>
      <c r="O47" s="564"/>
      <c r="P47" s="565"/>
      <c r="Q47" s="566">
        <v>0</v>
      </c>
      <c r="R47" s="567" t="s">
        <v>354</v>
      </c>
      <c r="S47" s="567" t="s">
        <v>354</v>
      </c>
      <c r="T47" s="567" t="s">
        <v>354</v>
      </c>
      <c r="U47" s="567" t="s">
        <v>354</v>
      </c>
      <c r="V47" s="567" t="s">
        <v>354</v>
      </c>
      <c r="W47" s="567" t="s">
        <v>354</v>
      </c>
      <c r="X47" s="568" t="s">
        <v>354</v>
      </c>
      <c r="Y47" s="568" t="s">
        <v>354</v>
      </c>
      <c r="Z47" s="568" t="s">
        <v>354</v>
      </c>
      <c r="AA47" s="497" t="s">
        <v>356</v>
      </c>
      <c r="AB47" s="563"/>
      <c r="AC47" s="620"/>
      <c r="AD47" s="563"/>
      <c r="AE47" s="620"/>
      <c r="AF47" s="565"/>
      <c r="AG47" s="621"/>
      <c r="AH47" s="300"/>
      <c r="AI47" s="562"/>
      <c r="AJ47" s="248"/>
      <c r="AK47" s="569"/>
      <c r="AL47" s="549"/>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c r="BI47" s="558"/>
      <c r="BJ47" s="559"/>
      <c r="BK47" s="559"/>
      <c r="BL47" s="559"/>
      <c r="BM47" s="559"/>
      <c r="BN47" s="559"/>
      <c r="BO47" s="559"/>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c r="CO47" s="461"/>
      <c r="CP47" s="461"/>
      <c r="CQ47" s="461"/>
      <c r="CR47" s="461"/>
      <c r="CS47" s="461"/>
      <c r="CT47" s="461"/>
      <c r="CU47" s="461"/>
      <c r="CV47" s="461"/>
      <c r="CW47" s="461"/>
      <c r="CX47" s="461"/>
      <c r="CY47" s="461"/>
      <c r="CZ47" s="461"/>
      <c r="DA47" s="461"/>
      <c r="DB47" s="461"/>
      <c r="DC47" s="461"/>
    </row>
    <row r="48" spans="1:107" s="462" customFormat="1" ht="73.5" customHeight="1" x14ac:dyDescent="0.2">
      <c r="A48" s="626">
        <v>14</v>
      </c>
      <c r="B48" s="627" t="s">
        <v>262</v>
      </c>
      <c r="C48" s="490" t="s">
        <v>263</v>
      </c>
      <c r="D48" s="490" t="s">
        <v>294</v>
      </c>
      <c r="E48" s="489" t="s">
        <v>369</v>
      </c>
      <c r="F48" s="489" t="s">
        <v>370</v>
      </c>
      <c r="G48" s="489" t="s">
        <v>371</v>
      </c>
      <c r="H48" s="490" t="s">
        <v>281</v>
      </c>
      <c r="I48" s="490" t="s">
        <v>282</v>
      </c>
      <c r="J48" s="490" t="s">
        <v>283</v>
      </c>
      <c r="K48" s="491" t="s">
        <v>284</v>
      </c>
      <c r="L48" s="492">
        <v>0.4</v>
      </c>
      <c r="M48" s="490" t="s">
        <v>256</v>
      </c>
      <c r="N48" s="491" t="s">
        <v>257</v>
      </c>
      <c r="O48" s="492">
        <v>0.2</v>
      </c>
      <c r="P48" s="493" t="s">
        <v>247</v>
      </c>
      <c r="Q48" s="628" t="s">
        <v>372</v>
      </c>
      <c r="R48" s="629" t="s">
        <v>237</v>
      </c>
      <c r="S48" s="629" t="s">
        <v>238</v>
      </c>
      <c r="T48" s="536" t="s">
        <v>239</v>
      </c>
      <c r="U48" s="536" t="s">
        <v>240</v>
      </c>
      <c r="V48" s="536" t="s">
        <v>241</v>
      </c>
      <c r="W48" s="536" t="s">
        <v>242</v>
      </c>
      <c r="X48" s="537" t="s">
        <v>373</v>
      </c>
      <c r="Y48" s="537" t="s">
        <v>374</v>
      </c>
      <c r="Z48" s="537" t="s">
        <v>375</v>
      </c>
      <c r="AA48" s="630">
        <v>0.4</v>
      </c>
      <c r="AB48" s="631" t="s">
        <v>246</v>
      </c>
      <c r="AC48" s="526">
        <v>0.12</v>
      </c>
      <c r="AD48" s="523" t="str">
        <f>IF(H48="","",
IF(OR(H48="Corrupción",H48="Lavado de Activos",H48="Financiación del Terrorismo",H48="Trámites, OPAs y Consultas de Acceso a la Información Pública"),'[1]3. Impacto Riesgo de Corrupción'!Z47:Z49,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Leve</v>
      </c>
      <c r="AE48" s="526">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IF('[1]5. Valoración de Controles'!V49&gt;0,'[1]5. Valoración de Controles'!V49,
IF('[1]5. Valoración de Controles'!V48&gt;0,'[1]5. Valoración de Controles'!V48,
IF('[1]5. Valoración de Controles'!V47&gt;0,'[1]5. Valoración de Controles'!V47,O48))))))</f>
        <v>0.2</v>
      </c>
      <c r="AF48" s="525" t="str">
        <f t="shared" ref="AF48" si="0">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Bajo</v>
      </c>
      <c r="AG48" s="527" t="s">
        <v>222</v>
      </c>
      <c r="AH48" s="80" t="s">
        <v>248</v>
      </c>
      <c r="AI48" s="490"/>
      <c r="AJ48" s="490"/>
      <c r="AK48" s="632"/>
      <c r="AL48" s="529"/>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4"/>
      <c r="BK48" s="634"/>
      <c r="BL48" s="634"/>
      <c r="BM48" s="634"/>
      <c r="BN48" s="634"/>
      <c r="BO48" s="634"/>
      <c r="BP48" s="461"/>
      <c r="BQ48" s="461"/>
      <c r="BR48" s="461"/>
      <c r="BS48" s="461"/>
      <c r="BT48" s="461"/>
      <c r="BU48" s="461"/>
      <c r="BV48" s="461"/>
      <c r="BW48" s="461"/>
      <c r="BX48" s="461"/>
      <c r="BY48" s="461"/>
      <c r="BZ48" s="461"/>
      <c r="CA48" s="461"/>
      <c r="CB48" s="461"/>
      <c r="CC48" s="461"/>
      <c r="CD48" s="461"/>
      <c r="CE48" s="461"/>
      <c r="CF48" s="461"/>
      <c r="CG48" s="461"/>
      <c r="CH48" s="461"/>
      <c r="CI48" s="461"/>
      <c r="CJ48" s="461"/>
      <c r="CK48" s="461"/>
      <c r="CL48" s="461"/>
      <c r="CM48" s="461"/>
      <c r="CN48" s="461"/>
      <c r="CO48" s="461"/>
      <c r="CP48" s="461"/>
      <c r="CQ48" s="461"/>
      <c r="CR48" s="461"/>
      <c r="CS48" s="461"/>
      <c r="CT48" s="461"/>
      <c r="CU48" s="461"/>
      <c r="CV48" s="461"/>
      <c r="CW48" s="461"/>
      <c r="CX48" s="461"/>
      <c r="CY48" s="461"/>
      <c r="CZ48" s="461"/>
      <c r="DA48" s="461"/>
      <c r="DB48" s="461"/>
      <c r="DC48" s="461"/>
    </row>
    <row r="49" spans="1:107" s="462" customFormat="1" ht="73.5" customHeight="1" x14ac:dyDescent="0.2">
      <c r="A49" s="635"/>
      <c r="B49" s="636"/>
      <c r="C49" s="505"/>
      <c r="D49" s="505"/>
      <c r="E49" s="504"/>
      <c r="F49" s="504"/>
      <c r="G49" s="504"/>
      <c r="H49" s="505"/>
      <c r="I49" s="505"/>
      <c r="J49" s="505"/>
      <c r="K49" s="506"/>
      <c r="L49" s="507"/>
      <c r="M49" s="505"/>
      <c r="N49" s="506"/>
      <c r="O49" s="507"/>
      <c r="P49" s="508"/>
      <c r="Q49" s="628" t="s">
        <v>376</v>
      </c>
      <c r="R49" s="628" t="s">
        <v>237</v>
      </c>
      <c r="S49" s="628" t="s">
        <v>238</v>
      </c>
      <c r="T49" s="536" t="s">
        <v>286</v>
      </c>
      <c r="U49" s="536" t="s">
        <v>240</v>
      </c>
      <c r="V49" s="536" t="s">
        <v>299</v>
      </c>
      <c r="W49" s="536" t="s">
        <v>242</v>
      </c>
      <c r="X49" s="537" t="s">
        <v>287</v>
      </c>
      <c r="Y49" s="537" t="s">
        <v>288</v>
      </c>
      <c r="Z49" s="537" t="s">
        <v>289</v>
      </c>
      <c r="AA49" s="630">
        <v>0.5</v>
      </c>
      <c r="AB49" s="631"/>
      <c r="AC49" s="526"/>
      <c r="AD49" s="523"/>
      <c r="AE49" s="526"/>
      <c r="AF49" s="525"/>
      <c r="AG49" s="527"/>
      <c r="AH49" s="80"/>
      <c r="AI49" s="505"/>
      <c r="AJ49" s="505"/>
      <c r="AK49" s="531"/>
      <c r="AL49" s="529"/>
      <c r="AM49" s="633"/>
      <c r="AN49" s="633"/>
      <c r="AO49" s="633"/>
      <c r="AP49" s="633"/>
      <c r="AQ49" s="633"/>
      <c r="AR49" s="633"/>
      <c r="AS49" s="633"/>
      <c r="AT49" s="633"/>
      <c r="AU49" s="633"/>
      <c r="AV49" s="633"/>
      <c r="AW49" s="633"/>
      <c r="AX49" s="633"/>
      <c r="AY49" s="633"/>
      <c r="AZ49" s="633"/>
      <c r="BA49" s="633"/>
      <c r="BB49" s="633"/>
      <c r="BC49" s="633"/>
      <c r="BD49" s="633"/>
      <c r="BE49" s="633"/>
      <c r="BF49" s="633"/>
      <c r="BG49" s="633"/>
      <c r="BH49" s="633"/>
      <c r="BI49" s="633"/>
      <c r="BJ49" s="634"/>
      <c r="BK49" s="634"/>
      <c r="BL49" s="634"/>
      <c r="BM49" s="634"/>
      <c r="BN49" s="634"/>
      <c r="BO49" s="634"/>
      <c r="BP49" s="461"/>
      <c r="BQ49" s="461"/>
      <c r="BR49" s="461"/>
      <c r="BS49" s="461"/>
      <c r="BT49" s="461"/>
      <c r="BU49" s="461"/>
      <c r="BV49" s="461"/>
      <c r="BW49" s="461"/>
      <c r="BX49" s="461"/>
      <c r="BY49" s="461"/>
      <c r="BZ49" s="461"/>
      <c r="CA49" s="461"/>
      <c r="CB49" s="461"/>
      <c r="CC49" s="461"/>
      <c r="CD49" s="461"/>
      <c r="CE49" s="461"/>
      <c r="CF49" s="461"/>
      <c r="CG49" s="461"/>
      <c r="CH49" s="461"/>
      <c r="CI49" s="461"/>
      <c r="CJ49" s="461"/>
      <c r="CK49" s="461"/>
      <c r="CL49" s="461"/>
      <c r="CM49" s="461"/>
      <c r="CN49" s="461"/>
      <c r="CO49" s="461"/>
      <c r="CP49" s="461"/>
      <c r="CQ49" s="461"/>
      <c r="CR49" s="461"/>
      <c r="CS49" s="461"/>
      <c r="CT49" s="461"/>
      <c r="CU49" s="461"/>
      <c r="CV49" s="461"/>
      <c r="CW49" s="461"/>
      <c r="CX49" s="461"/>
      <c r="CY49" s="461"/>
      <c r="CZ49" s="461"/>
      <c r="DA49" s="461"/>
      <c r="DB49" s="461"/>
      <c r="DC49" s="461"/>
    </row>
    <row r="50" spans="1:107" s="462" customFormat="1" ht="73.5" customHeight="1" x14ac:dyDescent="0.2">
      <c r="A50" s="637"/>
      <c r="B50" s="638"/>
      <c r="C50" s="514"/>
      <c r="D50" s="514"/>
      <c r="E50" s="513"/>
      <c r="F50" s="513"/>
      <c r="G50" s="513"/>
      <c r="H50" s="514"/>
      <c r="I50" s="514"/>
      <c r="J50" s="514"/>
      <c r="K50" s="515"/>
      <c r="L50" s="516"/>
      <c r="M50" s="514"/>
      <c r="N50" s="515"/>
      <c r="O50" s="516"/>
      <c r="P50" s="517"/>
      <c r="Q50" s="639"/>
      <c r="R50" s="628"/>
      <c r="S50" s="628"/>
      <c r="T50" s="628"/>
      <c r="U50" s="628"/>
      <c r="V50" s="628"/>
      <c r="W50" s="628"/>
      <c r="X50" s="640"/>
      <c r="Y50" s="640"/>
      <c r="Z50" s="640"/>
      <c r="AA50" s="641"/>
      <c r="AB50" s="631"/>
      <c r="AC50" s="526"/>
      <c r="AD50" s="523"/>
      <c r="AE50" s="526"/>
      <c r="AF50" s="525"/>
      <c r="AG50" s="527"/>
      <c r="AH50" s="80"/>
      <c r="AI50" s="642"/>
      <c r="AJ50" s="514"/>
      <c r="AK50" s="533"/>
      <c r="AL50" s="529"/>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4"/>
      <c r="BK50" s="634"/>
      <c r="BL50" s="634"/>
      <c r="BM50" s="634"/>
      <c r="BN50" s="634"/>
      <c r="BO50" s="634"/>
      <c r="BP50" s="461"/>
      <c r="BQ50" s="461"/>
      <c r="BR50" s="461"/>
      <c r="BS50" s="461"/>
      <c r="BT50" s="461"/>
      <c r="BU50" s="461"/>
      <c r="BV50" s="461"/>
      <c r="BW50" s="461"/>
      <c r="BX50" s="461"/>
      <c r="BY50" s="461"/>
      <c r="BZ50" s="461"/>
      <c r="CA50" s="461"/>
      <c r="CB50" s="461"/>
      <c r="CC50" s="461"/>
      <c r="CD50" s="461"/>
      <c r="CE50" s="461"/>
      <c r="CF50" s="461"/>
      <c r="CG50" s="461"/>
      <c r="CH50" s="461"/>
      <c r="CI50" s="461"/>
      <c r="CJ50" s="461"/>
      <c r="CK50" s="461"/>
      <c r="CL50" s="461"/>
      <c r="CM50" s="461"/>
      <c r="CN50" s="461"/>
      <c r="CO50" s="461"/>
      <c r="CP50" s="461"/>
      <c r="CQ50" s="461"/>
      <c r="CR50" s="461"/>
      <c r="CS50" s="461"/>
      <c r="CT50" s="461"/>
      <c r="CU50" s="461"/>
      <c r="CV50" s="461"/>
      <c r="CW50" s="461"/>
      <c r="CX50" s="461"/>
      <c r="CY50" s="461"/>
      <c r="CZ50" s="461"/>
      <c r="DA50" s="461"/>
      <c r="DB50" s="461"/>
      <c r="DC50" s="461"/>
    </row>
    <row r="51" spans="1:107" s="462" customFormat="1" ht="73.5" customHeight="1" x14ac:dyDescent="0.2">
      <c r="A51" s="487">
        <v>15</v>
      </c>
      <c r="B51" s="643" t="s">
        <v>377</v>
      </c>
      <c r="C51" s="576" t="s">
        <v>378</v>
      </c>
      <c r="D51" s="529" t="s">
        <v>225</v>
      </c>
      <c r="E51" s="576" t="s">
        <v>379</v>
      </c>
      <c r="F51" s="576" t="s">
        <v>380</v>
      </c>
      <c r="G51" s="576" t="s">
        <v>381</v>
      </c>
      <c r="H51" s="529" t="s">
        <v>267</v>
      </c>
      <c r="I51" s="529" t="s">
        <v>382</v>
      </c>
      <c r="J51" s="576" t="s">
        <v>231</v>
      </c>
      <c r="K51" s="631" t="s">
        <v>232</v>
      </c>
      <c r="L51" s="644">
        <v>0.6</v>
      </c>
      <c r="M51" s="529" t="s">
        <v>233</v>
      </c>
      <c r="N51" s="631" t="s">
        <v>234</v>
      </c>
      <c r="O51" s="644">
        <v>0.4</v>
      </c>
      <c r="P51" s="645" t="s">
        <v>235</v>
      </c>
      <c r="Q51" s="494" t="s">
        <v>383</v>
      </c>
      <c r="R51" s="495" t="s">
        <v>237</v>
      </c>
      <c r="S51" s="495" t="s">
        <v>238</v>
      </c>
      <c r="T51" s="495" t="s">
        <v>239</v>
      </c>
      <c r="U51" s="495" t="s">
        <v>240</v>
      </c>
      <c r="V51" s="495" t="s">
        <v>241</v>
      </c>
      <c r="W51" s="495" t="s">
        <v>384</v>
      </c>
      <c r="X51" s="496" t="s">
        <v>385</v>
      </c>
      <c r="Y51" s="496" t="s">
        <v>386</v>
      </c>
      <c r="Z51" s="496" t="s">
        <v>387</v>
      </c>
      <c r="AA51" s="497">
        <v>0.4</v>
      </c>
      <c r="AB51" s="631" t="s">
        <v>246</v>
      </c>
      <c r="AC51" s="646">
        <v>0.216</v>
      </c>
      <c r="AD51" s="631" t="s">
        <v>234</v>
      </c>
      <c r="AE51" s="646">
        <v>0.4</v>
      </c>
      <c r="AF51" s="645" t="s">
        <v>247</v>
      </c>
      <c r="AG51" s="647" t="s">
        <v>222</v>
      </c>
      <c r="AH51" s="648" t="s">
        <v>248</v>
      </c>
      <c r="AI51" s="649"/>
      <c r="AJ51" s="650" t="s">
        <v>388</v>
      </c>
      <c r="AK51" s="651" t="s">
        <v>249</v>
      </c>
      <c r="AL51" s="529"/>
      <c r="AM51" s="502"/>
      <c r="AN51" s="502"/>
      <c r="AO51" s="502"/>
      <c r="AP51" s="502"/>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461"/>
      <c r="BQ51" s="461"/>
      <c r="BR51" s="461"/>
      <c r="BS51" s="461"/>
      <c r="BT51" s="461"/>
      <c r="BU51" s="461"/>
      <c r="BV51" s="461"/>
      <c r="BW51" s="461"/>
      <c r="BX51" s="461"/>
      <c r="BY51" s="461"/>
      <c r="BZ51" s="461"/>
      <c r="CA51" s="461"/>
      <c r="CB51" s="461"/>
      <c r="CC51" s="461"/>
      <c r="CD51" s="461"/>
      <c r="CE51" s="461"/>
      <c r="CF51" s="461"/>
      <c r="CG51" s="461"/>
      <c r="CH51" s="461"/>
      <c r="CI51" s="461"/>
      <c r="CJ51" s="461"/>
      <c r="CK51" s="461"/>
      <c r="CL51" s="461"/>
      <c r="CM51" s="461"/>
      <c r="CN51" s="461"/>
      <c r="CO51" s="461"/>
      <c r="CP51" s="461"/>
      <c r="CQ51" s="461"/>
      <c r="CR51" s="461"/>
      <c r="CS51" s="461"/>
      <c r="CT51" s="461"/>
      <c r="CU51" s="461"/>
      <c r="CV51" s="461"/>
      <c r="CW51" s="461"/>
      <c r="CX51" s="461"/>
      <c r="CY51" s="461"/>
      <c r="CZ51" s="461"/>
      <c r="DA51" s="461"/>
      <c r="DB51" s="461"/>
      <c r="DC51" s="461"/>
    </row>
    <row r="52" spans="1:107" s="462" customFormat="1" ht="73.5" customHeight="1" x14ac:dyDescent="0.2">
      <c r="A52" s="487"/>
      <c r="B52" s="643"/>
      <c r="C52" s="576"/>
      <c r="D52" s="529"/>
      <c r="E52" s="576"/>
      <c r="F52" s="576"/>
      <c r="G52" s="576"/>
      <c r="H52" s="529"/>
      <c r="I52" s="529"/>
      <c r="J52" s="576"/>
      <c r="K52" s="631"/>
      <c r="L52" s="644"/>
      <c r="M52" s="529"/>
      <c r="N52" s="631"/>
      <c r="O52" s="644"/>
      <c r="P52" s="645"/>
      <c r="Q52" s="494" t="s">
        <v>389</v>
      </c>
      <c r="R52" s="495" t="s">
        <v>237</v>
      </c>
      <c r="S52" s="495" t="s">
        <v>238</v>
      </c>
      <c r="T52" s="495" t="s">
        <v>239</v>
      </c>
      <c r="U52" s="495" t="s">
        <v>240</v>
      </c>
      <c r="V52" s="495" t="s">
        <v>241</v>
      </c>
      <c r="W52" s="495" t="s">
        <v>242</v>
      </c>
      <c r="X52" s="496" t="s">
        <v>385</v>
      </c>
      <c r="Y52" s="496" t="s">
        <v>386</v>
      </c>
      <c r="Z52" s="496" t="s">
        <v>387</v>
      </c>
      <c r="AA52" s="497">
        <v>0.4</v>
      </c>
      <c r="AB52" s="631"/>
      <c r="AC52" s="646"/>
      <c r="AD52" s="631"/>
      <c r="AE52" s="646"/>
      <c r="AF52" s="645"/>
      <c r="AG52" s="647"/>
      <c r="AH52" s="648"/>
      <c r="AI52" s="576"/>
      <c r="AJ52" s="529"/>
      <c r="AK52" s="577"/>
      <c r="AL52" s="529"/>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c r="BT52" s="461"/>
      <c r="BU52" s="461"/>
      <c r="BV52" s="461"/>
      <c r="BW52" s="461"/>
      <c r="BX52" s="461"/>
      <c r="BY52" s="461"/>
      <c r="BZ52" s="461"/>
      <c r="CA52" s="461"/>
      <c r="CB52" s="461"/>
      <c r="CC52" s="461"/>
      <c r="CD52" s="461"/>
      <c r="CE52" s="461"/>
      <c r="CF52" s="461"/>
      <c r="CG52" s="461"/>
      <c r="CH52" s="461"/>
      <c r="CI52" s="461"/>
      <c r="CJ52" s="461"/>
      <c r="CK52" s="461"/>
      <c r="CL52" s="461"/>
      <c r="CM52" s="461"/>
      <c r="CN52" s="461"/>
      <c r="CO52" s="461"/>
      <c r="CP52" s="461"/>
      <c r="CQ52" s="461"/>
      <c r="CR52" s="461"/>
      <c r="CS52" s="461"/>
      <c r="CT52" s="461"/>
      <c r="CU52" s="461"/>
      <c r="CV52" s="461"/>
      <c r="CW52" s="461"/>
      <c r="CX52" s="461"/>
      <c r="CY52" s="461"/>
      <c r="CZ52" s="461"/>
      <c r="DA52" s="461"/>
      <c r="DB52" s="461"/>
      <c r="DC52" s="461"/>
    </row>
    <row r="53" spans="1:107" s="462" customFormat="1" ht="73.5" customHeight="1" x14ac:dyDescent="0.2">
      <c r="A53" s="487"/>
      <c r="B53" s="643"/>
      <c r="C53" s="576"/>
      <c r="D53" s="529"/>
      <c r="E53" s="576"/>
      <c r="F53" s="576"/>
      <c r="G53" s="576"/>
      <c r="H53" s="529"/>
      <c r="I53" s="529"/>
      <c r="J53" s="576"/>
      <c r="K53" s="631"/>
      <c r="L53" s="644"/>
      <c r="M53" s="529"/>
      <c r="N53" s="631"/>
      <c r="O53" s="644"/>
      <c r="P53" s="645"/>
      <c r="Q53" s="494" t="s">
        <v>251</v>
      </c>
      <c r="R53" s="495">
        <v>0</v>
      </c>
      <c r="S53" s="495" t="s">
        <v>249</v>
      </c>
      <c r="T53" s="495">
        <v>0</v>
      </c>
      <c r="U53" s="495">
        <v>0</v>
      </c>
      <c r="V53" s="495">
        <v>0</v>
      </c>
      <c r="W53" s="495">
        <v>0</v>
      </c>
      <c r="X53" s="496">
        <v>0</v>
      </c>
      <c r="Y53" s="496">
        <v>0</v>
      </c>
      <c r="Z53" s="496">
        <v>0</v>
      </c>
      <c r="AA53" s="497" t="s">
        <v>249</v>
      </c>
      <c r="AB53" s="631"/>
      <c r="AC53" s="646"/>
      <c r="AD53" s="631"/>
      <c r="AE53" s="646"/>
      <c r="AF53" s="645"/>
      <c r="AG53" s="647"/>
      <c r="AH53" s="648"/>
      <c r="AI53" s="576"/>
      <c r="AJ53" s="529"/>
      <c r="AK53" s="577"/>
      <c r="AL53" s="529"/>
      <c r="AM53" s="461"/>
      <c r="AN53" s="461"/>
      <c r="AO53" s="461"/>
      <c r="AP53" s="461"/>
      <c r="AQ53" s="461"/>
      <c r="AR53" s="461"/>
      <c r="AS53" s="461"/>
      <c r="AT53" s="461"/>
      <c r="AU53" s="461"/>
      <c r="AV53" s="461"/>
      <c r="AW53" s="461"/>
      <c r="AX53" s="461"/>
      <c r="AY53" s="461"/>
      <c r="AZ53" s="461"/>
      <c r="BA53" s="461"/>
      <c r="BB53" s="461"/>
      <c r="BC53" s="461"/>
      <c r="BD53" s="461"/>
      <c r="BE53" s="461"/>
      <c r="BF53" s="461"/>
      <c r="BG53" s="461"/>
      <c r="BH53" s="461"/>
      <c r="BI53" s="461"/>
      <c r="BJ53" s="461"/>
      <c r="BK53" s="461"/>
      <c r="BL53" s="461"/>
      <c r="BM53" s="461"/>
      <c r="BN53" s="461"/>
      <c r="BO53" s="461"/>
      <c r="BP53" s="461"/>
      <c r="BQ53" s="461"/>
      <c r="BR53" s="461"/>
      <c r="BS53" s="461"/>
      <c r="BT53" s="461"/>
      <c r="BU53" s="461"/>
      <c r="BV53" s="461"/>
      <c r="BW53" s="461"/>
      <c r="BX53" s="461"/>
      <c r="BY53" s="461"/>
      <c r="BZ53" s="461"/>
      <c r="CA53" s="461"/>
      <c r="CB53" s="461"/>
      <c r="CC53" s="461"/>
      <c r="CD53" s="461"/>
      <c r="CE53" s="461"/>
      <c r="CF53" s="461"/>
      <c r="CG53" s="461"/>
      <c r="CH53" s="461"/>
      <c r="CI53" s="461"/>
      <c r="CJ53" s="461"/>
      <c r="CK53" s="461"/>
      <c r="CL53" s="461"/>
      <c r="CM53" s="461"/>
      <c r="CN53" s="461"/>
      <c r="CO53" s="461"/>
      <c r="CP53" s="461"/>
      <c r="CQ53" s="461"/>
      <c r="CR53" s="461"/>
      <c r="CS53" s="461"/>
      <c r="CT53" s="461"/>
      <c r="CU53" s="461"/>
      <c r="CV53" s="461"/>
      <c r="CW53" s="461"/>
      <c r="CX53" s="461"/>
      <c r="CY53" s="461"/>
      <c r="CZ53" s="461"/>
      <c r="DA53" s="461"/>
      <c r="DB53" s="461"/>
      <c r="DC53" s="461"/>
    </row>
    <row r="54" spans="1:107" s="462" customFormat="1" ht="73.5" customHeight="1" x14ac:dyDescent="0.2">
      <c r="A54" s="487">
        <v>16</v>
      </c>
      <c r="B54" s="643" t="s">
        <v>377</v>
      </c>
      <c r="C54" s="576" t="s">
        <v>390</v>
      </c>
      <c r="D54" s="529" t="s">
        <v>225</v>
      </c>
      <c r="E54" s="576" t="s">
        <v>391</v>
      </c>
      <c r="F54" s="576" t="s">
        <v>392</v>
      </c>
      <c r="G54" s="576" t="s">
        <v>393</v>
      </c>
      <c r="H54" s="529" t="s">
        <v>281</v>
      </c>
      <c r="I54" s="529" t="s">
        <v>382</v>
      </c>
      <c r="J54" s="576" t="s">
        <v>309</v>
      </c>
      <c r="K54" s="631" t="s">
        <v>310</v>
      </c>
      <c r="L54" s="644">
        <v>0.8</v>
      </c>
      <c r="M54" s="529" t="s">
        <v>233</v>
      </c>
      <c r="N54" s="631" t="s">
        <v>234</v>
      </c>
      <c r="O54" s="644">
        <v>0.4</v>
      </c>
      <c r="P54" s="645" t="s">
        <v>235</v>
      </c>
      <c r="Q54" s="521" t="s">
        <v>394</v>
      </c>
      <c r="R54" s="495" t="s">
        <v>237</v>
      </c>
      <c r="S54" s="495" t="s">
        <v>238</v>
      </c>
      <c r="T54" s="495" t="s">
        <v>239</v>
      </c>
      <c r="U54" s="495" t="s">
        <v>240</v>
      </c>
      <c r="V54" s="495" t="s">
        <v>241</v>
      </c>
      <c r="W54" s="495" t="s">
        <v>242</v>
      </c>
      <c r="X54" s="496" t="s">
        <v>385</v>
      </c>
      <c r="Y54" s="496" t="s">
        <v>386</v>
      </c>
      <c r="Z54" s="496" t="s">
        <v>395</v>
      </c>
      <c r="AA54" s="497">
        <v>0.4</v>
      </c>
      <c r="AB54" s="631" t="s">
        <v>246</v>
      </c>
      <c r="AC54" s="646">
        <v>0.17279999999999998</v>
      </c>
      <c r="AD54" s="631" t="s">
        <v>234</v>
      </c>
      <c r="AE54" s="646">
        <v>0.4</v>
      </c>
      <c r="AF54" s="645" t="s">
        <v>247</v>
      </c>
      <c r="AG54" s="647" t="s">
        <v>222</v>
      </c>
      <c r="AH54" s="648" t="s">
        <v>248</v>
      </c>
      <c r="AI54" s="576"/>
      <c r="AJ54" s="650"/>
      <c r="AK54" s="651" t="s">
        <v>249</v>
      </c>
      <c r="AL54" s="529"/>
      <c r="AM54" s="461"/>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c r="BQ54" s="461"/>
      <c r="BR54" s="461"/>
      <c r="BS54" s="461"/>
      <c r="BT54" s="461"/>
      <c r="BU54" s="461"/>
      <c r="BV54" s="461"/>
      <c r="BW54" s="461"/>
      <c r="BX54" s="461"/>
      <c r="BY54" s="461"/>
      <c r="BZ54" s="461"/>
      <c r="CA54" s="461"/>
      <c r="CB54" s="461"/>
      <c r="CC54" s="461"/>
      <c r="CD54" s="461"/>
      <c r="CE54" s="461"/>
      <c r="CF54" s="461"/>
      <c r="CG54" s="461"/>
      <c r="CH54" s="461"/>
      <c r="CI54" s="461"/>
      <c r="CJ54" s="461"/>
      <c r="CK54" s="461"/>
      <c r="CL54" s="461"/>
      <c r="CM54" s="461"/>
      <c r="CN54" s="461"/>
      <c r="CO54" s="461"/>
      <c r="CP54" s="461"/>
      <c r="CQ54" s="461"/>
      <c r="CR54" s="461"/>
      <c r="CS54" s="461"/>
      <c r="CT54" s="461"/>
      <c r="CU54" s="461"/>
      <c r="CV54" s="461"/>
      <c r="CW54" s="461"/>
      <c r="CX54" s="461"/>
      <c r="CY54" s="461"/>
      <c r="CZ54" s="461"/>
      <c r="DA54" s="461"/>
      <c r="DB54" s="461"/>
      <c r="DC54" s="461"/>
    </row>
    <row r="55" spans="1:107" s="462" customFormat="1" ht="73.5" customHeight="1" x14ac:dyDescent="0.2">
      <c r="A55" s="487"/>
      <c r="B55" s="643"/>
      <c r="C55" s="576"/>
      <c r="D55" s="529"/>
      <c r="E55" s="576"/>
      <c r="F55" s="576"/>
      <c r="G55" s="576"/>
      <c r="H55" s="529"/>
      <c r="I55" s="529"/>
      <c r="J55" s="576"/>
      <c r="K55" s="631"/>
      <c r="L55" s="644"/>
      <c r="M55" s="529"/>
      <c r="N55" s="631"/>
      <c r="O55" s="644"/>
      <c r="P55" s="645"/>
      <c r="Q55" s="521" t="s">
        <v>396</v>
      </c>
      <c r="R55" s="495" t="s">
        <v>237</v>
      </c>
      <c r="S55" s="495" t="s">
        <v>238</v>
      </c>
      <c r="T55" s="495" t="s">
        <v>239</v>
      </c>
      <c r="U55" s="495" t="s">
        <v>240</v>
      </c>
      <c r="V55" s="495" t="s">
        <v>241</v>
      </c>
      <c r="W55" s="495" t="s">
        <v>242</v>
      </c>
      <c r="X55" s="496" t="s">
        <v>385</v>
      </c>
      <c r="Y55" s="496" t="s">
        <v>386</v>
      </c>
      <c r="Z55" s="496" t="s">
        <v>387</v>
      </c>
      <c r="AA55" s="497">
        <v>0.4</v>
      </c>
      <c r="AB55" s="631"/>
      <c r="AC55" s="646"/>
      <c r="AD55" s="631"/>
      <c r="AE55" s="646"/>
      <c r="AF55" s="645"/>
      <c r="AG55" s="647"/>
      <c r="AH55" s="648"/>
      <c r="AI55" s="576"/>
      <c r="AJ55" s="529"/>
      <c r="AK55" s="577"/>
      <c r="AL55" s="529"/>
      <c r="AM55" s="461"/>
      <c r="AN55" s="461"/>
      <c r="AO55" s="461"/>
      <c r="AP55" s="461"/>
      <c r="AQ55" s="461"/>
      <c r="AR55" s="461"/>
      <c r="AS55" s="461"/>
      <c r="AT55" s="461"/>
      <c r="AU55" s="461"/>
      <c r="AV55" s="461"/>
      <c r="AW55" s="461"/>
      <c r="AX55" s="461"/>
      <c r="AY55" s="461"/>
      <c r="AZ55" s="461"/>
      <c r="BA55" s="461"/>
      <c r="BB55" s="461"/>
      <c r="BC55" s="461"/>
      <c r="BD55" s="461"/>
      <c r="BE55" s="461"/>
      <c r="BF55" s="461"/>
      <c r="BG55" s="461"/>
      <c r="BH55" s="461"/>
      <c r="BI55" s="461"/>
      <c r="BJ55" s="461"/>
      <c r="BK55" s="461"/>
      <c r="BL55" s="461"/>
      <c r="BM55" s="461"/>
      <c r="BN55" s="461"/>
      <c r="BO55" s="461"/>
      <c r="BP55" s="461"/>
      <c r="BQ55" s="461"/>
      <c r="BR55" s="461"/>
      <c r="BS55" s="461"/>
      <c r="BT55" s="461"/>
      <c r="BU55" s="461"/>
      <c r="BV55" s="461"/>
      <c r="BW55" s="461"/>
      <c r="BX55" s="461"/>
      <c r="BY55" s="461"/>
      <c r="BZ55" s="461"/>
      <c r="CA55" s="461"/>
      <c r="CB55" s="461"/>
      <c r="CC55" s="461"/>
      <c r="CD55" s="461"/>
      <c r="CE55" s="461"/>
      <c r="CF55" s="461"/>
      <c r="CG55" s="461"/>
      <c r="CH55" s="461"/>
      <c r="CI55" s="461"/>
      <c r="CJ55" s="461"/>
      <c r="CK55" s="461"/>
      <c r="CL55" s="461"/>
      <c r="CM55" s="461"/>
      <c r="CN55" s="461"/>
      <c r="CO55" s="461"/>
      <c r="CP55" s="461"/>
      <c r="CQ55" s="461"/>
      <c r="CR55" s="461"/>
      <c r="CS55" s="461"/>
      <c r="CT55" s="461"/>
      <c r="CU55" s="461"/>
      <c r="CV55" s="461"/>
      <c r="CW55" s="461"/>
      <c r="CX55" s="461"/>
      <c r="CY55" s="461"/>
      <c r="CZ55" s="461"/>
      <c r="DA55" s="461"/>
      <c r="DB55" s="461"/>
      <c r="DC55" s="461"/>
    </row>
    <row r="56" spans="1:107" s="462" customFormat="1" ht="73.5" customHeight="1" x14ac:dyDescent="0.2">
      <c r="A56" s="487"/>
      <c r="B56" s="643"/>
      <c r="C56" s="576"/>
      <c r="D56" s="529"/>
      <c r="E56" s="576"/>
      <c r="F56" s="576"/>
      <c r="G56" s="576"/>
      <c r="H56" s="529"/>
      <c r="I56" s="529"/>
      <c r="J56" s="576"/>
      <c r="K56" s="631"/>
      <c r="L56" s="644"/>
      <c r="M56" s="529"/>
      <c r="N56" s="631"/>
      <c r="O56" s="644"/>
      <c r="P56" s="645"/>
      <c r="Q56" s="521" t="s">
        <v>397</v>
      </c>
      <c r="R56" s="495" t="s">
        <v>237</v>
      </c>
      <c r="S56" s="495" t="s">
        <v>238</v>
      </c>
      <c r="T56" s="495" t="s">
        <v>239</v>
      </c>
      <c r="U56" s="495" t="s">
        <v>259</v>
      </c>
      <c r="V56" s="495" t="s">
        <v>241</v>
      </c>
      <c r="W56" s="495" t="s">
        <v>242</v>
      </c>
      <c r="X56" s="496" t="s">
        <v>385</v>
      </c>
      <c r="Y56" s="496" t="s">
        <v>386</v>
      </c>
      <c r="Z56" s="496" t="s">
        <v>387</v>
      </c>
      <c r="AA56" s="497">
        <v>0.4</v>
      </c>
      <c r="AB56" s="631"/>
      <c r="AC56" s="646"/>
      <c r="AD56" s="631"/>
      <c r="AE56" s="646"/>
      <c r="AF56" s="645"/>
      <c r="AG56" s="647"/>
      <c r="AH56" s="648"/>
      <c r="AI56" s="576"/>
      <c r="AJ56" s="529"/>
      <c r="AK56" s="577"/>
      <c r="AL56" s="529"/>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c r="BR56" s="461"/>
      <c r="BS56" s="461"/>
      <c r="BT56" s="461"/>
      <c r="BU56" s="461"/>
      <c r="BV56" s="461"/>
      <c r="BW56" s="461"/>
      <c r="BX56" s="461"/>
      <c r="BY56" s="461"/>
      <c r="BZ56" s="461"/>
      <c r="CA56" s="461"/>
      <c r="CB56" s="461"/>
      <c r="CC56" s="461"/>
      <c r="CD56" s="461"/>
      <c r="CE56" s="461"/>
      <c r="CF56" s="461"/>
      <c r="CG56" s="461"/>
      <c r="CH56" s="461"/>
      <c r="CI56" s="461"/>
      <c r="CJ56" s="461"/>
      <c r="CK56" s="461"/>
      <c r="CL56" s="461"/>
      <c r="CM56" s="461"/>
      <c r="CN56" s="461"/>
      <c r="CO56" s="461"/>
      <c r="CP56" s="461"/>
      <c r="CQ56" s="461"/>
      <c r="CR56" s="461"/>
      <c r="CS56" s="461"/>
      <c r="CT56" s="461"/>
      <c r="CU56" s="461"/>
      <c r="CV56" s="461"/>
      <c r="CW56" s="461"/>
      <c r="CX56" s="461"/>
      <c r="CY56" s="461"/>
      <c r="CZ56" s="461"/>
      <c r="DA56" s="461"/>
      <c r="DB56" s="461"/>
      <c r="DC56" s="461"/>
    </row>
    <row r="57" spans="1:107" s="462" customFormat="1" ht="73.5" customHeight="1" x14ac:dyDescent="0.2">
      <c r="A57" s="487">
        <v>17</v>
      </c>
      <c r="B57" s="643" t="s">
        <v>377</v>
      </c>
      <c r="C57" s="576" t="s">
        <v>398</v>
      </c>
      <c r="D57" s="529" t="s">
        <v>225</v>
      </c>
      <c r="E57" s="576" t="s">
        <v>399</v>
      </c>
      <c r="F57" s="576" t="s">
        <v>400</v>
      </c>
      <c r="G57" s="576" t="s">
        <v>401</v>
      </c>
      <c r="H57" s="529" t="s">
        <v>338</v>
      </c>
      <c r="I57" s="529" t="s">
        <v>402</v>
      </c>
      <c r="J57" s="576" t="s">
        <v>231</v>
      </c>
      <c r="K57" s="631" t="s">
        <v>232</v>
      </c>
      <c r="L57" s="644">
        <v>0.6</v>
      </c>
      <c r="M57" s="529" t="s">
        <v>256</v>
      </c>
      <c r="N57" s="631" t="s">
        <v>257</v>
      </c>
      <c r="O57" s="644">
        <v>0.2</v>
      </c>
      <c r="P57" s="645" t="s">
        <v>235</v>
      </c>
      <c r="Q57" s="494" t="s">
        <v>403</v>
      </c>
      <c r="R57" s="495" t="s">
        <v>237</v>
      </c>
      <c r="S57" s="495" t="s">
        <v>238</v>
      </c>
      <c r="T57" s="495" t="s">
        <v>239</v>
      </c>
      <c r="U57" s="495" t="s">
        <v>259</v>
      </c>
      <c r="V57" s="495" t="s">
        <v>241</v>
      </c>
      <c r="W57" s="495" t="s">
        <v>384</v>
      </c>
      <c r="X57" s="496" t="s">
        <v>404</v>
      </c>
      <c r="Y57" s="496" t="s">
        <v>386</v>
      </c>
      <c r="Z57" s="496" t="s">
        <v>387</v>
      </c>
      <c r="AA57" s="497">
        <v>0.4</v>
      </c>
      <c r="AB57" s="631" t="s">
        <v>246</v>
      </c>
      <c r="AC57" s="646">
        <v>0.12959999999999999</v>
      </c>
      <c r="AD57" s="631" t="s">
        <v>257</v>
      </c>
      <c r="AE57" s="646">
        <v>0.2</v>
      </c>
      <c r="AF57" s="645" t="s">
        <v>247</v>
      </c>
      <c r="AG57" s="647" t="s">
        <v>222</v>
      </c>
      <c r="AH57" s="648" t="s">
        <v>248</v>
      </c>
      <c r="AI57" s="576"/>
      <c r="AJ57" s="650"/>
      <c r="AK57" s="651" t="s">
        <v>249</v>
      </c>
      <c r="AL57" s="529"/>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461"/>
      <c r="CC57" s="461"/>
      <c r="CD57" s="461"/>
      <c r="CE57" s="461"/>
      <c r="CF57" s="461"/>
      <c r="CG57" s="461"/>
      <c r="CH57" s="461"/>
      <c r="CI57" s="461"/>
      <c r="CJ57" s="461"/>
      <c r="CK57" s="461"/>
      <c r="CL57" s="461"/>
      <c r="CM57" s="461"/>
      <c r="CN57" s="461"/>
      <c r="CO57" s="461"/>
      <c r="CP57" s="461"/>
      <c r="CQ57" s="461"/>
      <c r="CR57" s="461"/>
      <c r="CS57" s="461"/>
      <c r="CT57" s="461"/>
      <c r="CU57" s="461"/>
      <c r="CV57" s="461"/>
      <c r="CW57" s="461"/>
      <c r="CX57" s="461"/>
      <c r="CY57" s="461"/>
      <c r="CZ57" s="461"/>
      <c r="DA57" s="461"/>
      <c r="DB57" s="461"/>
      <c r="DC57" s="461"/>
    </row>
    <row r="58" spans="1:107" s="462" customFormat="1" ht="73.5" customHeight="1" x14ac:dyDescent="0.2">
      <c r="A58" s="487"/>
      <c r="B58" s="643"/>
      <c r="C58" s="576"/>
      <c r="D58" s="529"/>
      <c r="E58" s="576"/>
      <c r="F58" s="576"/>
      <c r="G58" s="576"/>
      <c r="H58" s="529"/>
      <c r="I58" s="529"/>
      <c r="J58" s="576"/>
      <c r="K58" s="631"/>
      <c r="L58" s="644"/>
      <c r="M58" s="529"/>
      <c r="N58" s="631"/>
      <c r="O58" s="644"/>
      <c r="P58" s="645"/>
      <c r="Q58" s="494" t="s">
        <v>405</v>
      </c>
      <c r="R58" s="495" t="s">
        <v>237</v>
      </c>
      <c r="S58" s="495" t="s">
        <v>238</v>
      </c>
      <c r="T58" s="495" t="s">
        <v>239</v>
      </c>
      <c r="U58" s="495" t="s">
        <v>259</v>
      </c>
      <c r="V58" s="495" t="s">
        <v>241</v>
      </c>
      <c r="W58" s="495" t="s">
        <v>384</v>
      </c>
      <c r="X58" s="496" t="s">
        <v>404</v>
      </c>
      <c r="Y58" s="496" t="s">
        <v>386</v>
      </c>
      <c r="Z58" s="496" t="s">
        <v>387</v>
      </c>
      <c r="AA58" s="497">
        <v>0.4</v>
      </c>
      <c r="AB58" s="631"/>
      <c r="AC58" s="646"/>
      <c r="AD58" s="631"/>
      <c r="AE58" s="646"/>
      <c r="AF58" s="645"/>
      <c r="AG58" s="647"/>
      <c r="AH58" s="648"/>
      <c r="AI58" s="576"/>
      <c r="AJ58" s="529"/>
      <c r="AK58" s="577"/>
      <c r="AL58" s="529"/>
      <c r="AM58" s="461"/>
      <c r="AN58" s="461"/>
      <c r="AO58" s="461"/>
      <c r="AP58" s="461"/>
      <c r="AQ58" s="461"/>
      <c r="AR58" s="461"/>
      <c r="AS58" s="461"/>
      <c r="AT58" s="461"/>
      <c r="AU58" s="461"/>
      <c r="AV58" s="461"/>
      <c r="AW58" s="461"/>
      <c r="AX58" s="461"/>
      <c r="AY58" s="461"/>
      <c r="AZ58" s="461"/>
      <c r="BA58" s="461"/>
      <c r="BB58" s="461"/>
      <c r="BC58" s="461"/>
      <c r="BD58" s="461"/>
      <c r="BE58" s="461"/>
      <c r="BF58" s="461"/>
      <c r="BG58" s="461"/>
      <c r="BH58" s="461"/>
      <c r="BI58" s="461"/>
      <c r="BJ58" s="461"/>
      <c r="BK58" s="461"/>
      <c r="BL58" s="461"/>
      <c r="BM58" s="461"/>
      <c r="BN58" s="461"/>
      <c r="BO58" s="461"/>
      <c r="BP58" s="461"/>
      <c r="BQ58" s="461"/>
      <c r="BR58" s="461"/>
      <c r="BS58" s="461"/>
      <c r="BT58" s="461"/>
      <c r="BU58" s="461"/>
      <c r="BV58" s="461"/>
      <c r="BW58" s="461"/>
      <c r="BX58" s="461"/>
      <c r="BY58" s="461"/>
      <c r="BZ58" s="461"/>
      <c r="CA58" s="461"/>
      <c r="CB58" s="461"/>
      <c r="CC58" s="461"/>
      <c r="CD58" s="461"/>
      <c r="CE58" s="461"/>
      <c r="CF58" s="461"/>
      <c r="CG58" s="461"/>
      <c r="CH58" s="461"/>
      <c r="CI58" s="461"/>
      <c r="CJ58" s="461"/>
      <c r="CK58" s="461"/>
      <c r="CL58" s="461"/>
      <c r="CM58" s="461"/>
      <c r="CN58" s="461"/>
      <c r="CO58" s="461"/>
      <c r="CP58" s="461"/>
      <c r="CQ58" s="461"/>
      <c r="CR58" s="461"/>
      <c r="CS58" s="461"/>
      <c r="CT58" s="461"/>
      <c r="CU58" s="461"/>
      <c r="CV58" s="461"/>
      <c r="CW58" s="461"/>
      <c r="CX58" s="461"/>
      <c r="CY58" s="461"/>
      <c r="CZ58" s="461"/>
      <c r="DA58" s="461"/>
      <c r="DB58" s="461"/>
      <c r="DC58" s="461"/>
    </row>
    <row r="59" spans="1:107" s="462" customFormat="1" ht="73.5" customHeight="1" x14ac:dyDescent="0.2">
      <c r="A59" s="487"/>
      <c r="B59" s="643"/>
      <c r="C59" s="576"/>
      <c r="D59" s="529"/>
      <c r="E59" s="576"/>
      <c r="F59" s="576"/>
      <c r="G59" s="576"/>
      <c r="H59" s="529"/>
      <c r="I59" s="529"/>
      <c r="J59" s="576"/>
      <c r="K59" s="631"/>
      <c r="L59" s="644"/>
      <c r="M59" s="529"/>
      <c r="N59" s="631"/>
      <c r="O59" s="644"/>
      <c r="P59" s="645"/>
      <c r="Q59" s="494" t="s">
        <v>406</v>
      </c>
      <c r="R59" s="495" t="s">
        <v>237</v>
      </c>
      <c r="S59" s="495" t="s">
        <v>238</v>
      </c>
      <c r="T59" s="495" t="s">
        <v>239</v>
      </c>
      <c r="U59" s="495" t="s">
        <v>259</v>
      </c>
      <c r="V59" s="495" t="s">
        <v>241</v>
      </c>
      <c r="W59" s="495" t="s">
        <v>384</v>
      </c>
      <c r="X59" s="496" t="s">
        <v>404</v>
      </c>
      <c r="Y59" s="496" t="s">
        <v>386</v>
      </c>
      <c r="Z59" s="496" t="s">
        <v>387</v>
      </c>
      <c r="AA59" s="497">
        <v>0.4</v>
      </c>
      <c r="AB59" s="631"/>
      <c r="AC59" s="646"/>
      <c r="AD59" s="631"/>
      <c r="AE59" s="646"/>
      <c r="AF59" s="645"/>
      <c r="AG59" s="647"/>
      <c r="AH59" s="648"/>
      <c r="AI59" s="576"/>
      <c r="AJ59" s="529"/>
      <c r="AK59" s="577"/>
      <c r="AL59" s="529"/>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c r="BP59" s="461"/>
      <c r="BQ59" s="461"/>
      <c r="BR59" s="461"/>
      <c r="BS59" s="461"/>
      <c r="BT59" s="461"/>
      <c r="BU59" s="461"/>
      <c r="BV59" s="461"/>
      <c r="BW59" s="461"/>
      <c r="BX59" s="461"/>
      <c r="BY59" s="461"/>
      <c r="BZ59" s="461"/>
      <c r="CA59" s="461"/>
      <c r="CB59" s="461"/>
      <c r="CC59" s="461"/>
      <c r="CD59" s="461"/>
      <c r="CE59" s="461"/>
      <c r="CF59" s="461"/>
      <c r="CG59" s="461"/>
      <c r="CH59" s="461"/>
      <c r="CI59" s="461"/>
      <c r="CJ59" s="461"/>
      <c r="CK59" s="461"/>
      <c r="CL59" s="461"/>
      <c r="CM59" s="461"/>
      <c r="CN59" s="461"/>
      <c r="CO59" s="461"/>
      <c r="CP59" s="461"/>
      <c r="CQ59" s="461"/>
      <c r="CR59" s="461"/>
      <c r="CS59" s="461"/>
      <c r="CT59" s="461"/>
      <c r="CU59" s="461"/>
      <c r="CV59" s="461"/>
      <c r="CW59" s="461"/>
      <c r="CX59" s="461"/>
      <c r="CY59" s="461"/>
      <c r="CZ59" s="461"/>
      <c r="DA59" s="461"/>
      <c r="DB59" s="461"/>
      <c r="DC59" s="461"/>
    </row>
    <row r="60" spans="1:107" s="462" customFormat="1" ht="73.5" customHeight="1" x14ac:dyDescent="0.2">
      <c r="A60" s="487">
        <v>18</v>
      </c>
      <c r="B60" s="643" t="s">
        <v>377</v>
      </c>
      <c r="C60" s="576" t="s">
        <v>407</v>
      </c>
      <c r="D60" s="529" t="s">
        <v>277</v>
      </c>
      <c r="E60" s="576" t="s">
        <v>408</v>
      </c>
      <c r="F60" s="576" t="s">
        <v>409</v>
      </c>
      <c r="G60" s="576" t="s">
        <v>410</v>
      </c>
      <c r="H60" s="529" t="s">
        <v>411</v>
      </c>
      <c r="I60" s="529" t="s">
        <v>382</v>
      </c>
      <c r="J60" s="576" t="s">
        <v>283</v>
      </c>
      <c r="K60" s="631" t="s">
        <v>284</v>
      </c>
      <c r="L60" s="644">
        <v>0.4</v>
      </c>
      <c r="M60" s="529" t="s">
        <v>256</v>
      </c>
      <c r="N60" s="631" t="s">
        <v>257</v>
      </c>
      <c r="O60" s="644">
        <v>0.2</v>
      </c>
      <c r="P60" s="645" t="s">
        <v>247</v>
      </c>
      <c r="Q60" s="494" t="s">
        <v>412</v>
      </c>
      <c r="R60" s="495" t="s">
        <v>237</v>
      </c>
      <c r="S60" s="495" t="s">
        <v>238</v>
      </c>
      <c r="T60" s="495" t="s">
        <v>239</v>
      </c>
      <c r="U60" s="495" t="s">
        <v>240</v>
      </c>
      <c r="V60" s="495" t="s">
        <v>241</v>
      </c>
      <c r="W60" s="495" t="s">
        <v>384</v>
      </c>
      <c r="X60" s="496" t="s">
        <v>413</v>
      </c>
      <c r="Y60" s="496" t="s">
        <v>386</v>
      </c>
      <c r="Z60" s="496" t="s">
        <v>387</v>
      </c>
      <c r="AA60" s="497">
        <v>0.4</v>
      </c>
      <c r="AB60" s="631" t="s">
        <v>246</v>
      </c>
      <c r="AC60" s="646">
        <v>8.6399999999999991E-2</v>
      </c>
      <c r="AD60" s="631" t="s">
        <v>257</v>
      </c>
      <c r="AE60" s="646">
        <v>0.2</v>
      </c>
      <c r="AF60" s="645" t="s">
        <v>247</v>
      </c>
      <c r="AG60" s="647" t="s">
        <v>222</v>
      </c>
      <c r="AH60" s="648" t="s">
        <v>248</v>
      </c>
      <c r="AI60" s="576"/>
      <c r="AJ60" s="650"/>
      <c r="AK60" s="651" t="s">
        <v>249</v>
      </c>
      <c r="AL60" s="529"/>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461"/>
      <c r="BN60" s="461"/>
      <c r="BO60" s="461"/>
      <c r="BP60" s="461"/>
      <c r="BQ60" s="461"/>
      <c r="BR60" s="461"/>
      <c r="BS60" s="461"/>
      <c r="BT60" s="461"/>
      <c r="BU60" s="461"/>
      <c r="BV60" s="461"/>
      <c r="BW60" s="461"/>
      <c r="BX60" s="461"/>
      <c r="BY60" s="461"/>
      <c r="BZ60" s="461"/>
      <c r="CA60" s="461"/>
      <c r="CB60" s="461"/>
      <c r="CC60" s="461"/>
      <c r="CD60" s="461"/>
      <c r="CE60" s="461"/>
      <c r="CF60" s="461"/>
      <c r="CG60" s="461"/>
      <c r="CH60" s="461"/>
      <c r="CI60" s="461"/>
      <c r="CJ60" s="461"/>
      <c r="CK60" s="461"/>
      <c r="CL60" s="461"/>
      <c r="CM60" s="461"/>
      <c r="CN60" s="461"/>
      <c r="CO60" s="461"/>
      <c r="CP60" s="461"/>
      <c r="CQ60" s="461"/>
      <c r="CR60" s="461"/>
      <c r="CS60" s="461"/>
      <c r="CT60" s="461"/>
      <c r="CU60" s="461"/>
      <c r="CV60" s="461"/>
      <c r="CW60" s="461"/>
      <c r="CX60" s="461"/>
      <c r="CY60" s="461"/>
      <c r="CZ60" s="461"/>
      <c r="DA60" s="461"/>
      <c r="DB60" s="461"/>
      <c r="DC60" s="461"/>
    </row>
    <row r="61" spans="1:107" s="462" customFormat="1" ht="73.5" customHeight="1" x14ac:dyDescent="0.2">
      <c r="A61" s="487"/>
      <c r="B61" s="643"/>
      <c r="C61" s="576"/>
      <c r="D61" s="529"/>
      <c r="E61" s="576"/>
      <c r="F61" s="576"/>
      <c r="G61" s="576"/>
      <c r="H61" s="529"/>
      <c r="I61" s="529"/>
      <c r="J61" s="576"/>
      <c r="K61" s="631"/>
      <c r="L61" s="644"/>
      <c r="M61" s="529"/>
      <c r="N61" s="631"/>
      <c r="O61" s="644"/>
      <c r="P61" s="645"/>
      <c r="Q61" s="494" t="s">
        <v>414</v>
      </c>
      <c r="R61" s="495" t="s">
        <v>237</v>
      </c>
      <c r="S61" s="495" t="s">
        <v>238</v>
      </c>
      <c r="T61" s="495" t="s">
        <v>239</v>
      </c>
      <c r="U61" s="495" t="s">
        <v>240</v>
      </c>
      <c r="V61" s="495" t="s">
        <v>241</v>
      </c>
      <c r="W61" s="495" t="s">
        <v>384</v>
      </c>
      <c r="X61" s="496" t="s">
        <v>413</v>
      </c>
      <c r="Y61" s="496" t="s">
        <v>386</v>
      </c>
      <c r="Z61" s="496" t="s">
        <v>387</v>
      </c>
      <c r="AA61" s="497">
        <v>0.4</v>
      </c>
      <c r="AB61" s="631"/>
      <c r="AC61" s="646"/>
      <c r="AD61" s="631"/>
      <c r="AE61" s="646"/>
      <c r="AF61" s="645"/>
      <c r="AG61" s="647"/>
      <c r="AH61" s="648"/>
      <c r="AI61" s="576"/>
      <c r="AJ61" s="529"/>
      <c r="AK61" s="577"/>
      <c r="AL61" s="529"/>
      <c r="AM61" s="461"/>
      <c r="AN61" s="461"/>
      <c r="AO61" s="461"/>
      <c r="AP61" s="461"/>
      <c r="AQ61" s="461"/>
      <c r="AR61" s="461"/>
      <c r="AS61" s="461"/>
      <c r="AT61" s="461"/>
      <c r="AU61" s="461"/>
      <c r="AV61" s="461"/>
      <c r="AW61" s="461"/>
      <c r="AX61" s="461"/>
      <c r="AY61" s="461"/>
      <c r="AZ61" s="461"/>
      <c r="BA61" s="461"/>
      <c r="BB61" s="461"/>
      <c r="BC61" s="461"/>
      <c r="BD61" s="461"/>
      <c r="BE61" s="461"/>
      <c r="BF61" s="461"/>
      <c r="BG61" s="461"/>
      <c r="BH61" s="461"/>
      <c r="BI61" s="461"/>
      <c r="BJ61" s="461"/>
      <c r="BK61" s="461"/>
      <c r="BL61" s="461"/>
      <c r="BM61" s="461"/>
      <c r="BN61" s="461"/>
      <c r="BO61" s="461"/>
      <c r="BP61" s="461"/>
      <c r="BQ61" s="461"/>
      <c r="BR61" s="461"/>
      <c r="BS61" s="461"/>
      <c r="BT61" s="461"/>
      <c r="BU61" s="461"/>
      <c r="BV61" s="461"/>
      <c r="BW61" s="461"/>
      <c r="BX61" s="461"/>
      <c r="BY61" s="461"/>
      <c r="BZ61" s="461"/>
      <c r="CA61" s="461"/>
      <c r="CB61" s="461"/>
      <c r="CC61" s="461"/>
      <c r="CD61" s="461"/>
      <c r="CE61" s="461"/>
      <c r="CF61" s="461"/>
      <c r="CG61" s="461"/>
      <c r="CH61" s="461"/>
      <c r="CI61" s="461"/>
      <c r="CJ61" s="461"/>
      <c r="CK61" s="461"/>
      <c r="CL61" s="461"/>
      <c r="CM61" s="461"/>
      <c r="CN61" s="461"/>
      <c r="CO61" s="461"/>
      <c r="CP61" s="461"/>
      <c r="CQ61" s="461"/>
      <c r="CR61" s="461"/>
      <c r="CS61" s="461"/>
      <c r="CT61" s="461"/>
      <c r="CU61" s="461"/>
      <c r="CV61" s="461"/>
      <c r="CW61" s="461"/>
      <c r="CX61" s="461"/>
      <c r="CY61" s="461"/>
      <c r="CZ61" s="461"/>
      <c r="DA61" s="461"/>
      <c r="DB61" s="461"/>
      <c r="DC61" s="461"/>
    </row>
    <row r="62" spans="1:107" s="462" customFormat="1" ht="73.5" customHeight="1" x14ac:dyDescent="0.2">
      <c r="A62" s="487"/>
      <c r="B62" s="643"/>
      <c r="C62" s="576"/>
      <c r="D62" s="529"/>
      <c r="E62" s="576"/>
      <c r="F62" s="576"/>
      <c r="G62" s="576"/>
      <c r="H62" s="529"/>
      <c r="I62" s="529"/>
      <c r="J62" s="576"/>
      <c r="K62" s="631"/>
      <c r="L62" s="644"/>
      <c r="M62" s="529"/>
      <c r="N62" s="631"/>
      <c r="O62" s="644"/>
      <c r="P62" s="645"/>
      <c r="Q62" s="494" t="s">
        <v>415</v>
      </c>
      <c r="R62" s="495" t="s">
        <v>237</v>
      </c>
      <c r="S62" s="495" t="s">
        <v>238</v>
      </c>
      <c r="T62" s="495" t="s">
        <v>239</v>
      </c>
      <c r="U62" s="495" t="s">
        <v>240</v>
      </c>
      <c r="V62" s="495" t="s">
        <v>241</v>
      </c>
      <c r="W62" s="495" t="s">
        <v>384</v>
      </c>
      <c r="X62" s="496" t="s">
        <v>413</v>
      </c>
      <c r="Y62" s="496" t="s">
        <v>386</v>
      </c>
      <c r="Z62" s="496" t="s">
        <v>387</v>
      </c>
      <c r="AA62" s="497">
        <v>0.4</v>
      </c>
      <c r="AB62" s="631"/>
      <c r="AC62" s="646"/>
      <c r="AD62" s="631"/>
      <c r="AE62" s="646"/>
      <c r="AF62" s="645"/>
      <c r="AG62" s="647"/>
      <c r="AH62" s="648"/>
      <c r="AI62" s="576"/>
      <c r="AJ62" s="529"/>
      <c r="AK62" s="577"/>
      <c r="AL62" s="529"/>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461"/>
      <c r="BO62" s="461"/>
      <c r="BP62" s="461"/>
      <c r="BQ62" s="461"/>
      <c r="BR62" s="461"/>
      <c r="BS62" s="461"/>
      <c r="BT62" s="461"/>
      <c r="BU62" s="461"/>
      <c r="BV62" s="461"/>
      <c r="BW62" s="461"/>
      <c r="BX62" s="461"/>
      <c r="BY62" s="461"/>
      <c r="BZ62" s="461"/>
      <c r="CA62" s="461"/>
      <c r="CB62" s="461"/>
      <c r="CC62" s="461"/>
      <c r="CD62" s="461"/>
      <c r="CE62" s="461"/>
      <c r="CF62" s="461"/>
      <c r="CG62" s="461"/>
      <c r="CH62" s="461"/>
      <c r="CI62" s="461"/>
      <c r="CJ62" s="461"/>
      <c r="CK62" s="461"/>
      <c r="CL62" s="461"/>
      <c r="CM62" s="461"/>
      <c r="CN62" s="461"/>
      <c r="CO62" s="461"/>
      <c r="CP62" s="461"/>
      <c r="CQ62" s="461"/>
      <c r="CR62" s="461"/>
      <c r="CS62" s="461"/>
      <c r="CT62" s="461"/>
      <c r="CU62" s="461"/>
      <c r="CV62" s="461"/>
      <c r="CW62" s="461"/>
      <c r="CX62" s="461"/>
      <c r="CY62" s="461"/>
      <c r="CZ62" s="461"/>
      <c r="DA62" s="461"/>
      <c r="DB62" s="461"/>
      <c r="DC62" s="461"/>
    </row>
    <row r="63" spans="1:107" s="462" customFormat="1" ht="73.5" customHeight="1" x14ac:dyDescent="0.2">
      <c r="A63" s="487">
        <v>19</v>
      </c>
      <c r="B63" s="652" t="s">
        <v>416</v>
      </c>
      <c r="C63" s="576" t="s">
        <v>417</v>
      </c>
      <c r="D63" s="529" t="s">
        <v>225</v>
      </c>
      <c r="E63" s="576" t="s">
        <v>418</v>
      </c>
      <c r="F63" s="576" t="s">
        <v>419</v>
      </c>
      <c r="G63" s="576" t="s">
        <v>420</v>
      </c>
      <c r="H63" s="529" t="s">
        <v>281</v>
      </c>
      <c r="I63" s="529" t="s">
        <v>230</v>
      </c>
      <c r="J63" s="576" t="s">
        <v>421</v>
      </c>
      <c r="K63" s="631" t="s">
        <v>422</v>
      </c>
      <c r="L63" s="644">
        <v>1</v>
      </c>
      <c r="M63" s="529" t="s">
        <v>311</v>
      </c>
      <c r="N63" s="631" t="s">
        <v>312</v>
      </c>
      <c r="O63" s="644">
        <v>0.8</v>
      </c>
      <c r="P63" s="645" t="s">
        <v>313</v>
      </c>
      <c r="Q63" s="494" t="s">
        <v>423</v>
      </c>
      <c r="R63" s="495" t="s">
        <v>424</v>
      </c>
      <c r="S63" s="495" t="s">
        <v>425</v>
      </c>
      <c r="T63" s="495" t="s">
        <v>239</v>
      </c>
      <c r="U63" s="495" t="s">
        <v>259</v>
      </c>
      <c r="V63" s="495" t="s">
        <v>299</v>
      </c>
      <c r="W63" s="495" t="s">
        <v>242</v>
      </c>
      <c r="X63" s="496" t="s">
        <v>426</v>
      </c>
      <c r="Y63" s="496" t="s">
        <v>427</v>
      </c>
      <c r="Z63" s="496" t="s">
        <v>428</v>
      </c>
      <c r="AA63" s="497">
        <v>0.25</v>
      </c>
      <c r="AB63" s="631" t="s">
        <v>422</v>
      </c>
      <c r="AC63" s="646">
        <v>1</v>
      </c>
      <c r="AD63" s="631" t="s">
        <v>235</v>
      </c>
      <c r="AE63" s="646">
        <v>0.60000000000000009</v>
      </c>
      <c r="AF63" s="645" t="s">
        <v>313</v>
      </c>
      <c r="AG63" s="647" t="s">
        <v>315</v>
      </c>
      <c r="AH63" s="648" t="s">
        <v>316</v>
      </c>
      <c r="AI63" s="576" t="s">
        <v>429</v>
      </c>
      <c r="AJ63" s="650">
        <v>45657</v>
      </c>
      <c r="AK63" s="651" t="s">
        <v>292</v>
      </c>
      <c r="AL63" s="529" t="s">
        <v>430</v>
      </c>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461"/>
      <c r="BQ63" s="461"/>
      <c r="BR63" s="461"/>
      <c r="BS63" s="461"/>
      <c r="BT63" s="461"/>
      <c r="BU63" s="461"/>
      <c r="BV63" s="461"/>
      <c r="BW63" s="461"/>
      <c r="BX63" s="461"/>
      <c r="BY63" s="461"/>
      <c r="BZ63" s="461"/>
      <c r="CA63" s="461"/>
      <c r="CB63" s="461"/>
      <c r="CC63" s="461"/>
      <c r="CD63" s="461"/>
      <c r="CE63" s="461"/>
      <c r="CF63" s="461"/>
      <c r="CG63" s="461"/>
      <c r="CH63" s="461"/>
      <c r="CI63" s="461"/>
      <c r="CJ63" s="461"/>
      <c r="CK63" s="461"/>
      <c r="CL63" s="461"/>
      <c r="CM63" s="461"/>
      <c r="CN63" s="461"/>
      <c r="CO63" s="461"/>
      <c r="CP63" s="461"/>
      <c r="CQ63" s="461"/>
      <c r="CR63" s="461"/>
      <c r="CS63" s="461"/>
      <c r="CT63" s="461"/>
      <c r="CU63" s="461"/>
      <c r="CV63" s="461"/>
      <c r="CW63" s="461"/>
      <c r="CX63" s="461"/>
      <c r="CY63" s="461"/>
      <c r="CZ63" s="461"/>
      <c r="DA63" s="461"/>
      <c r="DB63" s="461"/>
      <c r="DC63" s="461"/>
    </row>
    <row r="64" spans="1:107" s="462" customFormat="1" ht="73.5" customHeight="1" x14ac:dyDescent="0.2">
      <c r="A64" s="487"/>
      <c r="B64" s="652"/>
      <c r="C64" s="576"/>
      <c r="D64" s="529"/>
      <c r="E64" s="576"/>
      <c r="F64" s="576"/>
      <c r="G64" s="576"/>
      <c r="H64" s="529"/>
      <c r="I64" s="529"/>
      <c r="J64" s="576"/>
      <c r="K64" s="631"/>
      <c r="L64" s="644"/>
      <c r="M64" s="529"/>
      <c r="N64" s="631"/>
      <c r="O64" s="644"/>
      <c r="P64" s="645"/>
      <c r="Q64" s="494"/>
      <c r="R64" s="495">
        <v>0</v>
      </c>
      <c r="S64" s="495" t="s">
        <v>249</v>
      </c>
      <c r="T64" s="495">
        <v>0</v>
      </c>
      <c r="U64" s="495">
        <v>0</v>
      </c>
      <c r="V64" s="495">
        <v>0</v>
      </c>
      <c r="W64" s="495">
        <v>0</v>
      </c>
      <c r="X64" s="496">
        <v>0</v>
      </c>
      <c r="Y64" s="496">
        <v>0</v>
      </c>
      <c r="Z64" s="496">
        <v>0</v>
      </c>
      <c r="AA64" s="497" t="s">
        <v>249</v>
      </c>
      <c r="AB64" s="631"/>
      <c r="AC64" s="646"/>
      <c r="AD64" s="631"/>
      <c r="AE64" s="646"/>
      <c r="AF64" s="645"/>
      <c r="AG64" s="647"/>
      <c r="AH64" s="648"/>
      <c r="AI64" s="576"/>
      <c r="AJ64" s="529"/>
      <c r="AK64" s="577"/>
      <c r="AL64" s="529"/>
      <c r="AM64" s="461"/>
      <c r="AN64" s="461"/>
      <c r="AO64" s="461"/>
      <c r="AP64" s="461"/>
      <c r="AQ64" s="461"/>
      <c r="AR64" s="461"/>
      <c r="AS64" s="461"/>
      <c r="AT64" s="461"/>
      <c r="AU64" s="461"/>
      <c r="AV64" s="461"/>
      <c r="AW64" s="461"/>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1"/>
      <c r="BY64" s="461"/>
      <c r="BZ64" s="461"/>
      <c r="CA64" s="461"/>
      <c r="CB64" s="461"/>
      <c r="CC64" s="461"/>
      <c r="CD64" s="461"/>
      <c r="CE64" s="461"/>
      <c r="CF64" s="461"/>
      <c r="CG64" s="461"/>
      <c r="CH64" s="461"/>
      <c r="CI64" s="461"/>
      <c r="CJ64" s="461"/>
      <c r="CK64" s="461"/>
      <c r="CL64" s="461"/>
      <c r="CM64" s="461"/>
      <c r="CN64" s="461"/>
      <c r="CO64" s="461"/>
      <c r="CP64" s="461"/>
      <c r="CQ64" s="461"/>
      <c r="CR64" s="461"/>
      <c r="CS64" s="461"/>
      <c r="CT64" s="461"/>
      <c r="CU64" s="461"/>
      <c r="CV64" s="461"/>
      <c r="CW64" s="461"/>
      <c r="CX64" s="461"/>
      <c r="CY64" s="461"/>
      <c r="CZ64" s="461"/>
      <c r="DA64" s="461"/>
      <c r="DB64" s="461"/>
      <c r="DC64" s="461"/>
    </row>
    <row r="65" spans="1:107" s="462" customFormat="1" ht="73.5" customHeight="1" x14ac:dyDescent="0.2">
      <c r="A65" s="487"/>
      <c r="B65" s="652"/>
      <c r="C65" s="576"/>
      <c r="D65" s="529"/>
      <c r="E65" s="576"/>
      <c r="F65" s="576"/>
      <c r="G65" s="576"/>
      <c r="H65" s="529"/>
      <c r="I65" s="529"/>
      <c r="J65" s="576"/>
      <c r="K65" s="631"/>
      <c r="L65" s="644"/>
      <c r="M65" s="529"/>
      <c r="N65" s="631"/>
      <c r="O65" s="644"/>
      <c r="P65" s="645"/>
      <c r="Q65" s="494" t="s">
        <v>251</v>
      </c>
      <c r="R65" s="495">
        <v>0</v>
      </c>
      <c r="S65" s="495" t="s">
        <v>249</v>
      </c>
      <c r="T65" s="495">
        <v>0</v>
      </c>
      <c r="U65" s="495">
        <v>0</v>
      </c>
      <c r="V65" s="495">
        <v>0</v>
      </c>
      <c r="W65" s="495">
        <v>0</v>
      </c>
      <c r="X65" s="496">
        <v>0</v>
      </c>
      <c r="Y65" s="496">
        <v>0</v>
      </c>
      <c r="Z65" s="496">
        <v>0</v>
      </c>
      <c r="AA65" s="497" t="s">
        <v>249</v>
      </c>
      <c r="AB65" s="631"/>
      <c r="AC65" s="646"/>
      <c r="AD65" s="631"/>
      <c r="AE65" s="646"/>
      <c r="AF65" s="645"/>
      <c r="AG65" s="647"/>
      <c r="AH65" s="648"/>
      <c r="AI65" s="576"/>
      <c r="AJ65" s="529"/>
      <c r="AK65" s="577"/>
      <c r="AL65" s="529"/>
      <c r="AM65" s="461"/>
      <c r="AN65" s="461"/>
      <c r="AO65" s="461"/>
      <c r="AP65" s="461"/>
      <c r="AQ65" s="461"/>
      <c r="AR65" s="461"/>
      <c r="AS65" s="461"/>
      <c r="AT65" s="461"/>
      <c r="AU65" s="461"/>
      <c r="AV65" s="461"/>
      <c r="AW65" s="461"/>
      <c r="AX65" s="461"/>
      <c r="AY65" s="461"/>
      <c r="AZ65" s="461"/>
      <c r="BA65" s="461"/>
      <c r="BB65" s="461"/>
      <c r="BC65" s="461"/>
      <c r="BD65" s="461"/>
      <c r="BE65" s="461"/>
      <c r="BF65" s="461"/>
      <c r="BG65" s="461"/>
      <c r="BH65" s="461"/>
      <c r="BI65" s="461"/>
      <c r="BJ65" s="461"/>
      <c r="BK65" s="461"/>
      <c r="BL65" s="461"/>
      <c r="BM65" s="461"/>
      <c r="BN65" s="461"/>
      <c r="BO65" s="461"/>
      <c r="BP65" s="461"/>
      <c r="BQ65" s="461"/>
      <c r="BR65" s="461"/>
      <c r="BS65" s="461"/>
      <c r="BT65" s="461"/>
      <c r="BU65" s="461"/>
      <c r="BV65" s="461"/>
      <c r="BW65" s="461"/>
      <c r="BX65" s="461"/>
      <c r="BY65" s="461"/>
      <c r="BZ65" s="461"/>
      <c r="CA65" s="461"/>
      <c r="CB65" s="461"/>
      <c r="CC65" s="461"/>
      <c r="CD65" s="461"/>
      <c r="CE65" s="461"/>
      <c r="CF65" s="461"/>
      <c r="CG65" s="461"/>
      <c r="CH65" s="461"/>
      <c r="CI65" s="461"/>
      <c r="CJ65" s="461"/>
      <c r="CK65" s="461"/>
      <c r="CL65" s="461"/>
      <c r="CM65" s="461"/>
      <c r="CN65" s="461"/>
      <c r="CO65" s="461"/>
      <c r="CP65" s="461"/>
      <c r="CQ65" s="461"/>
      <c r="CR65" s="461"/>
      <c r="CS65" s="461"/>
      <c r="CT65" s="461"/>
      <c r="CU65" s="461"/>
      <c r="CV65" s="461"/>
      <c r="CW65" s="461"/>
      <c r="CX65" s="461"/>
      <c r="CY65" s="461"/>
      <c r="CZ65" s="461"/>
      <c r="DA65" s="461"/>
      <c r="DB65" s="461"/>
      <c r="DC65" s="461"/>
    </row>
    <row r="66" spans="1:107" s="462" customFormat="1" ht="73.5" customHeight="1" x14ac:dyDescent="0.2">
      <c r="A66" s="570">
        <v>20</v>
      </c>
      <c r="B66" s="653" t="s">
        <v>416</v>
      </c>
      <c r="C66" s="572" t="s">
        <v>431</v>
      </c>
      <c r="D66" s="549" t="s">
        <v>277</v>
      </c>
      <c r="E66" s="572" t="s">
        <v>432</v>
      </c>
      <c r="F66" s="572" t="s">
        <v>433</v>
      </c>
      <c r="G66" s="572" t="s">
        <v>434</v>
      </c>
      <c r="H66" s="549" t="s">
        <v>281</v>
      </c>
      <c r="I66" s="549" t="s">
        <v>230</v>
      </c>
      <c r="J66" s="572" t="s">
        <v>309</v>
      </c>
      <c r="K66" s="654" t="s">
        <v>310</v>
      </c>
      <c r="L66" s="655">
        <v>0.8</v>
      </c>
      <c r="M66" s="549" t="s">
        <v>435</v>
      </c>
      <c r="N66" s="654" t="s">
        <v>234</v>
      </c>
      <c r="O66" s="655">
        <v>0.4</v>
      </c>
      <c r="P66" s="656" t="s">
        <v>235</v>
      </c>
      <c r="Q66" s="566" t="s">
        <v>436</v>
      </c>
      <c r="R66" s="567" t="s">
        <v>424</v>
      </c>
      <c r="S66" s="567" t="s">
        <v>425</v>
      </c>
      <c r="T66" s="567" t="s">
        <v>239</v>
      </c>
      <c r="U66" s="567" t="s">
        <v>259</v>
      </c>
      <c r="V66" s="567" t="s">
        <v>299</v>
      </c>
      <c r="W66" s="567" t="s">
        <v>242</v>
      </c>
      <c r="X66" s="568" t="s">
        <v>437</v>
      </c>
      <c r="Y66" s="568" t="s">
        <v>438</v>
      </c>
      <c r="Z66" s="568" t="s">
        <v>439</v>
      </c>
      <c r="AA66" s="497">
        <v>0.25</v>
      </c>
      <c r="AB66" s="654" t="s">
        <v>310</v>
      </c>
      <c r="AC66" s="657">
        <v>0.8</v>
      </c>
      <c r="AD66" s="654" t="s">
        <v>257</v>
      </c>
      <c r="AE66" s="657">
        <v>0.30000000000000004</v>
      </c>
      <c r="AF66" s="656" t="s">
        <v>235</v>
      </c>
      <c r="AG66" s="658" t="s">
        <v>222</v>
      </c>
      <c r="AH66" s="659" t="s">
        <v>248</v>
      </c>
      <c r="AI66" s="572"/>
      <c r="AJ66" s="574"/>
      <c r="AK66" s="575" t="s">
        <v>249</v>
      </c>
      <c r="AL66" s="549"/>
      <c r="AM66" s="558"/>
      <c r="AN66" s="558"/>
      <c r="AO66" s="558"/>
      <c r="AP66" s="558"/>
      <c r="AQ66" s="558"/>
      <c r="AR66" s="558"/>
      <c r="AS66" s="558"/>
      <c r="AT66" s="558"/>
      <c r="AU66" s="558"/>
      <c r="AV66" s="558"/>
      <c r="AW66" s="558"/>
      <c r="AX66" s="558"/>
      <c r="AY66" s="558"/>
      <c r="AZ66" s="558"/>
      <c r="BA66" s="558"/>
      <c r="BB66" s="558"/>
      <c r="BC66" s="558"/>
      <c r="BD66" s="558"/>
      <c r="BE66" s="558"/>
      <c r="BF66" s="558"/>
      <c r="BG66" s="558"/>
      <c r="BH66" s="558"/>
      <c r="BI66" s="558"/>
      <c r="BJ66" s="559"/>
      <c r="BK66" s="559"/>
      <c r="BL66" s="559"/>
      <c r="BM66" s="559"/>
      <c r="BN66" s="559"/>
      <c r="BO66" s="559"/>
      <c r="BP66" s="461"/>
      <c r="BQ66" s="461"/>
      <c r="BR66" s="461"/>
      <c r="BS66" s="461"/>
      <c r="BT66" s="461"/>
      <c r="BU66" s="461"/>
      <c r="BV66" s="461"/>
      <c r="BW66" s="461"/>
      <c r="BX66" s="461"/>
      <c r="BY66" s="461"/>
      <c r="BZ66" s="461"/>
      <c r="CA66" s="461"/>
      <c r="CB66" s="461"/>
      <c r="CC66" s="461"/>
      <c r="CD66" s="461"/>
      <c r="CE66" s="461"/>
      <c r="CF66" s="461"/>
      <c r="CG66" s="461"/>
      <c r="CH66" s="461"/>
      <c r="CI66" s="461"/>
      <c r="CJ66" s="461"/>
      <c r="CK66" s="461"/>
      <c r="CL66" s="461"/>
      <c r="CM66" s="461"/>
      <c r="CN66" s="461"/>
      <c r="CO66" s="461"/>
      <c r="CP66" s="461"/>
      <c r="CQ66" s="461"/>
      <c r="CR66" s="461"/>
      <c r="CS66" s="461"/>
      <c r="CT66" s="461"/>
      <c r="CU66" s="461"/>
      <c r="CV66" s="461"/>
      <c r="CW66" s="461"/>
      <c r="CX66" s="461"/>
      <c r="CY66" s="461"/>
      <c r="CZ66" s="461"/>
      <c r="DA66" s="461"/>
      <c r="DB66" s="461"/>
      <c r="DC66" s="461"/>
    </row>
    <row r="67" spans="1:107" s="462" customFormat="1" ht="73.5" customHeight="1" x14ac:dyDescent="0.2">
      <c r="A67" s="570"/>
      <c r="B67" s="653"/>
      <c r="C67" s="572"/>
      <c r="D67" s="549"/>
      <c r="E67" s="572"/>
      <c r="F67" s="572"/>
      <c r="G67" s="572"/>
      <c r="H67" s="549"/>
      <c r="I67" s="549"/>
      <c r="J67" s="572"/>
      <c r="K67" s="654"/>
      <c r="L67" s="655"/>
      <c r="M67" s="549"/>
      <c r="N67" s="654"/>
      <c r="O67" s="655"/>
      <c r="P67" s="656"/>
      <c r="Q67" s="566" t="s">
        <v>251</v>
      </c>
      <c r="R67" s="567">
        <v>0</v>
      </c>
      <c r="S67" s="567" t="s">
        <v>249</v>
      </c>
      <c r="T67" s="567">
        <v>0</v>
      </c>
      <c r="U67" s="567">
        <v>0</v>
      </c>
      <c r="V67" s="567" t="s">
        <v>299</v>
      </c>
      <c r="W67" s="567">
        <v>0</v>
      </c>
      <c r="X67" s="568">
        <v>0</v>
      </c>
      <c r="Y67" s="568">
        <v>0</v>
      </c>
      <c r="Z67" s="568">
        <v>0</v>
      </c>
      <c r="AA67" s="497" t="s">
        <v>249</v>
      </c>
      <c r="AB67" s="654"/>
      <c r="AC67" s="646"/>
      <c r="AD67" s="654"/>
      <c r="AE67" s="646"/>
      <c r="AF67" s="656"/>
      <c r="AG67" s="658"/>
      <c r="AH67" s="659"/>
      <c r="AI67" s="576"/>
      <c r="AJ67" s="529"/>
      <c r="AK67" s="577"/>
      <c r="AL67" s="529"/>
      <c r="AM67" s="558"/>
      <c r="AN67" s="558"/>
      <c r="AO67" s="558"/>
      <c r="AP67" s="558"/>
      <c r="AQ67" s="558"/>
      <c r="AR67" s="558"/>
      <c r="AS67" s="558"/>
      <c r="AT67" s="558"/>
      <c r="AU67" s="558"/>
      <c r="AV67" s="558"/>
      <c r="AW67" s="558"/>
      <c r="AX67" s="558"/>
      <c r="AY67" s="558"/>
      <c r="AZ67" s="558"/>
      <c r="BA67" s="558"/>
      <c r="BB67" s="558"/>
      <c r="BC67" s="558"/>
      <c r="BD67" s="558"/>
      <c r="BE67" s="558"/>
      <c r="BF67" s="558"/>
      <c r="BG67" s="558"/>
      <c r="BH67" s="558"/>
      <c r="BI67" s="558"/>
      <c r="BJ67" s="559"/>
      <c r="BK67" s="559"/>
      <c r="BL67" s="559"/>
      <c r="BM67" s="559"/>
      <c r="BN67" s="559"/>
      <c r="BO67" s="559"/>
      <c r="BP67" s="461"/>
      <c r="BQ67" s="461"/>
      <c r="BR67" s="461"/>
      <c r="BS67" s="461"/>
      <c r="BT67" s="461"/>
      <c r="BU67" s="461"/>
      <c r="BV67" s="461"/>
      <c r="BW67" s="461"/>
      <c r="BX67" s="461"/>
      <c r="BY67" s="461"/>
      <c r="BZ67" s="461"/>
      <c r="CA67" s="461"/>
      <c r="CB67" s="461"/>
      <c r="CC67" s="461"/>
      <c r="CD67" s="461"/>
      <c r="CE67" s="461"/>
      <c r="CF67" s="461"/>
      <c r="CG67" s="461"/>
      <c r="CH67" s="461"/>
      <c r="CI67" s="461"/>
      <c r="CJ67" s="461"/>
      <c r="CK67" s="461"/>
      <c r="CL67" s="461"/>
      <c r="CM67" s="461"/>
      <c r="CN67" s="461"/>
      <c r="CO67" s="461"/>
      <c r="CP67" s="461"/>
      <c r="CQ67" s="461"/>
      <c r="CR67" s="461"/>
      <c r="CS67" s="461"/>
      <c r="CT67" s="461"/>
      <c r="CU67" s="461"/>
      <c r="CV67" s="461"/>
      <c r="CW67" s="461"/>
      <c r="CX67" s="461"/>
      <c r="CY67" s="461"/>
      <c r="CZ67" s="461"/>
      <c r="DA67" s="461"/>
      <c r="DB67" s="461"/>
      <c r="DC67" s="461"/>
    </row>
    <row r="68" spans="1:107" s="462" customFormat="1" ht="73.5" customHeight="1" x14ac:dyDescent="0.2">
      <c r="A68" s="570"/>
      <c r="B68" s="653"/>
      <c r="C68" s="572"/>
      <c r="D68" s="549"/>
      <c r="E68" s="572"/>
      <c r="F68" s="572"/>
      <c r="G68" s="572"/>
      <c r="H68" s="549"/>
      <c r="I68" s="549"/>
      <c r="J68" s="572"/>
      <c r="K68" s="654"/>
      <c r="L68" s="655"/>
      <c r="M68" s="549"/>
      <c r="N68" s="654"/>
      <c r="O68" s="655"/>
      <c r="P68" s="656"/>
      <c r="Q68" s="566" t="s">
        <v>251</v>
      </c>
      <c r="R68" s="567">
        <v>0</v>
      </c>
      <c r="S68" s="567" t="s">
        <v>249</v>
      </c>
      <c r="T68" s="567">
        <v>0</v>
      </c>
      <c r="U68" s="567">
        <v>0</v>
      </c>
      <c r="V68" s="567" t="s">
        <v>299</v>
      </c>
      <c r="W68" s="567">
        <v>0</v>
      </c>
      <c r="X68" s="568">
        <v>0</v>
      </c>
      <c r="Y68" s="568">
        <v>0</v>
      </c>
      <c r="Z68" s="568">
        <v>0</v>
      </c>
      <c r="AA68" s="497" t="s">
        <v>249</v>
      </c>
      <c r="AB68" s="654"/>
      <c r="AC68" s="646"/>
      <c r="AD68" s="654"/>
      <c r="AE68" s="646"/>
      <c r="AF68" s="656"/>
      <c r="AG68" s="658"/>
      <c r="AH68" s="659"/>
      <c r="AI68" s="576"/>
      <c r="AJ68" s="529"/>
      <c r="AK68" s="577"/>
      <c r="AL68" s="529"/>
      <c r="AM68" s="558"/>
      <c r="AN68" s="558"/>
      <c r="AO68" s="558"/>
      <c r="AP68" s="558"/>
      <c r="AQ68" s="558"/>
      <c r="AR68" s="558"/>
      <c r="AS68" s="558"/>
      <c r="AT68" s="558"/>
      <c r="AU68" s="558"/>
      <c r="AV68" s="558"/>
      <c r="AW68" s="558"/>
      <c r="AX68" s="558"/>
      <c r="AY68" s="558"/>
      <c r="AZ68" s="558"/>
      <c r="BA68" s="558"/>
      <c r="BB68" s="558"/>
      <c r="BC68" s="558"/>
      <c r="BD68" s="558"/>
      <c r="BE68" s="558"/>
      <c r="BF68" s="558"/>
      <c r="BG68" s="558"/>
      <c r="BH68" s="558"/>
      <c r="BI68" s="558"/>
      <c r="BJ68" s="559"/>
      <c r="BK68" s="559"/>
      <c r="BL68" s="559"/>
      <c r="BM68" s="559"/>
      <c r="BN68" s="559"/>
      <c r="BO68" s="559"/>
      <c r="BP68" s="461"/>
      <c r="BQ68" s="461"/>
      <c r="BR68" s="461"/>
      <c r="BS68" s="461"/>
      <c r="BT68" s="461"/>
      <c r="BU68" s="461"/>
      <c r="BV68" s="461"/>
      <c r="BW68" s="461"/>
      <c r="BX68" s="461"/>
      <c r="BY68" s="461"/>
      <c r="BZ68" s="461"/>
      <c r="CA68" s="461"/>
      <c r="CB68" s="461"/>
      <c r="CC68" s="461"/>
      <c r="CD68" s="461"/>
      <c r="CE68" s="461"/>
      <c r="CF68" s="461"/>
      <c r="CG68" s="461"/>
      <c r="CH68" s="461"/>
      <c r="CI68" s="461"/>
      <c r="CJ68" s="461"/>
      <c r="CK68" s="461"/>
      <c r="CL68" s="461"/>
      <c r="CM68" s="461"/>
      <c r="CN68" s="461"/>
      <c r="CO68" s="461"/>
      <c r="CP68" s="461"/>
      <c r="CQ68" s="461"/>
      <c r="CR68" s="461"/>
      <c r="CS68" s="461"/>
      <c r="CT68" s="461"/>
      <c r="CU68" s="461"/>
      <c r="CV68" s="461"/>
      <c r="CW68" s="461"/>
      <c r="CX68" s="461"/>
      <c r="CY68" s="461"/>
      <c r="CZ68" s="461"/>
      <c r="DA68" s="461"/>
      <c r="DB68" s="461"/>
      <c r="DC68" s="461"/>
    </row>
    <row r="69" spans="1:107" s="462" customFormat="1" ht="73.5" customHeight="1" x14ac:dyDescent="0.2">
      <c r="A69" s="570">
        <v>21</v>
      </c>
      <c r="B69" s="653" t="s">
        <v>416</v>
      </c>
      <c r="C69" s="572" t="s">
        <v>440</v>
      </c>
      <c r="D69" s="549" t="s">
        <v>277</v>
      </c>
      <c r="E69" s="572" t="s">
        <v>441</v>
      </c>
      <c r="F69" s="572" t="s">
        <v>442</v>
      </c>
      <c r="G69" s="572" t="s">
        <v>443</v>
      </c>
      <c r="H69" s="549" t="s">
        <v>281</v>
      </c>
      <c r="I69" s="549" t="s">
        <v>230</v>
      </c>
      <c r="J69" s="572" t="s">
        <v>309</v>
      </c>
      <c r="K69" s="654" t="s">
        <v>310</v>
      </c>
      <c r="L69" s="655">
        <v>0.8</v>
      </c>
      <c r="M69" s="549" t="s">
        <v>435</v>
      </c>
      <c r="N69" s="654" t="s">
        <v>234</v>
      </c>
      <c r="O69" s="655">
        <v>0.4</v>
      </c>
      <c r="P69" s="656" t="s">
        <v>235</v>
      </c>
      <c r="Q69" s="566" t="s">
        <v>444</v>
      </c>
      <c r="R69" s="567" t="s">
        <v>237</v>
      </c>
      <c r="S69" s="567" t="s">
        <v>238</v>
      </c>
      <c r="T69" s="567" t="s">
        <v>239</v>
      </c>
      <c r="U69" s="567" t="s">
        <v>259</v>
      </c>
      <c r="V69" s="567" t="s">
        <v>241</v>
      </c>
      <c r="W69" s="567" t="s">
        <v>242</v>
      </c>
      <c r="X69" s="568" t="s">
        <v>437</v>
      </c>
      <c r="Y69" s="568" t="s">
        <v>445</v>
      </c>
      <c r="Z69" s="568" t="s">
        <v>446</v>
      </c>
      <c r="AA69" s="497">
        <v>0.4</v>
      </c>
      <c r="AB69" s="654" t="s">
        <v>284</v>
      </c>
      <c r="AC69" s="657">
        <v>0.48</v>
      </c>
      <c r="AD69" s="654" t="s">
        <v>234</v>
      </c>
      <c r="AE69" s="657">
        <v>0.4</v>
      </c>
      <c r="AF69" s="656" t="s">
        <v>235</v>
      </c>
      <c r="AG69" s="658" t="s">
        <v>222</v>
      </c>
      <c r="AH69" s="659" t="s">
        <v>248</v>
      </c>
      <c r="AI69" s="572"/>
      <c r="AJ69" s="574"/>
      <c r="AK69" s="575" t="s">
        <v>249</v>
      </c>
      <c r="AL69" s="549"/>
      <c r="AM69" s="558"/>
      <c r="AN69" s="558"/>
      <c r="AO69" s="558"/>
      <c r="AP69" s="558"/>
      <c r="AQ69" s="558"/>
      <c r="AR69" s="558"/>
      <c r="AS69" s="558"/>
      <c r="AT69" s="558"/>
      <c r="AU69" s="558"/>
      <c r="AV69" s="558"/>
      <c r="AW69" s="558"/>
      <c r="AX69" s="558"/>
      <c r="AY69" s="558"/>
      <c r="AZ69" s="558"/>
      <c r="BA69" s="558"/>
      <c r="BB69" s="558"/>
      <c r="BC69" s="558"/>
      <c r="BD69" s="558"/>
      <c r="BE69" s="558"/>
      <c r="BF69" s="558"/>
      <c r="BG69" s="558"/>
      <c r="BH69" s="558"/>
      <c r="BI69" s="558"/>
      <c r="BJ69" s="559"/>
      <c r="BK69" s="559"/>
      <c r="BL69" s="559"/>
      <c r="BM69" s="559"/>
      <c r="BN69" s="559"/>
      <c r="BO69" s="559"/>
      <c r="BP69" s="461"/>
      <c r="BQ69" s="461"/>
      <c r="BR69" s="461"/>
      <c r="BS69" s="461"/>
      <c r="BT69" s="461"/>
      <c r="BU69" s="461"/>
      <c r="BV69" s="461"/>
      <c r="BW69" s="461"/>
      <c r="BX69" s="461"/>
      <c r="BY69" s="461"/>
      <c r="BZ69" s="461"/>
      <c r="CA69" s="461"/>
      <c r="CB69" s="461"/>
      <c r="CC69" s="461"/>
      <c r="CD69" s="461"/>
      <c r="CE69" s="461"/>
      <c r="CF69" s="461"/>
      <c r="CG69" s="461"/>
      <c r="CH69" s="461"/>
      <c r="CI69" s="461"/>
      <c r="CJ69" s="461"/>
      <c r="CK69" s="461"/>
      <c r="CL69" s="461"/>
      <c r="CM69" s="461"/>
      <c r="CN69" s="461"/>
      <c r="CO69" s="461"/>
      <c r="CP69" s="461"/>
      <c r="CQ69" s="461"/>
      <c r="CR69" s="461"/>
      <c r="CS69" s="461"/>
      <c r="CT69" s="461"/>
      <c r="CU69" s="461"/>
      <c r="CV69" s="461"/>
      <c r="CW69" s="461"/>
      <c r="CX69" s="461"/>
      <c r="CY69" s="461"/>
      <c r="CZ69" s="461"/>
      <c r="DA69" s="461"/>
      <c r="DB69" s="461"/>
      <c r="DC69" s="461"/>
    </row>
    <row r="70" spans="1:107" s="462" customFormat="1" ht="73.5" customHeight="1" x14ac:dyDescent="0.2">
      <c r="A70" s="570"/>
      <c r="B70" s="653"/>
      <c r="C70" s="572"/>
      <c r="D70" s="549"/>
      <c r="E70" s="572"/>
      <c r="F70" s="572"/>
      <c r="G70" s="572"/>
      <c r="H70" s="549"/>
      <c r="I70" s="549"/>
      <c r="J70" s="572"/>
      <c r="K70" s="654"/>
      <c r="L70" s="655"/>
      <c r="M70" s="549"/>
      <c r="N70" s="654"/>
      <c r="O70" s="655"/>
      <c r="P70" s="656"/>
      <c r="Q70" s="566" t="s">
        <v>251</v>
      </c>
      <c r="R70" s="567">
        <v>0</v>
      </c>
      <c r="S70" s="567" t="s">
        <v>249</v>
      </c>
      <c r="T70" s="567">
        <v>0</v>
      </c>
      <c r="U70" s="567">
        <v>0</v>
      </c>
      <c r="V70" s="567">
        <v>0</v>
      </c>
      <c r="W70" s="567">
        <v>0</v>
      </c>
      <c r="X70" s="568">
        <v>0</v>
      </c>
      <c r="Y70" s="568">
        <v>0</v>
      </c>
      <c r="Z70" s="568">
        <v>0</v>
      </c>
      <c r="AA70" s="497" t="s">
        <v>249</v>
      </c>
      <c r="AB70" s="654"/>
      <c r="AC70" s="646"/>
      <c r="AD70" s="654"/>
      <c r="AE70" s="646"/>
      <c r="AF70" s="656"/>
      <c r="AG70" s="658"/>
      <c r="AH70" s="659"/>
      <c r="AI70" s="576"/>
      <c r="AJ70" s="529"/>
      <c r="AK70" s="577"/>
      <c r="AL70" s="529"/>
      <c r="AM70" s="558"/>
      <c r="AN70" s="558"/>
      <c r="AO70" s="558"/>
      <c r="AP70" s="558"/>
      <c r="AQ70" s="558"/>
      <c r="AR70" s="558"/>
      <c r="AS70" s="558"/>
      <c r="AT70" s="558"/>
      <c r="AU70" s="558"/>
      <c r="AV70" s="558"/>
      <c r="AW70" s="558"/>
      <c r="AX70" s="558"/>
      <c r="AY70" s="558"/>
      <c r="AZ70" s="558"/>
      <c r="BA70" s="558"/>
      <c r="BB70" s="558"/>
      <c r="BC70" s="558"/>
      <c r="BD70" s="558"/>
      <c r="BE70" s="558"/>
      <c r="BF70" s="558"/>
      <c r="BG70" s="558"/>
      <c r="BH70" s="558"/>
      <c r="BI70" s="558"/>
      <c r="BJ70" s="559"/>
      <c r="BK70" s="559"/>
      <c r="BL70" s="559"/>
      <c r="BM70" s="559"/>
      <c r="BN70" s="559"/>
      <c r="BO70" s="559"/>
      <c r="BP70" s="461"/>
      <c r="BQ70" s="461"/>
      <c r="BR70" s="461"/>
      <c r="BS70" s="461"/>
      <c r="BT70" s="461"/>
      <c r="BU70" s="461"/>
      <c r="BV70" s="461"/>
      <c r="BW70" s="461"/>
      <c r="BX70" s="461"/>
      <c r="BY70" s="461"/>
      <c r="BZ70" s="461"/>
      <c r="CA70" s="461"/>
      <c r="CB70" s="461"/>
      <c r="CC70" s="461"/>
      <c r="CD70" s="461"/>
      <c r="CE70" s="461"/>
      <c r="CF70" s="461"/>
      <c r="CG70" s="461"/>
      <c r="CH70" s="461"/>
      <c r="CI70" s="461"/>
      <c r="CJ70" s="461"/>
      <c r="CK70" s="461"/>
      <c r="CL70" s="461"/>
      <c r="CM70" s="461"/>
      <c r="CN70" s="461"/>
      <c r="CO70" s="461"/>
      <c r="CP70" s="461"/>
      <c r="CQ70" s="461"/>
      <c r="CR70" s="461"/>
      <c r="CS70" s="461"/>
      <c r="CT70" s="461"/>
      <c r="CU70" s="461"/>
      <c r="CV70" s="461"/>
      <c r="CW70" s="461"/>
      <c r="CX70" s="461"/>
      <c r="CY70" s="461"/>
      <c r="CZ70" s="461"/>
      <c r="DA70" s="461"/>
      <c r="DB70" s="461"/>
      <c r="DC70" s="461"/>
    </row>
    <row r="71" spans="1:107" s="462" customFormat="1" ht="73.5" customHeight="1" x14ac:dyDescent="0.2">
      <c r="A71" s="570"/>
      <c r="B71" s="653"/>
      <c r="C71" s="572"/>
      <c r="D71" s="549"/>
      <c r="E71" s="572"/>
      <c r="F71" s="572"/>
      <c r="G71" s="572"/>
      <c r="H71" s="549"/>
      <c r="I71" s="549"/>
      <c r="J71" s="572"/>
      <c r="K71" s="654"/>
      <c r="L71" s="655"/>
      <c r="M71" s="549"/>
      <c r="N71" s="654"/>
      <c r="O71" s="655"/>
      <c r="P71" s="656"/>
      <c r="Q71" s="566" t="s">
        <v>251</v>
      </c>
      <c r="R71" s="567">
        <v>0</v>
      </c>
      <c r="S71" s="567" t="s">
        <v>249</v>
      </c>
      <c r="T71" s="567">
        <v>0</v>
      </c>
      <c r="U71" s="567">
        <v>0</v>
      </c>
      <c r="V71" s="567">
        <v>0</v>
      </c>
      <c r="W71" s="567">
        <v>0</v>
      </c>
      <c r="X71" s="568">
        <v>0</v>
      </c>
      <c r="Y71" s="568">
        <v>0</v>
      </c>
      <c r="Z71" s="568">
        <v>0</v>
      </c>
      <c r="AA71" s="497" t="s">
        <v>249</v>
      </c>
      <c r="AB71" s="654"/>
      <c r="AC71" s="646"/>
      <c r="AD71" s="654"/>
      <c r="AE71" s="646"/>
      <c r="AF71" s="656"/>
      <c r="AG71" s="658"/>
      <c r="AH71" s="659"/>
      <c r="AI71" s="576"/>
      <c r="AJ71" s="529"/>
      <c r="AK71" s="577"/>
      <c r="AL71" s="529"/>
      <c r="AM71" s="558"/>
      <c r="AN71" s="558"/>
      <c r="AO71" s="558"/>
      <c r="AP71" s="558"/>
      <c r="AQ71" s="558"/>
      <c r="AR71" s="558"/>
      <c r="AS71" s="558"/>
      <c r="AT71" s="558"/>
      <c r="AU71" s="558"/>
      <c r="AV71" s="558"/>
      <c r="AW71" s="558"/>
      <c r="AX71" s="558"/>
      <c r="AY71" s="558"/>
      <c r="AZ71" s="558"/>
      <c r="BA71" s="558"/>
      <c r="BB71" s="558"/>
      <c r="BC71" s="558"/>
      <c r="BD71" s="558"/>
      <c r="BE71" s="558"/>
      <c r="BF71" s="558"/>
      <c r="BG71" s="558"/>
      <c r="BH71" s="558"/>
      <c r="BI71" s="558"/>
      <c r="BJ71" s="559"/>
      <c r="BK71" s="559"/>
      <c r="BL71" s="559"/>
      <c r="BM71" s="559"/>
      <c r="BN71" s="559"/>
      <c r="BO71" s="559"/>
      <c r="BP71" s="461"/>
      <c r="BQ71" s="461"/>
      <c r="BR71" s="461"/>
      <c r="BS71" s="461"/>
      <c r="BT71" s="461"/>
      <c r="BU71" s="461"/>
      <c r="BV71" s="461"/>
      <c r="BW71" s="461"/>
      <c r="BX71" s="461"/>
      <c r="BY71" s="461"/>
      <c r="BZ71" s="461"/>
      <c r="CA71" s="461"/>
      <c r="CB71" s="461"/>
      <c r="CC71" s="461"/>
      <c r="CD71" s="461"/>
      <c r="CE71" s="461"/>
      <c r="CF71" s="461"/>
      <c r="CG71" s="461"/>
      <c r="CH71" s="461"/>
      <c r="CI71" s="461"/>
      <c r="CJ71" s="461"/>
      <c r="CK71" s="461"/>
      <c r="CL71" s="461"/>
      <c r="CM71" s="461"/>
      <c r="CN71" s="461"/>
      <c r="CO71" s="461"/>
      <c r="CP71" s="461"/>
      <c r="CQ71" s="461"/>
      <c r="CR71" s="461"/>
      <c r="CS71" s="461"/>
      <c r="CT71" s="461"/>
      <c r="CU71" s="461"/>
      <c r="CV71" s="461"/>
      <c r="CW71" s="461"/>
      <c r="CX71" s="461"/>
      <c r="CY71" s="461"/>
      <c r="CZ71" s="461"/>
      <c r="DA71" s="461"/>
      <c r="DB71" s="461"/>
      <c r="DC71" s="461"/>
    </row>
    <row r="72" spans="1:107" s="462" customFormat="1" ht="73.5" customHeight="1" x14ac:dyDescent="0.2">
      <c r="A72" s="487">
        <v>22</v>
      </c>
      <c r="B72" s="652" t="s">
        <v>416</v>
      </c>
      <c r="C72" s="576" t="s">
        <v>447</v>
      </c>
      <c r="D72" s="529" t="s">
        <v>277</v>
      </c>
      <c r="E72" s="576" t="s">
        <v>448</v>
      </c>
      <c r="F72" s="576" t="s">
        <v>449</v>
      </c>
      <c r="G72" s="576" t="s">
        <v>450</v>
      </c>
      <c r="H72" s="529" t="s">
        <v>281</v>
      </c>
      <c r="I72" s="529" t="s">
        <v>230</v>
      </c>
      <c r="J72" s="576" t="s">
        <v>309</v>
      </c>
      <c r="K72" s="631" t="s">
        <v>310</v>
      </c>
      <c r="L72" s="644">
        <v>0.8</v>
      </c>
      <c r="M72" s="529" t="s">
        <v>435</v>
      </c>
      <c r="N72" s="631" t="s">
        <v>234</v>
      </c>
      <c r="O72" s="644">
        <v>0.4</v>
      </c>
      <c r="P72" s="645" t="s">
        <v>235</v>
      </c>
      <c r="Q72" s="494" t="s">
        <v>451</v>
      </c>
      <c r="R72" s="495" t="s">
        <v>452</v>
      </c>
      <c r="S72" s="495" t="s">
        <v>238</v>
      </c>
      <c r="T72" s="495" t="s">
        <v>239</v>
      </c>
      <c r="U72" s="495" t="s">
        <v>259</v>
      </c>
      <c r="V72" s="495" t="s">
        <v>241</v>
      </c>
      <c r="W72" s="495" t="s">
        <v>242</v>
      </c>
      <c r="X72" s="496" t="s">
        <v>426</v>
      </c>
      <c r="Y72" s="496" t="s">
        <v>453</v>
      </c>
      <c r="Z72" s="496" t="s">
        <v>454</v>
      </c>
      <c r="AA72" s="497">
        <v>0.3</v>
      </c>
      <c r="AB72" s="631" t="s">
        <v>284</v>
      </c>
      <c r="AC72" s="646">
        <v>0.56000000000000005</v>
      </c>
      <c r="AD72" s="631" t="s">
        <v>234</v>
      </c>
      <c r="AE72" s="646">
        <v>0.4</v>
      </c>
      <c r="AF72" s="645" t="s">
        <v>235</v>
      </c>
      <c r="AG72" s="647" t="s">
        <v>222</v>
      </c>
      <c r="AH72" s="648" t="s">
        <v>248</v>
      </c>
      <c r="AI72" s="576"/>
      <c r="AJ72" s="650"/>
      <c r="AK72" s="651" t="s">
        <v>249</v>
      </c>
      <c r="AL72" s="529"/>
      <c r="AM72" s="461"/>
      <c r="AN72" s="461"/>
      <c r="AO72" s="461"/>
      <c r="AP72" s="461"/>
      <c r="AQ72" s="461"/>
      <c r="AR72" s="461"/>
      <c r="AS72" s="461"/>
      <c r="AT72" s="461"/>
      <c r="AU72" s="461"/>
      <c r="AV72" s="461"/>
      <c r="AW72" s="461"/>
      <c r="AX72" s="461"/>
      <c r="AY72" s="461"/>
      <c r="AZ72" s="461"/>
      <c r="BA72" s="461"/>
      <c r="BB72" s="461"/>
      <c r="BC72" s="461"/>
      <c r="BD72" s="461"/>
      <c r="BE72" s="461"/>
      <c r="BF72" s="461"/>
      <c r="BG72" s="461"/>
      <c r="BH72" s="461"/>
      <c r="BI72" s="461"/>
      <c r="BJ72" s="461"/>
      <c r="BK72" s="461"/>
      <c r="BL72" s="461"/>
      <c r="BM72" s="461"/>
      <c r="BN72" s="461"/>
      <c r="BO72" s="461"/>
      <c r="BP72" s="461"/>
      <c r="BQ72" s="461"/>
      <c r="BR72" s="461"/>
      <c r="BS72" s="461"/>
      <c r="BT72" s="461"/>
      <c r="BU72" s="461"/>
      <c r="BV72" s="461"/>
      <c r="BW72" s="461"/>
      <c r="BX72" s="461"/>
      <c r="BY72" s="461"/>
      <c r="BZ72" s="461"/>
      <c r="CA72" s="461"/>
      <c r="CB72" s="461"/>
      <c r="CC72" s="461"/>
      <c r="CD72" s="461"/>
      <c r="CE72" s="461"/>
      <c r="CF72" s="461"/>
      <c r="CG72" s="461"/>
      <c r="CH72" s="461"/>
      <c r="CI72" s="461"/>
      <c r="CJ72" s="461"/>
      <c r="CK72" s="461"/>
      <c r="CL72" s="461"/>
      <c r="CM72" s="461"/>
      <c r="CN72" s="461"/>
      <c r="CO72" s="461"/>
      <c r="CP72" s="461"/>
      <c r="CQ72" s="461"/>
      <c r="CR72" s="461"/>
      <c r="CS72" s="461"/>
      <c r="CT72" s="461"/>
      <c r="CU72" s="461"/>
      <c r="CV72" s="461"/>
      <c r="CW72" s="461"/>
      <c r="CX72" s="461"/>
      <c r="CY72" s="461"/>
      <c r="CZ72" s="461"/>
      <c r="DA72" s="461"/>
      <c r="DB72" s="461"/>
      <c r="DC72" s="461"/>
    </row>
    <row r="73" spans="1:107" s="462" customFormat="1" ht="73.5" customHeight="1" x14ac:dyDescent="0.2">
      <c r="A73" s="487"/>
      <c r="B73" s="652"/>
      <c r="C73" s="576"/>
      <c r="D73" s="529"/>
      <c r="E73" s="576"/>
      <c r="F73" s="576"/>
      <c r="G73" s="576"/>
      <c r="H73" s="529"/>
      <c r="I73" s="529"/>
      <c r="J73" s="576"/>
      <c r="K73" s="631"/>
      <c r="L73" s="644"/>
      <c r="M73" s="529"/>
      <c r="N73" s="631"/>
      <c r="O73" s="644"/>
      <c r="P73" s="645"/>
      <c r="Q73" s="494" t="s">
        <v>251</v>
      </c>
      <c r="R73" s="495">
        <v>0</v>
      </c>
      <c r="S73" s="495" t="s">
        <v>249</v>
      </c>
      <c r="T73" s="495">
        <v>0</v>
      </c>
      <c r="U73" s="495">
        <v>0</v>
      </c>
      <c r="V73" s="495">
        <v>0</v>
      </c>
      <c r="W73" s="495">
        <v>0</v>
      </c>
      <c r="X73" s="496">
        <v>0</v>
      </c>
      <c r="Y73" s="496">
        <v>0</v>
      </c>
      <c r="Z73" s="496">
        <v>0</v>
      </c>
      <c r="AA73" s="497" t="s">
        <v>249</v>
      </c>
      <c r="AB73" s="631"/>
      <c r="AC73" s="646"/>
      <c r="AD73" s="631"/>
      <c r="AE73" s="646"/>
      <c r="AF73" s="645"/>
      <c r="AG73" s="647"/>
      <c r="AH73" s="648"/>
      <c r="AI73" s="576"/>
      <c r="AJ73" s="529"/>
      <c r="AK73" s="577"/>
      <c r="AL73" s="529"/>
      <c r="AM73" s="461"/>
      <c r="AN73" s="461"/>
      <c r="AO73" s="461"/>
      <c r="AP73" s="461"/>
      <c r="AQ73" s="461"/>
      <c r="AR73" s="461"/>
      <c r="AS73" s="461"/>
      <c r="AT73" s="461"/>
      <c r="AU73" s="461"/>
      <c r="AV73" s="461"/>
      <c r="AW73" s="461"/>
      <c r="AX73" s="461"/>
      <c r="AY73" s="461"/>
      <c r="AZ73" s="461"/>
      <c r="BA73" s="461"/>
      <c r="BB73" s="461"/>
      <c r="BC73" s="461"/>
      <c r="BD73" s="461"/>
      <c r="BE73" s="461"/>
      <c r="BF73" s="461"/>
      <c r="BG73" s="461"/>
      <c r="BH73" s="461"/>
      <c r="BI73" s="461"/>
      <c r="BP73" s="461"/>
      <c r="BQ73" s="461"/>
      <c r="BR73" s="461"/>
      <c r="BS73" s="461"/>
      <c r="BT73" s="461"/>
      <c r="BU73" s="461"/>
      <c r="BV73" s="461"/>
      <c r="BW73" s="461"/>
      <c r="BX73" s="461"/>
      <c r="BY73" s="461"/>
      <c r="BZ73" s="461"/>
      <c r="CA73" s="461"/>
      <c r="CB73" s="461"/>
      <c r="CC73" s="461"/>
      <c r="CD73" s="461"/>
      <c r="CE73" s="461"/>
      <c r="CF73" s="461"/>
      <c r="CG73" s="461"/>
      <c r="CH73" s="461"/>
      <c r="CI73" s="461"/>
      <c r="CJ73" s="461"/>
      <c r="CK73" s="461"/>
      <c r="CL73" s="461"/>
      <c r="CM73" s="461"/>
      <c r="CN73" s="461"/>
      <c r="CO73" s="461"/>
      <c r="CP73" s="461"/>
      <c r="CQ73" s="461"/>
      <c r="CR73" s="461"/>
      <c r="CS73" s="461"/>
      <c r="CT73" s="461"/>
      <c r="CU73" s="461"/>
      <c r="CV73" s="461"/>
      <c r="CW73" s="461"/>
      <c r="CX73" s="461"/>
      <c r="CY73" s="461"/>
      <c r="CZ73" s="461"/>
      <c r="DA73" s="461"/>
      <c r="DB73" s="461"/>
      <c r="DC73" s="461"/>
    </row>
    <row r="74" spans="1:107" s="462" customFormat="1" ht="73.5" customHeight="1" x14ac:dyDescent="0.2">
      <c r="A74" s="487"/>
      <c r="B74" s="652"/>
      <c r="C74" s="576"/>
      <c r="D74" s="529"/>
      <c r="E74" s="576"/>
      <c r="F74" s="576"/>
      <c r="G74" s="576"/>
      <c r="H74" s="529"/>
      <c r="I74" s="529"/>
      <c r="J74" s="576"/>
      <c r="K74" s="631"/>
      <c r="L74" s="644"/>
      <c r="M74" s="529"/>
      <c r="N74" s="631"/>
      <c r="O74" s="644"/>
      <c r="P74" s="645"/>
      <c r="Q74" s="494" t="s">
        <v>251</v>
      </c>
      <c r="R74" s="495">
        <v>0</v>
      </c>
      <c r="S74" s="495" t="s">
        <v>249</v>
      </c>
      <c r="T74" s="495">
        <v>0</v>
      </c>
      <c r="U74" s="495">
        <v>0</v>
      </c>
      <c r="V74" s="495">
        <v>0</v>
      </c>
      <c r="W74" s="495">
        <v>0</v>
      </c>
      <c r="X74" s="496">
        <v>0</v>
      </c>
      <c r="Y74" s="496">
        <v>0</v>
      </c>
      <c r="Z74" s="496">
        <v>0</v>
      </c>
      <c r="AA74" s="497" t="s">
        <v>249</v>
      </c>
      <c r="AB74" s="631"/>
      <c r="AC74" s="646"/>
      <c r="AD74" s="631"/>
      <c r="AE74" s="646"/>
      <c r="AF74" s="645"/>
      <c r="AG74" s="647"/>
      <c r="AH74" s="648"/>
      <c r="AI74" s="576"/>
      <c r="AJ74" s="529"/>
      <c r="AK74" s="577"/>
      <c r="AL74" s="529"/>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P74" s="461"/>
      <c r="BQ74" s="461"/>
      <c r="BR74" s="461"/>
      <c r="BS74" s="461"/>
      <c r="BT74" s="461"/>
      <c r="BU74" s="461"/>
      <c r="BV74" s="461"/>
      <c r="BW74" s="461"/>
      <c r="BX74" s="461"/>
      <c r="BY74" s="461"/>
      <c r="BZ74" s="461"/>
      <c r="CA74" s="461"/>
      <c r="CB74" s="461"/>
      <c r="CC74" s="461"/>
      <c r="CD74" s="461"/>
      <c r="CE74" s="461"/>
      <c r="CF74" s="461"/>
      <c r="CG74" s="461"/>
      <c r="CH74" s="461"/>
      <c r="CI74" s="461"/>
      <c r="CJ74" s="461"/>
      <c r="CK74" s="461"/>
      <c r="CL74" s="461"/>
      <c r="CM74" s="461"/>
      <c r="CN74" s="461"/>
      <c r="CO74" s="461"/>
      <c r="CP74" s="461"/>
      <c r="CQ74" s="461"/>
      <c r="CR74" s="461"/>
      <c r="CS74" s="461"/>
      <c r="CT74" s="461"/>
      <c r="CU74" s="461"/>
      <c r="CV74" s="461"/>
      <c r="CW74" s="461"/>
      <c r="CX74" s="461"/>
      <c r="CY74" s="461"/>
      <c r="CZ74" s="461"/>
      <c r="DA74" s="461"/>
      <c r="DB74" s="461"/>
      <c r="DC74" s="461"/>
    </row>
    <row r="75" spans="1:107" s="462" customFormat="1" ht="117.75" customHeight="1" x14ac:dyDescent="0.2">
      <c r="A75" s="487">
        <v>23</v>
      </c>
      <c r="B75" s="652" t="s">
        <v>416</v>
      </c>
      <c r="C75" s="576" t="s">
        <v>455</v>
      </c>
      <c r="D75" s="529" t="s">
        <v>225</v>
      </c>
      <c r="E75" s="576" t="s">
        <v>456</v>
      </c>
      <c r="F75" s="576" t="s">
        <v>457</v>
      </c>
      <c r="G75" s="576" t="s">
        <v>458</v>
      </c>
      <c r="H75" s="529" t="s">
        <v>281</v>
      </c>
      <c r="I75" s="529" t="s">
        <v>230</v>
      </c>
      <c r="J75" s="576" t="s">
        <v>231</v>
      </c>
      <c r="K75" s="631" t="s">
        <v>232</v>
      </c>
      <c r="L75" s="644">
        <v>0.6</v>
      </c>
      <c r="M75" s="529" t="s">
        <v>435</v>
      </c>
      <c r="N75" s="631" t="s">
        <v>234</v>
      </c>
      <c r="O75" s="644">
        <v>0.4</v>
      </c>
      <c r="P75" s="645" t="s">
        <v>235</v>
      </c>
      <c r="Q75" s="494" t="s">
        <v>459</v>
      </c>
      <c r="R75" s="495">
        <v>0</v>
      </c>
      <c r="S75" s="495" t="s">
        <v>249</v>
      </c>
      <c r="T75" s="495">
        <v>0</v>
      </c>
      <c r="U75" s="495">
        <v>0</v>
      </c>
      <c r="V75" s="495">
        <v>0</v>
      </c>
      <c r="W75" s="495">
        <v>0</v>
      </c>
      <c r="X75" s="496">
        <v>0</v>
      </c>
      <c r="Y75" s="496">
        <v>0</v>
      </c>
      <c r="Z75" s="496">
        <v>0</v>
      </c>
      <c r="AA75" s="497" t="s">
        <v>249</v>
      </c>
      <c r="AB75" s="631" t="s">
        <v>232</v>
      </c>
      <c r="AC75" s="646">
        <v>0.6</v>
      </c>
      <c r="AD75" s="631" t="s">
        <v>234</v>
      </c>
      <c r="AE75" s="646">
        <v>0.4</v>
      </c>
      <c r="AF75" s="645" t="s">
        <v>235</v>
      </c>
      <c r="AG75" s="647" t="s">
        <v>222</v>
      </c>
      <c r="AH75" s="648" t="s">
        <v>248</v>
      </c>
      <c r="AI75" s="576"/>
      <c r="AJ75" s="650"/>
      <c r="AK75" s="651" t="s">
        <v>249</v>
      </c>
      <c r="AL75" s="529"/>
      <c r="AM75" s="461"/>
      <c r="AN75" s="461"/>
      <c r="AO75" s="461"/>
      <c r="AP75" s="461"/>
      <c r="AQ75" s="461"/>
      <c r="AR75" s="461"/>
      <c r="AS75" s="461"/>
      <c r="AT75" s="461"/>
      <c r="AU75" s="461"/>
      <c r="AV75" s="461"/>
      <c r="AW75" s="461"/>
      <c r="AX75" s="461"/>
      <c r="AY75" s="461"/>
      <c r="AZ75" s="461"/>
      <c r="BA75" s="461"/>
      <c r="BB75" s="461"/>
      <c r="BC75" s="461"/>
      <c r="BD75" s="461"/>
      <c r="BE75" s="461"/>
      <c r="BF75" s="461"/>
      <c r="BG75" s="461"/>
      <c r="BH75" s="461"/>
      <c r="BI75" s="461"/>
      <c r="BJ75" s="461"/>
      <c r="BK75" s="461"/>
      <c r="BL75" s="461"/>
      <c r="BM75" s="461"/>
      <c r="BN75" s="461"/>
      <c r="BO75" s="461"/>
      <c r="BP75" s="461"/>
      <c r="BQ75" s="461"/>
      <c r="BR75" s="461"/>
      <c r="BS75" s="461"/>
      <c r="BT75" s="461"/>
      <c r="BU75" s="461"/>
      <c r="BV75" s="461"/>
      <c r="BW75" s="461"/>
      <c r="BX75" s="461"/>
      <c r="BY75" s="461"/>
      <c r="BZ75" s="461"/>
      <c r="CA75" s="461"/>
      <c r="CB75" s="461"/>
      <c r="CC75" s="461"/>
      <c r="CD75" s="461"/>
      <c r="CE75" s="461"/>
      <c r="CF75" s="461"/>
      <c r="CG75" s="461"/>
      <c r="CH75" s="461"/>
      <c r="CI75" s="461"/>
      <c r="CJ75" s="461"/>
      <c r="CK75" s="461"/>
      <c r="CL75" s="461"/>
      <c r="CM75" s="461"/>
      <c r="CN75" s="461"/>
      <c r="CO75" s="461"/>
      <c r="CP75" s="461"/>
      <c r="CQ75" s="461"/>
      <c r="CR75" s="461"/>
      <c r="CS75" s="461"/>
      <c r="CT75" s="461"/>
      <c r="CU75" s="461"/>
      <c r="CV75" s="461"/>
      <c r="CW75" s="461"/>
      <c r="CX75" s="461"/>
      <c r="CY75" s="461"/>
      <c r="CZ75" s="461"/>
      <c r="DA75" s="461"/>
      <c r="DB75" s="461"/>
      <c r="DC75" s="461"/>
    </row>
    <row r="76" spans="1:107" s="462" customFormat="1" ht="73.5" customHeight="1" x14ac:dyDescent="0.2">
      <c r="A76" s="487"/>
      <c r="B76" s="652"/>
      <c r="C76" s="576"/>
      <c r="D76" s="529"/>
      <c r="E76" s="576"/>
      <c r="F76" s="576"/>
      <c r="G76" s="576"/>
      <c r="H76" s="529"/>
      <c r="I76" s="529"/>
      <c r="J76" s="576"/>
      <c r="K76" s="631"/>
      <c r="L76" s="644"/>
      <c r="M76" s="529"/>
      <c r="N76" s="631"/>
      <c r="O76" s="644"/>
      <c r="P76" s="645"/>
      <c r="Q76" s="494" t="s">
        <v>251</v>
      </c>
      <c r="R76" s="495">
        <v>0</v>
      </c>
      <c r="S76" s="495" t="s">
        <v>249</v>
      </c>
      <c r="T76" s="495">
        <v>0</v>
      </c>
      <c r="U76" s="495">
        <v>0</v>
      </c>
      <c r="V76" s="495">
        <v>0</v>
      </c>
      <c r="W76" s="495">
        <v>0</v>
      </c>
      <c r="X76" s="496">
        <v>0</v>
      </c>
      <c r="Y76" s="496">
        <v>0</v>
      </c>
      <c r="Z76" s="496">
        <v>0</v>
      </c>
      <c r="AA76" s="497" t="s">
        <v>249</v>
      </c>
      <c r="AB76" s="631"/>
      <c r="AC76" s="646"/>
      <c r="AD76" s="631"/>
      <c r="AE76" s="646"/>
      <c r="AF76" s="645"/>
      <c r="AG76" s="647"/>
      <c r="AH76" s="648"/>
      <c r="AI76" s="576"/>
      <c r="AJ76" s="529"/>
      <c r="AK76" s="577"/>
      <c r="AL76" s="529"/>
      <c r="AM76" s="461"/>
      <c r="AN76" s="461"/>
      <c r="AO76" s="461"/>
      <c r="AP76" s="461"/>
      <c r="AQ76" s="461"/>
      <c r="AR76" s="461"/>
      <c r="AS76" s="461"/>
      <c r="AT76" s="461"/>
      <c r="AU76" s="461"/>
      <c r="AV76" s="461"/>
      <c r="AW76" s="461"/>
      <c r="AX76" s="461"/>
      <c r="AY76" s="461"/>
      <c r="AZ76" s="461"/>
      <c r="BA76" s="461"/>
      <c r="BB76" s="461"/>
      <c r="BC76" s="461"/>
      <c r="BD76" s="461"/>
      <c r="BE76" s="461"/>
      <c r="BF76" s="461"/>
      <c r="BG76" s="461"/>
      <c r="BH76" s="461"/>
      <c r="BI76" s="461"/>
      <c r="BP76" s="461"/>
      <c r="BQ76" s="461"/>
      <c r="BR76" s="461"/>
      <c r="BS76" s="461"/>
      <c r="BT76" s="461"/>
      <c r="BU76" s="461"/>
      <c r="BV76" s="461"/>
      <c r="BW76" s="461"/>
      <c r="BX76" s="461"/>
      <c r="BY76" s="461"/>
      <c r="BZ76" s="461"/>
      <c r="CA76" s="461"/>
      <c r="CB76" s="461"/>
      <c r="CC76" s="461"/>
      <c r="CD76" s="461"/>
      <c r="CE76" s="461"/>
      <c r="CF76" s="461"/>
      <c r="CG76" s="461"/>
      <c r="CH76" s="461"/>
      <c r="CI76" s="461"/>
      <c r="CJ76" s="461"/>
      <c r="CK76" s="461"/>
      <c r="CL76" s="461"/>
      <c r="CM76" s="461"/>
      <c r="CN76" s="461"/>
      <c r="CO76" s="461"/>
      <c r="CP76" s="461"/>
      <c r="CQ76" s="461"/>
      <c r="CR76" s="461"/>
      <c r="CS76" s="461"/>
      <c r="CT76" s="461"/>
      <c r="CU76" s="461"/>
      <c r="CV76" s="461"/>
      <c r="CW76" s="461"/>
      <c r="CX76" s="461"/>
      <c r="CY76" s="461"/>
      <c r="CZ76" s="461"/>
      <c r="DA76" s="461"/>
      <c r="DB76" s="461"/>
      <c r="DC76" s="461"/>
    </row>
    <row r="77" spans="1:107" s="462" customFormat="1" ht="73.5" customHeight="1" x14ac:dyDescent="0.2">
      <c r="A77" s="487"/>
      <c r="B77" s="652"/>
      <c r="C77" s="576"/>
      <c r="D77" s="529"/>
      <c r="E77" s="576"/>
      <c r="F77" s="576"/>
      <c r="G77" s="576"/>
      <c r="H77" s="529"/>
      <c r="I77" s="529"/>
      <c r="J77" s="576"/>
      <c r="K77" s="631"/>
      <c r="L77" s="644"/>
      <c r="M77" s="529"/>
      <c r="N77" s="631"/>
      <c r="O77" s="644"/>
      <c r="P77" s="645"/>
      <c r="Q77" s="494" t="s">
        <v>251</v>
      </c>
      <c r="R77" s="495">
        <v>0</v>
      </c>
      <c r="S77" s="495" t="s">
        <v>249</v>
      </c>
      <c r="T77" s="495">
        <v>0</v>
      </c>
      <c r="U77" s="495">
        <v>0</v>
      </c>
      <c r="V77" s="495">
        <v>0</v>
      </c>
      <c r="W77" s="495">
        <v>0</v>
      </c>
      <c r="X77" s="496">
        <v>0</v>
      </c>
      <c r="Y77" s="496">
        <v>0</v>
      </c>
      <c r="Z77" s="496">
        <v>0</v>
      </c>
      <c r="AA77" s="497" t="s">
        <v>249</v>
      </c>
      <c r="AB77" s="631"/>
      <c r="AC77" s="646"/>
      <c r="AD77" s="631"/>
      <c r="AE77" s="646"/>
      <c r="AF77" s="645"/>
      <c r="AG77" s="647"/>
      <c r="AH77" s="648"/>
      <c r="AI77" s="576"/>
      <c r="AJ77" s="529"/>
      <c r="AK77" s="577"/>
      <c r="AL77" s="529"/>
      <c r="AM77" s="461"/>
      <c r="AN77" s="461"/>
      <c r="AO77" s="461"/>
      <c r="AP77" s="461"/>
      <c r="AQ77" s="461"/>
      <c r="AR77" s="461"/>
      <c r="AS77" s="461"/>
      <c r="AT77" s="461"/>
      <c r="AU77" s="461"/>
      <c r="AV77" s="461"/>
      <c r="AW77" s="461"/>
      <c r="AX77" s="461"/>
      <c r="AY77" s="461"/>
      <c r="AZ77" s="461"/>
      <c r="BA77" s="461"/>
      <c r="BB77" s="461"/>
      <c r="BC77" s="461"/>
      <c r="BD77" s="461"/>
      <c r="BE77" s="461"/>
      <c r="BF77" s="461"/>
      <c r="BG77" s="461"/>
      <c r="BH77" s="461"/>
      <c r="BI77" s="461"/>
      <c r="BP77" s="461"/>
      <c r="BQ77" s="461"/>
      <c r="BR77" s="461"/>
      <c r="BS77" s="461"/>
      <c r="BT77" s="461"/>
      <c r="BU77" s="461"/>
      <c r="BV77" s="461"/>
      <c r="BW77" s="461"/>
      <c r="BX77" s="461"/>
      <c r="BY77" s="461"/>
      <c r="BZ77" s="461"/>
      <c r="CA77" s="461"/>
      <c r="CB77" s="461"/>
      <c r="CC77" s="461"/>
      <c r="CD77" s="461"/>
      <c r="CE77" s="461"/>
      <c r="CF77" s="461"/>
      <c r="CG77" s="461"/>
      <c r="CH77" s="461"/>
      <c r="CI77" s="461"/>
      <c r="CJ77" s="461"/>
      <c r="CK77" s="461"/>
      <c r="CL77" s="461"/>
      <c r="CM77" s="461"/>
      <c r="CN77" s="461"/>
      <c r="CO77" s="461"/>
      <c r="CP77" s="461"/>
      <c r="CQ77" s="461"/>
      <c r="CR77" s="461"/>
      <c r="CS77" s="461"/>
      <c r="CT77" s="461"/>
      <c r="CU77" s="461"/>
      <c r="CV77" s="461"/>
      <c r="CW77" s="461"/>
      <c r="CX77" s="461"/>
      <c r="CY77" s="461"/>
      <c r="CZ77" s="461"/>
      <c r="DA77" s="461"/>
      <c r="DB77" s="461"/>
      <c r="DC77" s="461"/>
    </row>
    <row r="78" spans="1:107" s="462" customFormat="1" ht="73.5" customHeight="1" x14ac:dyDescent="0.2">
      <c r="A78" s="487">
        <v>24</v>
      </c>
      <c r="B78" s="652" t="s">
        <v>416</v>
      </c>
      <c r="C78" s="576" t="s">
        <v>460</v>
      </c>
      <c r="D78" s="529" t="s">
        <v>294</v>
      </c>
      <c r="E78" s="576" t="s">
        <v>461</v>
      </c>
      <c r="F78" s="576" t="s">
        <v>462</v>
      </c>
      <c r="G78" s="576" t="s">
        <v>463</v>
      </c>
      <c r="H78" s="529" t="s">
        <v>308</v>
      </c>
      <c r="I78" s="529" t="s">
        <v>230</v>
      </c>
      <c r="J78" s="576" t="s">
        <v>309</v>
      </c>
      <c r="K78" s="631" t="s">
        <v>310</v>
      </c>
      <c r="L78" s="644">
        <v>0.8</v>
      </c>
      <c r="M78" s="529" t="s">
        <v>464</v>
      </c>
      <c r="N78" s="631" t="s">
        <v>364</v>
      </c>
      <c r="O78" s="644">
        <v>1</v>
      </c>
      <c r="P78" s="645" t="s">
        <v>365</v>
      </c>
      <c r="Q78" s="494" t="s">
        <v>465</v>
      </c>
      <c r="R78" s="495" t="s">
        <v>237</v>
      </c>
      <c r="S78" s="495" t="s">
        <v>238</v>
      </c>
      <c r="T78" s="495" t="s">
        <v>239</v>
      </c>
      <c r="U78" s="495" t="s">
        <v>259</v>
      </c>
      <c r="V78" s="495" t="s">
        <v>241</v>
      </c>
      <c r="W78" s="495" t="s">
        <v>242</v>
      </c>
      <c r="X78" s="496" t="s">
        <v>437</v>
      </c>
      <c r="Y78" s="496" t="s">
        <v>445</v>
      </c>
      <c r="Z78" s="496" t="s">
        <v>446</v>
      </c>
      <c r="AA78" s="497">
        <v>0.4</v>
      </c>
      <c r="AB78" s="631" t="s">
        <v>284</v>
      </c>
      <c r="AC78" s="646">
        <v>0.48</v>
      </c>
      <c r="AD78" s="631" t="s">
        <v>364</v>
      </c>
      <c r="AE78" s="646">
        <v>1</v>
      </c>
      <c r="AF78" s="645" t="s">
        <v>365</v>
      </c>
      <c r="AG78" s="647" t="s">
        <v>315</v>
      </c>
      <c r="AH78" s="648" t="s">
        <v>316</v>
      </c>
      <c r="AI78" s="576" t="s">
        <v>466</v>
      </c>
      <c r="AJ78" s="650">
        <v>45657</v>
      </c>
      <c r="AK78" s="651" t="s">
        <v>292</v>
      </c>
      <c r="AL78" s="529" t="s">
        <v>430</v>
      </c>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P78" s="461"/>
      <c r="BQ78" s="461"/>
      <c r="BR78" s="461"/>
      <c r="BS78" s="461"/>
      <c r="BT78" s="461"/>
      <c r="BU78" s="461"/>
      <c r="BV78" s="461"/>
      <c r="BW78" s="461"/>
      <c r="BX78" s="461"/>
      <c r="BY78" s="461"/>
      <c r="BZ78" s="461"/>
      <c r="CA78" s="461"/>
      <c r="CB78" s="461"/>
      <c r="CC78" s="461"/>
      <c r="CD78" s="461"/>
      <c r="CE78" s="461"/>
      <c r="CF78" s="461"/>
      <c r="CG78" s="461"/>
      <c r="CH78" s="461"/>
      <c r="CI78" s="461"/>
      <c r="CJ78" s="461"/>
      <c r="CK78" s="461"/>
      <c r="CL78" s="461"/>
      <c r="CM78" s="461"/>
      <c r="CN78" s="461"/>
      <c r="CO78" s="461"/>
      <c r="CP78" s="461"/>
      <c r="CQ78" s="461"/>
      <c r="CR78" s="461"/>
      <c r="CS78" s="461"/>
      <c r="CT78" s="461"/>
      <c r="CU78" s="461"/>
      <c r="CV78" s="461"/>
      <c r="CW78" s="461"/>
      <c r="CX78" s="461"/>
      <c r="CY78" s="461"/>
      <c r="CZ78" s="461"/>
      <c r="DA78" s="461"/>
      <c r="DB78" s="461"/>
      <c r="DC78" s="461"/>
    </row>
    <row r="79" spans="1:107" s="462" customFormat="1" ht="73.5" customHeight="1" x14ac:dyDescent="0.2">
      <c r="A79" s="487"/>
      <c r="B79" s="652"/>
      <c r="C79" s="576"/>
      <c r="D79" s="529"/>
      <c r="E79" s="576"/>
      <c r="F79" s="576"/>
      <c r="G79" s="576"/>
      <c r="H79" s="529"/>
      <c r="I79" s="529"/>
      <c r="J79" s="576"/>
      <c r="K79" s="631"/>
      <c r="L79" s="644"/>
      <c r="M79" s="529"/>
      <c r="N79" s="631"/>
      <c r="O79" s="644"/>
      <c r="P79" s="645"/>
      <c r="Q79" s="494" t="s">
        <v>251</v>
      </c>
      <c r="R79" s="495">
        <v>0</v>
      </c>
      <c r="S79" s="495" t="s">
        <v>249</v>
      </c>
      <c r="T79" s="495">
        <v>0</v>
      </c>
      <c r="U79" s="495">
        <v>0</v>
      </c>
      <c r="V79" s="495">
        <v>0</v>
      </c>
      <c r="W79" s="495">
        <v>0</v>
      </c>
      <c r="X79" s="496">
        <v>0</v>
      </c>
      <c r="Y79" s="496">
        <v>0</v>
      </c>
      <c r="Z79" s="496">
        <v>0</v>
      </c>
      <c r="AA79" s="497" t="s">
        <v>249</v>
      </c>
      <c r="AB79" s="631"/>
      <c r="AC79" s="646"/>
      <c r="AD79" s="631"/>
      <c r="AE79" s="646"/>
      <c r="AF79" s="645"/>
      <c r="AG79" s="647"/>
      <c r="AH79" s="648"/>
      <c r="AI79" s="576"/>
      <c r="AJ79" s="529"/>
      <c r="AK79" s="577"/>
      <c r="AL79" s="529"/>
      <c r="AM79" s="461"/>
      <c r="AN79" s="461"/>
      <c r="AO79" s="461"/>
      <c r="AP79" s="461"/>
      <c r="AQ79" s="461"/>
      <c r="AR79" s="461"/>
      <c r="AS79" s="461"/>
      <c r="AT79" s="461"/>
      <c r="AU79" s="461"/>
      <c r="AV79" s="461"/>
      <c r="AW79" s="461"/>
      <c r="AX79" s="461"/>
      <c r="AY79" s="461"/>
      <c r="AZ79" s="461"/>
      <c r="BA79" s="461"/>
      <c r="BB79" s="461"/>
      <c r="BC79" s="461"/>
      <c r="BD79" s="461"/>
      <c r="BE79" s="461"/>
      <c r="BF79" s="461"/>
      <c r="BG79" s="461"/>
      <c r="BH79" s="461"/>
      <c r="BI79" s="461"/>
      <c r="BP79" s="461"/>
      <c r="BQ79" s="461"/>
      <c r="BR79" s="461"/>
      <c r="BS79" s="461"/>
      <c r="BT79" s="461"/>
      <c r="BU79" s="461"/>
      <c r="BV79" s="461"/>
      <c r="BW79" s="461"/>
      <c r="BX79" s="461"/>
      <c r="BY79" s="461"/>
      <c r="BZ79" s="461"/>
      <c r="CA79" s="461"/>
      <c r="CB79" s="461"/>
      <c r="CC79" s="461"/>
      <c r="CD79" s="461"/>
      <c r="CE79" s="461"/>
      <c r="CF79" s="461"/>
      <c r="CG79" s="461"/>
      <c r="CH79" s="461"/>
      <c r="CI79" s="461"/>
      <c r="CJ79" s="461"/>
      <c r="CK79" s="461"/>
      <c r="CL79" s="461"/>
      <c r="CM79" s="461"/>
      <c r="CN79" s="461"/>
      <c r="CO79" s="461"/>
      <c r="CP79" s="461"/>
      <c r="CQ79" s="461"/>
      <c r="CR79" s="461"/>
      <c r="CS79" s="461"/>
      <c r="CT79" s="461"/>
      <c r="CU79" s="461"/>
      <c r="CV79" s="461"/>
      <c r="CW79" s="461"/>
      <c r="CX79" s="461"/>
      <c r="CY79" s="461"/>
      <c r="CZ79" s="461"/>
      <c r="DA79" s="461"/>
      <c r="DB79" s="461"/>
      <c r="DC79" s="461"/>
    </row>
    <row r="80" spans="1:107" s="462" customFormat="1" ht="73.5" customHeight="1" x14ac:dyDescent="0.2">
      <c r="A80" s="487"/>
      <c r="B80" s="652"/>
      <c r="C80" s="576"/>
      <c r="D80" s="529"/>
      <c r="E80" s="576"/>
      <c r="F80" s="576"/>
      <c r="G80" s="576"/>
      <c r="H80" s="529"/>
      <c r="I80" s="529"/>
      <c r="J80" s="576"/>
      <c r="K80" s="631"/>
      <c r="L80" s="644"/>
      <c r="M80" s="529"/>
      <c r="N80" s="631"/>
      <c r="O80" s="644"/>
      <c r="P80" s="645"/>
      <c r="Q80" s="494" t="s">
        <v>251</v>
      </c>
      <c r="R80" s="495">
        <v>0</v>
      </c>
      <c r="S80" s="495" t="s">
        <v>249</v>
      </c>
      <c r="T80" s="495">
        <v>0</v>
      </c>
      <c r="U80" s="495">
        <v>0</v>
      </c>
      <c r="V80" s="495">
        <v>0</v>
      </c>
      <c r="W80" s="495">
        <v>0</v>
      </c>
      <c r="X80" s="496">
        <v>0</v>
      </c>
      <c r="Y80" s="496">
        <v>0</v>
      </c>
      <c r="Z80" s="496">
        <v>0</v>
      </c>
      <c r="AA80" s="497" t="s">
        <v>249</v>
      </c>
      <c r="AB80" s="631"/>
      <c r="AC80" s="646"/>
      <c r="AD80" s="631"/>
      <c r="AE80" s="646"/>
      <c r="AF80" s="645"/>
      <c r="AG80" s="647"/>
      <c r="AH80" s="648"/>
      <c r="AI80" s="576"/>
      <c r="AJ80" s="529"/>
      <c r="AK80" s="577"/>
      <c r="AL80" s="529"/>
      <c r="AM80" s="461"/>
      <c r="AN80" s="461"/>
      <c r="AO80" s="461"/>
      <c r="AP80" s="461"/>
      <c r="AQ80" s="461"/>
      <c r="AR80" s="461"/>
      <c r="AS80" s="461"/>
      <c r="AT80" s="461"/>
      <c r="AU80" s="461"/>
      <c r="AV80" s="461"/>
      <c r="AW80" s="461"/>
      <c r="AX80" s="461"/>
      <c r="AY80" s="461"/>
      <c r="AZ80" s="461"/>
      <c r="BA80" s="461"/>
      <c r="BB80" s="461"/>
      <c r="BC80" s="461"/>
      <c r="BD80" s="461"/>
      <c r="BE80" s="461"/>
      <c r="BF80" s="461"/>
      <c r="BG80" s="461"/>
      <c r="BH80" s="461"/>
      <c r="BI80" s="461"/>
      <c r="BP80" s="461"/>
      <c r="BQ80" s="461"/>
      <c r="BR80" s="461"/>
      <c r="BS80" s="461"/>
      <c r="BT80" s="461"/>
      <c r="BU80" s="461"/>
      <c r="BV80" s="461"/>
      <c r="BW80" s="461"/>
      <c r="BX80" s="461"/>
      <c r="BY80" s="461"/>
      <c r="BZ80" s="461"/>
      <c r="CA80" s="461"/>
      <c r="CB80" s="461"/>
      <c r="CC80" s="461"/>
      <c r="CD80" s="461"/>
      <c r="CE80" s="461"/>
      <c r="CF80" s="461"/>
      <c r="CG80" s="461"/>
      <c r="CH80" s="461"/>
      <c r="CI80" s="461"/>
      <c r="CJ80" s="461"/>
      <c r="CK80" s="461"/>
      <c r="CL80" s="461"/>
      <c r="CM80" s="461"/>
      <c r="CN80" s="461"/>
      <c r="CO80" s="461"/>
      <c r="CP80" s="461"/>
      <c r="CQ80" s="461"/>
      <c r="CR80" s="461"/>
      <c r="CS80" s="461"/>
      <c r="CT80" s="461"/>
      <c r="CU80" s="461"/>
      <c r="CV80" s="461"/>
      <c r="CW80" s="461"/>
      <c r="CX80" s="461"/>
      <c r="CY80" s="461"/>
      <c r="CZ80" s="461"/>
      <c r="DA80" s="461"/>
      <c r="DB80" s="461"/>
      <c r="DC80" s="461"/>
    </row>
    <row r="81" spans="1:107" s="462" customFormat="1" ht="73.5" customHeight="1" x14ac:dyDescent="0.2">
      <c r="A81" s="487">
        <v>25</v>
      </c>
      <c r="B81" s="652" t="s">
        <v>416</v>
      </c>
      <c r="C81" s="576" t="s">
        <v>460</v>
      </c>
      <c r="D81" s="529" t="s">
        <v>294</v>
      </c>
      <c r="E81" s="576" t="s">
        <v>467</v>
      </c>
      <c r="F81" s="576" t="s">
        <v>468</v>
      </c>
      <c r="G81" s="576" t="s">
        <v>469</v>
      </c>
      <c r="H81" s="529" t="s">
        <v>308</v>
      </c>
      <c r="I81" s="529" t="s">
        <v>230</v>
      </c>
      <c r="J81" s="576" t="s">
        <v>309</v>
      </c>
      <c r="K81" s="631" t="s">
        <v>310</v>
      </c>
      <c r="L81" s="644">
        <v>0.8</v>
      </c>
      <c r="M81" s="529" t="s">
        <v>464</v>
      </c>
      <c r="N81" s="631" t="s">
        <v>364</v>
      </c>
      <c r="O81" s="644">
        <v>1</v>
      </c>
      <c r="P81" s="645" t="s">
        <v>365</v>
      </c>
      <c r="Q81" s="494" t="s">
        <v>470</v>
      </c>
      <c r="R81" s="495" t="s">
        <v>237</v>
      </c>
      <c r="S81" s="495" t="s">
        <v>238</v>
      </c>
      <c r="T81" s="495" t="s">
        <v>239</v>
      </c>
      <c r="U81" s="495" t="s">
        <v>259</v>
      </c>
      <c r="V81" s="495" t="s">
        <v>241</v>
      </c>
      <c r="W81" s="495" t="s">
        <v>242</v>
      </c>
      <c r="X81" s="496" t="s">
        <v>437</v>
      </c>
      <c r="Y81" s="496" t="s">
        <v>471</v>
      </c>
      <c r="Z81" s="496" t="s">
        <v>446</v>
      </c>
      <c r="AA81" s="497">
        <v>0.4</v>
      </c>
      <c r="AB81" s="631" t="s">
        <v>284</v>
      </c>
      <c r="AC81" s="646">
        <v>0.48</v>
      </c>
      <c r="AD81" s="631" t="s">
        <v>364</v>
      </c>
      <c r="AE81" s="646">
        <v>1</v>
      </c>
      <c r="AF81" s="645" t="s">
        <v>365</v>
      </c>
      <c r="AG81" s="647" t="s">
        <v>315</v>
      </c>
      <c r="AH81" s="648" t="s">
        <v>316</v>
      </c>
      <c r="AI81" s="576" t="s">
        <v>472</v>
      </c>
      <c r="AJ81" s="650">
        <v>45657</v>
      </c>
      <c r="AK81" s="651" t="s">
        <v>292</v>
      </c>
      <c r="AL81" s="529" t="s">
        <v>430</v>
      </c>
      <c r="AM81" s="461"/>
      <c r="AN81" s="461"/>
      <c r="AO81" s="461"/>
      <c r="AP81" s="461"/>
      <c r="AQ81" s="461"/>
      <c r="AR81" s="461"/>
      <c r="AS81" s="461"/>
      <c r="AT81" s="461"/>
      <c r="AU81" s="461"/>
      <c r="AV81" s="461"/>
      <c r="AW81" s="461"/>
      <c r="AX81" s="461"/>
      <c r="AY81" s="461"/>
      <c r="AZ81" s="461"/>
      <c r="BA81" s="461"/>
      <c r="BB81" s="461"/>
      <c r="BC81" s="461"/>
      <c r="BD81" s="461"/>
      <c r="BE81" s="461"/>
      <c r="BF81" s="461"/>
      <c r="BG81" s="461"/>
      <c r="BH81" s="461"/>
      <c r="BI81" s="461"/>
      <c r="BJ81" s="461"/>
      <c r="BK81" s="461"/>
      <c r="BL81" s="461"/>
      <c r="BM81" s="461"/>
      <c r="BN81" s="461"/>
      <c r="BO81" s="461"/>
      <c r="BP81" s="461"/>
      <c r="BQ81" s="461"/>
      <c r="BR81" s="461"/>
      <c r="BS81" s="461"/>
      <c r="BT81" s="461"/>
      <c r="BU81" s="461"/>
      <c r="BV81" s="461"/>
      <c r="BW81" s="461"/>
      <c r="BX81" s="461"/>
      <c r="BY81" s="461"/>
      <c r="BZ81" s="461"/>
      <c r="CA81" s="461"/>
      <c r="CB81" s="461"/>
      <c r="CC81" s="461"/>
      <c r="CD81" s="461"/>
      <c r="CE81" s="461"/>
      <c r="CF81" s="461"/>
      <c r="CG81" s="461"/>
      <c r="CH81" s="461"/>
      <c r="CI81" s="461"/>
      <c r="CJ81" s="461"/>
      <c r="CK81" s="461"/>
      <c r="CL81" s="461"/>
      <c r="CM81" s="461"/>
      <c r="CN81" s="461"/>
      <c r="CO81" s="461"/>
      <c r="CP81" s="461"/>
      <c r="CQ81" s="461"/>
      <c r="CR81" s="461"/>
      <c r="CS81" s="461"/>
      <c r="CT81" s="461"/>
      <c r="CU81" s="461"/>
      <c r="CV81" s="461"/>
      <c r="CW81" s="461"/>
      <c r="CX81" s="461"/>
      <c r="CY81" s="461"/>
      <c r="CZ81" s="461"/>
      <c r="DA81" s="461"/>
      <c r="DB81" s="461"/>
      <c r="DC81" s="461"/>
    </row>
    <row r="82" spans="1:107" s="462" customFormat="1" ht="73.5" customHeight="1" x14ac:dyDescent="0.2">
      <c r="A82" s="487"/>
      <c r="B82" s="652"/>
      <c r="C82" s="576"/>
      <c r="D82" s="529"/>
      <c r="E82" s="576"/>
      <c r="F82" s="576"/>
      <c r="G82" s="576"/>
      <c r="H82" s="529"/>
      <c r="I82" s="529"/>
      <c r="J82" s="576"/>
      <c r="K82" s="631"/>
      <c r="L82" s="644"/>
      <c r="M82" s="529"/>
      <c r="N82" s="631"/>
      <c r="O82" s="644"/>
      <c r="P82" s="645"/>
      <c r="Q82" s="494" t="s">
        <v>251</v>
      </c>
      <c r="R82" s="495">
        <v>0</v>
      </c>
      <c r="S82" s="495" t="s">
        <v>249</v>
      </c>
      <c r="T82" s="495">
        <v>0</v>
      </c>
      <c r="U82" s="495">
        <v>0</v>
      </c>
      <c r="V82" s="495">
        <v>0</v>
      </c>
      <c r="W82" s="495">
        <v>0</v>
      </c>
      <c r="X82" s="496">
        <v>0</v>
      </c>
      <c r="Y82" s="496">
        <v>0</v>
      </c>
      <c r="Z82" s="496">
        <v>0</v>
      </c>
      <c r="AA82" s="497" t="s">
        <v>249</v>
      </c>
      <c r="AB82" s="631"/>
      <c r="AC82" s="646"/>
      <c r="AD82" s="631"/>
      <c r="AE82" s="646"/>
      <c r="AF82" s="645"/>
      <c r="AG82" s="647"/>
      <c r="AH82" s="648"/>
      <c r="AI82" s="576"/>
      <c r="AJ82" s="529"/>
      <c r="AK82" s="577"/>
      <c r="AL82" s="529"/>
      <c r="AM82" s="461"/>
      <c r="AN82" s="461"/>
      <c r="AO82" s="461"/>
      <c r="AP82" s="461"/>
      <c r="AQ82" s="461"/>
      <c r="AR82" s="461"/>
      <c r="AS82" s="461"/>
      <c r="AT82" s="461"/>
      <c r="AU82" s="461"/>
      <c r="AV82" s="461"/>
      <c r="AW82" s="461"/>
      <c r="AX82" s="461"/>
      <c r="AY82" s="461"/>
      <c r="AZ82" s="461"/>
      <c r="BA82" s="461"/>
      <c r="BB82" s="461"/>
      <c r="BC82" s="461"/>
      <c r="BD82" s="461"/>
      <c r="BE82" s="461"/>
      <c r="BF82" s="461"/>
      <c r="BG82" s="461"/>
      <c r="BH82" s="461"/>
      <c r="BI82" s="461"/>
      <c r="BP82" s="461"/>
      <c r="BQ82" s="461"/>
      <c r="BR82" s="461"/>
      <c r="BS82" s="461"/>
      <c r="BT82" s="461"/>
      <c r="BU82" s="461"/>
      <c r="BV82" s="461"/>
      <c r="BW82" s="461"/>
      <c r="BX82" s="461"/>
      <c r="BY82" s="461"/>
      <c r="BZ82" s="461"/>
      <c r="CA82" s="461"/>
      <c r="CB82" s="461"/>
      <c r="CC82" s="461"/>
      <c r="CD82" s="461"/>
      <c r="CE82" s="461"/>
      <c r="CF82" s="461"/>
      <c r="CG82" s="461"/>
      <c r="CH82" s="461"/>
      <c r="CI82" s="461"/>
      <c r="CJ82" s="461"/>
      <c r="CK82" s="461"/>
      <c r="CL82" s="461"/>
      <c r="CM82" s="461"/>
      <c r="CN82" s="461"/>
      <c r="CO82" s="461"/>
      <c r="CP82" s="461"/>
      <c r="CQ82" s="461"/>
      <c r="CR82" s="461"/>
      <c r="CS82" s="461"/>
      <c r="CT82" s="461"/>
      <c r="CU82" s="461"/>
      <c r="CV82" s="461"/>
      <c r="CW82" s="461"/>
      <c r="CX82" s="461"/>
      <c r="CY82" s="461"/>
      <c r="CZ82" s="461"/>
      <c r="DA82" s="461"/>
      <c r="DB82" s="461"/>
      <c r="DC82" s="461"/>
    </row>
    <row r="83" spans="1:107" s="462" customFormat="1" ht="73.5" customHeight="1" x14ac:dyDescent="0.2">
      <c r="A83" s="487"/>
      <c r="B83" s="652"/>
      <c r="C83" s="576"/>
      <c r="D83" s="529"/>
      <c r="E83" s="576"/>
      <c r="F83" s="576"/>
      <c r="G83" s="576"/>
      <c r="H83" s="529"/>
      <c r="I83" s="529"/>
      <c r="J83" s="576"/>
      <c r="K83" s="631"/>
      <c r="L83" s="644"/>
      <c r="M83" s="529"/>
      <c r="N83" s="631"/>
      <c r="O83" s="644"/>
      <c r="P83" s="645"/>
      <c r="Q83" s="494" t="s">
        <v>251</v>
      </c>
      <c r="R83" s="495">
        <v>0</v>
      </c>
      <c r="S83" s="495" t="s">
        <v>249</v>
      </c>
      <c r="T83" s="495">
        <v>0</v>
      </c>
      <c r="U83" s="495">
        <v>0</v>
      </c>
      <c r="V83" s="495">
        <v>0</v>
      </c>
      <c r="W83" s="495">
        <v>0</v>
      </c>
      <c r="X83" s="496">
        <v>0</v>
      </c>
      <c r="Y83" s="496">
        <v>0</v>
      </c>
      <c r="Z83" s="496">
        <v>0</v>
      </c>
      <c r="AA83" s="497" t="s">
        <v>249</v>
      </c>
      <c r="AB83" s="631"/>
      <c r="AC83" s="646"/>
      <c r="AD83" s="631"/>
      <c r="AE83" s="646"/>
      <c r="AF83" s="645"/>
      <c r="AG83" s="647"/>
      <c r="AH83" s="648"/>
      <c r="AI83" s="576"/>
      <c r="AJ83" s="529"/>
      <c r="AK83" s="577"/>
      <c r="AL83" s="529"/>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c r="CL83" s="461"/>
      <c r="CM83" s="461"/>
      <c r="CN83" s="461"/>
      <c r="CO83" s="461"/>
      <c r="CP83" s="461"/>
      <c r="CQ83" s="461"/>
      <c r="CR83" s="461"/>
      <c r="CS83" s="461"/>
      <c r="CT83" s="461"/>
      <c r="CU83" s="461"/>
      <c r="CV83" s="461"/>
      <c r="CW83" s="461"/>
      <c r="CX83" s="461"/>
      <c r="CY83" s="461"/>
      <c r="CZ83" s="461"/>
      <c r="DA83" s="461"/>
      <c r="DB83" s="461"/>
      <c r="DC83" s="461"/>
    </row>
    <row r="84" spans="1:107" s="462" customFormat="1" ht="73.5" customHeight="1" x14ac:dyDescent="0.2">
      <c r="A84" s="660">
        <v>26</v>
      </c>
      <c r="B84" s="661" t="s">
        <v>416</v>
      </c>
      <c r="C84" s="489" t="s">
        <v>460</v>
      </c>
      <c r="D84" s="490" t="s">
        <v>277</v>
      </c>
      <c r="E84" s="489" t="s">
        <v>473</v>
      </c>
      <c r="F84" s="489" t="s">
        <v>474</v>
      </c>
      <c r="G84" s="489" t="s">
        <v>475</v>
      </c>
      <c r="H84" s="490" t="s">
        <v>411</v>
      </c>
      <c r="I84" s="490" t="s">
        <v>230</v>
      </c>
      <c r="J84" s="489" t="s">
        <v>309</v>
      </c>
      <c r="K84" s="491" t="s">
        <v>310</v>
      </c>
      <c r="L84" s="492">
        <v>0.8</v>
      </c>
      <c r="M84" s="490" t="s">
        <v>464</v>
      </c>
      <c r="N84" s="491" t="s">
        <v>364</v>
      </c>
      <c r="O84" s="492">
        <v>1</v>
      </c>
      <c r="P84" s="493" t="s">
        <v>365</v>
      </c>
      <c r="Q84" s="494" t="s">
        <v>476</v>
      </c>
      <c r="R84" s="495" t="s">
        <v>237</v>
      </c>
      <c r="S84" s="495" t="s">
        <v>238</v>
      </c>
      <c r="T84" s="495" t="s">
        <v>239</v>
      </c>
      <c r="U84" s="495" t="s">
        <v>259</v>
      </c>
      <c r="V84" s="495" t="s">
        <v>241</v>
      </c>
      <c r="W84" s="495" t="s">
        <v>242</v>
      </c>
      <c r="X84" s="496" t="s">
        <v>437</v>
      </c>
      <c r="Y84" s="496" t="s">
        <v>471</v>
      </c>
      <c r="Z84" s="496" t="s">
        <v>446</v>
      </c>
      <c r="AA84" s="497">
        <v>0.4</v>
      </c>
      <c r="AB84" s="491" t="s">
        <v>284</v>
      </c>
      <c r="AC84" s="498">
        <v>0.48</v>
      </c>
      <c r="AD84" s="491" t="s">
        <v>364</v>
      </c>
      <c r="AE84" s="498">
        <v>1</v>
      </c>
      <c r="AF84" s="493" t="s">
        <v>365</v>
      </c>
      <c r="AG84" s="499" t="s">
        <v>315</v>
      </c>
      <c r="AH84" s="500" t="s">
        <v>316</v>
      </c>
      <c r="AI84" s="489" t="s">
        <v>477</v>
      </c>
      <c r="AJ84" s="501">
        <v>45657</v>
      </c>
      <c r="AK84" s="528" t="s">
        <v>292</v>
      </c>
      <c r="AL84" s="529" t="s">
        <v>430</v>
      </c>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1"/>
      <c r="CJ84" s="461"/>
      <c r="CK84" s="461"/>
      <c r="CL84" s="461"/>
      <c r="CM84" s="461"/>
      <c r="CN84" s="461"/>
      <c r="CO84" s="461"/>
      <c r="CP84" s="461"/>
      <c r="CQ84" s="461"/>
      <c r="CR84" s="461"/>
      <c r="CS84" s="461"/>
      <c r="CT84" s="461"/>
      <c r="CU84" s="461"/>
      <c r="CV84" s="461"/>
      <c r="CW84" s="461"/>
      <c r="CX84" s="461"/>
      <c r="CY84" s="461"/>
      <c r="CZ84" s="461"/>
      <c r="DA84" s="461"/>
      <c r="DB84" s="461"/>
      <c r="DC84" s="461"/>
    </row>
    <row r="85" spans="1:107" s="462" customFormat="1" ht="73.5" customHeight="1" x14ac:dyDescent="0.2">
      <c r="A85" s="662"/>
      <c r="B85" s="663"/>
      <c r="C85" s="504"/>
      <c r="D85" s="505"/>
      <c r="E85" s="504"/>
      <c r="F85" s="504"/>
      <c r="G85" s="504"/>
      <c r="H85" s="505"/>
      <c r="I85" s="505"/>
      <c r="J85" s="504"/>
      <c r="K85" s="506"/>
      <c r="L85" s="507"/>
      <c r="M85" s="505"/>
      <c r="N85" s="506"/>
      <c r="O85" s="507"/>
      <c r="P85" s="508"/>
      <c r="Q85" s="494" t="s">
        <v>251</v>
      </c>
      <c r="R85" s="495">
        <v>0</v>
      </c>
      <c r="S85" s="495" t="s">
        <v>249</v>
      </c>
      <c r="T85" s="495">
        <v>0</v>
      </c>
      <c r="U85" s="495">
        <v>0</v>
      </c>
      <c r="V85" s="495">
        <v>0</v>
      </c>
      <c r="W85" s="495">
        <v>0</v>
      </c>
      <c r="X85" s="496">
        <v>0</v>
      </c>
      <c r="Y85" s="496">
        <v>0</v>
      </c>
      <c r="Z85" s="496">
        <v>0</v>
      </c>
      <c r="AA85" s="497" t="s">
        <v>249</v>
      </c>
      <c r="AB85" s="506"/>
      <c r="AC85" s="509"/>
      <c r="AD85" s="506"/>
      <c r="AE85" s="509"/>
      <c r="AF85" s="508"/>
      <c r="AG85" s="510"/>
      <c r="AH85" s="511"/>
      <c r="AI85" s="504"/>
      <c r="AJ85" s="505"/>
      <c r="AK85" s="531"/>
      <c r="AL85" s="529"/>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row>
    <row r="86" spans="1:107" s="462" customFormat="1" ht="73.5" customHeight="1" x14ac:dyDescent="0.2">
      <c r="A86" s="664"/>
      <c r="B86" s="665"/>
      <c r="C86" s="513"/>
      <c r="D86" s="514"/>
      <c r="E86" s="513"/>
      <c r="F86" s="513"/>
      <c r="G86" s="513"/>
      <c r="H86" s="514"/>
      <c r="I86" s="514"/>
      <c r="J86" s="513"/>
      <c r="K86" s="515"/>
      <c r="L86" s="516"/>
      <c r="M86" s="514"/>
      <c r="N86" s="515"/>
      <c r="O86" s="516"/>
      <c r="P86" s="517"/>
      <c r="Q86" s="494" t="s">
        <v>251</v>
      </c>
      <c r="R86" s="495">
        <v>0</v>
      </c>
      <c r="S86" s="495" t="s">
        <v>249</v>
      </c>
      <c r="T86" s="495">
        <v>0</v>
      </c>
      <c r="U86" s="495">
        <v>0</v>
      </c>
      <c r="V86" s="495">
        <v>0</v>
      </c>
      <c r="W86" s="495">
        <v>0</v>
      </c>
      <c r="X86" s="496">
        <v>0</v>
      </c>
      <c r="Y86" s="496">
        <v>0</v>
      </c>
      <c r="Z86" s="496">
        <v>0</v>
      </c>
      <c r="AA86" s="497" t="s">
        <v>249</v>
      </c>
      <c r="AB86" s="515"/>
      <c r="AC86" s="518"/>
      <c r="AD86" s="515"/>
      <c r="AE86" s="518"/>
      <c r="AF86" s="517"/>
      <c r="AG86" s="519"/>
      <c r="AH86" s="520"/>
      <c r="AI86" s="513"/>
      <c r="AJ86" s="514"/>
      <c r="AK86" s="533"/>
      <c r="AL86" s="529"/>
      <c r="AM86" s="461"/>
      <c r="AN86" s="461"/>
      <c r="AO86" s="461"/>
      <c r="AP86" s="461"/>
      <c r="AQ86" s="461"/>
      <c r="AR86" s="461"/>
      <c r="AS86" s="461"/>
      <c r="AT86" s="461"/>
      <c r="AU86" s="461"/>
      <c r="AV86" s="461"/>
      <c r="AW86" s="461"/>
      <c r="AX86" s="461"/>
      <c r="AY86" s="461"/>
      <c r="AZ86" s="461"/>
      <c r="BA86" s="461"/>
      <c r="BB86" s="461"/>
      <c r="BC86" s="461"/>
      <c r="BD86" s="461"/>
      <c r="BE86" s="461"/>
      <c r="BF86" s="461"/>
      <c r="BG86" s="461"/>
      <c r="BH86" s="461"/>
      <c r="BI86" s="461"/>
      <c r="BJ86" s="461"/>
      <c r="BK86" s="461"/>
      <c r="BL86" s="461"/>
      <c r="BM86" s="461"/>
      <c r="BN86" s="461"/>
      <c r="BO86" s="461"/>
      <c r="BP86" s="461"/>
      <c r="BQ86" s="461"/>
      <c r="BR86" s="461"/>
      <c r="BS86" s="461"/>
      <c r="BT86" s="461"/>
      <c r="BU86" s="461"/>
      <c r="BV86" s="461"/>
      <c r="BW86" s="461"/>
      <c r="BX86" s="461"/>
      <c r="BY86" s="461"/>
      <c r="BZ86" s="461"/>
      <c r="CA86" s="461"/>
      <c r="CB86" s="461"/>
      <c r="CC86" s="461"/>
      <c r="CD86" s="461"/>
      <c r="CE86" s="461"/>
      <c r="CF86" s="461"/>
      <c r="CG86" s="461"/>
      <c r="CH86" s="461"/>
      <c r="CI86" s="461"/>
      <c r="CJ86" s="461"/>
      <c r="CK86" s="461"/>
      <c r="CL86" s="461"/>
      <c r="CM86" s="461"/>
      <c r="CN86" s="461"/>
      <c r="CO86" s="461"/>
      <c r="CP86" s="461"/>
      <c r="CQ86" s="461"/>
      <c r="CR86" s="461"/>
      <c r="CS86" s="461"/>
      <c r="CT86" s="461"/>
      <c r="CU86" s="461"/>
      <c r="CV86" s="461"/>
      <c r="CW86" s="461"/>
      <c r="CX86" s="461"/>
      <c r="CY86" s="461"/>
      <c r="CZ86" s="461"/>
      <c r="DA86" s="461"/>
      <c r="DB86" s="461"/>
      <c r="DC86" s="461"/>
    </row>
    <row r="87" spans="1:107" s="462" customFormat="1" ht="73.5" customHeight="1" x14ac:dyDescent="0.2">
      <c r="A87" s="487">
        <v>27</v>
      </c>
      <c r="B87" s="652" t="s">
        <v>416</v>
      </c>
      <c r="C87" s="576" t="s">
        <v>478</v>
      </c>
      <c r="D87" s="529" t="s">
        <v>277</v>
      </c>
      <c r="E87" s="576" t="s">
        <v>479</v>
      </c>
      <c r="F87" s="576" t="s">
        <v>480</v>
      </c>
      <c r="G87" s="576" t="s">
        <v>481</v>
      </c>
      <c r="H87" s="529" t="s">
        <v>350</v>
      </c>
      <c r="I87" s="529" t="s">
        <v>230</v>
      </c>
      <c r="J87" s="576" t="s">
        <v>482</v>
      </c>
      <c r="K87" s="631" t="s">
        <v>483</v>
      </c>
      <c r="L87" s="644">
        <v>0.8</v>
      </c>
      <c r="M87" s="529" t="s">
        <v>354</v>
      </c>
      <c r="N87" s="631" t="s">
        <v>312</v>
      </c>
      <c r="O87" s="644">
        <v>0.8</v>
      </c>
      <c r="P87" s="645" t="s">
        <v>365</v>
      </c>
      <c r="Q87" s="494" t="s">
        <v>484</v>
      </c>
      <c r="R87" s="495" t="s">
        <v>354</v>
      </c>
      <c r="S87" s="495" t="s">
        <v>354</v>
      </c>
      <c r="T87" s="495" t="s">
        <v>354</v>
      </c>
      <c r="U87" s="495" t="s">
        <v>354</v>
      </c>
      <c r="V87" s="495" t="s">
        <v>354</v>
      </c>
      <c r="W87" s="495" t="s">
        <v>354</v>
      </c>
      <c r="X87" s="496" t="s">
        <v>354</v>
      </c>
      <c r="Y87" s="496" t="s">
        <v>354</v>
      </c>
      <c r="Z87" s="496" t="s">
        <v>354</v>
      </c>
      <c r="AA87" s="497" t="s">
        <v>356</v>
      </c>
      <c r="AB87" s="631" t="s">
        <v>485</v>
      </c>
      <c r="AC87" s="646" t="s">
        <v>356</v>
      </c>
      <c r="AD87" s="631" t="s">
        <v>312</v>
      </c>
      <c r="AE87" s="646" t="s">
        <v>356</v>
      </c>
      <c r="AF87" s="645" t="s">
        <v>365</v>
      </c>
      <c r="AG87" s="647" t="s">
        <v>357</v>
      </c>
      <c r="AH87" s="648" t="s">
        <v>316</v>
      </c>
      <c r="AI87" s="576" t="s">
        <v>486</v>
      </c>
      <c r="AJ87" s="650">
        <v>45291</v>
      </c>
      <c r="AK87" s="651" t="s">
        <v>292</v>
      </c>
      <c r="AL87" s="529" t="s">
        <v>430</v>
      </c>
      <c r="AM87" s="461"/>
      <c r="AN87" s="461"/>
      <c r="AO87" s="461"/>
      <c r="AP87" s="461"/>
      <c r="AQ87" s="461"/>
      <c r="AR87" s="461"/>
      <c r="AS87" s="461"/>
      <c r="AT87" s="461"/>
      <c r="AU87" s="461"/>
      <c r="AV87" s="461"/>
      <c r="AW87" s="461"/>
      <c r="AX87" s="461"/>
      <c r="AY87" s="461"/>
      <c r="AZ87" s="461"/>
      <c r="BA87" s="461"/>
      <c r="BB87" s="461"/>
      <c r="BC87" s="461"/>
      <c r="BD87" s="461"/>
      <c r="BE87" s="461"/>
      <c r="BF87" s="461"/>
      <c r="BG87" s="461"/>
      <c r="BH87" s="461"/>
      <c r="BI87" s="461"/>
      <c r="BJ87" s="461"/>
      <c r="BK87" s="461"/>
      <c r="BL87" s="461"/>
      <c r="BM87" s="461"/>
      <c r="BN87" s="461"/>
      <c r="BO87" s="461"/>
      <c r="BP87" s="461"/>
      <c r="BQ87" s="461"/>
      <c r="BR87" s="461"/>
      <c r="BS87" s="461"/>
      <c r="BT87" s="461"/>
      <c r="BU87" s="461"/>
      <c r="BV87" s="461"/>
      <c r="BW87" s="461"/>
      <c r="BX87" s="461"/>
      <c r="BY87" s="461"/>
      <c r="BZ87" s="461"/>
      <c r="CA87" s="461"/>
      <c r="CB87" s="461"/>
      <c r="CC87" s="461"/>
      <c r="CD87" s="461"/>
      <c r="CE87" s="461"/>
      <c r="CF87" s="461"/>
      <c r="CG87" s="461"/>
      <c r="CH87" s="461"/>
      <c r="CI87" s="461"/>
      <c r="CJ87" s="461"/>
      <c r="CK87" s="461"/>
      <c r="CL87" s="461"/>
      <c r="CM87" s="461"/>
      <c r="CN87" s="461"/>
      <c r="CO87" s="461"/>
      <c r="CP87" s="461"/>
      <c r="CQ87" s="461"/>
      <c r="CR87" s="461"/>
      <c r="CS87" s="461"/>
      <c r="CT87" s="461"/>
      <c r="CU87" s="461"/>
      <c r="CV87" s="461"/>
      <c r="CW87" s="461"/>
      <c r="CX87" s="461"/>
      <c r="CY87" s="461"/>
      <c r="CZ87" s="461"/>
      <c r="DA87" s="461"/>
      <c r="DB87" s="461"/>
      <c r="DC87" s="461"/>
    </row>
    <row r="88" spans="1:107" s="462" customFormat="1" ht="73.5" customHeight="1" x14ac:dyDescent="0.2">
      <c r="A88" s="487"/>
      <c r="B88" s="652"/>
      <c r="C88" s="576"/>
      <c r="D88" s="529"/>
      <c r="E88" s="576"/>
      <c r="F88" s="576"/>
      <c r="G88" s="576"/>
      <c r="H88" s="529"/>
      <c r="I88" s="529"/>
      <c r="J88" s="576"/>
      <c r="K88" s="631"/>
      <c r="L88" s="644"/>
      <c r="M88" s="529"/>
      <c r="N88" s="631"/>
      <c r="O88" s="644"/>
      <c r="P88" s="645"/>
      <c r="Q88" s="494">
        <v>0</v>
      </c>
      <c r="R88" s="495" t="s">
        <v>354</v>
      </c>
      <c r="S88" s="495" t="s">
        <v>354</v>
      </c>
      <c r="T88" s="495" t="s">
        <v>354</v>
      </c>
      <c r="U88" s="495" t="s">
        <v>354</v>
      </c>
      <c r="V88" s="495" t="s">
        <v>354</v>
      </c>
      <c r="W88" s="495" t="s">
        <v>354</v>
      </c>
      <c r="X88" s="496" t="s">
        <v>354</v>
      </c>
      <c r="Y88" s="496" t="s">
        <v>354</v>
      </c>
      <c r="Z88" s="496" t="s">
        <v>354</v>
      </c>
      <c r="AA88" s="497" t="s">
        <v>356</v>
      </c>
      <c r="AB88" s="631"/>
      <c r="AC88" s="646"/>
      <c r="AD88" s="631"/>
      <c r="AE88" s="646"/>
      <c r="AF88" s="645"/>
      <c r="AG88" s="647"/>
      <c r="AH88" s="648"/>
      <c r="AI88" s="576"/>
      <c r="AJ88" s="529"/>
      <c r="AK88" s="577"/>
      <c r="AL88" s="529"/>
      <c r="AM88" s="461"/>
      <c r="AN88" s="461"/>
      <c r="AO88" s="461"/>
      <c r="AP88" s="461"/>
      <c r="AQ88" s="461"/>
      <c r="AR88" s="461"/>
      <c r="AS88" s="461"/>
      <c r="AT88" s="461"/>
      <c r="AU88" s="461"/>
      <c r="AV88" s="461"/>
      <c r="AW88" s="461"/>
      <c r="AX88" s="461"/>
      <c r="AY88" s="461"/>
      <c r="AZ88" s="461"/>
      <c r="BA88" s="461"/>
      <c r="BB88" s="461"/>
      <c r="BC88" s="461"/>
      <c r="BD88" s="461"/>
      <c r="BE88" s="461"/>
      <c r="BF88" s="461"/>
      <c r="BG88" s="461"/>
      <c r="BH88" s="461"/>
      <c r="BI88" s="461"/>
      <c r="BJ88" s="461"/>
      <c r="BK88" s="461"/>
      <c r="BL88" s="461"/>
      <c r="BM88" s="461"/>
      <c r="BN88" s="461"/>
      <c r="BO88" s="461"/>
      <c r="BP88" s="461"/>
      <c r="BQ88" s="461"/>
      <c r="BR88" s="461"/>
      <c r="BS88" s="461"/>
      <c r="BT88" s="461"/>
      <c r="BU88" s="461"/>
      <c r="BV88" s="461"/>
      <c r="BW88" s="461"/>
      <c r="BX88" s="461"/>
      <c r="BY88" s="461"/>
      <c r="BZ88" s="461"/>
      <c r="CA88" s="461"/>
      <c r="CB88" s="461"/>
      <c r="CC88" s="461"/>
      <c r="CD88" s="461"/>
      <c r="CE88" s="461"/>
      <c r="CF88" s="461"/>
      <c r="CG88" s="461"/>
      <c r="CH88" s="461"/>
      <c r="CI88" s="461"/>
      <c r="CJ88" s="461"/>
      <c r="CK88" s="461"/>
      <c r="CL88" s="461"/>
      <c r="CM88" s="461"/>
      <c r="CN88" s="461"/>
      <c r="CO88" s="461"/>
      <c r="CP88" s="461"/>
      <c r="CQ88" s="461"/>
      <c r="CR88" s="461"/>
      <c r="CS88" s="461"/>
      <c r="CT88" s="461"/>
      <c r="CU88" s="461"/>
      <c r="CV88" s="461"/>
      <c r="CW88" s="461"/>
      <c r="CX88" s="461"/>
      <c r="CY88" s="461"/>
      <c r="CZ88" s="461"/>
      <c r="DA88" s="461"/>
      <c r="DB88" s="461"/>
      <c r="DC88" s="461"/>
    </row>
    <row r="89" spans="1:107" s="462" customFormat="1" ht="73.5" customHeight="1" x14ac:dyDescent="0.2">
      <c r="A89" s="487"/>
      <c r="B89" s="652"/>
      <c r="C89" s="576"/>
      <c r="D89" s="529"/>
      <c r="E89" s="576"/>
      <c r="F89" s="576"/>
      <c r="G89" s="576"/>
      <c r="H89" s="529"/>
      <c r="I89" s="529"/>
      <c r="J89" s="576"/>
      <c r="K89" s="631"/>
      <c r="L89" s="644"/>
      <c r="M89" s="529"/>
      <c r="N89" s="631"/>
      <c r="O89" s="644"/>
      <c r="P89" s="645"/>
      <c r="Q89" s="494">
        <v>0</v>
      </c>
      <c r="R89" s="495" t="s">
        <v>354</v>
      </c>
      <c r="S89" s="495" t="s">
        <v>354</v>
      </c>
      <c r="T89" s="495" t="s">
        <v>354</v>
      </c>
      <c r="U89" s="495" t="s">
        <v>354</v>
      </c>
      <c r="V89" s="495" t="s">
        <v>354</v>
      </c>
      <c r="W89" s="495" t="s">
        <v>354</v>
      </c>
      <c r="X89" s="496" t="s">
        <v>354</v>
      </c>
      <c r="Y89" s="496" t="s">
        <v>354</v>
      </c>
      <c r="Z89" s="496" t="s">
        <v>354</v>
      </c>
      <c r="AA89" s="497" t="s">
        <v>356</v>
      </c>
      <c r="AB89" s="631"/>
      <c r="AC89" s="646"/>
      <c r="AD89" s="631"/>
      <c r="AE89" s="646"/>
      <c r="AF89" s="645"/>
      <c r="AG89" s="647"/>
      <c r="AH89" s="648"/>
      <c r="AI89" s="576"/>
      <c r="AJ89" s="529"/>
      <c r="AK89" s="577"/>
      <c r="AL89" s="529"/>
      <c r="AM89" s="461"/>
      <c r="AN89" s="461"/>
      <c r="AO89" s="461"/>
      <c r="AP89" s="461"/>
      <c r="AQ89" s="461"/>
      <c r="AR89" s="461"/>
      <c r="AS89" s="461"/>
      <c r="AT89" s="461"/>
      <c r="AU89" s="461"/>
      <c r="AV89" s="461"/>
      <c r="AW89" s="461"/>
      <c r="AX89" s="461"/>
      <c r="AY89" s="461"/>
      <c r="AZ89" s="461"/>
      <c r="BA89" s="461"/>
      <c r="BB89" s="461"/>
      <c r="BC89" s="461"/>
      <c r="BD89" s="461"/>
      <c r="BE89" s="461"/>
      <c r="BF89" s="461"/>
      <c r="BG89" s="461"/>
      <c r="BH89" s="461"/>
      <c r="BI89" s="461"/>
      <c r="BJ89" s="461"/>
      <c r="BK89" s="461"/>
      <c r="BL89" s="461"/>
      <c r="BM89" s="461"/>
      <c r="BN89" s="461"/>
      <c r="BO89" s="461"/>
      <c r="BP89" s="461"/>
      <c r="BQ89" s="461"/>
      <c r="BR89" s="461"/>
      <c r="BS89" s="461"/>
      <c r="BT89" s="461"/>
      <c r="BU89" s="461"/>
      <c r="BV89" s="461"/>
      <c r="BW89" s="461"/>
      <c r="BX89" s="461"/>
      <c r="BY89" s="461"/>
      <c r="BZ89" s="461"/>
      <c r="CA89" s="461"/>
      <c r="CB89" s="461"/>
      <c r="CC89" s="461"/>
      <c r="CD89" s="461"/>
      <c r="CE89" s="461"/>
      <c r="CF89" s="461"/>
      <c r="CG89" s="461"/>
      <c r="CH89" s="461"/>
      <c r="CI89" s="461"/>
      <c r="CJ89" s="461"/>
      <c r="CK89" s="461"/>
      <c r="CL89" s="461"/>
      <c r="CM89" s="461"/>
      <c r="CN89" s="461"/>
      <c r="CO89" s="461"/>
      <c r="CP89" s="461"/>
      <c r="CQ89" s="461"/>
      <c r="CR89" s="461"/>
      <c r="CS89" s="461"/>
      <c r="CT89" s="461"/>
      <c r="CU89" s="461"/>
      <c r="CV89" s="461"/>
      <c r="CW89" s="461"/>
      <c r="CX89" s="461"/>
      <c r="CY89" s="461"/>
      <c r="CZ89" s="461"/>
      <c r="DA89" s="461"/>
      <c r="DB89" s="461"/>
      <c r="DC89" s="461"/>
    </row>
    <row r="90" spans="1:107" s="462" customFormat="1" ht="73.5" customHeight="1" x14ac:dyDescent="0.2">
      <c r="A90" s="487">
        <v>28</v>
      </c>
      <c r="B90" s="652" t="s">
        <v>416</v>
      </c>
      <c r="C90" s="576" t="s">
        <v>487</v>
      </c>
      <c r="D90" s="529" t="s">
        <v>277</v>
      </c>
      <c r="E90" s="576" t="s">
        <v>479</v>
      </c>
      <c r="F90" s="576" t="s">
        <v>480</v>
      </c>
      <c r="G90" s="576" t="s">
        <v>488</v>
      </c>
      <c r="H90" s="529" t="s">
        <v>350</v>
      </c>
      <c r="I90" s="529" t="s">
        <v>230</v>
      </c>
      <c r="J90" s="576" t="s">
        <v>482</v>
      </c>
      <c r="K90" s="631" t="s">
        <v>483</v>
      </c>
      <c r="L90" s="644">
        <v>0.8</v>
      </c>
      <c r="M90" s="529" t="s">
        <v>354</v>
      </c>
      <c r="N90" s="631" t="s">
        <v>312</v>
      </c>
      <c r="O90" s="644">
        <v>0.8</v>
      </c>
      <c r="P90" s="645" t="s">
        <v>365</v>
      </c>
      <c r="Q90" s="494" t="s">
        <v>489</v>
      </c>
      <c r="R90" s="495" t="s">
        <v>354</v>
      </c>
      <c r="S90" s="495" t="s">
        <v>354</v>
      </c>
      <c r="T90" s="495" t="s">
        <v>354</v>
      </c>
      <c r="U90" s="495" t="s">
        <v>354</v>
      </c>
      <c r="V90" s="495" t="s">
        <v>354</v>
      </c>
      <c r="W90" s="495" t="s">
        <v>354</v>
      </c>
      <c r="X90" s="496" t="s">
        <v>354</v>
      </c>
      <c r="Y90" s="496" t="s">
        <v>354</v>
      </c>
      <c r="Z90" s="496" t="s">
        <v>354</v>
      </c>
      <c r="AA90" s="497" t="s">
        <v>356</v>
      </c>
      <c r="AB90" s="631" t="s">
        <v>490</v>
      </c>
      <c r="AC90" s="646" t="s">
        <v>356</v>
      </c>
      <c r="AD90" s="631" t="s">
        <v>312</v>
      </c>
      <c r="AE90" s="646" t="s">
        <v>356</v>
      </c>
      <c r="AF90" s="645" t="s">
        <v>313</v>
      </c>
      <c r="AG90" s="647" t="s">
        <v>357</v>
      </c>
      <c r="AH90" s="648" t="s">
        <v>316</v>
      </c>
      <c r="AI90" s="576" t="s">
        <v>486</v>
      </c>
      <c r="AJ90" s="650">
        <v>45657</v>
      </c>
      <c r="AK90" s="651" t="s">
        <v>292</v>
      </c>
      <c r="AL90" s="529" t="s">
        <v>491</v>
      </c>
      <c r="AM90" s="461"/>
      <c r="AN90" s="461"/>
      <c r="AO90" s="461"/>
      <c r="AP90" s="461"/>
      <c r="AQ90" s="461"/>
      <c r="AR90" s="461"/>
      <c r="AS90" s="461"/>
      <c r="AT90" s="461"/>
      <c r="AU90" s="461"/>
      <c r="AV90" s="461"/>
      <c r="AW90" s="461"/>
      <c r="AX90" s="461"/>
      <c r="AY90" s="461"/>
      <c r="AZ90" s="461"/>
      <c r="BA90" s="461"/>
      <c r="BB90" s="461"/>
      <c r="BC90" s="461"/>
      <c r="BD90" s="461"/>
      <c r="BE90" s="461"/>
      <c r="BF90" s="461"/>
      <c r="BG90" s="461"/>
      <c r="BH90" s="461"/>
      <c r="BI90" s="461"/>
      <c r="BJ90" s="461"/>
      <c r="BK90" s="461"/>
      <c r="BL90" s="461"/>
      <c r="BM90" s="461"/>
      <c r="BN90" s="461"/>
      <c r="BO90" s="461"/>
      <c r="BP90" s="461"/>
      <c r="BQ90" s="461"/>
      <c r="BR90" s="461"/>
      <c r="BS90" s="461"/>
      <c r="BT90" s="461"/>
      <c r="BU90" s="461"/>
      <c r="BV90" s="461"/>
      <c r="BW90" s="461"/>
      <c r="BX90" s="461"/>
      <c r="BY90" s="461"/>
      <c r="BZ90" s="461"/>
      <c r="CA90" s="461"/>
      <c r="CB90" s="461"/>
      <c r="CC90" s="461"/>
      <c r="CD90" s="461"/>
      <c r="CE90" s="461"/>
      <c r="CF90" s="461"/>
      <c r="CG90" s="461"/>
      <c r="CH90" s="461"/>
      <c r="CI90" s="461"/>
      <c r="CJ90" s="461"/>
      <c r="CK90" s="461"/>
      <c r="CL90" s="461"/>
      <c r="CM90" s="461"/>
      <c r="CN90" s="461"/>
      <c r="CO90" s="461"/>
      <c r="CP90" s="461"/>
      <c r="CQ90" s="461"/>
      <c r="CR90" s="461"/>
      <c r="CS90" s="461"/>
      <c r="CT90" s="461"/>
      <c r="CU90" s="461"/>
      <c r="CV90" s="461"/>
      <c r="CW90" s="461"/>
      <c r="CX90" s="461"/>
      <c r="CY90" s="461"/>
      <c r="CZ90" s="461"/>
      <c r="DA90" s="461"/>
      <c r="DB90" s="461"/>
      <c r="DC90" s="461"/>
    </row>
    <row r="91" spans="1:107" s="462" customFormat="1" ht="73.5" customHeight="1" x14ac:dyDescent="0.2">
      <c r="A91" s="487"/>
      <c r="B91" s="652"/>
      <c r="C91" s="576"/>
      <c r="D91" s="529"/>
      <c r="E91" s="576"/>
      <c r="F91" s="576"/>
      <c r="G91" s="576"/>
      <c r="H91" s="529"/>
      <c r="I91" s="529"/>
      <c r="J91" s="576"/>
      <c r="K91" s="631"/>
      <c r="L91" s="644"/>
      <c r="M91" s="529"/>
      <c r="N91" s="631"/>
      <c r="O91" s="644"/>
      <c r="P91" s="645"/>
      <c r="Q91" s="494">
        <v>0</v>
      </c>
      <c r="R91" s="495" t="s">
        <v>354</v>
      </c>
      <c r="S91" s="495" t="s">
        <v>354</v>
      </c>
      <c r="T91" s="495" t="s">
        <v>354</v>
      </c>
      <c r="U91" s="495" t="s">
        <v>354</v>
      </c>
      <c r="V91" s="495" t="s">
        <v>354</v>
      </c>
      <c r="W91" s="495" t="s">
        <v>354</v>
      </c>
      <c r="X91" s="496" t="s">
        <v>354</v>
      </c>
      <c r="Y91" s="496" t="s">
        <v>354</v>
      </c>
      <c r="Z91" s="496" t="s">
        <v>354</v>
      </c>
      <c r="AA91" s="497" t="s">
        <v>356</v>
      </c>
      <c r="AB91" s="631"/>
      <c r="AC91" s="646"/>
      <c r="AD91" s="631"/>
      <c r="AE91" s="646"/>
      <c r="AF91" s="645"/>
      <c r="AG91" s="647"/>
      <c r="AH91" s="648"/>
      <c r="AI91" s="576"/>
      <c r="AJ91" s="529"/>
      <c r="AK91" s="577"/>
      <c r="AL91" s="529"/>
      <c r="AM91" s="461"/>
      <c r="AN91" s="461"/>
      <c r="AO91" s="461"/>
      <c r="AP91" s="461"/>
      <c r="AQ91" s="461"/>
      <c r="AR91" s="461"/>
      <c r="AS91" s="461"/>
      <c r="AT91" s="461"/>
      <c r="AU91" s="461"/>
      <c r="AV91" s="461"/>
      <c r="AW91" s="461"/>
      <c r="AX91" s="461"/>
      <c r="AY91" s="461"/>
      <c r="AZ91" s="461"/>
      <c r="BA91" s="461"/>
      <c r="BB91" s="461"/>
      <c r="BC91" s="461"/>
      <c r="BD91" s="461"/>
      <c r="BE91" s="461"/>
      <c r="BF91" s="461"/>
      <c r="BG91" s="461"/>
      <c r="BH91" s="461"/>
      <c r="BI91" s="461"/>
      <c r="BJ91" s="461"/>
      <c r="BK91" s="461"/>
      <c r="BL91" s="461"/>
      <c r="BM91" s="461"/>
      <c r="BN91" s="461"/>
      <c r="BO91" s="461"/>
      <c r="BP91" s="461"/>
      <c r="BQ91" s="461"/>
      <c r="BR91" s="461"/>
      <c r="BS91" s="461"/>
      <c r="BT91" s="461"/>
      <c r="BU91" s="461"/>
      <c r="BV91" s="461"/>
      <c r="BW91" s="461"/>
      <c r="BX91" s="461"/>
      <c r="BY91" s="461"/>
      <c r="BZ91" s="461"/>
      <c r="CA91" s="461"/>
      <c r="CB91" s="461"/>
      <c r="CC91" s="461"/>
      <c r="CD91" s="461"/>
      <c r="CE91" s="461"/>
      <c r="CF91" s="461"/>
      <c r="CG91" s="461"/>
      <c r="CH91" s="461"/>
      <c r="CI91" s="461"/>
      <c r="CJ91" s="461"/>
      <c r="CK91" s="461"/>
      <c r="CL91" s="461"/>
      <c r="CM91" s="461"/>
      <c r="CN91" s="461"/>
      <c r="CO91" s="461"/>
      <c r="CP91" s="461"/>
      <c r="CQ91" s="461"/>
      <c r="CR91" s="461"/>
      <c r="CS91" s="461"/>
      <c r="CT91" s="461"/>
      <c r="CU91" s="461"/>
      <c r="CV91" s="461"/>
      <c r="CW91" s="461"/>
      <c r="CX91" s="461"/>
      <c r="CY91" s="461"/>
      <c r="CZ91" s="461"/>
      <c r="DA91" s="461"/>
      <c r="DB91" s="461"/>
      <c r="DC91" s="461"/>
    </row>
    <row r="92" spans="1:107" s="462" customFormat="1" ht="73.5" customHeight="1" x14ac:dyDescent="0.2">
      <c r="A92" s="487"/>
      <c r="B92" s="652"/>
      <c r="C92" s="576"/>
      <c r="D92" s="529"/>
      <c r="E92" s="576"/>
      <c r="F92" s="576"/>
      <c r="G92" s="576"/>
      <c r="H92" s="529"/>
      <c r="I92" s="529"/>
      <c r="J92" s="576"/>
      <c r="K92" s="631"/>
      <c r="L92" s="644"/>
      <c r="M92" s="529"/>
      <c r="N92" s="631"/>
      <c r="O92" s="644"/>
      <c r="P92" s="645"/>
      <c r="Q92" s="494">
        <v>0</v>
      </c>
      <c r="R92" s="495" t="s">
        <v>354</v>
      </c>
      <c r="S92" s="495" t="s">
        <v>354</v>
      </c>
      <c r="T92" s="495" t="s">
        <v>354</v>
      </c>
      <c r="U92" s="495" t="s">
        <v>354</v>
      </c>
      <c r="V92" s="495" t="s">
        <v>354</v>
      </c>
      <c r="W92" s="495" t="s">
        <v>354</v>
      </c>
      <c r="X92" s="496" t="s">
        <v>354</v>
      </c>
      <c r="Y92" s="496" t="s">
        <v>354</v>
      </c>
      <c r="Z92" s="496" t="s">
        <v>354</v>
      </c>
      <c r="AA92" s="497" t="s">
        <v>356</v>
      </c>
      <c r="AB92" s="631"/>
      <c r="AC92" s="646"/>
      <c r="AD92" s="631"/>
      <c r="AE92" s="646"/>
      <c r="AF92" s="645"/>
      <c r="AG92" s="647"/>
      <c r="AH92" s="648"/>
      <c r="AI92" s="576"/>
      <c r="AJ92" s="529"/>
      <c r="AK92" s="577"/>
      <c r="AL92" s="529"/>
      <c r="AM92" s="461"/>
      <c r="AN92" s="461"/>
      <c r="AO92" s="461"/>
      <c r="AP92" s="461"/>
      <c r="AQ92" s="461"/>
      <c r="AR92" s="461"/>
      <c r="AS92" s="461"/>
      <c r="AT92" s="461"/>
      <c r="AU92" s="461"/>
      <c r="AV92" s="461"/>
      <c r="AW92" s="461"/>
      <c r="AX92" s="461"/>
      <c r="AY92" s="461"/>
      <c r="AZ92" s="461"/>
      <c r="BA92" s="461"/>
      <c r="BB92" s="461"/>
      <c r="BC92" s="461"/>
      <c r="BD92" s="461"/>
      <c r="BE92" s="461"/>
      <c r="BF92" s="461"/>
      <c r="BG92" s="461"/>
      <c r="BH92" s="461"/>
      <c r="BI92" s="461"/>
      <c r="BJ92" s="461"/>
      <c r="BK92" s="461"/>
      <c r="BL92" s="461"/>
      <c r="BM92" s="461"/>
      <c r="BN92" s="461"/>
      <c r="BO92" s="461"/>
      <c r="BP92" s="461"/>
      <c r="BQ92" s="461"/>
      <c r="BR92" s="461"/>
      <c r="BS92" s="461"/>
      <c r="BT92" s="461"/>
      <c r="BU92" s="461"/>
      <c r="BV92" s="461"/>
      <c r="BW92" s="461"/>
      <c r="BX92" s="461"/>
      <c r="BY92" s="461"/>
      <c r="BZ92" s="461"/>
      <c r="CA92" s="461"/>
      <c r="CB92" s="461"/>
      <c r="CC92" s="461"/>
      <c r="CD92" s="461"/>
      <c r="CE92" s="461"/>
      <c r="CF92" s="461"/>
      <c r="CG92" s="461"/>
      <c r="CH92" s="461"/>
      <c r="CI92" s="461"/>
      <c r="CJ92" s="461"/>
      <c r="CK92" s="461"/>
      <c r="CL92" s="461"/>
      <c r="CM92" s="461"/>
      <c r="CN92" s="461"/>
      <c r="CO92" s="461"/>
      <c r="CP92" s="461"/>
      <c r="CQ92" s="461"/>
      <c r="CR92" s="461"/>
      <c r="CS92" s="461"/>
      <c r="CT92" s="461"/>
      <c r="CU92" s="461"/>
      <c r="CV92" s="461"/>
      <c r="CW92" s="461"/>
      <c r="CX92" s="461"/>
      <c r="CY92" s="461"/>
      <c r="CZ92" s="461"/>
      <c r="DA92" s="461"/>
      <c r="DB92" s="461"/>
      <c r="DC92" s="461"/>
    </row>
    <row r="93" spans="1:107" s="462" customFormat="1" ht="143.25" customHeight="1" x14ac:dyDescent="0.2">
      <c r="A93" s="487">
        <v>29</v>
      </c>
      <c r="B93" s="652" t="s">
        <v>416</v>
      </c>
      <c r="C93" s="576" t="s">
        <v>492</v>
      </c>
      <c r="D93" s="529" t="s">
        <v>277</v>
      </c>
      <c r="E93" s="576" t="s">
        <v>479</v>
      </c>
      <c r="F93" s="576" t="s">
        <v>480</v>
      </c>
      <c r="G93" s="576" t="s">
        <v>493</v>
      </c>
      <c r="H93" s="529" t="s">
        <v>350</v>
      </c>
      <c r="I93" s="529" t="s">
        <v>230</v>
      </c>
      <c r="J93" s="576" t="s">
        <v>482</v>
      </c>
      <c r="K93" s="631" t="s">
        <v>483</v>
      </c>
      <c r="L93" s="644">
        <v>0.8</v>
      </c>
      <c r="M93" s="529" t="s">
        <v>354</v>
      </c>
      <c r="N93" s="631" t="s">
        <v>312</v>
      </c>
      <c r="O93" s="644">
        <v>0.8</v>
      </c>
      <c r="P93" s="645" t="s">
        <v>365</v>
      </c>
      <c r="Q93" s="494" t="s">
        <v>494</v>
      </c>
      <c r="R93" s="495" t="s">
        <v>354</v>
      </c>
      <c r="S93" s="495" t="s">
        <v>354</v>
      </c>
      <c r="T93" s="495" t="s">
        <v>354</v>
      </c>
      <c r="U93" s="495" t="s">
        <v>354</v>
      </c>
      <c r="V93" s="495" t="s">
        <v>354</v>
      </c>
      <c r="W93" s="495" t="s">
        <v>354</v>
      </c>
      <c r="X93" s="496" t="s">
        <v>354</v>
      </c>
      <c r="Y93" s="496" t="s">
        <v>354</v>
      </c>
      <c r="Z93" s="496" t="s">
        <v>354</v>
      </c>
      <c r="AA93" s="497" t="s">
        <v>356</v>
      </c>
      <c r="AB93" s="631" t="s">
        <v>483</v>
      </c>
      <c r="AC93" s="646" t="s">
        <v>356</v>
      </c>
      <c r="AD93" s="631" t="s">
        <v>312</v>
      </c>
      <c r="AE93" s="646" t="s">
        <v>356</v>
      </c>
      <c r="AF93" s="645" t="s">
        <v>365</v>
      </c>
      <c r="AG93" s="647" t="s">
        <v>357</v>
      </c>
      <c r="AH93" s="648" t="s">
        <v>316</v>
      </c>
      <c r="AI93" s="576" t="s">
        <v>495</v>
      </c>
      <c r="AJ93" s="650">
        <v>45657</v>
      </c>
      <c r="AK93" s="651" t="s">
        <v>292</v>
      </c>
      <c r="AL93" s="529" t="s">
        <v>496</v>
      </c>
      <c r="AM93" s="461"/>
      <c r="AN93" s="461"/>
      <c r="AO93" s="461"/>
      <c r="AP93" s="461"/>
      <c r="AQ93" s="461"/>
      <c r="AR93" s="461"/>
      <c r="AS93" s="461"/>
      <c r="AT93" s="461"/>
      <c r="AU93" s="461"/>
      <c r="AV93" s="461"/>
      <c r="AW93" s="461"/>
      <c r="AX93" s="461"/>
      <c r="AY93" s="461"/>
      <c r="AZ93" s="461"/>
      <c r="BA93" s="461"/>
      <c r="BB93" s="461"/>
      <c r="BC93" s="461"/>
      <c r="BD93" s="461"/>
      <c r="BE93" s="461"/>
      <c r="BF93" s="461"/>
      <c r="BG93" s="461"/>
      <c r="BH93" s="461"/>
      <c r="BI93" s="461"/>
      <c r="BJ93" s="461"/>
      <c r="BK93" s="461"/>
      <c r="BL93" s="461"/>
      <c r="BM93" s="461"/>
      <c r="BN93" s="461"/>
      <c r="BO93" s="461"/>
      <c r="BP93" s="461"/>
      <c r="BQ93" s="461"/>
      <c r="BR93" s="461"/>
      <c r="BS93" s="461"/>
      <c r="BT93" s="461"/>
      <c r="BU93" s="461"/>
      <c r="BV93" s="461"/>
      <c r="BW93" s="461"/>
      <c r="BX93" s="461"/>
      <c r="BY93" s="461"/>
      <c r="BZ93" s="461"/>
      <c r="CA93" s="461"/>
      <c r="CB93" s="461"/>
      <c r="CC93" s="461"/>
      <c r="CD93" s="461"/>
      <c r="CE93" s="461"/>
      <c r="CF93" s="461"/>
      <c r="CG93" s="461"/>
      <c r="CH93" s="461"/>
      <c r="CI93" s="461"/>
      <c r="CJ93" s="461"/>
      <c r="CK93" s="461"/>
      <c r="CL93" s="461"/>
      <c r="CM93" s="461"/>
      <c r="CN93" s="461"/>
      <c r="CO93" s="461"/>
      <c r="CP93" s="461"/>
      <c r="CQ93" s="461"/>
      <c r="CR93" s="461"/>
      <c r="CS93" s="461"/>
      <c r="CT93" s="461"/>
      <c r="CU93" s="461"/>
      <c r="CV93" s="461"/>
      <c r="CW93" s="461"/>
      <c r="CX93" s="461"/>
      <c r="CY93" s="461"/>
      <c r="CZ93" s="461"/>
      <c r="DA93" s="461"/>
      <c r="DB93" s="461"/>
      <c r="DC93" s="461"/>
    </row>
    <row r="94" spans="1:107" s="462" customFormat="1" ht="73.5" customHeight="1" x14ac:dyDescent="0.2">
      <c r="A94" s="487"/>
      <c r="B94" s="652"/>
      <c r="C94" s="576"/>
      <c r="D94" s="529"/>
      <c r="E94" s="576"/>
      <c r="F94" s="576"/>
      <c r="G94" s="576"/>
      <c r="H94" s="529"/>
      <c r="I94" s="529"/>
      <c r="J94" s="576"/>
      <c r="K94" s="631"/>
      <c r="L94" s="644"/>
      <c r="M94" s="529"/>
      <c r="N94" s="631"/>
      <c r="O94" s="644"/>
      <c r="P94" s="645"/>
      <c r="Q94" s="494">
        <v>0</v>
      </c>
      <c r="R94" s="495" t="s">
        <v>354</v>
      </c>
      <c r="S94" s="495" t="s">
        <v>354</v>
      </c>
      <c r="T94" s="495" t="s">
        <v>354</v>
      </c>
      <c r="U94" s="495" t="s">
        <v>354</v>
      </c>
      <c r="V94" s="495" t="s">
        <v>354</v>
      </c>
      <c r="W94" s="495" t="s">
        <v>354</v>
      </c>
      <c r="X94" s="496" t="s">
        <v>354</v>
      </c>
      <c r="Y94" s="496" t="s">
        <v>354</v>
      </c>
      <c r="Z94" s="496" t="s">
        <v>354</v>
      </c>
      <c r="AA94" s="497" t="s">
        <v>356</v>
      </c>
      <c r="AB94" s="631"/>
      <c r="AC94" s="646"/>
      <c r="AD94" s="631"/>
      <c r="AE94" s="646"/>
      <c r="AF94" s="645"/>
      <c r="AG94" s="647"/>
      <c r="AH94" s="648"/>
      <c r="AI94" s="576"/>
      <c r="AJ94" s="529"/>
      <c r="AK94" s="577"/>
      <c r="AL94" s="529"/>
      <c r="AM94" s="461"/>
      <c r="AN94" s="461"/>
      <c r="AO94" s="461"/>
      <c r="AP94" s="461"/>
      <c r="AQ94" s="461"/>
      <c r="AR94" s="461"/>
      <c r="AS94" s="461"/>
      <c r="AT94" s="461"/>
      <c r="AU94" s="461"/>
      <c r="AV94" s="461"/>
      <c r="AW94" s="461"/>
      <c r="AX94" s="461"/>
      <c r="AY94" s="461"/>
      <c r="AZ94" s="461"/>
      <c r="BA94" s="461"/>
      <c r="BB94" s="461"/>
      <c r="BC94" s="461"/>
      <c r="BD94" s="461"/>
      <c r="BE94" s="461"/>
      <c r="BF94" s="461"/>
      <c r="BG94" s="461"/>
      <c r="BH94" s="461"/>
      <c r="BI94" s="461"/>
      <c r="BJ94" s="461"/>
      <c r="BK94" s="461"/>
      <c r="BL94" s="461"/>
      <c r="BM94" s="461"/>
      <c r="BN94" s="461"/>
      <c r="BO94" s="461"/>
      <c r="BP94" s="461"/>
      <c r="BQ94" s="461"/>
      <c r="BR94" s="461"/>
      <c r="BS94" s="461"/>
      <c r="BT94" s="461"/>
      <c r="BU94" s="461"/>
      <c r="BV94" s="461"/>
      <c r="BW94" s="461"/>
      <c r="BX94" s="461"/>
      <c r="BY94" s="461"/>
      <c r="BZ94" s="461"/>
      <c r="CA94" s="461"/>
      <c r="CB94" s="461"/>
      <c r="CC94" s="461"/>
      <c r="CD94" s="461"/>
      <c r="CE94" s="461"/>
      <c r="CF94" s="461"/>
      <c r="CG94" s="461"/>
      <c r="CH94" s="461"/>
      <c r="CI94" s="461"/>
      <c r="CJ94" s="461"/>
      <c r="CK94" s="461"/>
      <c r="CL94" s="461"/>
      <c r="CM94" s="461"/>
      <c r="CN94" s="461"/>
      <c r="CO94" s="461"/>
      <c r="CP94" s="461"/>
      <c r="CQ94" s="461"/>
      <c r="CR94" s="461"/>
      <c r="CS94" s="461"/>
      <c r="CT94" s="461"/>
      <c r="CU94" s="461"/>
      <c r="CV94" s="461"/>
      <c r="CW94" s="461"/>
      <c r="CX94" s="461"/>
      <c r="CY94" s="461"/>
      <c r="CZ94" s="461"/>
      <c r="DA94" s="461"/>
      <c r="DB94" s="461"/>
      <c r="DC94" s="461"/>
    </row>
    <row r="95" spans="1:107" s="462" customFormat="1" ht="73.5" customHeight="1" x14ac:dyDescent="0.2">
      <c r="A95" s="487"/>
      <c r="B95" s="652"/>
      <c r="C95" s="576"/>
      <c r="D95" s="529"/>
      <c r="E95" s="576"/>
      <c r="F95" s="576"/>
      <c r="G95" s="576"/>
      <c r="H95" s="529"/>
      <c r="I95" s="529"/>
      <c r="J95" s="576"/>
      <c r="K95" s="631"/>
      <c r="L95" s="644"/>
      <c r="M95" s="529"/>
      <c r="N95" s="631"/>
      <c r="O95" s="644"/>
      <c r="P95" s="645"/>
      <c r="Q95" s="494">
        <v>0</v>
      </c>
      <c r="R95" s="495" t="s">
        <v>354</v>
      </c>
      <c r="S95" s="495" t="s">
        <v>354</v>
      </c>
      <c r="T95" s="495" t="s">
        <v>354</v>
      </c>
      <c r="U95" s="495" t="s">
        <v>354</v>
      </c>
      <c r="V95" s="495" t="s">
        <v>354</v>
      </c>
      <c r="W95" s="495" t="s">
        <v>354</v>
      </c>
      <c r="X95" s="496" t="s">
        <v>354</v>
      </c>
      <c r="Y95" s="496" t="s">
        <v>354</v>
      </c>
      <c r="Z95" s="496" t="s">
        <v>354</v>
      </c>
      <c r="AA95" s="497" t="s">
        <v>356</v>
      </c>
      <c r="AB95" s="631"/>
      <c r="AC95" s="646"/>
      <c r="AD95" s="631"/>
      <c r="AE95" s="646"/>
      <c r="AF95" s="645"/>
      <c r="AG95" s="647"/>
      <c r="AH95" s="648"/>
      <c r="AI95" s="576"/>
      <c r="AJ95" s="529"/>
      <c r="AK95" s="577"/>
      <c r="AL95" s="529"/>
      <c r="AM95" s="461"/>
      <c r="AN95" s="461"/>
      <c r="AO95" s="461"/>
      <c r="AP95" s="461"/>
      <c r="AQ95" s="461"/>
      <c r="AR95" s="461"/>
      <c r="AS95" s="461"/>
      <c r="AT95" s="461"/>
      <c r="AU95" s="461"/>
      <c r="AV95" s="461"/>
      <c r="AW95" s="461"/>
      <c r="AX95" s="461"/>
      <c r="AY95" s="461"/>
      <c r="AZ95" s="461"/>
      <c r="BA95" s="461"/>
      <c r="BB95" s="461"/>
      <c r="BC95" s="461"/>
      <c r="BD95" s="461"/>
      <c r="BE95" s="461"/>
      <c r="BF95" s="461"/>
      <c r="BG95" s="461"/>
      <c r="BH95" s="461"/>
      <c r="BI95" s="461"/>
      <c r="BJ95" s="461"/>
      <c r="BK95" s="461"/>
      <c r="BL95" s="461"/>
      <c r="BM95" s="461"/>
      <c r="BN95" s="461"/>
      <c r="BO95" s="461"/>
      <c r="BP95" s="461"/>
      <c r="BQ95" s="461"/>
      <c r="BR95" s="461"/>
      <c r="BS95" s="461"/>
      <c r="BT95" s="461"/>
      <c r="BU95" s="461"/>
      <c r="BV95" s="461"/>
      <c r="BW95" s="461"/>
      <c r="BX95" s="461"/>
      <c r="BY95" s="461"/>
      <c r="BZ95" s="461"/>
      <c r="CA95" s="461"/>
      <c r="CB95" s="461"/>
      <c r="CC95" s="461"/>
      <c r="CD95" s="461"/>
      <c r="CE95" s="461"/>
      <c r="CF95" s="461"/>
      <c r="CG95" s="461"/>
      <c r="CH95" s="461"/>
      <c r="CI95" s="461"/>
      <c r="CJ95" s="461"/>
      <c r="CK95" s="461"/>
      <c r="CL95" s="461"/>
      <c r="CM95" s="461"/>
      <c r="CN95" s="461"/>
      <c r="CO95" s="461"/>
      <c r="CP95" s="461"/>
      <c r="CQ95" s="461"/>
      <c r="CR95" s="461"/>
      <c r="CS95" s="461"/>
      <c r="CT95" s="461"/>
      <c r="CU95" s="461"/>
      <c r="CV95" s="461"/>
      <c r="CW95" s="461"/>
      <c r="CX95" s="461"/>
      <c r="CY95" s="461"/>
      <c r="CZ95" s="461"/>
      <c r="DA95" s="461"/>
      <c r="DB95" s="461"/>
      <c r="DC95" s="461"/>
    </row>
    <row r="96" spans="1:107" s="462" customFormat="1" ht="73.5" customHeight="1" x14ac:dyDescent="0.2">
      <c r="A96" s="660">
        <v>30</v>
      </c>
      <c r="B96" s="666" t="s">
        <v>497</v>
      </c>
      <c r="C96" s="489" t="s">
        <v>498</v>
      </c>
      <c r="D96" s="490" t="s">
        <v>225</v>
      </c>
      <c r="E96" s="489" t="s">
        <v>499</v>
      </c>
      <c r="F96" s="489" t="s">
        <v>500</v>
      </c>
      <c r="G96" s="489" t="s">
        <v>501</v>
      </c>
      <c r="H96" s="490" t="s">
        <v>267</v>
      </c>
      <c r="I96" s="490" t="s">
        <v>230</v>
      </c>
      <c r="J96" s="489" t="s">
        <v>231</v>
      </c>
      <c r="K96" s="491" t="s">
        <v>232</v>
      </c>
      <c r="L96" s="492">
        <v>0.6</v>
      </c>
      <c r="M96" s="490" t="s">
        <v>233</v>
      </c>
      <c r="N96" s="491" t="s">
        <v>234</v>
      </c>
      <c r="O96" s="492">
        <v>0.4</v>
      </c>
      <c r="P96" s="493" t="s">
        <v>235</v>
      </c>
      <c r="Q96" s="494" t="s">
        <v>502</v>
      </c>
      <c r="R96" s="495" t="s">
        <v>237</v>
      </c>
      <c r="S96" s="495" t="s">
        <v>238</v>
      </c>
      <c r="T96" s="495" t="s">
        <v>239</v>
      </c>
      <c r="U96" s="495" t="s">
        <v>240</v>
      </c>
      <c r="V96" s="495" t="s">
        <v>241</v>
      </c>
      <c r="W96" s="495" t="s">
        <v>242</v>
      </c>
      <c r="X96" s="496" t="s">
        <v>503</v>
      </c>
      <c r="Y96" s="496" t="s">
        <v>504</v>
      </c>
      <c r="Z96" s="496" t="s">
        <v>505</v>
      </c>
      <c r="AA96" s="497">
        <v>0.4</v>
      </c>
      <c r="AB96" s="491" t="s">
        <v>246</v>
      </c>
      <c r="AC96" s="498">
        <v>0.36</v>
      </c>
      <c r="AD96" s="491" t="s">
        <v>234</v>
      </c>
      <c r="AE96" s="498">
        <v>0.4</v>
      </c>
      <c r="AF96" s="493" t="s">
        <v>247</v>
      </c>
      <c r="AG96" s="499" t="s">
        <v>222</v>
      </c>
      <c r="AH96" s="500" t="s">
        <v>248</v>
      </c>
      <c r="AI96" s="489" t="s">
        <v>506</v>
      </c>
      <c r="AJ96" s="501" t="s">
        <v>507</v>
      </c>
      <c r="AK96" s="528" t="s">
        <v>292</v>
      </c>
      <c r="AL96" s="529" t="s">
        <v>508</v>
      </c>
      <c r="AM96" s="461"/>
      <c r="AN96" s="461"/>
      <c r="AO96" s="461"/>
      <c r="AP96" s="461"/>
      <c r="AQ96" s="461"/>
      <c r="AR96" s="461"/>
      <c r="AS96" s="461"/>
      <c r="AT96" s="461"/>
      <c r="AU96" s="461"/>
      <c r="AV96" s="461"/>
      <c r="AW96" s="461"/>
      <c r="AX96" s="461"/>
      <c r="AY96" s="461"/>
      <c r="AZ96" s="461"/>
      <c r="BA96" s="461"/>
      <c r="BB96" s="461"/>
      <c r="BC96" s="461"/>
      <c r="BD96" s="461"/>
      <c r="BE96" s="461"/>
      <c r="BF96" s="461"/>
      <c r="BG96" s="461"/>
      <c r="BH96" s="461"/>
      <c r="BI96" s="461"/>
      <c r="BJ96" s="461"/>
      <c r="BK96" s="461"/>
      <c r="BL96" s="461"/>
      <c r="BM96" s="461"/>
      <c r="BN96" s="461"/>
      <c r="BO96" s="461"/>
      <c r="BP96" s="461"/>
      <c r="BQ96" s="461"/>
      <c r="BR96" s="461"/>
      <c r="BS96" s="461"/>
      <c r="BT96" s="461"/>
      <c r="BU96" s="461"/>
      <c r="BV96" s="461"/>
      <c r="BW96" s="461"/>
      <c r="BX96" s="461"/>
      <c r="BY96" s="461"/>
      <c r="BZ96" s="461"/>
      <c r="CA96" s="461"/>
      <c r="CB96" s="461"/>
      <c r="CC96" s="461"/>
      <c r="CD96" s="461"/>
      <c r="CE96" s="461"/>
      <c r="CF96" s="461"/>
      <c r="CG96" s="461"/>
      <c r="CH96" s="461"/>
      <c r="CI96" s="461"/>
      <c r="CJ96" s="461"/>
      <c r="CK96" s="461"/>
      <c r="CL96" s="461"/>
      <c r="CM96" s="461"/>
      <c r="CN96" s="461"/>
      <c r="CO96" s="461"/>
      <c r="CP96" s="461"/>
      <c r="CQ96" s="461"/>
      <c r="CR96" s="461"/>
      <c r="CS96" s="461"/>
      <c r="CT96" s="461"/>
      <c r="CU96" s="461"/>
      <c r="CV96" s="461"/>
      <c r="CW96" s="461"/>
      <c r="CX96" s="461"/>
      <c r="CY96" s="461"/>
      <c r="CZ96" s="461"/>
      <c r="DA96" s="461"/>
      <c r="DB96" s="461"/>
      <c r="DC96" s="461"/>
    </row>
    <row r="97" spans="1:107" s="462" customFormat="1" ht="73.5" customHeight="1" x14ac:dyDescent="0.2">
      <c r="A97" s="662"/>
      <c r="B97" s="667"/>
      <c r="C97" s="504"/>
      <c r="D97" s="505"/>
      <c r="E97" s="504"/>
      <c r="F97" s="504"/>
      <c r="G97" s="504"/>
      <c r="H97" s="505"/>
      <c r="I97" s="505"/>
      <c r="J97" s="504"/>
      <c r="K97" s="506"/>
      <c r="L97" s="507"/>
      <c r="M97" s="505"/>
      <c r="N97" s="506"/>
      <c r="O97" s="507"/>
      <c r="P97" s="508"/>
      <c r="Q97" s="494" t="s">
        <v>251</v>
      </c>
      <c r="R97" s="495">
        <v>0</v>
      </c>
      <c r="S97" s="495" t="s">
        <v>249</v>
      </c>
      <c r="T97" s="495">
        <v>0</v>
      </c>
      <c r="U97" s="495">
        <v>0</v>
      </c>
      <c r="V97" s="495">
        <v>0</v>
      </c>
      <c r="W97" s="495">
        <v>0</v>
      </c>
      <c r="X97" s="496">
        <v>0</v>
      </c>
      <c r="Y97" s="496">
        <v>0</v>
      </c>
      <c r="Z97" s="496">
        <v>0</v>
      </c>
      <c r="AA97" s="497" t="s">
        <v>249</v>
      </c>
      <c r="AB97" s="506"/>
      <c r="AC97" s="509"/>
      <c r="AD97" s="506"/>
      <c r="AE97" s="509"/>
      <c r="AF97" s="508"/>
      <c r="AG97" s="510"/>
      <c r="AH97" s="511"/>
      <c r="AI97" s="504"/>
      <c r="AJ97" s="505"/>
      <c r="AK97" s="531"/>
      <c r="AL97" s="529"/>
      <c r="AM97" s="461"/>
      <c r="AN97" s="461"/>
      <c r="AO97" s="461"/>
      <c r="AP97" s="461"/>
      <c r="AQ97" s="461"/>
      <c r="AR97" s="461"/>
      <c r="AS97" s="461"/>
      <c r="AT97" s="461"/>
      <c r="AU97" s="461"/>
      <c r="AV97" s="461"/>
      <c r="AW97" s="461"/>
      <c r="AX97" s="461"/>
      <c r="AY97" s="461"/>
      <c r="AZ97" s="461"/>
      <c r="BA97" s="461"/>
      <c r="BB97" s="461"/>
      <c r="BC97" s="461"/>
      <c r="BD97" s="461"/>
      <c r="BE97" s="461"/>
      <c r="BF97" s="461"/>
      <c r="BG97" s="461"/>
      <c r="BH97" s="461"/>
      <c r="BI97" s="461"/>
      <c r="BJ97" s="461"/>
      <c r="BK97" s="461"/>
      <c r="BL97" s="461"/>
      <c r="BM97" s="461"/>
      <c r="BN97" s="461"/>
      <c r="BO97" s="461"/>
      <c r="BP97" s="461"/>
      <c r="BQ97" s="461"/>
      <c r="BR97" s="461"/>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1"/>
    </row>
    <row r="98" spans="1:107" s="462" customFormat="1" ht="73.5" customHeight="1" x14ac:dyDescent="0.2">
      <c r="A98" s="664"/>
      <c r="B98" s="668"/>
      <c r="C98" s="513"/>
      <c r="D98" s="514"/>
      <c r="E98" s="513"/>
      <c r="F98" s="513"/>
      <c r="G98" s="513"/>
      <c r="H98" s="514"/>
      <c r="I98" s="514"/>
      <c r="J98" s="513"/>
      <c r="K98" s="515"/>
      <c r="L98" s="516"/>
      <c r="M98" s="514"/>
      <c r="N98" s="515"/>
      <c r="O98" s="516"/>
      <c r="P98" s="517"/>
      <c r="Q98" s="494" t="s">
        <v>251</v>
      </c>
      <c r="R98" s="495">
        <v>0</v>
      </c>
      <c r="S98" s="495" t="s">
        <v>249</v>
      </c>
      <c r="T98" s="495">
        <v>0</v>
      </c>
      <c r="U98" s="495">
        <v>0</v>
      </c>
      <c r="V98" s="495">
        <v>0</v>
      </c>
      <c r="W98" s="495">
        <v>0</v>
      </c>
      <c r="X98" s="496">
        <v>0</v>
      </c>
      <c r="Y98" s="496">
        <v>0</v>
      </c>
      <c r="Z98" s="496">
        <v>0</v>
      </c>
      <c r="AA98" s="497" t="s">
        <v>249</v>
      </c>
      <c r="AB98" s="515"/>
      <c r="AC98" s="518"/>
      <c r="AD98" s="515"/>
      <c r="AE98" s="518"/>
      <c r="AF98" s="517"/>
      <c r="AG98" s="519"/>
      <c r="AH98" s="520"/>
      <c r="AI98" s="513"/>
      <c r="AJ98" s="514"/>
      <c r="AK98" s="533"/>
      <c r="AL98" s="529"/>
      <c r="AM98" s="461"/>
      <c r="AN98" s="461"/>
      <c r="AO98" s="461"/>
      <c r="AP98" s="461"/>
      <c r="AQ98" s="461"/>
      <c r="AR98" s="461"/>
      <c r="AS98" s="461"/>
      <c r="AT98" s="461"/>
      <c r="AU98" s="461"/>
      <c r="AV98" s="461"/>
      <c r="AW98" s="461"/>
      <c r="AX98" s="461"/>
      <c r="AY98" s="461"/>
      <c r="AZ98" s="461"/>
      <c r="BA98" s="461"/>
      <c r="BB98" s="461"/>
      <c r="BC98" s="461"/>
      <c r="BD98" s="461"/>
      <c r="BE98" s="461"/>
      <c r="BF98" s="461"/>
      <c r="BG98" s="461"/>
      <c r="BH98" s="461"/>
      <c r="BI98" s="461"/>
      <c r="BJ98" s="461"/>
      <c r="BK98" s="461"/>
      <c r="BL98" s="461"/>
      <c r="BM98" s="461"/>
      <c r="BN98" s="461"/>
      <c r="BO98" s="461"/>
      <c r="BP98" s="461"/>
      <c r="BQ98" s="461"/>
      <c r="BR98" s="461"/>
      <c r="BS98" s="461"/>
      <c r="BT98" s="461"/>
      <c r="BU98" s="461"/>
      <c r="BV98" s="461"/>
      <c r="BW98" s="461"/>
      <c r="BX98" s="461"/>
      <c r="BY98" s="461"/>
      <c r="BZ98" s="461"/>
      <c r="CA98" s="461"/>
      <c r="CB98" s="461"/>
      <c r="CC98" s="461"/>
      <c r="CD98" s="461"/>
      <c r="CE98" s="461"/>
      <c r="CF98" s="461"/>
      <c r="CG98" s="461"/>
      <c r="CH98" s="461"/>
      <c r="CI98" s="461"/>
      <c r="CJ98" s="461"/>
      <c r="CK98" s="461"/>
      <c r="CL98" s="461"/>
      <c r="CM98" s="461"/>
      <c r="CN98" s="461"/>
      <c r="CO98" s="461"/>
      <c r="CP98" s="461"/>
      <c r="CQ98" s="461"/>
      <c r="CR98" s="461"/>
      <c r="CS98" s="461"/>
      <c r="CT98" s="461"/>
      <c r="CU98" s="461"/>
      <c r="CV98" s="461"/>
      <c r="CW98" s="461"/>
      <c r="CX98" s="461"/>
      <c r="CY98" s="461"/>
      <c r="CZ98" s="461"/>
      <c r="DA98" s="461"/>
      <c r="DB98" s="461"/>
      <c r="DC98" s="461"/>
    </row>
    <row r="99" spans="1:107" s="462" customFormat="1" ht="73.5" customHeight="1" x14ac:dyDescent="0.2">
      <c r="A99" s="660">
        <v>31</v>
      </c>
      <c r="B99" s="666" t="s">
        <v>497</v>
      </c>
      <c r="C99" s="489" t="s">
        <v>509</v>
      </c>
      <c r="D99" s="490" t="s">
        <v>225</v>
      </c>
      <c r="E99" s="489" t="s">
        <v>510</v>
      </c>
      <c r="F99" s="489" t="s">
        <v>511</v>
      </c>
      <c r="G99" s="489" t="s">
        <v>512</v>
      </c>
      <c r="H99" s="490" t="s">
        <v>338</v>
      </c>
      <c r="I99" s="490" t="s">
        <v>402</v>
      </c>
      <c r="J99" s="489" t="s">
        <v>231</v>
      </c>
      <c r="K99" s="491" t="s">
        <v>232</v>
      </c>
      <c r="L99" s="492">
        <v>0.6</v>
      </c>
      <c r="M99" s="490" t="s">
        <v>268</v>
      </c>
      <c r="N99" s="491" t="s">
        <v>235</v>
      </c>
      <c r="O99" s="492">
        <v>0.6</v>
      </c>
      <c r="P99" s="493" t="s">
        <v>235</v>
      </c>
      <c r="Q99" s="494" t="s">
        <v>513</v>
      </c>
      <c r="R99" s="495" t="s">
        <v>237</v>
      </c>
      <c r="S99" s="495" t="s">
        <v>238</v>
      </c>
      <c r="T99" s="495" t="s">
        <v>239</v>
      </c>
      <c r="U99" s="495" t="s">
        <v>259</v>
      </c>
      <c r="V99" s="495" t="s">
        <v>241</v>
      </c>
      <c r="W99" s="495" t="s">
        <v>384</v>
      </c>
      <c r="X99" s="496" t="s">
        <v>514</v>
      </c>
      <c r="Y99" s="496" t="s">
        <v>515</v>
      </c>
      <c r="Z99" s="496" t="s">
        <v>516</v>
      </c>
      <c r="AA99" s="497">
        <v>0.4</v>
      </c>
      <c r="AB99" s="491" t="s">
        <v>246</v>
      </c>
      <c r="AC99" s="498">
        <v>0.36</v>
      </c>
      <c r="AD99" s="491" t="s">
        <v>235</v>
      </c>
      <c r="AE99" s="498">
        <v>0.6</v>
      </c>
      <c r="AF99" s="493" t="s">
        <v>235</v>
      </c>
      <c r="AG99" s="499" t="s">
        <v>222</v>
      </c>
      <c r="AH99" s="500" t="s">
        <v>248</v>
      </c>
      <c r="AI99" s="489" t="s">
        <v>517</v>
      </c>
      <c r="AJ99" s="501" t="s">
        <v>507</v>
      </c>
      <c r="AK99" s="528" t="s">
        <v>292</v>
      </c>
      <c r="AL99" s="529" t="s">
        <v>508</v>
      </c>
      <c r="AM99" s="461"/>
      <c r="AN99" s="461"/>
      <c r="AO99" s="461"/>
      <c r="AP99" s="461"/>
      <c r="AQ99" s="461"/>
      <c r="AR99" s="461"/>
      <c r="AS99" s="461"/>
      <c r="AT99" s="461"/>
      <c r="AU99" s="461"/>
      <c r="AV99" s="461"/>
      <c r="AW99" s="461"/>
      <c r="AX99" s="461"/>
      <c r="AY99" s="461"/>
      <c r="AZ99" s="461"/>
      <c r="BA99" s="461"/>
      <c r="BB99" s="461"/>
      <c r="BC99" s="461"/>
      <c r="BD99" s="461"/>
      <c r="BE99" s="461"/>
      <c r="BF99" s="461"/>
      <c r="BG99" s="461"/>
      <c r="BH99" s="461"/>
      <c r="BI99" s="461"/>
      <c r="BJ99" s="461"/>
      <c r="BK99" s="461"/>
      <c r="BL99" s="461"/>
      <c r="BM99" s="461"/>
      <c r="BN99" s="461"/>
      <c r="BO99" s="461"/>
      <c r="BP99" s="461"/>
      <c r="BQ99" s="461"/>
      <c r="BR99" s="461"/>
      <c r="BS99" s="461"/>
      <c r="BT99" s="461"/>
      <c r="BU99" s="461"/>
      <c r="BV99" s="461"/>
      <c r="BW99" s="461"/>
      <c r="BX99" s="461"/>
      <c r="BY99" s="461"/>
      <c r="BZ99" s="461"/>
      <c r="CA99" s="461"/>
      <c r="CB99" s="461"/>
      <c r="CC99" s="461"/>
      <c r="CD99" s="461"/>
      <c r="CE99" s="461"/>
      <c r="CF99" s="461"/>
      <c r="CG99" s="461"/>
      <c r="CH99" s="461"/>
      <c r="CI99" s="461"/>
      <c r="CJ99" s="461"/>
      <c r="CK99" s="461"/>
      <c r="CL99" s="461"/>
      <c r="CM99" s="461"/>
      <c r="CN99" s="461"/>
      <c r="CO99" s="461"/>
      <c r="CP99" s="461"/>
      <c r="CQ99" s="461"/>
      <c r="CR99" s="461"/>
      <c r="CS99" s="461"/>
      <c r="CT99" s="461"/>
      <c r="CU99" s="461"/>
      <c r="CV99" s="461"/>
      <c r="CW99" s="461"/>
      <c r="CX99" s="461"/>
      <c r="CY99" s="461"/>
      <c r="CZ99" s="461"/>
      <c r="DA99" s="461"/>
      <c r="DB99" s="461"/>
      <c r="DC99" s="461"/>
    </row>
    <row r="100" spans="1:107" s="462" customFormat="1" ht="73.5" customHeight="1" x14ac:dyDescent="0.2">
      <c r="A100" s="662"/>
      <c r="B100" s="667"/>
      <c r="C100" s="504"/>
      <c r="D100" s="505"/>
      <c r="E100" s="504"/>
      <c r="F100" s="504"/>
      <c r="G100" s="504"/>
      <c r="H100" s="505"/>
      <c r="I100" s="505"/>
      <c r="J100" s="504"/>
      <c r="K100" s="506"/>
      <c r="L100" s="507"/>
      <c r="M100" s="505"/>
      <c r="N100" s="506"/>
      <c r="O100" s="507"/>
      <c r="P100" s="508"/>
      <c r="Q100" s="494" t="s">
        <v>251</v>
      </c>
      <c r="R100" s="495">
        <v>0</v>
      </c>
      <c r="S100" s="495" t="s">
        <v>249</v>
      </c>
      <c r="T100" s="495">
        <v>0</v>
      </c>
      <c r="U100" s="495">
        <v>0</v>
      </c>
      <c r="V100" s="495" t="s">
        <v>241</v>
      </c>
      <c r="W100" s="495">
        <v>0</v>
      </c>
      <c r="X100" s="496">
        <v>0</v>
      </c>
      <c r="Y100" s="496">
        <v>0</v>
      </c>
      <c r="Z100" s="496">
        <v>0</v>
      </c>
      <c r="AA100" s="497" t="s">
        <v>249</v>
      </c>
      <c r="AB100" s="506"/>
      <c r="AC100" s="509"/>
      <c r="AD100" s="506"/>
      <c r="AE100" s="509"/>
      <c r="AF100" s="508"/>
      <c r="AG100" s="510"/>
      <c r="AH100" s="511"/>
      <c r="AI100" s="504"/>
      <c r="AJ100" s="505"/>
      <c r="AK100" s="531"/>
      <c r="AL100" s="529"/>
      <c r="AM100" s="461"/>
      <c r="AN100" s="461"/>
      <c r="AO100" s="461"/>
      <c r="AP100" s="461"/>
      <c r="AQ100" s="461"/>
      <c r="AR100" s="461"/>
      <c r="AS100" s="461"/>
      <c r="AT100" s="461"/>
      <c r="AU100" s="461"/>
      <c r="AV100" s="461"/>
      <c r="AW100" s="461"/>
      <c r="AX100" s="461"/>
      <c r="AY100" s="461"/>
      <c r="AZ100" s="461"/>
      <c r="BA100" s="461"/>
      <c r="BB100" s="461"/>
      <c r="BC100" s="461"/>
      <c r="BD100" s="461"/>
      <c r="BE100" s="461"/>
      <c r="BF100" s="461"/>
      <c r="BG100" s="461"/>
      <c r="BH100" s="461"/>
      <c r="BI100" s="461"/>
      <c r="BJ100" s="461"/>
      <c r="BK100" s="461"/>
      <c r="BL100" s="461"/>
      <c r="BM100" s="461"/>
      <c r="BN100" s="461"/>
      <c r="BO100" s="461"/>
      <c r="BP100" s="461"/>
      <c r="BQ100" s="461"/>
      <c r="BR100" s="461"/>
      <c r="BS100" s="461"/>
      <c r="BT100" s="461"/>
      <c r="BU100" s="461"/>
      <c r="BV100" s="461"/>
      <c r="BW100" s="461"/>
      <c r="BX100" s="461"/>
      <c r="BY100" s="461"/>
      <c r="BZ100" s="461"/>
      <c r="CA100" s="461"/>
      <c r="CB100" s="461"/>
      <c r="CC100" s="461"/>
      <c r="CD100" s="461"/>
      <c r="CE100" s="461"/>
      <c r="CF100" s="461"/>
      <c r="CG100" s="461"/>
      <c r="CH100" s="461"/>
      <c r="CI100" s="461"/>
      <c r="CJ100" s="461"/>
      <c r="CK100" s="461"/>
      <c r="CL100" s="461"/>
      <c r="CM100" s="461"/>
      <c r="CN100" s="461"/>
      <c r="CO100" s="461"/>
      <c r="CP100" s="461"/>
      <c r="CQ100" s="461"/>
      <c r="CR100" s="461"/>
      <c r="CS100" s="461"/>
      <c r="CT100" s="461"/>
      <c r="CU100" s="461"/>
      <c r="CV100" s="461"/>
      <c r="CW100" s="461"/>
      <c r="CX100" s="461"/>
      <c r="CY100" s="461"/>
      <c r="CZ100" s="461"/>
      <c r="DA100" s="461"/>
      <c r="DB100" s="461"/>
      <c r="DC100" s="461"/>
    </row>
    <row r="101" spans="1:107" s="462" customFormat="1" ht="73.5" customHeight="1" x14ac:dyDescent="0.2">
      <c r="A101" s="664"/>
      <c r="B101" s="668"/>
      <c r="C101" s="513"/>
      <c r="D101" s="514"/>
      <c r="E101" s="513"/>
      <c r="F101" s="513"/>
      <c r="G101" s="513"/>
      <c r="H101" s="514"/>
      <c r="I101" s="514"/>
      <c r="J101" s="513"/>
      <c r="K101" s="515"/>
      <c r="L101" s="516"/>
      <c r="M101" s="514"/>
      <c r="N101" s="515"/>
      <c r="O101" s="516"/>
      <c r="P101" s="517"/>
      <c r="Q101" s="494" t="s">
        <v>251</v>
      </c>
      <c r="R101" s="495">
        <v>0</v>
      </c>
      <c r="S101" s="495" t="s">
        <v>249</v>
      </c>
      <c r="T101" s="495">
        <v>0</v>
      </c>
      <c r="U101" s="495">
        <v>0</v>
      </c>
      <c r="V101" s="495" t="s">
        <v>241</v>
      </c>
      <c r="W101" s="495">
        <v>0</v>
      </c>
      <c r="X101" s="496">
        <v>0</v>
      </c>
      <c r="Y101" s="496">
        <v>0</v>
      </c>
      <c r="Z101" s="496">
        <v>0</v>
      </c>
      <c r="AA101" s="497" t="s">
        <v>249</v>
      </c>
      <c r="AB101" s="515"/>
      <c r="AC101" s="518"/>
      <c r="AD101" s="515"/>
      <c r="AE101" s="518"/>
      <c r="AF101" s="517"/>
      <c r="AG101" s="519"/>
      <c r="AH101" s="520"/>
      <c r="AI101" s="513"/>
      <c r="AJ101" s="514"/>
      <c r="AK101" s="533"/>
      <c r="AL101" s="529"/>
      <c r="AM101" s="461"/>
      <c r="AN101" s="461"/>
      <c r="AO101" s="461"/>
      <c r="AP101" s="461"/>
      <c r="AQ101" s="461"/>
      <c r="AR101" s="461"/>
      <c r="AS101" s="461"/>
      <c r="AT101" s="461"/>
      <c r="AU101" s="461"/>
      <c r="AV101" s="461"/>
      <c r="AW101" s="461"/>
      <c r="AX101" s="461"/>
      <c r="AY101" s="461"/>
      <c r="AZ101" s="461"/>
      <c r="BA101" s="461"/>
      <c r="BB101" s="461"/>
      <c r="BC101" s="461"/>
      <c r="BD101" s="461"/>
      <c r="BE101" s="461"/>
      <c r="BF101" s="461"/>
      <c r="BG101" s="461"/>
      <c r="BH101" s="461"/>
      <c r="BI101" s="461"/>
      <c r="BJ101" s="461"/>
      <c r="BK101" s="461"/>
      <c r="BL101" s="461"/>
      <c r="BM101" s="461"/>
      <c r="BN101" s="461"/>
      <c r="BO101" s="461"/>
      <c r="BP101" s="461"/>
      <c r="BQ101" s="461"/>
      <c r="BR101" s="461"/>
      <c r="BS101" s="461"/>
      <c r="BT101" s="461"/>
      <c r="BU101" s="461"/>
      <c r="BV101" s="461"/>
      <c r="BW101" s="461"/>
      <c r="BX101" s="461"/>
      <c r="BY101" s="461"/>
      <c r="BZ101" s="461"/>
      <c r="CA101" s="461"/>
      <c r="CB101" s="461"/>
      <c r="CC101" s="461"/>
      <c r="CD101" s="461"/>
      <c r="CE101" s="461"/>
      <c r="CF101" s="461"/>
      <c r="CG101" s="461"/>
      <c r="CH101" s="461"/>
      <c r="CI101" s="461"/>
      <c r="CJ101" s="461"/>
      <c r="CK101" s="461"/>
      <c r="CL101" s="461"/>
      <c r="CM101" s="461"/>
      <c r="CN101" s="461"/>
      <c r="CO101" s="461"/>
      <c r="CP101" s="461"/>
      <c r="CQ101" s="461"/>
      <c r="CR101" s="461"/>
      <c r="CS101" s="461"/>
      <c r="CT101" s="461"/>
      <c r="CU101" s="461"/>
      <c r="CV101" s="461"/>
      <c r="CW101" s="461"/>
      <c r="CX101" s="461"/>
      <c r="CY101" s="461"/>
      <c r="CZ101" s="461"/>
      <c r="DA101" s="461"/>
      <c r="DB101" s="461"/>
      <c r="DC101" s="461"/>
    </row>
    <row r="102" spans="1:107" s="462" customFormat="1" ht="73.5" customHeight="1" x14ac:dyDescent="0.2">
      <c r="A102" s="660">
        <v>32</v>
      </c>
      <c r="B102" s="666" t="s">
        <v>497</v>
      </c>
      <c r="C102" s="489" t="s">
        <v>509</v>
      </c>
      <c r="D102" s="490" t="s">
        <v>225</v>
      </c>
      <c r="E102" s="489" t="s">
        <v>518</v>
      </c>
      <c r="F102" s="489" t="s">
        <v>519</v>
      </c>
      <c r="G102" s="489" t="s">
        <v>520</v>
      </c>
      <c r="H102" s="490" t="s">
        <v>281</v>
      </c>
      <c r="I102" s="490" t="s">
        <v>230</v>
      </c>
      <c r="J102" s="489" t="s">
        <v>231</v>
      </c>
      <c r="K102" s="491" t="s">
        <v>232</v>
      </c>
      <c r="L102" s="492">
        <v>0.6</v>
      </c>
      <c r="M102" s="490" t="s">
        <v>268</v>
      </c>
      <c r="N102" s="491" t="s">
        <v>235</v>
      </c>
      <c r="O102" s="492">
        <v>0.6</v>
      </c>
      <c r="P102" s="493" t="s">
        <v>235</v>
      </c>
      <c r="Q102" s="494" t="s">
        <v>521</v>
      </c>
      <c r="R102" s="495" t="s">
        <v>237</v>
      </c>
      <c r="S102" s="495" t="s">
        <v>238</v>
      </c>
      <c r="T102" s="495" t="s">
        <v>239</v>
      </c>
      <c r="U102" s="495" t="s">
        <v>259</v>
      </c>
      <c r="V102" s="495" t="s">
        <v>241</v>
      </c>
      <c r="W102" s="495" t="s">
        <v>384</v>
      </c>
      <c r="X102" s="496" t="s">
        <v>514</v>
      </c>
      <c r="Y102" s="496" t="s">
        <v>522</v>
      </c>
      <c r="Z102" s="496" t="s">
        <v>523</v>
      </c>
      <c r="AA102" s="497">
        <v>0.4</v>
      </c>
      <c r="AB102" s="491" t="s">
        <v>246</v>
      </c>
      <c r="AC102" s="498">
        <v>0.36</v>
      </c>
      <c r="AD102" s="491" t="s">
        <v>235</v>
      </c>
      <c r="AE102" s="498">
        <v>0.6</v>
      </c>
      <c r="AF102" s="493" t="s">
        <v>235</v>
      </c>
      <c r="AG102" s="499" t="s">
        <v>222</v>
      </c>
      <c r="AH102" s="500" t="s">
        <v>248</v>
      </c>
      <c r="AI102" s="489" t="s">
        <v>524</v>
      </c>
      <c r="AJ102" s="501" t="s">
        <v>507</v>
      </c>
      <c r="AK102" s="528" t="s">
        <v>292</v>
      </c>
      <c r="AL102" s="529" t="s">
        <v>508</v>
      </c>
      <c r="AM102" s="461"/>
      <c r="AN102" s="461"/>
      <c r="AO102" s="461"/>
      <c r="AP102" s="461"/>
      <c r="AQ102" s="461"/>
      <c r="AR102" s="461"/>
      <c r="AS102" s="461"/>
      <c r="AT102" s="461"/>
      <c r="AU102" s="461"/>
      <c r="AV102" s="461"/>
      <c r="AW102" s="461"/>
      <c r="AX102" s="461"/>
      <c r="AY102" s="461"/>
      <c r="AZ102" s="461"/>
      <c r="BA102" s="461"/>
      <c r="BB102" s="461"/>
      <c r="BC102" s="461"/>
      <c r="BD102" s="461"/>
      <c r="BE102" s="461"/>
      <c r="BF102" s="461"/>
      <c r="BG102" s="461"/>
      <c r="BH102" s="461"/>
      <c r="BI102" s="461"/>
      <c r="BJ102" s="461"/>
      <c r="BK102" s="461"/>
      <c r="BL102" s="461"/>
      <c r="BM102" s="461"/>
      <c r="BN102" s="461"/>
      <c r="BO102" s="461"/>
      <c r="BP102" s="461"/>
      <c r="BQ102" s="461"/>
      <c r="BR102" s="461"/>
      <c r="BS102" s="461"/>
      <c r="BT102" s="461"/>
      <c r="BU102" s="461"/>
      <c r="BV102" s="461"/>
      <c r="BW102" s="461"/>
      <c r="BX102" s="461"/>
      <c r="BY102" s="461"/>
      <c r="BZ102" s="461"/>
      <c r="CA102" s="461"/>
      <c r="CB102" s="461"/>
      <c r="CC102" s="461"/>
      <c r="CD102" s="461"/>
      <c r="CE102" s="461"/>
      <c r="CF102" s="461"/>
      <c r="CG102" s="461"/>
      <c r="CH102" s="461"/>
      <c r="CI102" s="461"/>
      <c r="CJ102" s="461"/>
      <c r="CK102" s="461"/>
      <c r="CL102" s="461"/>
      <c r="CM102" s="461"/>
      <c r="CN102" s="461"/>
      <c r="CO102" s="461"/>
      <c r="CP102" s="461"/>
      <c r="CQ102" s="461"/>
      <c r="CR102" s="461"/>
      <c r="CS102" s="461"/>
      <c r="CT102" s="461"/>
      <c r="CU102" s="461"/>
      <c r="CV102" s="461"/>
      <c r="CW102" s="461"/>
      <c r="CX102" s="461"/>
      <c r="CY102" s="461"/>
      <c r="CZ102" s="461"/>
      <c r="DA102" s="461"/>
      <c r="DB102" s="461"/>
      <c r="DC102" s="461"/>
    </row>
    <row r="103" spans="1:107" s="462" customFormat="1" ht="73.5" customHeight="1" x14ac:dyDescent="0.2">
      <c r="A103" s="662"/>
      <c r="B103" s="667"/>
      <c r="C103" s="504"/>
      <c r="D103" s="505"/>
      <c r="E103" s="504"/>
      <c r="F103" s="504"/>
      <c r="G103" s="504"/>
      <c r="H103" s="505"/>
      <c r="I103" s="505"/>
      <c r="J103" s="504"/>
      <c r="K103" s="506"/>
      <c r="L103" s="507"/>
      <c r="M103" s="505"/>
      <c r="N103" s="506"/>
      <c r="O103" s="507"/>
      <c r="P103" s="508"/>
      <c r="Q103" s="494" t="s">
        <v>251</v>
      </c>
      <c r="R103" s="495">
        <v>0</v>
      </c>
      <c r="S103" s="495" t="s">
        <v>249</v>
      </c>
      <c r="T103" s="495">
        <v>0</v>
      </c>
      <c r="U103" s="495">
        <v>0</v>
      </c>
      <c r="V103" s="495">
        <v>0</v>
      </c>
      <c r="W103" s="495">
        <v>0</v>
      </c>
      <c r="X103" s="496">
        <v>0</v>
      </c>
      <c r="Y103" s="496">
        <v>0</v>
      </c>
      <c r="Z103" s="496">
        <v>0</v>
      </c>
      <c r="AA103" s="497" t="s">
        <v>249</v>
      </c>
      <c r="AB103" s="506"/>
      <c r="AC103" s="509"/>
      <c r="AD103" s="506"/>
      <c r="AE103" s="509"/>
      <c r="AF103" s="508"/>
      <c r="AG103" s="510"/>
      <c r="AH103" s="511"/>
      <c r="AI103" s="504"/>
      <c r="AJ103" s="505"/>
      <c r="AK103" s="531"/>
      <c r="AL103" s="529"/>
      <c r="AM103" s="461"/>
      <c r="AN103" s="461"/>
      <c r="AO103" s="461"/>
      <c r="AP103" s="461"/>
      <c r="AQ103" s="461"/>
      <c r="AR103" s="461"/>
      <c r="AS103" s="461"/>
      <c r="AT103" s="461"/>
      <c r="AU103" s="461"/>
      <c r="AV103" s="461"/>
      <c r="AW103" s="461"/>
      <c r="AX103" s="461"/>
      <c r="AY103" s="461"/>
      <c r="AZ103" s="461"/>
      <c r="BA103" s="461"/>
      <c r="BB103" s="461"/>
      <c r="BC103" s="461"/>
      <c r="BD103" s="461"/>
      <c r="BE103" s="461"/>
      <c r="BF103" s="461"/>
      <c r="BG103" s="461"/>
      <c r="BH103" s="461"/>
      <c r="BI103" s="461"/>
      <c r="BJ103" s="461"/>
      <c r="BK103" s="461"/>
      <c r="BL103" s="461"/>
      <c r="BM103" s="461"/>
      <c r="BN103" s="461"/>
      <c r="BO103" s="461"/>
      <c r="BP103" s="461"/>
      <c r="BQ103" s="461"/>
      <c r="BR103" s="461"/>
      <c r="BS103" s="461"/>
      <c r="BT103" s="461"/>
      <c r="BU103" s="461"/>
      <c r="BV103" s="461"/>
      <c r="BW103" s="461"/>
      <c r="BX103" s="461"/>
      <c r="BY103" s="461"/>
      <c r="BZ103" s="461"/>
      <c r="CA103" s="461"/>
      <c r="CB103" s="461"/>
      <c r="CC103" s="461"/>
      <c r="CD103" s="461"/>
      <c r="CE103" s="461"/>
      <c r="CF103" s="461"/>
      <c r="CG103" s="461"/>
      <c r="CH103" s="461"/>
      <c r="CI103" s="461"/>
      <c r="CJ103" s="461"/>
      <c r="CK103" s="461"/>
      <c r="CL103" s="461"/>
      <c r="CM103" s="461"/>
      <c r="CN103" s="461"/>
      <c r="CO103" s="461"/>
      <c r="CP103" s="461"/>
      <c r="CQ103" s="461"/>
      <c r="CR103" s="461"/>
      <c r="CS103" s="461"/>
      <c r="CT103" s="461"/>
      <c r="CU103" s="461"/>
      <c r="CV103" s="461"/>
      <c r="CW103" s="461"/>
      <c r="CX103" s="461"/>
      <c r="CY103" s="461"/>
      <c r="CZ103" s="461"/>
      <c r="DA103" s="461"/>
      <c r="DB103" s="461"/>
      <c r="DC103" s="461"/>
    </row>
    <row r="104" spans="1:107" s="462" customFormat="1" ht="73.5" customHeight="1" x14ac:dyDescent="0.2">
      <c r="A104" s="664"/>
      <c r="B104" s="668"/>
      <c r="C104" s="513"/>
      <c r="D104" s="514"/>
      <c r="E104" s="513"/>
      <c r="F104" s="513"/>
      <c r="G104" s="513"/>
      <c r="H104" s="514"/>
      <c r="I104" s="514"/>
      <c r="J104" s="513"/>
      <c r="K104" s="515"/>
      <c r="L104" s="516"/>
      <c r="M104" s="514"/>
      <c r="N104" s="515"/>
      <c r="O104" s="516"/>
      <c r="P104" s="517"/>
      <c r="Q104" s="494" t="s">
        <v>251</v>
      </c>
      <c r="R104" s="495">
        <v>0</v>
      </c>
      <c r="S104" s="495" t="s">
        <v>249</v>
      </c>
      <c r="T104" s="495">
        <v>0</v>
      </c>
      <c r="U104" s="495">
        <v>0</v>
      </c>
      <c r="V104" s="495">
        <v>0</v>
      </c>
      <c r="W104" s="495">
        <v>0</v>
      </c>
      <c r="X104" s="496">
        <v>0</v>
      </c>
      <c r="Y104" s="496">
        <v>0</v>
      </c>
      <c r="Z104" s="496">
        <v>0</v>
      </c>
      <c r="AA104" s="497" t="s">
        <v>249</v>
      </c>
      <c r="AB104" s="515"/>
      <c r="AC104" s="518"/>
      <c r="AD104" s="515"/>
      <c r="AE104" s="518"/>
      <c r="AF104" s="517"/>
      <c r="AG104" s="519"/>
      <c r="AH104" s="520"/>
      <c r="AI104" s="513"/>
      <c r="AJ104" s="514"/>
      <c r="AK104" s="533"/>
      <c r="AL104" s="529"/>
      <c r="AM104" s="461"/>
      <c r="AN104" s="461"/>
      <c r="AO104" s="461"/>
      <c r="AP104" s="461"/>
      <c r="AQ104" s="461"/>
      <c r="AR104" s="461"/>
      <c r="AS104" s="461"/>
      <c r="AT104" s="461"/>
      <c r="AU104" s="461"/>
      <c r="AV104" s="461"/>
      <c r="AW104" s="461"/>
      <c r="AX104" s="461"/>
      <c r="AY104" s="461"/>
      <c r="AZ104" s="461"/>
      <c r="BA104" s="461"/>
      <c r="BB104" s="461"/>
      <c r="BC104" s="461"/>
      <c r="BD104" s="461"/>
      <c r="BE104" s="461"/>
      <c r="BF104" s="461"/>
      <c r="BG104" s="461"/>
      <c r="BH104" s="461"/>
      <c r="BI104" s="461"/>
      <c r="BJ104" s="461"/>
      <c r="BK104" s="461"/>
      <c r="BL104" s="461"/>
      <c r="BM104" s="461"/>
      <c r="BN104" s="461"/>
      <c r="BO104" s="461"/>
      <c r="BP104" s="461"/>
      <c r="BQ104" s="461"/>
      <c r="BR104" s="461"/>
      <c r="BS104" s="461"/>
      <c r="BT104" s="461"/>
      <c r="BU104" s="461"/>
      <c r="BV104" s="461"/>
      <c r="BW104" s="461"/>
      <c r="BX104" s="461"/>
      <c r="BY104" s="461"/>
      <c r="BZ104" s="461"/>
      <c r="CA104" s="461"/>
      <c r="CB104" s="461"/>
      <c r="CC104" s="461"/>
      <c r="CD104" s="461"/>
      <c r="CE104" s="461"/>
      <c r="CF104" s="461"/>
      <c r="CG104" s="461"/>
      <c r="CH104" s="461"/>
      <c r="CI104" s="461"/>
      <c r="CJ104" s="461"/>
      <c r="CK104" s="461"/>
      <c r="CL104" s="461"/>
      <c r="CM104" s="461"/>
      <c r="CN104" s="461"/>
      <c r="CO104" s="461"/>
      <c r="CP104" s="461"/>
      <c r="CQ104" s="461"/>
      <c r="CR104" s="461"/>
      <c r="CS104" s="461"/>
      <c r="CT104" s="461"/>
      <c r="CU104" s="461"/>
      <c r="CV104" s="461"/>
      <c r="CW104" s="461"/>
      <c r="CX104" s="461"/>
      <c r="CY104" s="461"/>
      <c r="CZ104" s="461"/>
      <c r="DA104" s="461"/>
      <c r="DB104" s="461"/>
      <c r="DC104" s="461"/>
    </row>
    <row r="105" spans="1:107" s="462" customFormat="1" ht="159" customHeight="1" x14ac:dyDescent="0.2">
      <c r="A105" s="660">
        <v>33</v>
      </c>
      <c r="B105" s="666" t="s">
        <v>497</v>
      </c>
      <c r="C105" s="489" t="s">
        <v>509</v>
      </c>
      <c r="D105" s="490" t="s">
        <v>225</v>
      </c>
      <c r="E105" s="489" t="s">
        <v>525</v>
      </c>
      <c r="F105" s="489" t="s">
        <v>526</v>
      </c>
      <c r="G105" s="489" t="s">
        <v>527</v>
      </c>
      <c r="H105" s="490" t="s">
        <v>350</v>
      </c>
      <c r="I105" s="490" t="s">
        <v>230</v>
      </c>
      <c r="J105" s="489" t="s">
        <v>352</v>
      </c>
      <c r="K105" s="491" t="s">
        <v>353</v>
      </c>
      <c r="L105" s="492">
        <v>0.2</v>
      </c>
      <c r="M105" s="490" t="s">
        <v>354</v>
      </c>
      <c r="N105" s="491" t="s">
        <v>364</v>
      </c>
      <c r="O105" s="492">
        <v>1</v>
      </c>
      <c r="P105" s="493" t="s">
        <v>365</v>
      </c>
      <c r="Q105" s="494" t="s">
        <v>528</v>
      </c>
      <c r="R105" s="495" t="s">
        <v>354</v>
      </c>
      <c r="S105" s="495" t="s">
        <v>354</v>
      </c>
      <c r="T105" s="495" t="s">
        <v>354</v>
      </c>
      <c r="U105" s="495" t="s">
        <v>354</v>
      </c>
      <c r="V105" s="495" t="s">
        <v>354</v>
      </c>
      <c r="W105" s="495" t="s">
        <v>354</v>
      </c>
      <c r="X105" s="496" t="s">
        <v>354</v>
      </c>
      <c r="Y105" s="496" t="s">
        <v>354</v>
      </c>
      <c r="Z105" s="496" t="s">
        <v>354</v>
      </c>
      <c r="AA105" s="497" t="s">
        <v>356</v>
      </c>
      <c r="AB105" s="491" t="s">
        <v>353</v>
      </c>
      <c r="AC105" s="498" t="s">
        <v>356</v>
      </c>
      <c r="AD105" s="491" t="s">
        <v>364</v>
      </c>
      <c r="AE105" s="498" t="s">
        <v>356</v>
      </c>
      <c r="AF105" s="493" t="s">
        <v>365</v>
      </c>
      <c r="AG105" s="499" t="s">
        <v>357</v>
      </c>
      <c r="AH105" s="500" t="s">
        <v>316</v>
      </c>
      <c r="AI105" s="489" t="s">
        <v>529</v>
      </c>
      <c r="AJ105" s="501" t="s">
        <v>530</v>
      </c>
      <c r="AK105" s="528" t="s">
        <v>292</v>
      </c>
      <c r="AL105" s="529" t="s">
        <v>531</v>
      </c>
      <c r="AM105" s="461"/>
      <c r="AN105" s="461"/>
      <c r="AO105" s="461"/>
      <c r="AP105" s="461"/>
      <c r="AQ105" s="461"/>
      <c r="AR105" s="461"/>
      <c r="AS105" s="461"/>
      <c r="AT105" s="461"/>
      <c r="AU105" s="461"/>
      <c r="AV105" s="461"/>
      <c r="AW105" s="461"/>
      <c r="AX105" s="461"/>
      <c r="AY105" s="461"/>
      <c r="AZ105" s="461"/>
      <c r="BA105" s="461"/>
      <c r="BB105" s="461"/>
      <c r="BC105" s="461"/>
      <c r="BD105" s="461"/>
      <c r="BE105" s="461"/>
      <c r="BF105" s="461"/>
      <c r="BG105" s="461"/>
      <c r="BH105" s="461"/>
      <c r="BI105" s="461"/>
      <c r="BJ105" s="461"/>
      <c r="BK105" s="461"/>
      <c r="BL105" s="461"/>
      <c r="BM105" s="461"/>
      <c r="BN105" s="461"/>
      <c r="BO105" s="461"/>
      <c r="BP105" s="461"/>
      <c r="BQ105" s="461"/>
      <c r="BR105" s="461"/>
      <c r="BS105" s="461"/>
      <c r="BT105" s="461"/>
      <c r="BU105" s="461"/>
      <c r="BV105" s="461"/>
      <c r="BW105" s="461"/>
      <c r="BX105" s="461"/>
      <c r="BY105" s="461"/>
      <c r="BZ105" s="461"/>
      <c r="CA105" s="461"/>
      <c r="CB105" s="461"/>
      <c r="CC105" s="461"/>
      <c r="CD105" s="461"/>
      <c r="CE105" s="461"/>
      <c r="CF105" s="461"/>
      <c r="CG105" s="461"/>
      <c r="CH105" s="461"/>
      <c r="CI105" s="461"/>
      <c r="CJ105" s="461"/>
      <c r="CK105" s="461"/>
      <c r="CL105" s="461"/>
      <c r="CM105" s="461"/>
      <c r="CN105" s="461"/>
      <c r="CO105" s="461"/>
      <c r="CP105" s="461"/>
      <c r="CQ105" s="461"/>
      <c r="CR105" s="461"/>
      <c r="CS105" s="461"/>
      <c r="CT105" s="461"/>
      <c r="CU105" s="461"/>
      <c r="CV105" s="461"/>
      <c r="CW105" s="461"/>
      <c r="CX105" s="461"/>
      <c r="CY105" s="461"/>
      <c r="CZ105" s="461"/>
      <c r="DA105" s="461"/>
      <c r="DB105" s="461"/>
      <c r="DC105" s="461"/>
    </row>
    <row r="106" spans="1:107" s="462" customFormat="1" ht="73.5" customHeight="1" x14ac:dyDescent="0.2">
      <c r="A106" s="662"/>
      <c r="B106" s="667"/>
      <c r="C106" s="504"/>
      <c r="D106" s="505"/>
      <c r="E106" s="504"/>
      <c r="F106" s="504"/>
      <c r="G106" s="504"/>
      <c r="H106" s="505"/>
      <c r="I106" s="505"/>
      <c r="J106" s="504"/>
      <c r="K106" s="506"/>
      <c r="L106" s="507"/>
      <c r="M106" s="505"/>
      <c r="N106" s="506"/>
      <c r="O106" s="507"/>
      <c r="P106" s="508"/>
      <c r="Q106" s="494">
        <v>0</v>
      </c>
      <c r="R106" s="495" t="s">
        <v>354</v>
      </c>
      <c r="S106" s="495" t="s">
        <v>354</v>
      </c>
      <c r="T106" s="495" t="s">
        <v>354</v>
      </c>
      <c r="U106" s="495" t="s">
        <v>354</v>
      </c>
      <c r="V106" s="495" t="s">
        <v>354</v>
      </c>
      <c r="W106" s="495" t="s">
        <v>354</v>
      </c>
      <c r="X106" s="496" t="s">
        <v>354</v>
      </c>
      <c r="Y106" s="496" t="s">
        <v>354</v>
      </c>
      <c r="Z106" s="496" t="s">
        <v>354</v>
      </c>
      <c r="AA106" s="497" t="s">
        <v>356</v>
      </c>
      <c r="AB106" s="506"/>
      <c r="AC106" s="509"/>
      <c r="AD106" s="506"/>
      <c r="AE106" s="509"/>
      <c r="AF106" s="508"/>
      <c r="AG106" s="510"/>
      <c r="AH106" s="511"/>
      <c r="AI106" s="504"/>
      <c r="AJ106" s="505"/>
      <c r="AK106" s="531"/>
      <c r="AL106" s="529"/>
      <c r="AM106" s="461"/>
      <c r="AN106" s="461"/>
      <c r="AO106" s="461"/>
      <c r="AP106" s="461"/>
      <c r="AQ106" s="461"/>
      <c r="AR106" s="461"/>
      <c r="AS106" s="461"/>
      <c r="AT106" s="461"/>
      <c r="AU106" s="461"/>
      <c r="AV106" s="461"/>
      <c r="AW106" s="461"/>
      <c r="AX106" s="461"/>
      <c r="AY106" s="461"/>
      <c r="AZ106" s="461"/>
      <c r="BA106" s="461"/>
      <c r="BB106" s="461"/>
      <c r="BC106" s="461"/>
      <c r="BD106" s="461"/>
      <c r="BE106" s="461"/>
      <c r="BF106" s="461"/>
      <c r="BG106" s="461"/>
      <c r="BH106" s="461"/>
      <c r="BI106" s="461"/>
      <c r="BJ106" s="461"/>
      <c r="BK106" s="461"/>
      <c r="BL106" s="461"/>
      <c r="BM106" s="461"/>
      <c r="BN106" s="461"/>
      <c r="BO106" s="461"/>
      <c r="BP106" s="461"/>
      <c r="BQ106" s="461"/>
      <c r="BR106" s="461"/>
      <c r="BS106" s="461"/>
      <c r="BT106" s="461"/>
      <c r="BU106" s="461"/>
      <c r="BV106" s="461"/>
      <c r="BW106" s="461"/>
      <c r="BX106" s="461"/>
      <c r="BY106" s="461"/>
      <c r="BZ106" s="461"/>
      <c r="CA106" s="461"/>
      <c r="CB106" s="461"/>
      <c r="CC106" s="461"/>
      <c r="CD106" s="461"/>
      <c r="CE106" s="461"/>
      <c r="CF106" s="461"/>
      <c r="CG106" s="461"/>
      <c r="CH106" s="461"/>
      <c r="CI106" s="461"/>
      <c r="CJ106" s="461"/>
      <c r="CK106" s="461"/>
      <c r="CL106" s="461"/>
      <c r="CM106" s="461"/>
      <c r="CN106" s="461"/>
      <c r="CO106" s="461"/>
      <c r="CP106" s="461"/>
      <c r="CQ106" s="461"/>
      <c r="CR106" s="461"/>
      <c r="CS106" s="461"/>
      <c r="CT106" s="461"/>
      <c r="CU106" s="461"/>
      <c r="CV106" s="461"/>
      <c r="CW106" s="461"/>
      <c r="CX106" s="461"/>
      <c r="CY106" s="461"/>
      <c r="CZ106" s="461"/>
      <c r="DA106" s="461"/>
      <c r="DB106" s="461"/>
      <c r="DC106" s="461"/>
    </row>
    <row r="107" spans="1:107" s="462" customFormat="1" ht="73.5" customHeight="1" x14ac:dyDescent="0.2">
      <c r="A107" s="664"/>
      <c r="B107" s="668"/>
      <c r="C107" s="513"/>
      <c r="D107" s="514"/>
      <c r="E107" s="513"/>
      <c r="F107" s="513"/>
      <c r="G107" s="513"/>
      <c r="H107" s="514"/>
      <c r="I107" s="514"/>
      <c r="J107" s="513"/>
      <c r="K107" s="515"/>
      <c r="L107" s="516"/>
      <c r="M107" s="514"/>
      <c r="N107" s="515"/>
      <c r="O107" s="516"/>
      <c r="P107" s="517"/>
      <c r="Q107" s="494">
        <v>0</v>
      </c>
      <c r="R107" s="495" t="s">
        <v>354</v>
      </c>
      <c r="S107" s="495" t="s">
        <v>354</v>
      </c>
      <c r="T107" s="495" t="s">
        <v>354</v>
      </c>
      <c r="U107" s="495" t="s">
        <v>354</v>
      </c>
      <c r="V107" s="495" t="s">
        <v>354</v>
      </c>
      <c r="W107" s="495" t="s">
        <v>354</v>
      </c>
      <c r="X107" s="496" t="s">
        <v>354</v>
      </c>
      <c r="Y107" s="496" t="s">
        <v>354</v>
      </c>
      <c r="Z107" s="496" t="s">
        <v>354</v>
      </c>
      <c r="AA107" s="497" t="s">
        <v>356</v>
      </c>
      <c r="AB107" s="515"/>
      <c r="AC107" s="518"/>
      <c r="AD107" s="515"/>
      <c r="AE107" s="518"/>
      <c r="AF107" s="517"/>
      <c r="AG107" s="519"/>
      <c r="AH107" s="520"/>
      <c r="AI107" s="513"/>
      <c r="AJ107" s="514"/>
      <c r="AK107" s="533"/>
      <c r="AL107" s="529"/>
      <c r="AM107" s="461"/>
      <c r="AN107" s="461"/>
      <c r="AO107" s="461"/>
      <c r="AP107" s="461"/>
      <c r="AQ107" s="461"/>
      <c r="AR107" s="461"/>
      <c r="AS107" s="461"/>
      <c r="AT107" s="461"/>
      <c r="AU107" s="461"/>
      <c r="AV107" s="461"/>
      <c r="AW107" s="461"/>
      <c r="AX107" s="461"/>
      <c r="AY107" s="461"/>
      <c r="AZ107" s="461"/>
      <c r="BA107" s="461"/>
      <c r="BB107" s="461"/>
      <c r="BC107" s="461"/>
      <c r="BD107" s="461"/>
      <c r="BE107" s="461"/>
      <c r="BF107" s="461"/>
      <c r="BG107" s="461"/>
      <c r="BH107" s="461"/>
      <c r="BI107" s="461"/>
      <c r="BJ107" s="461"/>
      <c r="BK107" s="461"/>
      <c r="BL107" s="461"/>
      <c r="BM107" s="461"/>
      <c r="BN107" s="461"/>
      <c r="BO107" s="461"/>
      <c r="BP107" s="461"/>
      <c r="BQ107" s="461"/>
      <c r="BR107" s="461"/>
      <c r="BS107" s="461"/>
      <c r="BT107" s="461"/>
      <c r="BU107" s="461"/>
      <c r="BV107" s="461"/>
      <c r="BW107" s="461"/>
      <c r="BX107" s="461"/>
      <c r="BY107" s="461"/>
      <c r="BZ107" s="461"/>
      <c r="CA107" s="461"/>
      <c r="CB107" s="461"/>
      <c r="CC107" s="461"/>
      <c r="CD107" s="461"/>
      <c r="CE107" s="461"/>
      <c r="CF107" s="461"/>
      <c r="CG107" s="461"/>
      <c r="CH107" s="461"/>
      <c r="CI107" s="461"/>
      <c r="CJ107" s="461"/>
      <c r="CK107" s="461"/>
      <c r="CL107" s="461"/>
      <c r="CM107" s="461"/>
      <c r="CN107" s="461"/>
      <c r="CO107" s="461"/>
      <c r="CP107" s="461"/>
      <c r="CQ107" s="461"/>
      <c r="CR107" s="461"/>
      <c r="CS107" s="461"/>
      <c r="CT107" s="461"/>
      <c r="CU107" s="461"/>
      <c r="CV107" s="461"/>
      <c r="CW107" s="461"/>
      <c r="CX107" s="461"/>
      <c r="CY107" s="461"/>
      <c r="CZ107" s="461"/>
      <c r="DA107" s="461"/>
      <c r="DB107" s="461"/>
      <c r="DC107" s="461"/>
    </row>
    <row r="108" spans="1:107" s="462" customFormat="1" ht="73.5" customHeight="1" x14ac:dyDescent="0.2">
      <c r="A108" s="660">
        <v>34</v>
      </c>
      <c r="B108" s="669" t="s">
        <v>532</v>
      </c>
      <c r="C108" s="489" t="s">
        <v>533</v>
      </c>
      <c r="D108" s="490" t="s">
        <v>225</v>
      </c>
      <c r="E108" s="489" t="s">
        <v>534</v>
      </c>
      <c r="F108" s="489" t="s">
        <v>535</v>
      </c>
      <c r="G108" s="489" t="s">
        <v>536</v>
      </c>
      <c r="H108" s="490" t="s">
        <v>281</v>
      </c>
      <c r="I108" s="490" t="s">
        <v>230</v>
      </c>
      <c r="J108" s="489" t="s">
        <v>309</v>
      </c>
      <c r="K108" s="491" t="s">
        <v>310</v>
      </c>
      <c r="L108" s="492">
        <v>0.8</v>
      </c>
      <c r="M108" s="490" t="s">
        <v>268</v>
      </c>
      <c r="N108" s="491" t="s">
        <v>235</v>
      </c>
      <c r="O108" s="492">
        <v>0.6</v>
      </c>
      <c r="P108" s="493" t="s">
        <v>313</v>
      </c>
      <c r="Q108" s="494" t="s">
        <v>537</v>
      </c>
      <c r="R108" s="495" t="s">
        <v>452</v>
      </c>
      <c r="S108" s="495" t="s">
        <v>238</v>
      </c>
      <c r="T108" s="495" t="s">
        <v>239</v>
      </c>
      <c r="U108" s="495" t="s">
        <v>240</v>
      </c>
      <c r="V108" s="495" t="s">
        <v>241</v>
      </c>
      <c r="W108" s="495" t="s">
        <v>242</v>
      </c>
      <c r="X108" s="496" t="s">
        <v>538</v>
      </c>
      <c r="Y108" s="496" t="s">
        <v>539</v>
      </c>
      <c r="Z108" s="496" t="s">
        <v>540</v>
      </c>
      <c r="AA108" s="497">
        <v>0.3</v>
      </c>
      <c r="AB108" s="491" t="s">
        <v>246</v>
      </c>
      <c r="AC108" s="498">
        <v>0.39200000000000002</v>
      </c>
      <c r="AD108" s="491" t="s">
        <v>235</v>
      </c>
      <c r="AE108" s="498">
        <v>0.6</v>
      </c>
      <c r="AF108" s="493" t="s">
        <v>235</v>
      </c>
      <c r="AG108" s="499" t="s">
        <v>222</v>
      </c>
      <c r="AH108" s="500" t="s">
        <v>248</v>
      </c>
      <c r="AI108" s="489"/>
      <c r="AJ108" s="501"/>
      <c r="AK108" s="528" t="s">
        <v>249</v>
      </c>
      <c r="AL108" s="529"/>
      <c r="AM108" s="461"/>
      <c r="AN108" s="461"/>
      <c r="AO108" s="461"/>
      <c r="AP108" s="461"/>
      <c r="AQ108" s="461"/>
      <c r="AR108" s="461"/>
      <c r="AS108" s="461"/>
      <c r="AT108" s="461"/>
      <c r="AU108" s="461"/>
      <c r="AV108" s="461"/>
      <c r="AW108" s="461"/>
      <c r="AX108" s="461"/>
      <c r="AY108" s="461"/>
      <c r="AZ108" s="461"/>
      <c r="BA108" s="461"/>
      <c r="BB108" s="461"/>
      <c r="BC108" s="461"/>
      <c r="BD108" s="461"/>
      <c r="BE108" s="461"/>
      <c r="BF108" s="461"/>
      <c r="BG108" s="461"/>
      <c r="BH108" s="461"/>
      <c r="BI108" s="461"/>
      <c r="BJ108" s="461"/>
      <c r="BK108" s="461"/>
      <c r="BL108" s="461"/>
      <c r="BM108" s="461"/>
      <c r="BN108" s="461"/>
      <c r="BO108" s="461"/>
      <c r="BP108" s="461"/>
      <c r="BQ108" s="461"/>
      <c r="BR108" s="461"/>
      <c r="BS108" s="461"/>
      <c r="BT108" s="461"/>
      <c r="BU108" s="461"/>
      <c r="BV108" s="461"/>
      <c r="BW108" s="461"/>
      <c r="BX108" s="461"/>
      <c r="BY108" s="461"/>
      <c r="BZ108" s="461"/>
      <c r="CA108" s="461"/>
      <c r="CB108" s="461"/>
      <c r="CC108" s="461"/>
      <c r="CD108" s="461"/>
      <c r="CE108" s="461"/>
      <c r="CF108" s="461"/>
      <c r="CG108" s="461"/>
      <c r="CH108" s="461"/>
      <c r="CI108" s="461"/>
      <c r="CJ108" s="461"/>
      <c r="CK108" s="461"/>
      <c r="CL108" s="461"/>
      <c r="CM108" s="461"/>
      <c r="CN108" s="461"/>
      <c r="CO108" s="461"/>
      <c r="CP108" s="461"/>
      <c r="CQ108" s="461"/>
      <c r="CR108" s="461"/>
      <c r="CS108" s="461"/>
      <c r="CT108" s="461"/>
      <c r="CU108" s="461"/>
      <c r="CV108" s="461"/>
      <c r="CW108" s="461"/>
      <c r="CX108" s="461"/>
      <c r="CY108" s="461"/>
      <c r="CZ108" s="461"/>
      <c r="DA108" s="461"/>
      <c r="DB108" s="461"/>
      <c r="DC108" s="461"/>
    </row>
    <row r="109" spans="1:107" s="462" customFormat="1" ht="73.5" customHeight="1" x14ac:dyDescent="0.2">
      <c r="A109" s="662"/>
      <c r="B109" s="670"/>
      <c r="C109" s="504"/>
      <c r="D109" s="505"/>
      <c r="E109" s="504"/>
      <c r="F109" s="504"/>
      <c r="G109" s="504"/>
      <c r="H109" s="505"/>
      <c r="I109" s="505"/>
      <c r="J109" s="504"/>
      <c r="K109" s="506"/>
      <c r="L109" s="507"/>
      <c r="M109" s="505"/>
      <c r="N109" s="506"/>
      <c r="O109" s="507"/>
      <c r="P109" s="508"/>
      <c r="Q109" s="494" t="s">
        <v>541</v>
      </c>
      <c r="R109" s="495" t="s">
        <v>452</v>
      </c>
      <c r="S109" s="495" t="s">
        <v>238</v>
      </c>
      <c r="T109" s="495" t="s">
        <v>239</v>
      </c>
      <c r="U109" s="495" t="s">
        <v>240</v>
      </c>
      <c r="V109" s="495" t="s">
        <v>241</v>
      </c>
      <c r="W109" s="495" t="s">
        <v>242</v>
      </c>
      <c r="X109" s="496" t="s">
        <v>538</v>
      </c>
      <c r="Y109" s="496" t="s">
        <v>542</v>
      </c>
      <c r="Z109" s="496" t="s">
        <v>540</v>
      </c>
      <c r="AA109" s="497">
        <v>0.3</v>
      </c>
      <c r="AB109" s="506"/>
      <c r="AC109" s="509"/>
      <c r="AD109" s="506"/>
      <c r="AE109" s="509"/>
      <c r="AF109" s="508"/>
      <c r="AG109" s="510"/>
      <c r="AH109" s="511"/>
      <c r="AI109" s="504"/>
      <c r="AJ109" s="505"/>
      <c r="AK109" s="531"/>
      <c r="AL109" s="529"/>
      <c r="AM109" s="461"/>
      <c r="AN109" s="461"/>
      <c r="AO109" s="461"/>
      <c r="AP109" s="461"/>
      <c r="AQ109" s="461"/>
      <c r="AR109" s="461"/>
      <c r="AS109" s="461"/>
      <c r="AT109" s="461"/>
      <c r="AU109" s="461"/>
      <c r="AV109" s="461"/>
      <c r="AW109" s="461"/>
      <c r="AX109" s="461"/>
      <c r="AY109" s="461"/>
      <c r="AZ109" s="461"/>
      <c r="BA109" s="461"/>
      <c r="BB109" s="461"/>
      <c r="BC109" s="461"/>
      <c r="BD109" s="461"/>
      <c r="BE109" s="461"/>
      <c r="BF109" s="461"/>
      <c r="BG109" s="461"/>
      <c r="BH109" s="461"/>
      <c r="BI109" s="461"/>
      <c r="BJ109" s="461"/>
      <c r="BK109" s="461"/>
      <c r="BL109" s="461"/>
      <c r="BM109" s="461"/>
      <c r="BN109" s="461"/>
      <c r="BO109" s="461"/>
      <c r="BP109" s="461"/>
      <c r="BQ109" s="461"/>
      <c r="BR109" s="461"/>
      <c r="BS109" s="461"/>
      <c r="BT109" s="461"/>
      <c r="BU109" s="461"/>
      <c r="BV109" s="461"/>
      <c r="BW109" s="461"/>
      <c r="BX109" s="461"/>
      <c r="BY109" s="461"/>
      <c r="BZ109" s="461"/>
      <c r="CA109" s="461"/>
      <c r="CB109" s="461"/>
      <c r="CC109" s="461"/>
      <c r="CD109" s="461"/>
      <c r="CE109" s="461"/>
      <c r="CF109" s="461"/>
      <c r="CG109" s="461"/>
      <c r="CH109" s="461"/>
      <c r="CI109" s="461"/>
      <c r="CJ109" s="461"/>
      <c r="CK109" s="461"/>
      <c r="CL109" s="461"/>
      <c r="CM109" s="461"/>
      <c r="CN109" s="461"/>
      <c r="CO109" s="461"/>
      <c r="CP109" s="461"/>
      <c r="CQ109" s="461"/>
      <c r="CR109" s="461"/>
      <c r="CS109" s="461"/>
      <c r="CT109" s="461"/>
      <c r="CU109" s="461"/>
      <c r="CV109" s="461"/>
      <c r="CW109" s="461"/>
      <c r="CX109" s="461"/>
      <c r="CY109" s="461"/>
      <c r="CZ109" s="461"/>
      <c r="DA109" s="461"/>
      <c r="DB109" s="461"/>
      <c r="DC109" s="461"/>
    </row>
    <row r="110" spans="1:107" s="462" customFormat="1" ht="73.5" customHeight="1" x14ac:dyDescent="0.2">
      <c r="A110" s="664"/>
      <c r="B110" s="671"/>
      <c r="C110" s="513"/>
      <c r="D110" s="514"/>
      <c r="E110" s="513"/>
      <c r="F110" s="513"/>
      <c r="G110" s="513"/>
      <c r="H110" s="514"/>
      <c r="I110" s="514"/>
      <c r="J110" s="513"/>
      <c r="K110" s="515"/>
      <c r="L110" s="516"/>
      <c r="M110" s="514"/>
      <c r="N110" s="515"/>
      <c r="O110" s="516"/>
      <c r="P110" s="517"/>
      <c r="Q110" s="494" t="s">
        <v>251</v>
      </c>
      <c r="R110" s="495">
        <v>0</v>
      </c>
      <c r="S110" s="495" t="s">
        <v>249</v>
      </c>
      <c r="T110" s="495">
        <v>0</v>
      </c>
      <c r="U110" s="495">
        <v>0</v>
      </c>
      <c r="V110" s="495">
        <v>0</v>
      </c>
      <c r="W110" s="495">
        <v>0</v>
      </c>
      <c r="X110" s="496">
        <v>0</v>
      </c>
      <c r="Y110" s="496">
        <v>0</v>
      </c>
      <c r="Z110" s="496">
        <v>0</v>
      </c>
      <c r="AA110" s="497" t="s">
        <v>249</v>
      </c>
      <c r="AB110" s="515"/>
      <c r="AC110" s="518"/>
      <c r="AD110" s="515"/>
      <c r="AE110" s="518"/>
      <c r="AF110" s="517"/>
      <c r="AG110" s="519"/>
      <c r="AH110" s="520"/>
      <c r="AI110" s="513"/>
      <c r="AJ110" s="514"/>
      <c r="AK110" s="533"/>
      <c r="AL110" s="529"/>
      <c r="AM110" s="461"/>
      <c r="AN110" s="461"/>
      <c r="AO110" s="461"/>
      <c r="AP110" s="461"/>
      <c r="AQ110" s="461"/>
      <c r="AR110" s="461"/>
      <c r="AS110" s="461"/>
      <c r="AT110" s="461"/>
      <c r="AU110" s="461"/>
      <c r="AV110" s="461"/>
      <c r="AW110" s="461"/>
      <c r="AX110" s="461"/>
      <c r="AY110" s="461"/>
      <c r="AZ110" s="461"/>
      <c r="BA110" s="461"/>
      <c r="BB110" s="461"/>
      <c r="BC110" s="461"/>
      <c r="BD110" s="461"/>
      <c r="BE110" s="461"/>
      <c r="BF110" s="461"/>
      <c r="BG110" s="461"/>
      <c r="BH110" s="461"/>
      <c r="BI110" s="461"/>
      <c r="BJ110" s="461"/>
      <c r="BK110" s="461"/>
      <c r="BL110" s="461"/>
      <c r="BM110" s="461"/>
      <c r="BN110" s="461"/>
      <c r="BO110" s="461"/>
      <c r="BP110" s="461"/>
      <c r="BQ110" s="461"/>
      <c r="BR110" s="461"/>
      <c r="BS110" s="461"/>
      <c r="BT110" s="461"/>
      <c r="BU110" s="461"/>
      <c r="BV110" s="461"/>
      <c r="BW110" s="461"/>
      <c r="BX110" s="461"/>
      <c r="BY110" s="461"/>
      <c r="BZ110" s="461"/>
      <c r="CA110" s="461"/>
      <c r="CB110" s="461"/>
      <c r="CC110" s="461"/>
      <c r="CD110" s="461"/>
      <c r="CE110" s="461"/>
      <c r="CF110" s="461"/>
      <c r="CG110" s="461"/>
      <c r="CH110" s="461"/>
      <c r="CI110" s="461"/>
      <c r="CJ110" s="461"/>
      <c r="CK110" s="461"/>
      <c r="CL110" s="461"/>
      <c r="CM110" s="461"/>
      <c r="CN110" s="461"/>
      <c r="CO110" s="461"/>
      <c r="CP110" s="461"/>
      <c r="CQ110" s="461"/>
      <c r="CR110" s="461"/>
      <c r="CS110" s="461"/>
      <c r="CT110" s="461"/>
      <c r="CU110" s="461"/>
      <c r="CV110" s="461"/>
      <c r="CW110" s="461"/>
      <c r="CX110" s="461"/>
      <c r="CY110" s="461"/>
      <c r="CZ110" s="461"/>
      <c r="DA110" s="461"/>
      <c r="DB110" s="461"/>
      <c r="DC110" s="461"/>
    </row>
    <row r="111" spans="1:107" s="462" customFormat="1" ht="73.5" customHeight="1" x14ac:dyDescent="0.2">
      <c r="A111" s="660">
        <v>35</v>
      </c>
      <c r="B111" s="669" t="s">
        <v>532</v>
      </c>
      <c r="C111" s="489" t="s">
        <v>543</v>
      </c>
      <c r="D111" s="490" t="s">
        <v>225</v>
      </c>
      <c r="E111" s="489" t="s">
        <v>544</v>
      </c>
      <c r="F111" s="489" t="s">
        <v>545</v>
      </c>
      <c r="G111" s="489" t="s">
        <v>546</v>
      </c>
      <c r="H111" s="490" t="s">
        <v>281</v>
      </c>
      <c r="I111" s="490" t="s">
        <v>382</v>
      </c>
      <c r="J111" s="489" t="s">
        <v>231</v>
      </c>
      <c r="K111" s="491" t="s">
        <v>232</v>
      </c>
      <c r="L111" s="492">
        <v>0.6</v>
      </c>
      <c r="M111" s="490" t="s">
        <v>268</v>
      </c>
      <c r="N111" s="491" t="s">
        <v>235</v>
      </c>
      <c r="O111" s="492">
        <v>0.6</v>
      </c>
      <c r="P111" s="493" t="s">
        <v>235</v>
      </c>
      <c r="Q111" s="494" t="s">
        <v>547</v>
      </c>
      <c r="R111" s="495" t="s">
        <v>452</v>
      </c>
      <c r="S111" s="495" t="s">
        <v>238</v>
      </c>
      <c r="T111" s="495" t="s">
        <v>239</v>
      </c>
      <c r="U111" s="495" t="s">
        <v>240</v>
      </c>
      <c r="V111" s="495" t="s">
        <v>241</v>
      </c>
      <c r="W111" s="495" t="s">
        <v>242</v>
      </c>
      <c r="X111" s="496" t="s">
        <v>538</v>
      </c>
      <c r="Y111" s="496" t="s">
        <v>548</v>
      </c>
      <c r="Z111" s="496" t="s">
        <v>549</v>
      </c>
      <c r="AA111" s="497">
        <v>0.3</v>
      </c>
      <c r="AB111" s="491" t="s">
        <v>246</v>
      </c>
      <c r="AC111" s="498">
        <v>0.1512</v>
      </c>
      <c r="AD111" s="491" t="s">
        <v>235</v>
      </c>
      <c r="AE111" s="498">
        <v>0.6</v>
      </c>
      <c r="AF111" s="493" t="s">
        <v>235</v>
      </c>
      <c r="AG111" s="499" t="s">
        <v>222</v>
      </c>
      <c r="AH111" s="500" t="s">
        <v>248</v>
      </c>
      <c r="AI111" s="489"/>
      <c r="AJ111" s="501"/>
      <c r="AK111" s="528" t="s">
        <v>249</v>
      </c>
      <c r="AL111" s="529"/>
      <c r="AM111" s="461"/>
      <c r="AN111" s="461"/>
      <c r="AO111" s="461"/>
      <c r="AP111" s="461"/>
      <c r="AQ111" s="461"/>
      <c r="AR111" s="461"/>
      <c r="AS111" s="461"/>
      <c r="AT111" s="461"/>
      <c r="AU111" s="461"/>
      <c r="AV111" s="461"/>
      <c r="AW111" s="461"/>
      <c r="AX111" s="461"/>
      <c r="AY111" s="461"/>
      <c r="AZ111" s="461"/>
      <c r="BA111" s="461"/>
      <c r="BB111" s="461"/>
      <c r="BC111" s="461"/>
      <c r="BD111" s="461"/>
      <c r="BE111" s="461"/>
      <c r="BF111" s="461"/>
      <c r="BG111" s="461"/>
      <c r="BH111" s="461"/>
      <c r="BI111" s="461"/>
      <c r="BJ111" s="461"/>
      <c r="BK111" s="461"/>
      <c r="BL111" s="461"/>
      <c r="BM111" s="461"/>
      <c r="BN111" s="461"/>
      <c r="BO111" s="461"/>
      <c r="BP111" s="461"/>
      <c r="BQ111" s="461"/>
      <c r="BR111" s="461"/>
      <c r="BS111" s="461"/>
      <c r="BT111" s="461"/>
      <c r="BU111" s="461"/>
      <c r="BV111" s="461"/>
      <c r="BW111" s="461"/>
      <c r="BX111" s="461"/>
      <c r="BY111" s="461"/>
      <c r="BZ111" s="461"/>
      <c r="CA111" s="461"/>
      <c r="CB111" s="461"/>
      <c r="CC111" s="461"/>
      <c r="CD111" s="461"/>
      <c r="CE111" s="461"/>
      <c r="CF111" s="461"/>
      <c r="CG111" s="461"/>
      <c r="CH111" s="461"/>
      <c r="CI111" s="461"/>
      <c r="CJ111" s="461"/>
      <c r="CK111" s="461"/>
      <c r="CL111" s="461"/>
      <c r="CM111" s="461"/>
      <c r="CN111" s="461"/>
      <c r="CO111" s="461"/>
      <c r="CP111" s="461"/>
      <c r="CQ111" s="461"/>
      <c r="CR111" s="461"/>
      <c r="CS111" s="461"/>
      <c r="CT111" s="461"/>
      <c r="CU111" s="461"/>
      <c r="CV111" s="461"/>
      <c r="CW111" s="461"/>
      <c r="CX111" s="461"/>
      <c r="CY111" s="461"/>
      <c r="CZ111" s="461"/>
      <c r="DA111" s="461"/>
      <c r="DB111" s="461"/>
      <c r="DC111" s="461"/>
    </row>
    <row r="112" spans="1:107" s="462" customFormat="1" ht="73.5" customHeight="1" x14ac:dyDescent="0.2">
      <c r="A112" s="662"/>
      <c r="B112" s="670"/>
      <c r="C112" s="504"/>
      <c r="D112" s="505"/>
      <c r="E112" s="504"/>
      <c r="F112" s="504"/>
      <c r="G112" s="504"/>
      <c r="H112" s="505"/>
      <c r="I112" s="505"/>
      <c r="J112" s="504"/>
      <c r="K112" s="506"/>
      <c r="L112" s="507"/>
      <c r="M112" s="505"/>
      <c r="N112" s="506"/>
      <c r="O112" s="507"/>
      <c r="P112" s="508"/>
      <c r="Q112" s="494" t="s">
        <v>550</v>
      </c>
      <c r="R112" s="495" t="s">
        <v>237</v>
      </c>
      <c r="S112" s="495" t="s">
        <v>238</v>
      </c>
      <c r="T112" s="495" t="s">
        <v>239</v>
      </c>
      <c r="U112" s="495" t="s">
        <v>240</v>
      </c>
      <c r="V112" s="495" t="s">
        <v>241</v>
      </c>
      <c r="W112" s="495" t="s">
        <v>242</v>
      </c>
      <c r="X112" s="496" t="s">
        <v>538</v>
      </c>
      <c r="Y112" s="496" t="s">
        <v>548</v>
      </c>
      <c r="Z112" s="496" t="s">
        <v>549</v>
      </c>
      <c r="AA112" s="497">
        <v>0.4</v>
      </c>
      <c r="AB112" s="506"/>
      <c r="AC112" s="509"/>
      <c r="AD112" s="506"/>
      <c r="AE112" s="509"/>
      <c r="AF112" s="508"/>
      <c r="AG112" s="510"/>
      <c r="AH112" s="511"/>
      <c r="AI112" s="504"/>
      <c r="AJ112" s="505"/>
      <c r="AK112" s="531"/>
      <c r="AL112" s="529"/>
      <c r="AM112" s="461"/>
      <c r="AN112" s="461"/>
      <c r="AO112" s="461"/>
      <c r="AP112" s="461"/>
      <c r="AQ112" s="461"/>
      <c r="AR112" s="461"/>
      <c r="AS112" s="461"/>
      <c r="AT112" s="461"/>
      <c r="AU112" s="461"/>
      <c r="AV112" s="461"/>
      <c r="AW112" s="461"/>
      <c r="AX112" s="461"/>
      <c r="AY112" s="461"/>
      <c r="AZ112" s="461"/>
      <c r="BA112" s="461"/>
      <c r="BB112" s="461"/>
      <c r="BC112" s="461"/>
      <c r="BD112" s="461"/>
      <c r="BE112" s="461"/>
      <c r="BF112" s="461"/>
      <c r="BG112" s="461"/>
      <c r="BH112" s="461"/>
      <c r="BI112" s="461"/>
      <c r="BJ112" s="461"/>
      <c r="BK112" s="461"/>
      <c r="BL112" s="461"/>
      <c r="BM112" s="461"/>
      <c r="BN112" s="461"/>
      <c r="BO112" s="461"/>
      <c r="BP112" s="461"/>
      <c r="BQ112" s="461"/>
      <c r="BR112" s="461"/>
      <c r="BS112" s="461"/>
      <c r="BT112" s="461"/>
      <c r="BU112" s="461"/>
      <c r="BV112" s="461"/>
      <c r="BW112" s="461"/>
      <c r="BX112" s="461"/>
      <c r="BY112" s="461"/>
      <c r="BZ112" s="461"/>
      <c r="CA112" s="461"/>
      <c r="CB112" s="461"/>
      <c r="CC112" s="461"/>
      <c r="CD112" s="461"/>
      <c r="CE112" s="461"/>
      <c r="CF112" s="461"/>
      <c r="CG112" s="461"/>
      <c r="CH112" s="461"/>
      <c r="CI112" s="461"/>
      <c r="CJ112" s="461"/>
      <c r="CK112" s="461"/>
      <c r="CL112" s="461"/>
      <c r="CM112" s="461"/>
      <c r="CN112" s="461"/>
      <c r="CO112" s="461"/>
      <c r="CP112" s="461"/>
      <c r="CQ112" s="461"/>
      <c r="CR112" s="461"/>
      <c r="CS112" s="461"/>
      <c r="CT112" s="461"/>
      <c r="CU112" s="461"/>
      <c r="CV112" s="461"/>
      <c r="CW112" s="461"/>
      <c r="CX112" s="461"/>
      <c r="CY112" s="461"/>
      <c r="CZ112" s="461"/>
      <c r="DA112" s="461"/>
      <c r="DB112" s="461"/>
      <c r="DC112" s="461"/>
    </row>
    <row r="113" spans="1:107" s="462" customFormat="1" ht="73.5" customHeight="1" x14ac:dyDescent="0.2">
      <c r="A113" s="664"/>
      <c r="B113" s="671"/>
      <c r="C113" s="513"/>
      <c r="D113" s="514"/>
      <c r="E113" s="513"/>
      <c r="F113" s="513"/>
      <c r="G113" s="513"/>
      <c r="H113" s="514"/>
      <c r="I113" s="514"/>
      <c r="J113" s="513"/>
      <c r="K113" s="515"/>
      <c r="L113" s="516"/>
      <c r="M113" s="514"/>
      <c r="N113" s="515"/>
      <c r="O113" s="516"/>
      <c r="P113" s="517"/>
      <c r="Q113" s="494" t="s">
        <v>551</v>
      </c>
      <c r="R113" s="495" t="s">
        <v>237</v>
      </c>
      <c r="S113" s="495" t="s">
        <v>238</v>
      </c>
      <c r="T113" s="495" t="s">
        <v>239</v>
      </c>
      <c r="U113" s="495" t="s">
        <v>240</v>
      </c>
      <c r="V113" s="495" t="s">
        <v>241</v>
      </c>
      <c r="W113" s="495" t="s">
        <v>242</v>
      </c>
      <c r="X113" s="496" t="s">
        <v>538</v>
      </c>
      <c r="Y113" s="496" t="s">
        <v>548</v>
      </c>
      <c r="Z113" s="496" t="s">
        <v>549</v>
      </c>
      <c r="AA113" s="497">
        <v>0.4</v>
      </c>
      <c r="AB113" s="515"/>
      <c r="AC113" s="518"/>
      <c r="AD113" s="515"/>
      <c r="AE113" s="518"/>
      <c r="AF113" s="517"/>
      <c r="AG113" s="519"/>
      <c r="AH113" s="520"/>
      <c r="AI113" s="513"/>
      <c r="AJ113" s="514"/>
      <c r="AK113" s="533"/>
      <c r="AL113" s="529"/>
      <c r="AM113" s="461"/>
      <c r="AN113" s="461"/>
      <c r="AO113" s="461"/>
      <c r="AP113" s="461"/>
      <c r="AQ113" s="461"/>
      <c r="AR113" s="461"/>
      <c r="AS113" s="461"/>
      <c r="AT113" s="461"/>
      <c r="AU113" s="461"/>
      <c r="AV113" s="461"/>
      <c r="AW113" s="461"/>
      <c r="AX113" s="461"/>
      <c r="AY113" s="461"/>
      <c r="AZ113" s="461"/>
      <c r="BA113" s="461"/>
      <c r="BB113" s="461"/>
      <c r="BC113" s="461"/>
      <c r="BD113" s="461"/>
      <c r="BE113" s="461"/>
      <c r="BF113" s="461"/>
      <c r="BG113" s="461"/>
      <c r="BH113" s="461"/>
      <c r="BI113" s="461"/>
      <c r="BJ113" s="461"/>
      <c r="BK113" s="461"/>
      <c r="BL113" s="461"/>
      <c r="BM113" s="461"/>
      <c r="BN113" s="461"/>
      <c r="BO113" s="461"/>
      <c r="BP113" s="461"/>
      <c r="BQ113" s="461"/>
      <c r="BR113" s="461"/>
      <c r="BS113" s="461"/>
      <c r="BT113" s="461"/>
      <c r="BU113" s="461"/>
      <c r="BV113" s="461"/>
      <c r="BW113" s="461"/>
      <c r="BX113" s="461"/>
      <c r="BY113" s="461"/>
      <c r="BZ113" s="461"/>
      <c r="CA113" s="461"/>
      <c r="CB113" s="461"/>
      <c r="CC113" s="461"/>
      <c r="CD113" s="461"/>
      <c r="CE113" s="461"/>
      <c r="CF113" s="461"/>
      <c r="CG113" s="461"/>
      <c r="CH113" s="461"/>
      <c r="CI113" s="461"/>
      <c r="CJ113" s="461"/>
      <c r="CK113" s="461"/>
      <c r="CL113" s="461"/>
      <c r="CM113" s="461"/>
      <c r="CN113" s="461"/>
      <c r="CO113" s="461"/>
      <c r="CP113" s="461"/>
      <c r="CQ113" s="461"/>
      <c r="CR113" s="461"/>
      <c r="CS113" s="461"/>
      <c r="CT113" s="461"/>
      <c r="CU113" s="461"/>
      <c r="CV113" s="461"/>
      <c r="CW113" s="461"/>
      <c r="CX113" s="461"/>
      <c r="CY113" s="461"/>
      <c r="CZ113" s="461"/>
      <c r="DA113" s="461"/>
      <c r="DB113" s="461"/>
      <c r="DC113" s="461"/>
    </row>
    <row r="114" spans="1:107" s="462" customFormat="1" ht="73.5" customHeight="1" x14ac:dyDescent="0.2">
      <c r="A114" s="660">
        <v>36</v>
      </c>
      <c r="B114" s="669" t="s">
        <v>532</v>
      </c>
      <c r="C114" s="489" t="s">
        <v>552</v>
      </c>
      <c r="D114" s="490" t="s">
        <v>225</v>
      </c>
      <c r="E114" s="489" t="s">
        <v>553</v>
      </c>
      <c r="F114" s="489" t="s">
        <v>554</v>
      </c>
      <c r="G114" s="489" t="s">
        <v>555</v>
      </c>
      <c r="H114" s="490" t="s">
        <v>411</v>
      </c>
      <c r="I114" s="490" t="s">
        <v>230</v>
      </c>
      <c r="J114" s="489" t="s">
        <v>309</v>
      </c>
      <c r="K114" s="491" t="s">
        <v>310</v>
      </c>
      <c r="L114" s="492">
        <v>0.8</v>
      </c>
      <c r="M114" s="490" t="s">
        <v>268</v>
      </c>
      <c r="N114" s="491" t="s">
        <v>235</v>
      </c>
      <c r="O114" s="492">
        <v>0.6</v>
      </c>
      <c r="P114" s="493" t="s">
        <v>313</v>
      </c>
      <c r="Q114" s="494" t="s">
        <v>556</v>
      </c>
      <c r="R114" s="495" t="s">
        <v>452</v>
      </c>
      <c r="S114" s="495" t="s">
        <v>238</v>
      </c>
      <c r="T114" s="495" t="s">
        <v>239</v>
      </c>
      <c r="U114" s="495" t="s">
        <v>240</v>
      </c>
      <c r="V114" s="495" t="s">
        <v>241</v>
      </c>
      <c r="W114" s="495" t="s">
        <v>242</v>
      </c>
      <c r="X114" s="496" t="s">
        <v>538</v>
      </c>
      <c r="Y114" s="496" t="s">
        <v>548</v>
      </c>
      <c r="Z114" s="496" t="s">
        <v>548</v>
      </c>
      <c r="AA114" s="497">
        <v>0.3</v>
      </c>
      <c r="AB114" s="491" t="s">
        <v>246</v>
      </c>
      <c r="AC114" s="498">
        <v>0.39200000000000002</v>
      </c>
      <c r="AD114" s="491" t="s">
        <v>235</v>
      </c>
      <c r="AE114" s="498">
        <v>0.6</v>
      </c>
      <c r="AF114" s="493" t="s">
        <v>235</v>
      </c>
      <c r="AG114" s="499" t="s">
        <v>222</v>
      </c>
      <c r="AH114" s="500" t="s">
        <v>248</v>
      </c>
      <c r="AI114" s="489"/>
      <c r="AJ114" s="501"/>
      <c r="AK114" s="528" t="s">
        <v>249</v>
      </c>
      <c r="AL114" s="529"/>
      <c r="AM114" s="461"/>
      <c r="AN114" s="461"/>
      <c r="AO114" s="461"/>
      <c r="AP114" s="461"/>
      <c r="AQ114" s="461"/>
      <c r="AR114" s="461"/>
      <c r="AS114" s="461"/>
      <c r="AT114" s="461"/>
      <c r="AU114" s="461"/>
      <c r="AV114" s="461"/>
      <c r="AW114" s="461"/>
      <c r="AX114" s="461"/>
      <c r="AY114" s="461"/>
      <c r="AZ114" s="461"/>
      <c r="BA114" s="461"/>
      <c r="BB114" s="461"/>
      <c r="BC114" s="461"/>
      <c r="BD114" s="461"/>
      <c r="BE114" s="461"/>
      <c r="BF114" s="461"/>
      <c r="BG114" s="461"/>
      <c r="BH114" s="461"/>
      <c r="BI114" s="461"/>
      <c r="BJ114" s="461"/>
      <c r="BK114" s="461"/>
      <c r="BL114" s="461"/>
      <c r="BM114" s="461"/>
      <c r="BN114" s="461"/>
      <c r="BO114" s="461"/>
      <c r="BP114" s="461"/>
      <c r="BQ114" s="461"/>
      <c r="BR114" s="461"/>
      <c r="BS114" s="461"/>
      <c r="BT114" s="461"/>
      <c r="BU114" s="461"/>
      <c r="BV114" s="461"/>
      <c r="BW114" s="461"/>
      <c r="BX114" s="461"/>
      <c r="BY114" s="461"/>
      <c r="BZ114" s="461"/>
      <c r="CA114" s="461"/>
      <c r="CB114" s="461"/>
      <c r="CC114" s="461"/>
      <c r="CD114" s="461"/>
      <c r="CE114" s="461"/>
      <c r="CF114" s="461"/>
      <c r="CG114" s="461"/>
      <c r="CH114" s="461"/>
      <c r="CI114" s="461"/>
      <c r="CJ114" s="461"/>
      <c r="CK114" s="461"/>
      <c r="CL114" s="461"/>
      <c r="CM114" s="461"/>
      <c r="CN114" s="461"/>
      <c r="CO114" s="461"/>
      <c r="CP114" s="461"/>
      <c r="CQ114" s="461"/>
      <c r="CR114" s="461"/>
      <c r="CS114" s="461"/>
      <c r="CT114" s="461"/>
      <c r="CU114" s="461"/>
      <c r="CV114" s="461"/>
      <c r="CW114" s="461"/>
      <c r="CX114" s="461"/>
      <c r="CY114" s="461"/>
      <c r="CZ114" s="461"/>
      <c r="DA114" s="461"/>
      <c r="DB114" s="461"/>
      <c r="DC114" s="461"/>
    </row>
    <row r="115" spans="1:107" s="462" customFormat="1" ht="73.5" customHeight="1" x14ac:dyDescent="0.2">
      <c r="A115" s="662"/>
      <c r="B115" s="670"/>
      <c r="C115" s="504"/>
      <c r="D115" s="505"/>
      <c r="E115" s="504"/>
      <c r="F115" s="504"/>
      <c r="G115" s="504"/>
      <c r="H115" s="505"/>
      <c r="I115" s="505"/>
      <c r="J115" s="504"/>
      <c r="K115" s="506"/>
      <c r="L115" s="507"/>
      <c r="M115" s="505"/>
      <c r="N115" s="506"/>
      <c r="O115" s="507"/>
      <c r="P115" s="508"/>
      <c r="Q115" s="494" t="s">
        <v>557</v>
      </c>
      <c r="R115" s="495" t="s">
        <v>452</v>
      </c>
      <c r="S115" s="495" t="s">
        <v>238</v>
      </c>
      <c r="T115" s="495" t="s">
        <v>239</v>
      </c>
      <c r="U115" s="495" t="s">
        <v>240</v>
      </c>
      <c r="V115" s="495" t="s">
        <v>241</v>
      </c>
      <c r="W115" s="495" t="s">
        <v>242</v>
      </c>
      <c r="X115" s="496" t="s">
        <v>538</v>
      </c>
      <c r="Y115" s="496" t="s">
        <v>548</v>
      </c>
      <c r="Z115" s="496" t="s">
        <v>548</v>
      </c>
      <c r="AA115" s="497">
        <v>0.3</v>
      </c>
      <c r="AB115" s="506"/>
      <c r="AC115" s="509"/>
      <c r="AD115" s="506"/>
      <c r="AE115" s="509"/>
      <c r="AF115" s="508"/>
      <c r="AG115" s="510"/>
      <c r="AH115" s="511"/>
      <c r="AI115" s="504"/>
      <c r="AJ115" s="505"/>
      <c r="AK115" s="531"/>
      <c r="AL115" s="529"/>
      <c r="AM115" s="461"/>
      <c r="AN115" s="461"/>
      <c r="AO115" s="461"/>
      <c r="AP115" s="461"/>
      <c r="AQ115" s="461"/>
      <c r="AR115" s="461"/>
      <c r="AS115" s="461"/>
      <c r="AT115" s="461"/>
      <c r="AU115" s="461"/>
      <c r="AV115" s="461"/>
      <c r="AW115" s="461"/>
      <c r="AX115" s="461"/>
      <c r="AY115" s="461"/>
      <c r="AZ115" s="461"/>
      <c r="BA115" s="461"/>
      <c r="BB115" s="461"/>
      <c r="BC115" s="461"/>
      <c r="BD115" s="461"/>
      <c r="BE115" s="461"/>
      <c r="BF115" s="461"/>
      <c r="BG115" s="461"/>
      <c r="BH115" s="461"/>
      <c r="BI115" s="461"/>
      <c r="BJ115" s="461"/>
      <c r="BK115" s="461"/>
      <c r="BL115" s="461"/>
      <c r="BM115" s="461"/>
      <c r="BN115" s="461"/>
      <c r="BO115" s="461"/>
      <c r="BP115" s="461"/>
      <c r="BQ115" s="461"/>
      <c r="BR115" s="461"/>
      <c r="BS115" s="461"/>
      <c r="BT115" s="461"/>
      <c r="BU115" s="461"/>
      <c r="BV115" s="461"/>
      <c r="BW115" s="461"/>
      <c r="BX115" s="461"/>
      <c r="BY115" s="461"/>
      <c r="BZ115" s="461"/>
      <c r="CA115" s="461"/>
      <c r="CB115" s="461"/>
      <c r="CC115" s="461"/>
      <c r="CD115" s="461"/>
      <c r="CE115" s="461"/>
      <c r="CF115" s="461"/>
      <c r="CG115" s="461"/>
      <c r="CH115" s="461"/>
      <c r="CI115" s="461"/>
      <c r="CJ115" s="461"/>
      <c r="CK115" s="461"/>
      <c r="CL115" s="461"/>
      <c r="CM115" s="461"/>
      <c r="CN115" s="461"/>
      <c r="CO115" s="461"/>
      <c r="CP115" s="461"/>
      <c r="CQ115" s="461"/>
      <c r="CR115" s="461"/>
      <c r="CS115" s="461"/>
      <c r="CT115" s="461"/>
      <c r="CU115" s="461"/>
      <c r="CV115" s="461"/>
      <c r="CW115" s="461"/>
      <c r="CX115" s="461"/>
      <c r="CY115" s="461"/>
      <c r="CZ115" s="461"/>
      <c r="DA115" s="461"/>
      <c r="DB115" s="461"/>
      <c r="DC115" s="461"/>
    </row>
    <row r="116" spans="1:107" s="462" customFormat="1" ht="73.5" customHeight="1" x14ac:dyDescent="0.2">
      <c r="A116" s="664"/>
      <c r="B116" s="671"/>
      <c r="C116" s="513"/>
      <c r="D116" s="514"/>
      <c r="E116" s="513"/>
      <c r="F116" s="513"/>
      <c r="G116" s="513"/>
      <c r="H116" s="514"/>
      <c r="I116" s="514"/>
      <c r="J116" s="513"/>
      <c r="K116" s="515"/>
      <c r="L116" s="516"/>
      <c r="M116" s="514"/>
      <c r="N116" s="515"/>
      <c r="O116" s="516"/>
      <c r="P116" s="517"/>
      <c r="Q116" s="494" t="s">
        <v>251</v>
      </c>
      <c r="R116" s="495">
        <v>0</v>
      </c>
      <c r="S116" s="495" t="s">
        <v>249</v>
      </c>
      <c r="T116" s="495">
        <v>0</v>
      </c>
      <c r="U116" s="495">
        <v>0</v>
      </c>
      <c r="V116" s="495">
        <v>0</v>
      </c>
      <c r="W116" s="495">
        <v>0</v>
      </c>
      <c r="X116" s="496">
        <v>0</v>
      </c>
      <c r="Y116" s="496">
        <v>0</v>
      </c>
      <c r="Z116" s="496">
        <v>0</v>
      </c>
      <c r="AA116" s="497" t="s">
        <v>249</v>
      </c>
      <c r="AB116" s="515"/>
      <c r="AC116" s="518"/>
      <c r="AD116" s="515"/>
      <c r="AE116" s="518"/>
      <c r="AF116" s="517"/>
      <c r="AG116" s="519"/>
      <c r="AH116" s="520"/>
      <c r="AI116" s="513"/>
      <c r="AJ116" s="514"/>
      <c r="AK116" s="533"/>
      <c r="AL116" s="529"/>
      <c r="AM116" s="461"/>
      <c r="AN116" s="461"/>
      <c r="AO116" s="461"/>
      <c r="AP116" s="461"/>
      <c r="AQ116" s="461"/>
      <c r="AR116" s="461"/>
      <c r="AS116" s="461"/>
      <c r="AT116" s="461"/>
      <c r="AU116" s="461"/>
      <c r="AV116" s="461"/>
      <c r="AW116" s="461"/>
      <c r="AX116" s="461"/>
      <c r="AY116" s="461"/>
      <c r="AZ116" s="461"/>
      <c r="BA116" s="461"/>
      <c r="BB116" s="461"/>
      <c r="BC116" s="461"/>
      <c r="BD116" s="461"/>
      <c r="BE116" s="461"/>
      <c r="BF116" s="461"/>
      <c r="BG116" s="461"/>
      <c r="BH116" s="461"/>
      <c r="BI116" s="461"/>
      <c r="BJ116" s="461"/>
      <c r="BK116" s="461"/>
      <c r="BL116" s="461"/>
      <c r="BM116" s="461"/>
      <c r="BN116" s="461"/>
      <c r="BO116" s="461"/>
      <c r="BP116" s="461"/>
      <c r="BQ116" s="461"/>
      <c r="BR116" s="461"/>
      <c r="BS116" s="461"/>
      <c r="BT116" s="461"/>
      <c r="BU116" s="461"/>
      <c r="BV116" s="461"/>
      <c r="BW116" s="461"/>
      <c r="BX116" s="461"/>
      <c r="BY116" s="461"/>
      <c r="BZ116" s="461"/>
      <c r="CA116" s="461"/>
      <c r="CB116" s="461"/>
      <c r="CC116" s="461"/>
      <c r="CD116" s="461"/>
      <c r="CE116" s="461"/>
      <c r="CF116" s="461"/>
      <c r="CG116" s="461"/>
      <c r="CH116" s="461"/>
      <c r="CI116" s="461"/>
      <c r="CJ116" s="461"/>
      <c r="CK116" s="461"/>
      <c r="CL116" s="461"/>
      <c r="CM116" s="461"/>
      <c r="CN116" s="461"/>
      <c r="CO116" s="461"/>
      <c r="CP116" s="461"/>
      <c r="CQ116" s="461"/>
      <c r="CR116" s="461"/>
      <c r="CS116" s="461"/>
      <c r="CT116" s="461"/>
      <c r="CU116" s="461"/>
      <c r="CV116" s="461"/>
      <c r="CW116" s="461"/>
      <c r="CX116" s="461"/>
      <c r="CY116" s="461"/>
      <c r="CZ116" s="461"/>
      <c r="DA116" s="461"/>
      <c r="DB116" s="461"/>
      <c r="DC116" s="461"/>
    </row>
    <row r="117" spans="1:107" s="462" customFormat="1" ht="73.5" customHeight="1" x14ac:dyDescent="0.2">
      <c r="A117" s="660">
        <v>37</v>
      </c>
      <c r="B117" s="669" t="s">
        <v>532</v>
      </c>
      <c r="C117" s="489" t="s">
        <v>543</v>
      </c>
      <c r="D117" s="490" t="s">
        <v>277</v>
      </c>
      <c r="E117" s="489" t="s">
        <v>558</v>
      </c>
      <c r="F117" s="489" t="s">
        <v>559</v>
      </c>
      <c r="G117" s="489" t="s">
        <v>560</v>
      </c>
      <c r="H117" s="490" t="s">
        <v>281</v>
      </c>
      <c r="I117" s="490" t="s">
        <v>230</v>
      </c>
      <c r="J117" s="489" t="s">
        <v>561</v>
      </c>
      <c r="K117" s="491" t="s">
        <v>246</v>
      </c>
      <c r="L117" s="492">
        <v>0.2</v>
      </c>
      <c r="M117" s="490" t="s">
        <v>268</v>
      </c>
      <c r="N117" s="491" t="s">
        <v>235</v>
      </c>
      <c r="O117" s="492">
        <v>0.6</v>
      </c>
      <c r="P117" s="493" t="s">
        <v>235</v>
      </c>
      <c r="Q117" s="494" t="s">
        <v>562</v>
      </c>
      <c r="R117" s="495" t="s">
        <v>452</v>
      </c>
      <c r="S117" s="495" t="s">
        <v>238</v>
      </c>
      <c r="T117" s="495" t="s">
        <v>239</v>
      </c>
      <c r="U117" s="495" t="s">
        <v>240</v>
      </c>
      <c r="V117" s="495" t="s">
        <v>241</v>
      </c>
      <c r="W117" s="495" t="s">
        <v>242</v>
      </c>
      <c r="X117" s="496" t="s">
        <v>538</v>
      </c>
      <c r="Y117" s="496" t="s">
        <v>548</v>
      </c>
      <c r="Z117" s="496" t="s">
        <v>548</v>
      </c>
      <c r="AA117" s="497">
        <v>0.3</v>
      </c>
      <c r="AB117" s="491" t="s">
        <v>246</v>
      </c>
      <c r="AC117" s="498">
        <v>8.4000000000000005E-2</v>
      </c>
      <c r="AD117" s="491" t="s">
        <v>235</v>
      </c>
      <c r="AE117" s="498">
        <v>0.6</v>
      </c>
      <c r="AF117" s="493" t="s">
        <v>235</v>
      </c>
      <c r="AG117" s="499" t="s">
        <v>222</v>
      </c>
      <c r="AH117" s="500" t="s">
        <v>248</v>
      </c>
      <c r="AI117" s="489"/>
      <c r="AJ117" s="501"/>
      <c r="AK117" s="528" t="s">
        <v>249</v>
      </c>
      <c r="AL117" s="529"/>
      <c r="AM117" s="461"/>
      <c r="AN117" s="461"/>
      <c r="AO117" s="461"/>
      <c r="AP117" s="461"/>
      <c r="AQ117" s="461"/>
      <c r="AR117" s="461"/>
      <c r="AS117" s="461"/>
      <c r="AT117" s="461"/>
      <c r="AU117" s="461"/>
      <c r="AV117" s="461"/>
      <c r="AW117" s="461"/>
      <c r="AX117" s="461"/>
      <c r="AY117" s="461"/>
      <c r="AZ117" s="461"/>
      <c r="BA117" s="461"/>
      <c r="BB117" s="461"/>
      <c r="BC117" s="461"/>
      <c r="BD117" s="461"/>
      <c r="BE117" s="461"/>
      <c r="BF117" s="461"/>
      <c r="BG117" s="461"/>
      <c r="BH117" s="461"/>
      <c r="BI117" s="461"/>
      <c r="BJ117" s="461"/>
      <c r="BK117" s="461"/>
      <c r="BL117" s="461"/>
      <c r="BM117" s="461"/>
      <c r="BN117" s="461"/>
      <c r="BO117" s="461"/>
      <c r="BP117" s="461"/>
      <c r="BQ117" s="461"/>
      <c r="BR117" s="461"/>
      <c r="BS117" s="461"/>
      <c r="BT117" s="461"/>
      <c r="BU117" s="461"/>
      <c r="BV117" s="461"/>
      <c r="BW117" s="461"/>
      <c r="BX117" s="461"/>
      <c r="BY117" s="461"/>
      <c r="BZ117" s="461"/>
      <c r="CA117" s="461"/>
      <c r="CB117" s="461"/>
      <c r="CC117" s="461"/>
      <c r="CD117" s="461"/>
      <c r="CE117" s="461"/>
      <c r="CF117" s="461"/>
      <c r="CG117" s="461"/>
      <c r="CH117" s="461"/>
      <c r="CI117" s="461"/>
      <c r="CJ117" s="461"/>
      <c r="CK117" s="461"/>
      <c r="CL117" s="461"/>
      <c r="CM117" s="461"/>
      <c r="CN117" s="461"/>
      <c r="CO117" s="461"/>
      <c r="CP117" s="461"/>
      <c r="CQ117" s="461"/>
      <c r="CR117" s="461"/>
      <c r="CS117" s="461"/>
      <c r="CT117" s="461"/>
      <c r="CU117" s="461"/>
      <c r="CV117" s="461"/>
      <c r="CW117" s="461"/>
      <c r="CX117" s="461"/>
      <c r="CY117" s="461"/>
      <c r="CZ117" s="461"/>
      <c r="DA117" s="461"/>
      <c r="DB117" s="461"/>
      <c r="DC117" s="461"/>
    </row>
    <row r="118" spans="1:107" s="462" customFormat="1" ht="73.5" customHeight="1" x14ac:dyDescent="0.2">
      <c r="A118" s="662"/>
      <c r="B118" s="670"/>
      <c r="C118" s="504"/>
      <c r="D118" s="505"/>
      <c r="E118" s="504"/>
      <c r="F118" s="504"/>
      <c r="G118" s="504"/>
      <c r="H118" s="505"/>
      <c r="I118" s="505"/>
      <c r="J118" s="504"/>
      <c r="K118" s="506"/>
      <c r="L118" s="507"/>
      <c r="M118" s="505"/>
      <c r="N118" s="506"/>
      <c r="O118" s="507"/>
      <c r="P118" s="508"/>
      <c r="Q118" s="494" t="s">
        <v>563</v>
      </c>
      <c r="R118" s="495" t="s">
        <v>237</v>
      </c>
      <c r="S118" s="495" t="s">
        <v>238</v>
      </c>
      <c r="T118" s="495" t="s">
        <v>239</v>
      </c>
      <c r="U118" s="495" t="s">
        <v>240</v>
      </c>
      <c r="V118" s="495" t="s">
        <v>241</v>
      </c>
      <c r="W118" s="495" t="s">
        <v>242</v>
      </c>
      <c r="X118" s="496" t="s">
        <v>538</v>
      </c>
      <c r="Y118" s="496" t="s">
        <v>548</v>
      </c>
      <c r="Z118" s="496" t="s">
        <v>548</v>
      </c>
      <c r="AA118" s="497">
        <v>0.4</v>
      </c>
      <c r="AB118" s="506"/>
      <c r="AC118" s="509"/>
      <c r="AD118" s="506"/>
      <c r="AE118" s="509"/>
      <c r="AF118" s="508"/>
      <c r="AG118" s="510"/>
      <c r="AH118" s="511"/>
      <c r="AI118" s="504"/>
      <c r="AJ118" s="505"/>
      <c r="AK118" s="531"/>
      <c r="AL118" s="529"/>
      <c r="AM118" s="461"/>
      <c r="AN118" s="461"/>
      <c r="AO118" s="461"/>
      <c r="AP118" s="461"/>
      <c r="AQ118" s="461"/>
      <c r="AR118" s="461"/>
      <c r="AS118" s="461"/>
      <c r="AT118" s="461"/>
      <c r="AU118" s="461"/>
      <c r="AV118" s="461"/>
      <c r="AW118" s="461"/>
      <c r="AX118" s="461"/>
      <c r="AY118" s="461"/>
      <c r="AZ118" s="461"/>
      <c r="BA118" s="461"/>
      <c r="BB118" s="461"/>
      <c r="BC118" s="461"/>
      <c r="BD118" s="461"/>
      <c r="BE118" s="461"/>
      <c r="BF118" s="461"/>
      <c r="BG118" s="461"/>
      <c r="BH118" s="461"/>
      <c r="BI118" s="461"/>
      <c r="BJ118" s="461"/>
      <c r="BK118" s="461"/>
      <c r="BL118" s="461"/>
      <c r="BM118" s="461"/>
      <c r="BN118" s="461"/>
      <c r="BO118" s="461"/>
      <c r="BP118" s="461"/>
      <c r="BQ118" s="461"/>
      <c r="BR118" s="461"/>
      <c r="BS118" s="461"/>
      <c r="BT118" s="461"/>
      <c r="BU118" s="461"/>
      <c r="BV118" s="461"/>
      <c r="BW118" s="461"/>
      <c r="BX118" s="461"/>
      <c r="BY118" s="461"/>
      <c r="BZ118" s="461"/>
      <c r="CA118" s="461"/>
      <c r="CB118" s="461"/>
      <c r="CC118" s="461"/>
      <c r="CD118" s="461"/>
      <c r="CE118" s="461"/>
      <c r="CF118" s="461"/>
      <c r="CG118" s="461"/>
      <c r="CH118" s="461"/>
      <c r="CI118" s="461"/>
      <c r="CJ118" s="461"/>
      <c r="CK118" s="461"/>
      <c r="CL118" s="461"/>
      <c r="CM118" s="461"/>
      <c r="CN118" s="461"/>
      <c r="CO118" s="461"/>
      <c r="CP118" s="461"/>
      <c r="CQ118" s="461"/>
      <c r="CR118" s="461"/>
      <c r="CS118" s="461"/>
      <c r="CT118" s="461"/>
      <c r="CU118" s="461"/>
      <c r="CV118" s="461"/>
      <c r="CW118" s="461"/>
      <c r="CX118" s="461"/>
      <c r="CY118" s="461"/>
      <c r="CZ118" s="461"/>
      <c r="DA118" s="461"/>
      <c r="DB118" s="461"/>
      <c r="DC118" s="461"/>
    </row>
    <row r="119" spans="1:107" s="462" customFormat="1" ht="73.5" customHeight="1" x14ac:dyDescent="0.2">
      <c r="A119" s="664"/>
      <c r="B119" s="671"/>
      <c r="C119" s="513"/>
      <c r="D119" s="514"/>
      <c r="E119" s="513"/>
      <c r="F119" s="513"/>
      <c r="G119" s="513"/>
      <c r="H119" s="514"/>
      <c r="I119" s="514"/>
      <c r="J119" s="513"/>
      <c r="K119" s="515"/>
      <c r="L119" s="516"/>
      <c r="M119" s="514"/>
      <c r="N119" s="515"/>
      <c r="O119" s="516"/>
      <c r="P119" s="517"/>
      <c r="Q119" s="494" t="s">
        <v>564</v>
      </c>
      <c r="R119" s="495">
        <v>0</v>
      </c>
      <c r="S119" s="495" t="s">
        <v>249</v>
      </c>
      <c r="T119" s="495">
        <v>0</v>
      </c>
      <c r="U119" s="495">
        <v>0</v>
      </c>
      <c r="V119" s="495">
        <v>0</v>
      </c>
      <c r="W119" s="495">
        <v>0</v>
      </c>
      <c r="X119" s="496">
        <v>0</v>
      </c>
      <c r="Y119" s="496">
        <v>0</v>
      </c>
      <c r="Z119" s="496">
        <v>0</v>
      </c>
      <c r="AA119" s="497" t="s">
        <v>249</v>
      </c>
      <c r="AB119" s="515"/>
      <c r="AC119" s="518"/>
      <c r="AD119" s="515"/>
      <c r="AE119" s="518"/>
      <c r="AF119" s="517"/>
      <c r="AG119" s="519"/>
      <c r="AH119" s="520"/>
      <c r="AI119" s="513"/>
      <c r="AJ119" s="514"/>
      <c r="AK119" s="533"/>
      <c r="AL119" s="529"/>
      <c r="AM119" s="461"/>
      <c r="AN119" s="461"/>
      <c r="AO119" s="461"/>
      <c r="AP119" s="461"/>
      <c r="AQ119" s="461"/>
      <c r="AR119" s="461"/>
      <c r="AS119" s="461"/>
      <c r="AT119" s="461"/>
      <c r="AU119" s="461"/>
      <c r="AV119" s="461"/>
      <c r="AW119" s="461"/>
      <c r="AX119" s="461"/>
      <c r="AY119" s="461"/>
      <c r="AZ119" s="461"/>
      <c r="BA119" s="461"/>
      <c r="BB119" s="461"/>
      <c r="BC119" s="461"/>
      <c r="BD119" s="461"/>
      <c r="BE119" s="461"/>
      <c r="BF119" s="461"/>
      <c r="BG119" s="461"/>
      <c r="BH119" s="461"/>
      <c r="BI119" s="461"/>
      <c r="BJ119" s="461"/>
      <c r="BK119" s="461"/>
      <c r="BL119" s="461"/>
      <c r="BM119" s="461"/>
      <c r="BN119" s="461"/>
      <c r="BO119" s="461"/>
      <c r="BP119" s="461"/>
      <c r="BQ119" s="461"/>
      <c r="BR119" s="461"/>
      <c r="BS119" s="461"/>
      <c r="BT119" s="461"/>
      <c r="BU119" s="461"/>
      <c r="BV119" s="461"/>
      <c r="BW119" s="461"/>
      <c r="BX119" s="461"/>
      <c r="BY119" s="461"/>
      <c r="BZ119" s="461"/>
      <c r="CA119" s="461"/>
      <c r="CB119" s="461"/>
      <c r="CC119" s="461"/>
      <c r="CD119" s="461"/>
      <c r="CE119" s="461"/>
      <c r="CF119" s="461"/>
      <c r="CG119" s="461"/>
      <c r="CH119" s="461"/>
      <c r="CI119" s="461"/>
      <c r="CJ119" s="461"/>
      <c r="CK119" s="461"/>
      <c r="CL119" s="461"/>
      <c r="CM119" s="461"/>
      <c r="CN119" s="461"/>
      <c r="CO119" s="461"/>
      <c r="CP119" s="461"/>
      <c r="CQ119" s="461"/>
      <c r="CR119" s="461"/>
      <c r="CS119" s="461"/>
      <c r="CT119" s="461"/>
      <c r="CU119" s="461"/>
      <c r="CV119" s="461"/>
      <c r="CW119" s="461"/>
      <c r="CX119" s="461"/>
      <c r="CY119" s="461"/>
      <c r="CZ119" s="461"/>
      <c r="DA119" s="461"/>
      <c r="DB119" s="461"/>
      <c r="DC119" s="461"/>
    </row>
    <row r="120" spans="1:107" s="462" customFormat="1" ht="138" customHeight="1" x14ac:dyDescent="0.2">
      <c r="A120" s="660">
        <v>38</v>
      </c>
      <c r="B120" s="669" t="s">
        <v>532</v>
      </c>
      <c r="C120" s="489" t="s">
        <v>565</v>
      </c>
      <c r="D120" s="490" t="s">
        <v>225</v>
      </c>
      <c r="E120" s="489" t="s">
        <v>566</v>
      </c>
      <c r="F120" s="489" t="s">
        <v>567</v>
      </c>
      <c r="G120" s="489" t="s">
        <v>568</v>
      </c>
      <c r="H120" s="490" t="s">
        <v>350</v>
      </c>
      <c r="I120" s="490" t="s">
        <v>382</v>
      </c>
      <c r="J120" s="489" t="s">
        <v>569</v>
      </c>
      <c r="K120" s="491" t="s">
        <v>485</v>
      </c>
      <c r="L120" s="492">
        <v>0.6</v>
      </c>
      <c r="M120" s="490" t="s">
        <v>354</v>
      </c>
      <c r="N120" s="491" t="s">
        <v>235</v>
      </c>
      <c r="O120" s="492">
        <v>0.6</v>
      </c>
      <c r="P120" s="493" t="s">
        <v>313</v>
      </c>
      <c r="Q120" s="494" t="s">
        <v>570</v>
      </c>
      <c r="R120" s="495" t="s">
        <v>354</v>
      </c>
      <c r="S120" s="495" t="s">
        <v>354</v>
      </c>
      <c r="T120" s="495" t="s">
        <v>354</v>
      </c>
      <c r="U120" s="495" t="s">
        <v>354</v>
      </c>
      <c r="V120" s="495" t="s">
        <v>354</v>
      </c>
      <c r="W120" s="495" t="s">
        <v>354</v>
      </c>
      <c r="X120" s="496" t="s">
        <v>354</v>
      </c>
      <c r="Y120" s="496" t="s">
        <v>354</v>
      </c>
      <c r="Z120" s="496" t="s">
        <v>354</v>
      </c>
      <c r="AA120" s="497" t="s">
        <v>356</v>
      </c>
      <c r="AB120" s="491" t="s">
        <v>485</v>
      </c>
      <c r="AC120" s="498" t="s">
        <v>356</v>
      </c>
      <c r="AD120" s="491" t="s">
        <v>235</v>
      </c>
      <c r="AE120" s="498" t="s">
        <v>356</v>
      </c>
      <c r="AF120" s="493" t="s">
        <v>313</v>
      </c>
      <c r="AG120" s="499" t="s">
        <v>357</v>
      </c>
      <c r="AH120" s="500" t="s">
        <v>316</v>
      </c>
      <c r="AI120" s="489" t="s">
        <v>571</v>
      </c>
      <c r="AJ120" s="501" t="s">
        <v>572</v>
      </c>
      <c r="AK120" s="528" t="s">
        <v>292</v>
      </c>
      <c r="AL120" s="529" t="s">
        <v>573</v>
      </c>
      <c r="AM120" s="461"/>
      <c r="AN120" s="461"/>
      <c r="AO120" s="461"/>
      <c r="AP120" s="461"/>
      <c r="AQ120" s="461"/>
      <c r="AR120" s="461"/>
      <c r="AS120" s="461"/>
      <c r="AT120" s="461"/>
      <c r="AU120" s="461"/>
      <c r="AV120" s="461"/>
      <c r="AW120" s="461"/>
      <c r="AX120" s="461"/>
      <c r="AY120" s="461"/>
      <c r="AZ120" s="461"/>
      <c r="BA120" s="461"/>
      <c r="BB120" s="461"/>
      <c r="BC120" s="461"/>
      <c r="BD120" s="461"/>
      <c r="BE120" s="461"/>
      <c r="BF120" s="461"/>
      <c r="BG120" s="461"/>
      <c r="BH120" s="461"/>
      <c r="BI120" s="461"/>
      <c r="BJ120" s="461"/>
      <c r="BK120" s="461"/>
      <c r="BL120" s="461"/>
      <c r="BM120" s="461"/>
      <c r="BN120" s="461"/>
      <c r="BO120" s="461"/>
      <c r="BP120" s="461"/>
      <c r="BQ120" s="461"/>
      <c r="BR120" s="461"/>
      <c r="BS120" s="461"/>
      <c r="BT120" s="461"/>
      <c r="BU120" s="461"/>
      <c r="BV120" s="461"/>
      <c r="BW120" s="461"/>
      <c r="BX120" s="461"/>
      <c r="BY120" s="461"/>
      <c r="BZ120" s="461"/>
      <c r="CA120" s="461"/>
      <c r="CB120" s="461"/>
      <c r="CC120" s="461"/>
      <c r="CD120" s="461"/>
      <c r="CE120" s="461"/>
      <c r="CF120" s="461"/>
      <c r="CG120" s="461"/>
      <c r="CH120" s="461"/>
      <c r="CI120" s="461"/>
      <c r="CJ120" s="461"/>
      <c r="CK120" s="461"/>
      <c r="CL120" s="461"/>
      <c r="CM120" s="461"/>
      <c r="CN120" s="461"/>
      <c r="CO120" s="461"/>
      <c r="CP120" s="461"/>
      <c r="CQ120" s="461"/>
      <c r="CR120" s="461"/>
      <c r="CS120" s="461"/>
      <c r="CT120" s="461"/>
      <c r="CU120" s="461"/>
      <c r="CV120" s="461"/>
      <c r="CW120" s="461"/>
      <c r="CX120" s="461"/>
      <c r="CY120" s="461"/>
      <c r="CZ120" s="461"/>
      <c r="DA120" s="461"/>
      <c r="DB120" s="461"/>
      <c r="DC120" s="461"/>
    </row>
    <row r="121" spans="1:107" s="462" customFormat="1" ht="73.5" customHeight="1" x14ac:dyDescent="0.2">
      <c r="A121" s="662"/>
      <c r="B121" s="670"/>
      <c r="C121" s="504"/>
      <c r="D121" s="505"/>
      <c r="E121" s="504"/>
      <c r="F121" s="504"/>
      <c r="G121" s="504"/>
      <c r="H121" s="505"/>
      <c r="I121" s="505"/>
      <c r="J121" s="504"/>
      <c r="K121" s="506"/>
      <c r="L121" s="507"/>
      <c r="M121" s="505"/>
      <c r="N121" s="506"/>
      <c r="O121" s="507"/>
      <c r="P121" s="508"/>
      <c r="Q121" s="494" t="s">
        <v>574</v>
      </c>
      <c r="R121" s="495" t="s">
        <v>354</v>
      </c>
      <c r="S121" s="495" t="s">
        <v>354</v>
      </c>
      <c r="T121" s="495" t="s">
        <v>354</v>
      </c>
      <c r="U121" s="495" t="s">
        <v>354</v>
      </c>
      <c r="V121" s="495" t="s">
        <v>354</v>
      </c>
      <c r="W121" s="495" t="s">
        <v>354</v>
      </c>
      <c r="X121" s="496" t="s">
        <v>354</v>
      </c>
      <c r="Y121" s="496" t="s">
        <v>354</v>
      </c>
      <c r="Z121" s="496" t="s">
        <v>354</v>
      </c>
      <c r="AA121" s="497" t="s">
        <v>356</v>
      </c>
      <c r="AB121" s="506"/>
      <c r="AC121" s="509"/>
      <c r="AD121" s="506"/>
      <c r="AE121" s="509"/>
      <c r="AF121" s="508"/>
      <c r="AG121" s="510"/>
      <c r="AH121" s="511"/>
      <c r="AI121" s="504"/>
      <c r="AJ121" s="505"/>
      <c r="AK121" s="531"/>
      <c r="AL121" s="529"/>
      <c r="AM121" s="461"/>
      <c r="AN121" s="461"/>
      <c r="AO121" s="461"/>
      <c r="AP121" s="461"/>
      <c r="AQ121" s="461"/>
      <c r="AR121" s="461"/>
      <c r="AS121" s="461"/>
      <c r="AT121" s="461"/>
      <c r="AU121" s="461"/>
      <c r="AV121" s="461"/>
      <c r="AW121" s="461"/>
      <c r="AX121" s="461"/>
      <c r="AY121" s="461"/>
      <c r="AZ121" s="461"/>
      <c r="BA121" s="461"/>
      <c r="BB121" s="461"/>
      <c r="BC121" s="461"/>
      <c r="BD121" s="461"/>
      <c r="BE121" s="461"/>
      <c r="BF121" s="461"/>
      <c r="BG121" s="461"/>
      <c r="BH121" s="461"/>
      <c r="BI121" s="461"/>
      <c r="BJ121" s="461"/>
      <c r="BK121" s="461"/>
      <c r="BL121" s="461"/>
      <c r="BM121" s="461"/>
      <c r="BN121" s="461"/>
      <c r="BO121" s="461"/>
      <c r="BP121" s="461"/>
      <c r="BQ121" s="461"/>
      <c r="BR121" s="461"/>
      <c r="BS121" s="461"/>
      <c r="BT121" s="461"/>
      <c r="BU121" s="461"/>
      <c r="BV121" s="461"/>
      <c r="BW121" s="461"/>
      <c r="BX121" s="461"/>
      <c r="BY121" s="461"/>
      <c r="BZ121" s="461"/>
      <c r="CA121" s="461"/>
      <c r="CB121" s="461"/>
      <c r="CC121" s="461"/>
      <c r="CD121" s="461"/>
      <c r="CE121" s="461"/>
      <c r="CF121" s="461"/>
      <c r="CG121" s="461"/>
      <c r="CH121" s="461"/>
      <c r="CI121" s="461"/>
      <c r="CJ121" s="461"/>
      <c r="CK121" s="461"/>
      <c r="CL121" s="461"/>
      <c r="CM121" s="461"/>
      <c r="CN121" s="461"/>
      <c r="CO121" s="461"/>
      <c r="CP121" s="461"/>
      <c r="CQ121" s="461"/>
      <c r="CR121" s="461"/>
      <c r="CS121" s="461"/>
      <c r="CT121" s="461"/>
      <c r="CU121" s="461"/>
      <c r="CV121" s="461"/>
      <c r="CW121" s="461"/>
      <c r="CX121" s="461"/>
      <c r="CY121" s="461"/>
      <c r="CZ121" s="461"/>
      <c r="DA121" s="461"/>
      <c r="DB121" s="461"/>
      <c r="DC121" s="461"/>
    </row>
    <row r="122" spans="1:107" s="462" customFormat="1" ht="73.5" customHeight="1" x14ac:dyDescent="0.2">
      <c r="A122" s="664"/>
      <c r="B122" s="671"/>
      <c r="C122" s="513"/>
      <c r="D122" s="514"/>
      <c r="E122" s="513"/>
      <c r="F122" s="513"/>
      <c r="G122" s="513"/>
      <c r="H122" s="514"/>
      <c r="I122" s="514"/>
      <c r="J122" s="513"/>
      <c r="K122" s="515"/>
      <c r="L122" s="516"/>
      <c r="M122" s="514"/>
      <c r="N122" s="515"/>
      <c r="O122" s="516"/>
      <c r="P122" s="517"/>
      <c r="Q122" s="494">
        <v>0</v>
      </c>
      <c r="R122" s="495" t="s">
        <v>354</v>
      </c>
      <c r="S122" s="495" t="s">
        <v>354</v>
      </c>
      <c r="T122" s="495" t="s">
        <v>354</v>
      </c>
      <c r="U122" s="495" t="s">
        <v>354</v>
      </c>
      <c r="V122" s="495" t="s">
        <v>354</v>
      </c>
      <c r="W122" s="495" t="s">
        <v>354</v>
      </c>
      <c r="X122" s="496" t="s">
        <v>354</v>
      </c>
      <c r="Y122" s="496" t="s">
        <v>354</v>
      </c>
      <c r="Z122" s="496" t="s">
        <v>354</v>
      </c>
      <c r="AA122" s="497" t="s">
        <v>356</v>
      </c>
      <c r="AB122" s="515"/>
      <c r="AC122" s="518"/>
      <c r="AD122" s="515"/>
      <c r="AE122" s="518"/>
      <c r="AF122" s="517"/>
      <c r="AG122" s="519"/>
      <c r="AH122" s="520"/>
      <c r="AI122" s="513"/>
      <c r="AJ122" s="514"/>
      <c r="AK122" s="533"/>
      <c r="AL122" s="529"/>
      <c r="AM122" s="461"/>
      <c r="AN122" s="461"/>
      <c r="AO122" s="461"/>
      <c r="AP122" s="461"/>
      <c r="AQ122" s="461"/>
      <c r="AR122" s="461"/>
      <c r="AS122" s="461"/>
      <c r="AT122" s="461"/>
      <c r="AU122" s="461"/>
      <c r="AV122" s="461"/>
      <c r="AW122" s="461"/>
      <c r="AX122" s="461"/>
      <c r="AY122" s="461"/>
      <c r="AZ122" s="461"/>
      <c r="BA122" s="461"/>
      <c r="BB122" s="461"/>
      <c r="BC122" s="461"/>
      <c r="BD122" s="461"/>
      <c r="BE122" s="461"/>
      <c r="BF122" s="461"/>
      <c r="BG122" s="461"/>
      <c r="BH122" s="461"/>
      <c r="BI122" s="461"/>
      <c r="BJ122" s="461"/>
      <c r="BK122" s="461"/>
      <c r="BL122" s="461"/>
      <c r="BM122" s="461"/>
      <c r="BN122" s="461"/>
      <c r="BO122" s="461"/>
      <c r="BP122" s="461"/>
      <c r="BQ122" s="461"/>
      <c r="BR122" s="461"/>
      <c r="BS122" s="461"/>
      <c r="BT122" s="461"/>
      <c r="BU122" s="461"/>
      <c r="BV122" s="461"/>
      <c r="BW122" s="461"/>
      <c r="BX122" s="461"/>
      <c r="BY122" s="461"/>
      <c r="BZ122" s="461"/>
      <c r="CA122" s="461"/>
      <c r="CB122" s="461"/>
      <c r="CC122" s="461"/>
      <c r="CD122" s="461"/>
      <c r="CE122" s="461"/>
      <c r="CF122" s="461"/>
      <c r="CG122" s="461"/>
      <c r="CH122" s="461"/>
      <c r="CI122" s="461"/>
      <c r="CJ122" s="461"/>
      <c r="CK122" s="461"/>
      <c r="CL122" s="461"/>
      <c r="CM122" s="461"/>
      <c r="CN122" s="461"/>
      <c r="CO122" s="461"/>
      <c r="CP122" s="461"/>
      <c r="CQ122" s="461"/>
      <c r="CR122" s="461"/>
      <c r="CS122" s="461"/>
      <c r="CT122" s="461"/>
      <c r="CU122" s="461"/>
      <c r="CV122" s="461"/>
      <c r="CW122" s="461"/>
      <c r="CX122" s="461"/>
      <c r="CY122" s="461"/>
      <c r="CZ122" s="461"/>
      <c r="DA122" s="461"/>
      <c r="DB122" s="461"/>
      <c r="DC122" s="461"/>
    </row>
    <row r="123" spans="1:107" s="462" customFormat="1" ht="73.5" customHeight="1" x14ac:dyDescent="0.2">
      <c r="A123" s="660">
        <v>39</v>
      </c>
      <c r="B123" s="669" t="s">
        <v>532</v>
      </c>
      <c r="C123" s="489" t="s">
        <v>565</v>
      </c>
      <c r="D123" s="490" t="s">
        <v>225</v>
      </c>
      <c r="E123" s="489" t="s">
        <v>575</v>
      </c>
      <c r="F123" s="489" t="s">
        <v>576</v>
      </c>
      <c r="G123" s="489" t="s">
        <v>577</v>
      </c>
      <c r="H123" s="490" t="s">
        <v>350</v>
      </c>
      <c r="I123" s="490" t="s">
        <v>382</v>
      </c>
      <c r="J123" s="489" t="s">
        <v>569</v>
      </c>
      <c r="K123" s="491" t="s">
        <v>485</v>
      </c>
      <c r="L123" s="492">
        <v>0.6</v>
      </c>
      <c r="M123" s="490" t="s">
        <v>354</v>
      </c>
      <c r="N123" s="491" t="s">
        <v>312</v>
      </c>
      <c r="O123" s="492">
        <v>0.8</v>
      </c>
      <c r="P123" s="493" t="s">
        <v>365</v>
      </c>
      <c r="Q123" s="494" t="s">
        <v>578</v>
      </c>
      <c r="R123" s="495" t="s">
        <v>354</v>
      </c>
      <c r="S123" s="495" t="s">
        <v>354</v>
      </c>
      <c r="T123" s="495" t="s">
        <v>354</v>
      </c>
      <c r="U123" s="495" t="s">
        <v>354</v>
      </c>
      <c r="V123" s="495" t="s">
        <v>354</v>
      </c>
      <c r="W123" s="495" t="s">
        <v>354</v>
      </c>
      <c r="X123" s="496" t="s">
        <v>354</v>
      </c>
      <c r="Y123" s="496" t="s">
        <v>354</v>
      </c>
      <c r="Z123" s="496" t="s">
        <v>354</v>
      </c>
      <c r="AA123" s="497" t="s">
        <v>356</v>
      </c>
      <c r="AB123" s="491" t="s">
        <v>485</v>
      </c>
      <c r="AC123" s="498" t="s">
        <v>356</v>
      </c>
      <c r="AD123" s="491" t="s">
        <v>312</v>
      </c>
      <c r="AE123" s="498" t="s">
        <v>356</v>
      </c>
      <c r="AF123" s="493" t="s">
        <v>365</v>
      </c>
      <c r="AG123" s="499" t="s">
        <v>357</v>
      </c>
      <c r="AH123" s="500" t="s">
        <v>316</v>
      </c>
      <c r="AI123" s="489" t="s">
        <v>579</v>
      </c>
      <c r="AJ123" s="501" t="s">
        <v>580</v>
      </c>
      <c r="AK123" s="528" t="s">
        <v>292</v>
      </c>
      <c r="AL123" s="529" t="s">
        <v>573</v>
      </c>
      <c r="AM123" s="461"/>
      <c r="AN123" s="461"/>
      <c r="AO123" s="461"/>
      <c r="AP123" s="461"/>
      <c r="AQ123" s="461"/>
      <c r="AR123" s="461"/>
      <c r="AS123" s="461"/>
      <c r="AT123" s="461"/>
      <c r="AU123" s="461"/>
      <c r="AV123" s="461"/>
      <c r="AW123" s="461"/>
      <c r="AX123" s="461"/>
      <c r="AY123" s="461"/>
      <c r="AZ123" s="461"/>
      <c r="BA123" s="461"/>
      <c r="BB123" s="461"/>
      <c r="BC123" s="461"/>
      <c r="BD123" s="461"/>
      <c r="BE123" s="461"/>
      <c r="BF123" s="461"/>
      <c r="BG123" s="461"/>
      <c r="BH123" s="461"/>
      <c r="BI123" s="461"/>
      <c r="BJ123" s="461"/>
      <c r="BK123" s="461"/>
      <c r="BL123" s="461"/>
      <c r="BM123" s="461"/>
      <c r="BN123" s="461"/>
      <c r="BO123" s="461"/>
      <c r="BP123" s="461"/>
      <c r="BQ123" s="461"/>
      <c r="BR123" s="461"/>
      <c r="BS123" s="461"/>
      <c r="BT123" s="461"/>
      <c r="BU123" s="461"/>
      <c r="BV123" s="461"/>
      <c r="BW123" s="461"/>
      <c r="BX123" s="461"/>
      <c r="BY123" s="461"/>
      <c r="BZ123" s="461"/>
      <c r="CA123" s="461"/>
      <c r="CB123" s="461"/>
      <c r="CC123" s="461"/>
      <c r="CD123" s="461"/>
      <c r="CE123" s="461"/>
      <c r="CF123" s="461"/>
      <c r="CG123" s="461"/>
      <c r="CH123" s="461"/>
      <c r="CI123" s="461"/>
      <c r="CJ123" s="461"/>
      <c r="CK123" s="461"/>
      <c r="CL123" s="461"/>
      <c r="CM123" s="461"/>
      <c r="CN123" s="461"/>
      <c r="CO123" s="461"/>
      <c r="CP123" s="461"/>
      <c r="CQ123" s="461"/>
      <c r="CR123" s="461"/>
      <c r="CS123" s="461"/>
      <c r="CT123" s="461"/>
      <c r="CU123" s="461"/>
      <c r="CV123" s="461"/>
      <c r="CW123" s="461"/>
      <c r="CX123" s="461"/>
      <c r="CY123" s="461"/>
      <c r="CZ123" s="461"/>
      <c r="DA123" s="461"/>
      <c r="DB123" s="461"/>
      <c r="DC123" s="461"/>
    </row>
    <row r="124" spans="1:107" s="462" customFormat="1" ht="73.5" customHeight="1" x14ac:dyDescent="0.2">
      <c r="A124" s="662"/>
      <c r="B124" s="670"/>
      <c r="C124" s="504"/>
      <c r="D124" s="505"/>
      <c r="E124" s="504"/>
      <c r="F124" s="504"/>
      <c r="G124" s="504"/>
      <c r="H124" s="505"/>
      <c r="I124" s="505"/>
      <c r="J124" s="504"/>
      <c r="K124" s="506"/>
      <c r="L124" s="507"/>
      <c r="M124" s="505"/>
      <c r="N124" s="506"/>
      <c r="O124" s="507"/>
      <c r="P124" s="508"/>
      <c r="Q124" s="494" t="s">
        <v>581</v>
      </c>
      <c r="R124" s="495" t="s">
        <v>354</v>
      </c>
      <c r="S124" s="495" t="s">
        <v>354</v>
      </c>
      <c r="T124" s="495" t="s">
        <v>354</v>
      </c>
      <c r="U124" s="495" t="s">
        <v>354</v>
      </c>
      <c r="V124" s="495" t="s">
        <v>354</v>
      </c>
      <c r="W124" s="495" t="s">
        <v>354</v>
      </c>
      <c r="X124" s="496" t="s">
        <v>354</v>
      </c>
      <c r="Y124" s="496" t="s">
        <v>354</v>
      </c>
      <c r="Z124" s="496" t="s">
        <v>354</v>
      </c>
      <c r="AA124" s="497" t="s">
        <v>356</v>
      </c>
      <c r="AB124" s="506"/>
      <c r="AC124" s="509"/>
      <c r="AD124" s="506"/>
      <c r="AE124" s="509"/>
      <c r="AF124" s="508"/>
      <c r="AG124" s="510"/>
      <c r="AH124" s="511"/>
      <c r="AI124" s="504"/>
      <c r="AJ124" s="505"/>
      <c r="AK124" s="531"/>
      <c r="AL124" s="529"/>
      <c r="AM124" s="461"/>
      <c r="AN124" s="461"/>
      <c r="AO124" s="461"/>
      <c r="AP124" s="461"/>
      <c r="AQ124" s="461"/>
      <c r="AR124" s="461"/>
      <c r="AS124" s="461"/>
      <c r="AT124" s="461"/>
      <c r="AU124" s="461"/>
      <c r="AV124" s="461"/>
      <c r="AW124" s="461"/>
      <c r="AX124" s="461"/>
      <c r="AY124" s="461"/>
      <c r="AZ124" s="461"/>
      <c r="BA124" s="461"/>
      <c r="BB124" s="461"/>
      <c r="BC124" s="461"/>
      <c r="BD124" s="461"/>
      <c r="BE124" s="461"/>
      <c r="BF124" s="461"/>
      <c r="BG124" s="461"/>
      <c r="BH124" s="461"/>
      <c r="BI124" s="461"/>
      <c r="BJ124" s="461"/>
      <c r="BK124" s="461"/>
      <c r="BL124" s="461"/>
      <c r="BM124" s="461"/>
      <c r="BN124" s="461"/>
      <c r="BO124" s="461"/>
      <c r="BP124" s="461"/>
      <c r="BQ124" s="461"/>
      <c r="BR124" s="461"/>
      <c r="BS124" s="461"/>
      <c r="BT124" s="461"/>
      <c r="BU124" s="461"/>
      <c r="BV124" s="461"/>
      <c r="BW124" s="461"/>
      <c r="BX124" s="461"/>
      <c r="BY124" s="461"/>
      <c r="BZ124" s="461"/>
      <c r="CA124" s="461"/>
      <c r="CB124" s="461"/>
      <c r="CC124" s="461"/>
      <c r="CD124" s="461"/>
      <c r="CE124" s="461"/>
      <c r="CF124" s="461"/>
      <c r="CG124" s="461"/>
      <c r="CH124" s="461"/>
      <c r="CI124" s="461"/>
      <c r="CJ124" s="461"/>
      <c r="CK124" s="461"/>
      <c r="CL124" s="461"/>
      <c r="CM124" s="461"/>
      <c r="CN124" s="461"/>
      <c r="CO124" s="461"/>
      <c r="CP124" s="461"/>
      <c r="CQ124" s="461"/>
      <c r="CR124" s="461"/>
      <c r="CS124" s="461"/>
      <c r="CT124" s="461"/>
      <c r="CU124" s="461"/>
      <c r="CV124" s="461"/>
      <c r="CW124" s="461"/>
      <c r="CX124" s="461"/>
      <c r="CY124" s="461"/>
      <c r="CZ124" s="461"/>
      <c r="DA124" s="461"/>
      <c r="DB124" s="461"/>
      <c r="DC124" s="461"/>
    </row>
    <row r="125" spans="1:107" s="462" customFormat="1" ht="73.5" customHeight="1" x14ac:dyDescent="0.2">
      <c r="A125" s="664"/>
      <c r="B125" s="671"/>
      <c r="C125" s="513"/>
      <c r="D125" s="514"/>
      <c r="E125" s="513"/>
      <c r="F125" s="513"/>
      <c r="G125" s="513"/>
      <c r="H125" s="514"/>
      <c r="I125" s="514"/>
      <c r="J125" s="513"/>
      <c r="K125" s="515"/>
      <c r="L125" s="516"/>
      <c r="M125" s="514"/>
      <c r="N125" s="515"/>
      <c r="O125" s="516"/>
      <c r="P125" s="517"/>
      <c r="Q125" s="494" t="s">
        <v>582</v>
      </c>
      <c r="R125" s="495" t="s">
        <v>354</v>
      </c>
      <c r="S125" s="495" t="s">
        <v>354</v>
      </c>
      <c r="T125" s="495" t="s">
        <v>354</v>
      </c>
      <c r="U125" s="495" t="s">
        <v>354</v>
      </c>
      <c r="V125" s="495" t="s">
        <v>354</v>
      </c>
      <c r="W125" s="495" t="s">
        <v>354</v>
      </c>
      <c r="X125" s="496" t="s">
        <v>354</v>
      </c>
      <c r="Y125" s="496" t="s">
        <v>354</v>
      </c>
      <c r="Z125" s="496" t="s">
        <v>354</v>
      </c>
      <c r="AA125" s="497" t="s">
        <v>356</v>
      </c>
      <c r="AB125" s="515"/>
      <c r="AC125" s="518"/>
      <c r="AD125" s="515"/>
      <c r="AE125" s="518"/>
      <c r="AF125" s="517"/>
      <c r="AG125" s="519"/>
      <c r="AH125" s="520"/>
      <c r="AI125" s="513"/>
      <c r="AJ125" s="514"/>
      <c r="AK125" s="533"/>
      <c r="AL125" s="529"/>
      <c r="AM125" s="461"/>
      <c r="AN125" s="461"/>
      <c r="AO125" s="461"/>
      <c r="AP125" s="461"/>
      <c r="AQ125" s="461"/>
      <c r="AR125" s="461"/>
      <c r="AS125" s="461"/>
      <c r="AT125" s="461"/>
      <c r="AU125" s="461"/>
      <c r="AV125" s="461"/>
      <c r="AW125" s="461"/>
      <c r="AX125" s="461"/>
      <c r="AY125" s="461"/>
      <c r="AZ125" s="461"/>
      <c r="BA125" s="461"/>
      <c r="BB125" s="461"/>
      <c r="BC125" s="461"/>
      <c r="BD125" s="461"/>
      <c r="BE125" s="461"/>
      <c r="BF125" s="461"/>
      <c r="BG125" s="461"/>
      <c r="BH125" s="461"/>
      <c r="BI125" s="461"/>
      <c r="BJ125" s="461"/>
      <c r="BK125" s="461"/>
      <c r="BL125" s="461"/>
      <c r="BM125" s="461"/>
      <c r="BN125" s="461"/>
      <c r="BO125" s="461"/>
      <c r="BP125" s="461"/>
      <c r="BQ125" s="461"/>
      <c r="BR125" s="461"/>
      <c r="BS125" s="461"/>
      <c r="BT125" s="461"/>
      <c r="BU125" s="461"/>
      <c r="BV125" s="461"/>
      <c r="BW125" s="461"/>
      <c r="BX125" s="461"/>
      <c r="BY125" s="461"/>
      <c r="BZ125" s="461"/>
      <c r="CA125" s="461"/>
      <c r="CB125" s="461"/>
      <c r="CC125" s="461"/>
      <c r="CD125" s="461"/>
      <c r="CE125" s="461"/>
      <c r="CF125" s="461"/>
      <c r="CG125" s="461"/>
      <c r="CH125" s="461"/>
      <c r="CI125" s="461"/>
      <c r="CJ125" s="461"/>
      <c r="CK125" s="461"/>
      <c r="CL125" s="461"/>
      <c r="CM125" s="461"/>
      <c r="CN125" s="461"/>
      <c r="CO125" s="461"/>
      <c r="CP125" s="461"/>
      <c r="CQ125" s="461"/>
      <c r="CR125" s="461"/>
      <c r="CS125" s="461"/>
      <c r="CT125" s="461"/>
      <c r="CU125" s="461"/>
      <c r="CV125" s="461"/>
      <c r="CW125" s="461"/>
      <c r="CX125" s="461"/>
      <c r="CY125" s="461"/>
      <c r="CZ125" s="461"/>
      <c r="DA125" s="461"/>
      <c r="DB125" s="461"/>
      <c r="DC125" s="461"/>
    </row>
    <row r="126" spans="1:107" s="462" customFormat="1" ht="75" customHeight="1" x14ac:dyDescent="0.2">
      <c r="A126" s="570">
        <v>40</v>
      </c>
      <c r="B126" s="672" t="s">
        <v>583</v>
      </c>
      <c r="C126" s="572" t="s">
        <v>584</v>
      </c>
      <c r="D126" s="549" t="s">
        <v>294</v>
      </c>
      <c r="E126" s="572" t="s">
        <v>585</v>
      </c>
      <c r="F126" s="572" t="s">
        <v>586</v>
      </c>
      <c r="G126" s="572" t="s">
        <v>587</v>
      </c>
      <c r="H126" s="549" t="s">
        <v>281</v>
      </c>
      <c r="I126" s="549" t="s">
        <v>230</v>
      </c>
      <c r="J126" s="572" t="s">
        <v>283</v>
      </c>
      <c r="K126" s="654" t="s">
        <v>284</v>
      </c>
      <c r="L126" s="655">
        <v>0.4</v>
      </c>
      <c r="M126" s="549" t="s">
        <v>435</v>
      </c>
      <c r="N126" s="654" t="s">
        <v>234</v>
      </c>
      <c r="O126" s="655">
        <v>0.4</v>
      </c>
      <c r="P126" s="656" t="s">
        <v>235</v>
      </c>
      <c r="Q126" s="566" t="s">
        <v>588</v>
      </c>
      <c r="R126" s="567" t="s">
        <v>237</v>
      </c>
      <c r="S126" s="567" t="s">
        <v>238</v>
      </c>
      <c r="T126" s="567" t="s">
        <v>239</v>
      </c>
      <c r="U126" s="567" t="s">
        <v>240</v>
      </c>
      <c r="V126" s="567" t="s">
        <v>241</v>
      </c>
      <c r="W126" s="567" t="s">
        <v>242</v>
      </c>
      <c r="X126" s="568" t="s">
        <v>589</v>
      </c>
      <c r="Y126" s="568" t="s">
        <v>590</v>
      </c>
      <c r="Z126" s="568" t="s">
        <v>591</v>
      </c>
      <c r="AA126" s="497">
        <v>0.4</v>
      </c>
      <c r="AB126" s="654" t="s">
        <v>246</v>
      </c>
      <c r="AC126" s="657">
        <v>0.14399999999999999</v>
      </c>
      <c r="AD126" s="654" t="s">
        <v>234</v>
      </c>
      <c r="AE126" s="657">
        <v>0.4</v>
      </c>
      <c r="AF126" s="656" t="s">
        <v>276</v>
      </c>
      <c r="AG126" s="658" t="s">
        <v>222</v>
      </c>
      <c r="AH126" s="659" t="s">
        <v>248</v>
      </c>
      <c r="AI126" s="572"/>
      <c r="AJ126" s="574" t="s">
        <v>592</v>
      </c>
      <c r="AK126" s="575" t="s">
        <v>249</v>
      </c>
      <c r="AL126" s="549" t="s">
        <v>593</v>
      </c>
      <c r="AM126" s="550"/>
      <c r="AN126" s="550"/>
      <c r="AO126" s="550"/>
      <c r="AP126" s="550"/>
      <c r="AQ126" s="550"/>
      <c r="AR126" s="550"/>
      <c r="AS126" s="550"/>
      <c r="AT126" s="550"/>
      <c r="AU126" s="550"/>
      <c r="AV126" s="550"/>
      <c r="AW126" s="550"/>
      <c r="AX126" s="550"/>
      <c r="AY126" s="550"/>
      <c r="AZ126" s="550"/>
      <c r="BA126" s="550"/>
      <c r="BB126" s="550"/>
      <c r="BC126" s="550"/>
      <c r="BD126" s="550"/>
      <c r="BE126" s="550"/>
      <c r="BF126" s="550"/>
      <c r="BG126" s="550"/>
      <c r="BH126" s="550"/>
      <c r="BI126" s="550"/>
      <c r="BJ126" s="551"/>
      <c r="BK126" s="551"/>
      <c r="BL126" s="551"/>
      <c r="BM126" s="551"/>
      <c r="BN126" s="551"/>
      <c r="BO126" s="551"/>
      <c r="BP126" s="461"/>
      <c r="BQ126" s="461"/>
      <c r="BR126" s="461"/>
      <c r="BS126" s="461"/>
      <c r="BT126" s="461"/>
      <c r="BU126" s="461"/>
      <c r="BV126" s="461"/>
      <c r="BW126" s="461"/>
      <c r="BX126" s="461"/>
      <c r="BY126" s="461"/>
      <c r="BZ126" s="461"/>
      <c r="CA126" s="461"/>
      <c r="CB126" s="461"/>
      <c r="CC126" s="461"/>
      <c r="CD126" s="461"/>
      <c r="CE126" s="461"/>
      <c r="CF126" s="461"/>
      <c r="CG126" s="461"/>
      <c r="CH126" s="461"/>
      <c r="CI126" s="461"/>
      <c r="CJ126" s="461"/>
      <c r="CK126" s="461"/>
      <c r="CL126" s="461"/>
      <c r="CM126" s="461"/>
      <c r="CN126" s="461"/>
      <c r="CO126" s="461"/>
      <c r="CP126" s="461"/>
      <c r="CQ126" s="461"/>
      <c r="CR126" s="461"/>
      <c r="CS126" s="461"/>
      <c r="CT126" s="461"/>
      <c r="CU126" s="461"/>
      <c r="CV126" s="461"/>
      <c r="CW126" s="461"/>
      <c r="CX126" s="461"/>
      <c r="CY126" s="461"/>
      <c r="CZ126" s="461"/>
      <c r="DA126" s="461"/>
      <c r="DB126" s="461"/>
      <c r="DC126" s="461"/>
    </row>
    <row r="127" spans="1:107" s="462" customFormat="1" ht="73.5" customHeight="1" x14ac:dyDescent="0.2">
      <c r="A127" s="570"/>
      <c r="B127" s="672"/>
      <c r="C127" s="572"/>
      <c r="D127" s="549"/>
      <c r="E127" s="572"/>
      <c r="F127" s="572"/>
      <c r="G127" s="572"/>
      <c r="H127" s="549"/>
      <c r="I127" s="549"/>
      <c r="J127" s="572"/>
      <c r="K127" s="654"/>
      <c r="L127" s="655"/>
      <c r="M127" s="549"/>
      <c r="N127" s="654"/>
      <c r="O127" s="655"/>
      <c r="P127" s="656"/>
      <c r="Q127" s="566" t="s">
        <v>594</v>
      </c>
      <c r="R127" s="567" t="s">
        <v>237</v>
      </c>
      <c r="S127" s="567" t="s">
        <v>238</v>
      </c>
      <c r="T127" s="567" t="s">
        <v>239</v>
      </c>
      <c r="U127" s="567" t="s">
        <v>240</v>
      </c>
      <c r="V127" s="567" t="s">
        <v>241</v>
      </c>
      <c r="W127" s="567" t="s">
        <v>242</v>
      </c>
      <c r="X127" s="568" t="s">
        <v>589</v>
      </c>
      <c r="Y127" s="568" t="s">
        <v>590</v>
      </c>
      <c r="Z127" s="568" t="s">
        <v>591</v>
      </c>
      <c r="AA127" s="497">
        <v>0.4</v>
      </c>
      <c r="AB127" s="654"/>
      <c r="AC127" s="646"/>
      <c r="AD127" s="654"/>
      <c r="AE127" s="646"/>
      <c r="AF127" s="656"/>
      <c r="AG127" s="658"/>
      <c r="AH127" s="659"/>
      <c r="AI127" s="576"/>
      <c r="AJ127" s="529"/>
      <c r="AK127" s="577"/>
      <c r="AL127" s="529"/>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9"/>
      <c r="BK127" s="559"/>
      <c r="BL127" s="559"/>
      <c r="BM127" s="559"/>
      <c r="BN127" s="559"/>
      <c r="BO127" s="559"/>
      <c r="BP127" s="461"/>
      <c r="BQ127" s="461"/>
      <c r="BR127" s="461"/>
      <c r="BS127" s="461"/>
      <c r="BT127" s="461"/>
      <c r="BU127" s="461"/>
      <c r="BV127" s="461"/>
      <c r="BW127" s="461"/>
      <c r="BX127" s="461"/>
      <c r="BY127" s="461"/>
      <c r="BZ127" s="461"/>
      <c r="CA127" s="461"/>
      <c r="CB127" s="461"/>
      <c r="CC127" s="461"/>
      <c r="CD127" s="461"/>
      <c r="CE127" s="461"/>
      <c r="CF127" s="461"/>
      <c r="CG127" s="461"/>
      <c r="CH127" s="461"/>
      <c r="CI127" s="461"/>
      <c r="CJ127" s="461"/>
      <c r="CK127" s="461"/>
      <c r="CL127" s="461"/>
      <c r="CM127" s="461"/>
      <c r="CN127" s="461"/>
      <c r="CO127" s="461"/>
      <c r="CP127" s="461"/>
      <c r="CQ127" s="461"/>
      <c r="CR127" s="461"/>
      <c r="CS127" s="461"/>
      <c r="CT127" s="461"/>
      <c r="CU127" s="461"/>
      <c r="CV127" s="461"/>
      <c r="CW127" s="461"/>
      <c r="CX127" s="461"/>
      <c r="CY127" s="461"/>
      <c r="CZ127" s="461"/>
      <c r="DA127" s="461"/>
      <c r="DB127" s="461"/>
      <c r="DC127" s="461"/>
    </row>
    <row r="128" spans="1:107" s="462" customFormat="1" ht="73.5" customHeight="1" x14ac:dyDescent="0.2">
      <c r="A128" s="570"/>
      <c r="B128" s="672"/>
      <c r="C128" s="572"/>
      <c r="D128" s="549"/>
      <c r="E128" s="572"/>
      <c r="F128" s="572"/>
      <c r="G128" s="572"/>
      <c r="H128" s="549"/>
      <c r="I128" s="549"/>
      <c r="J128" s="572"/>
      <c r="K128" s="654"/>
      <c r="L128" s="655"/>
      <c r="M128" s="549"/>
      <c r="N128" s="654"/>
      <c r="O128" s="655"/>
      <c r="P128" s="656"/>
      <c r="Q128" s="566" t="s">
        <v>251</v>
      </c>
      <c r="R128" s="567">
        <v>0</v>
      </c>
      <c r="S128" s="567" t="s">
        <v>249</v>
      </c>
      <c r="T128" s="567">
        <v>0</v>
      </c>
      <c r="U128" s="567">
        <v>0</v>
      </c>
      <c r="V128" s="567">
        <v>0</v>
      </c>
      <c r="W128" s="567">
        <v>0</v>
      </c>
      <c r="X128" s="568">
        <v>0</v>
      </c>
      <c r="Y128" s="568">
        <v>0</v>
      </c>
      <c r="Z128" s="568">
        <v>0</v>
      </c>
      <c r="AA128" s="497" t="s">
        <v>249</v>
      </c>
      <c r="AB128" s="654"/>
      <c r="AC128" s="646"/>
      <c r="AD128" s="654"/>
      <c r="AE128" s="646"/>
      <c r="AF128" s="656"/>
      <c r="AG128" s="658"/>
      <c r="AH128" s="659"/>
      <c r="AI128" s="576"/>
      <c r="AJ128" s="529"/>
      <c r="AK128" s="577"/>
      <c r="AL128" s="529"/>
      <c r="AM128" s="558"/>
      <c r="AN128" s="558"/>
      <c r="AO128" s="558"/>
      <c r="AP128" s="558"/>
      <c r="AQ128" s="558"/>
      <c r="AR128" s="558"/>
      <c r="AS128" s="558"/>
      <c r="AT128" s="558"/>
      <c r="AU128" s="558"/>
      <c r="AV128" s="558"/>
      <c r="AW128" s="558"/>
      <c r="AX128" s="558"/>
      <c r="AY128" s="558"/>
      <c r="AZ128" s="558"/>
      <c r="BA128" s="558"/>
      <c r="BB128" s="558"/>
      <c r="BC128" s="558"/>
      <c r="BD128" s="558"/>
      <c r="BE128" s="558"/>
      <c r="BF128" s="558"/>
      <c r="BG128" s="558"/>
      <c r="BH128" s="558"/>
      <c r="BI128" s="558"/>
      <c r="BJ128" s="559"/>
      <c r="BK128" s="559"/>
      <c r="BL128" s="559"/>
      <c r="BM128" s="559"/>
      <c r="BN128" s="559"/>
      <c r="BO128" s="559"/>
      <c r="BP128" s="461"/>
      <c r="BQ128" s="461"/>
      <c r="BR128" s="461"/>
      <c r="BS128" s="461"/>
      <c r="BT128" s="461"/>
      <c r="BU128" s="461"/>
      <c r="BV128" s="461"/>
      <c r="BW128" s="461"/>
      <c r="BX128" s="461"/>
      <c r="BY128" s="461"/>
      <c r="BZ128" s="461"/>
      <c r="CA128" s="461"/>
      <c r="CB128" s="461"/>
      <c r="CC128" s="461"/>
      <c r="CD128" s="461"/>
      <c r="CE128" s="461"/>
      <c r="CF128" s="461"/>
      <c r="CG128" s="461"/>
      <c r="CH128" s="461"/>
      <c r="CI128" s="461"/>
      <c r="CJ128" s="461"/>
      <c r="CK128" s="461"/>
      <c r="CL128" s="461"/>
      <c r="CM128" s="461"/>
      <c r="CN128" s="461"/>
      <c r="CO128" s="461"/>
      <c r="CP128" s="461"/>
      <c r="CQ128" s="461"/>
      <c r="CR128" s="461"/>
      <c r="CS128" s="461"/>
      <c r="CT128" s="461"/>
      <c r="CU128" s="461"/>
      <c r="CV128" s="461"/>
      <c r="CW128" s="461"/>
      <c r="CX128" s="461"/>
      <c r="CY128" s="461"/>
      <c r="CZ128" s="461"/>
      <c r="DA128" s="461"/>
      <c r="DB128" s="461"/>
      <c r="DC128" s="461"/>
    </row>
    <row r="129" spans="1:107" s="462" customFormat="1" ht="75" customHeight="1" x14ac:dyDescent="0.2">
      <c r="A129" s="570">
        <v>41</v>
      </c>
      <c r="B129" s="672" t="s">
        <v>583</v>
      </c>
      <c r="C129" s="572" t="s">
        <v>595</v>
      </c>
      <c r="D129" s="549" t="s">
        <v>277</v>
      </c>
      <c r="E129" s="572" t="s">
        <v>596</v>
      </c>
      <c r="F129" s="572" t="s">
        <v>597</v>
      </c>
      <c r="G129" s="541" t="s">
        <v>598</v>
      </c>
      <c r="H129" s="549" t="s">
        <v>281</v>
      </c>
      <c r="I129" s="549" t="s">
        <v>230</v>
      </c>
      <c r="J129" s="572" t="s">
        <v>231</v>
      </c>
      <c r="K129" s="654" t="s">
        <v>232</v>
      </c>
      <c r="L129" s="655">
        <v>0.6</v>
      </c>
      <c r="M129" s="534" t="s">
        <v>435</v>
      </c>
      <c r="N129" s="654" t="s">
        <v>234</v>
      </c>
      <c r="O129" s="655">
        <v>0.4</v>
      </c>
      <c r="P129" s="656" t="s">
        <v>235</v>
      </c>
      <c r="Q129" s="673" t="s">
        <v>599</v>
      </c>
      <c r="R129" s="567" t="s">
        <v>237</v>
      </c>
      <c r="S129" s="567" t="s">
        <v>238</v>
      </c>
      <c r="T129" s="567" t="s">
        <v>239</v>
      </c>
      <c r="U129" s="567" t="s">
        <v>240</v>
      </c>
      <c r="V129" s="567" t="s">
        <v>241</v>
      </c>
      <c r="W129" s="567" t="s">
        <v>242</v>
      </c>
      <c r="X129" s="568" t="s">
        <v>600</v>
      </c>
      <c r="Y129" s="568" t="s">
        <v>601</v>
      </c>
      <c r="Z129" s="568" t="s">
        <v>602</v>
      </c>
      <c r="AA129" s="497">
        <v>0.4</v>
      </c>
      <c r="AB129" s="654" t="s">
        <v>246</v>
      </c>
      <c r="AC129" s="657">
        <v>0.216</v>
      </c>
      <c r="AD129" s="654" t="s">
        <v>234</v>
      </c>
      <c r="AE129" s="657">
        <v>0.4</v>
      </c>
      <c r="AF129" s="656" t="s">
        <v>247</v>
      </c>
      <c r="AG129" s="658" t="s">
        <v>222</v>
      </c>
      <c r="AH129" s="659" t="s">
        <v>248</v>
      </c>
      <c r="AI129" s="572"/>
      <c r="AJ129" s="574" t="s">
        <v>603</v>
      </c>
      <c r="AK129" s="575" t="s">
        <v>249</v>
      </c>
      <c r="AL129" s="549" t="s">
        <v>604</v>
      </c>
      <c r="AM129" s="558"/>
      <c r="AN129" s="558"/>
      <c r="AO129" s="558"/>
      <c r="AP129" s="558"/>
      <c r="AQ129" s="558"/>
      <c r="AR129" s="558"/>
      <c r="AS129" s="558"/>
      <c r="AT129" s="558"/>
      <c r="AU129" s="558"/>
      <c r="AV129" s="558"/>
      <c r="AW129" s="558"/>
      <c r="AX129" s="558"/>
      <c r="AY129" s="558"/>
      <c r="AZ129" s="558"/>
      <c r="BA129" s="558"/>
      <c r="BB129" s="558"/>
      <c r="BC129" s="558"/>
      <c r="BD129" s="558"/>
      <c r="BE129" s="558"/>
      <c r="BF129" s="558"/>
      <c r="BG129" s="558"/>
      <c r="BH129" s="558"/>
      <c r="BI129" s="558"/>
      <c r="BJ129" s="559"/>
      <c r="BK129" s="559"/>
      <c r="BL129" s="559"/>
      <c r="BM129" s="559"/>
      <c r="BN129" s="559"/>
      <c r="BO129" s="559"/>
      <c r="BP129" s="461"/>
      <c r="BQ129" s="461"/>
      <c r="BR129" s="461"/>
      <c r="BS129" s="461"/>
      <c r="BT129" s="461"/>
      <c r="BU129" s="461"/>
      <c r="BV129" s="461"/>
      <c r="BW129" s="461"/>
      <c r="BX129" s="461"/>
      <c r="BY129" s="461"/>
      <c r="BZ129" s="461"/>
      <c r="CA129" s="461"/>
      <c r="CB129" s="461"/>
      <c r="CC129" s="461"/>
      <c r="CD129" s="461"/>
      <c r="CE129" s="461"/>
      <c r="CF129" s="461"/>
      <c r="CG129" s="461"/>
      <c r="CH129" s="461"/>
      <c r="CI129" s="461"/>
      <c r="CJ129" s="461"/>
      <c r="CK129" s="461"/>
      <c r="CL129" s="461"/>
      <c r="CM129" s="461"/>
      <c r="CN129" s="461"/>
      <c r="CO129" s="461"/>
      <c r="CP129" s="461"/>
      <c r="CQ129" s="461"/>
      <c r="CR129" s="461"/>
      <c r="CS129" s="461"/>
      <c r="CT129" s="461"/>
      <c r="CU129" s="461"/>
      <c r="CV129" s="461"/>
      <c r="CW129" s="461"/>
      <c r="CX129" s="461"/>
      <c r="CY129" s="461"/>
      <c r="CZ129" s="461"/>
      <c r="DA129" s="461"/>
      <c r="DB129" s="461"/>
      <c r="DC129" s="461"/>
    </row>
    <row r="130" spans="1:107" s="462" customFormat="1" ht="129.75" customHeight="1" x14ac:dyDescent="0.2">
      <c r="A130" s="570"/>
      <c r="B130" s="672"/>
      <c r="C130" s="572"/>
      <c r="D130" s="549"/>
      <c r="E130" s="572"/>
      <c r="F130" s="572"/>
      <c r="G130" s="554"/>
      <c r="H130" s="549"/>
      <c r="I130" s="549"/>
      <c r="J130" s="572"/>
      <c r="K130" s="654"/>
      <c r="L130" s="655"/>
      <c r="M130" s="534"/>
      <c r="N130" s="654"/>
      <c r="O130" s="655"/>
      <c r="P130" s="656"/>
      <c r="Q130" s="673" t="s">
        <v>605</v>
      </c>
      <c r="R130" s="567" t="s">
        <v>237</v>
      </c>
      <c r="S130" s="567" t="s">
        <v>238</v>
      </c>
      <c r="T130" s="567" t="s">
        <v>239</v>
      </c>
      <c r="U130" s="567" t="s">
        <v>240</v>
      </c>
      <c r="V130" s="567" t="s">
        <v>241</v>
      </c>
      <c r="W130" s="567" t="s">
        <v>242</v>
      </c>
      <c r="X130" s="537" t="s">
        <v>606</v>
      </c>
      <c r="Y130" s="537" t="s">
        <v>601</v>
      </c>
      <c r="Z130" s="537" t="s">
        <v>607</v>
      </c>
      <c r="AA130" s="538">
        <v>0.4</v>
      </c>
      <c r="AB130" s="654"/>
      <c r="AC130" s="646"/>
      <c r="AD130" s="654"/>
      <c r="AE130" s="646"/>
      <c r="AF130" s="656"/>
      <c r="AG130" s="658"/>
      <c r="AH130" s="659"/>
      <c r="AI130" s="576"/>
      <c r="AJ130" s="529"/>
      <c r="AK130" s="577"/>
      <c r="AL130" s="529"/>
      <c r="AM130" s="558"/>
      <c r="AN130" s="558"/>
      <c r="AO130" s="558"/>
      <c r="AP130" s="558"/>
      <c r="AQ130" s="558"/>
      <c r="AR130" s="558"/>
      <c r="AS130" s="558"/>
      <c r="AT130" s="558"/>
      <c r="AU130" s="558"/>
      <c r="AV130" s="558"/>
      <c r="AW130" s="558"/>
      <c r="AX130" s="558"/>
      <c r="AY130" s="558"/>
      <c r="AZ130" s="558"/>
      <c r="BA130" s="558"/>
      <c r="BB130" s="558"/>
      <c r="BC130" s="558"/>
      <c r="BD130" s="558"/>
      <c r="BE130" s="558"/>
      <c r="BF130" s="558"/>
      <c r="BG130" s="558"/>
      <c r="BH130" s="558"/>
      <c r="BI130" s="558"/>
      <c r="BJ130" s="559"/>
      <c r="BK130" s="559"/>
      <c r="BL130" s="559"/>
      <c r="BM130" s="559"/>
      <c r="BN130" s="559"/>
      <c r="BO130" s="559"/>
      <c r="BP130" s="461"/>
      <c r="BQ130" s="461"/>
      <c r="BR130" s="461"/>
      <c r="BS130" s="461"/>
      <c r="BT130" s="461"/>
      <c r="BU130" s="461"/>
      <c r="BV130" s="461"/>
      <c r="BW130" s="461"/>
      <c r="BX130" s="461"/>
      <c r="BY130" s="461"/>
      <c r="BZ130" s="461"/>
      <c r="CA130" s="461"/>
      <c r="CB130" s="461"/>
      <c r="CC130" s="461"/>
      <c r="CD130" s="461"/>
      <c r="CE130" s="461"/>
      <c r="CF130" s="461"/>
      <c r="CG130" s="461"/>
      <c r="CH130" s="461"/>
      <c r="CI130" s="461"/>
      <c r="CJ130" s="461"/>
      <c r="CK130" s="461"/>
      <c r="CL130" s="461"/>
      <c r="CM130" s="461"/>
      <c r="CN130" s="461"/>
      <c r="CO130" s="461"/>
      <c r="CP130" s="461"/>
      <c r="CQ130" s="461"/>
      <c r="CR130" s="461"/>
      <c r="CS130" s="461"/>
      <c r="CT130" s="461"/>
      <c r="CU130" s="461"/>
      <c r="CV130" s="461"/>
      <c r="CW130" s="461"/>
      <c r="CX130" s="461"/>
      <c r="CY130" s="461"/>
      <c r="CZ130" s="461"/>
      <c r="DA130" s="461"/>
      <c r="DB130" s="461"/>
      <c r="DC130" s="461"/>
    </row>
    <row r="131" spans="1:107" s="462" customFormat="1" ht="75" customHeight="1" x14ac:dyDescent="0.2">
      <c r="A131" s="570"/>
      <c r="B131" s="672"/>
      <c r="C131" s="572"/>
      <c r="D131" s="549"/>
      <c r="E131" s="572"/>
      <c r="F131" s="572"/>
      <c r="G131" s="562"/>
      <c r="H131" s="549"/>
      <c r="I131" s="549"/>
      <c r="J131" s="572"/>
      <c r="K131" s="654"/>
      <c r="L131" s="655"/>
      <c r="M131" s="534"/>
      <c r="N131" s="654"/>
      <c r="O131" s="655"/>
      <c r="P131" s="656"/>
      <c r="Q131" s="673" t="s">
        <v>251</v>
      </c>
      <c r="R131" s="567">
        <v>0</v>
      </c>
      <c r="S131" s="567" t="s">
        <v>249</v>
      </c>
      <c r="T131" s="567">
        <v>0</v>
      </c>
      <c r="U131" s="567">
        <v>0</v>
      </c>
      <c r="V131" s="567">
        <v>0</v>
      </c>
      <c r="W131" s="567">
        <v>0</v>
      </c>
      <c r="X131" s="568">
        <v>0</v>
      </c>
      <c r="Y131" s="568">
        <v>0</v>
      </c>
      <c r="Z131" s="568">
        <v>0</v>
      </c>
      <c r="AA131" s="497" t="s">
        <v>249</v>
      </c>
      <c r="AB131" s="654"/>
      <c r="AC131" s="646"/>
      <c r="AD131" s="654"/>
      <c r="AE131" s="646"/>
      <c r="AF131" s="656"/>
      <c r="AG131" s="658"/>
      <c r="AH131" s="659"/>
      <c r="AI131" s="576"/>
      <c r="AJ131" s="529"/>
      <c r="AK131" s="577"/>
      <c r="AL131" s="529"/>
      <c r="AM131" s="558"/>
      <c r="AN131" s="558"/>
      <c r="AO131" s="558"/>
      <c r="AP131" s="558"/>
      <c r="AQ131" s="558"/>
      <c r="AR131" s="558"/>
      <c r="AS131" s="558"/>
      <c r="AT131" s="558"/>
      <c r="AU131" s="558"/>
      <c r="AV131" s="558"/>
      <c r="AW131" s="558"/>
      <c r="AX131" s="558"/>
      <c r="AY131" s="558"/>
      <c r="AZ131" s="558"/>
      <c r="BA131" s="558"/>
      <c r="BB131" s="558"/>
      <c r="BC131" s="558"/>
      <c r="BD131" s="558"/>
      <c r="BE131" s="558"/>
      <c r="BF131" s="558"/>
      <c r="BG131" s="558"/>
      <c r="BH131" s="558"/>
      <c r="BI131" s="558"/>
      <c r="BJ131" s="559"/>
      <c r="BK131" s="559"/>
      <c r="BL131" s="559"/>
      <c r="BM131" s="559"/>
      <c r="BN131" s="559"/>
      <c r="BO131" s="559"/>
      <c r="BP131" s="461"/>
      <c r="BQ131" s="461"/>
      <c r="BR131" s="461"/>
      <c r="BS131" s="461"/>
      <c r="BT131" s="461"/>
      <c r="BU131" s="461"/>
      <c r="BV131" s="461"/>
      <c r="BW131" s="461"/>
      <c r="BX131" s="461"/>
      <c r="BY131" s="461"/>
      <c r="BZ131" s="461"/>
      <c r="CA131" s="461"/>
      <c r="CB131" s="461"/>
      <c r="CC131" s="461"/>
      <c r="CD131" s="461"/>
      <c r="CE131" s="461"/>
      <c r="CF131" s="461"/>
      <c r="CG131" s="461"/>
      <c r="CH131" s="461"/>
      <c r="CI131" s="461"/>
      <c r="CJ131" s="461"/>
      <c r="CK131" s="461"/>
      <c r="CL131" s="461"/>
      <c r="CM131" s="461"/>
      <c r="CN131" s="461"/>
      <c r="CO131" s="461"/>
      <c r="CP131" s="461"/>
      <c r="CQ131" s="461"/>
      <c r="CR131" s="461"/>
      <c r="CS131" s="461"/>
      <c r="CT131" s="461"/>
      <c r="CU131" s="461"/>
      <c r="CV131" s="461"/>
      <c r="CW131" s="461"/>
      <c r="CX131" s="461"/>
      <c r="CY131" s="461"/>
      <c r="CZ131" s="461"/>
      <c r="DA131" s="461"/>
      <c r="DB131" s="461"/>
      <c r="DC131" s="461"/>
    </row>
    <row r="132" spans="1:107" s="462" customFormat="1" ht="75" customHeight="1" x14ac:dyDescent="0.2">
      <c r="A132" s="487">
        <v>42</v>
      </c>
      <c r="B132" s="674" t="s">
        <v>583</v>
      </c>
      <c r="C132" s="576" t="s">
        <v>608</v>
      </c>
      <c r="D132" s="529" t="s">
        <v>277</v>
      </c>
      <c r="E132" s="576" t="s">
        <v>609</v>
      </c>
      <c r="F132" s="576" t="s">
        <v>610</v>
      </c>
      <c r="G132" s="576" t="s">
        <v>611</v>
      </c>
      <c r="H132" s="529" t="s">
        <v>281</v>
      </c>
      <c r="I132" s="529" t="s">
        <v>230</v>
      </c>
      <c r="J132" s="576" t="s">
        <v>309</v>
      </c>
      <c r="K132" s="631" t="s">
        <v>310</v>
      </c>
      <c r="L132" s="644">
        <v>0.8</v>
      </c>
      <c r="M132" s="529" t="s">
        <v>435</v>
      </c>
      <c r="N132" s="631" t="s">
        <v>234</v>
      </c>
      <c r="O132" s="644">
        <v>0.4</v>
      </c>
      <c r="P132" s="645" t="s">
        <v>235</v>
      </c>
      <c r="Q132" s="456" t="s">
        <v>612</v>
      </c>
      <c r="R132" s="546" t="str">
        <f>IF($H$15="","",
IF(OR($H$15="Corrupción",$H$15="Lavado de Activos",$H$15="Financiación del Terrorismo",$H$15="Trámites, OPAs y Consultas de Acceso a la Información Pública"),'[6]6.Valoración Control Corrupción'!$E15,'[6]5. Valoración de Controles'!$H15))</f>
        <v>El(la) Director(a) de Talento Humano revisa la información del acto administrativo proyectado  y devuelve para corrección cuando aplique.</v>
      </c>
      <c r="S132" s="495" t="s">
        <v>238</v>
      </c>
      <c r="T132" s="495" t="s">
        <v>239</v>
      </c>
      <c r="U132" s="495" t="s">
        <v>240</v>
      </c>
      <c r="V132" s="495" t="s">
        <v>241</v>
      </c>
      <c r="W132" s="495" t="s">
        <v>242</v>
      </c>
      <c r="X132" s="496" t="s">
        <v>600</v>
      </c>
      <c r="Y132" s="496" t="s">
        <v>601</v>
      </c>
      <c r="Z132" s="496" t="s">
        <v>602</v>
      </c>
      <c r="AA132" s="497">
        <v>0.4</v>
      </c>
      <c r="AB132" s="631" t="s">
        <v>246</v>
      </c>
      <c r="AC132" s="646">
        <v>0.28799999999999998</v>
      </c>
      <c r="AD132" s="631" t="s">
        <v>234</v>
      </c>
      <c r="AE132" s="646">
        <v>0.4</v>
      </c>
      <c r="AF132" s="645" t="s">
        <v>247</v>
      </c>
      <c r="AG132" s="647" t="s">
        <v>222</v>
      </c>
      <c r="AH132" s="648" t="s">
        <v>248</v>
      </c>
      <c r="AI132" s="576"/>
      <c r="AJ132" s="650" t="s">
        <v>613</v>
      </c>
      <c r="AK132" s="651" t="s">
        <v>249</v>
      </c>
      <c r="AL132" s="529" t="s">
        <v>614</v>
      </c>
      <c r="AM132" s="461"/>
      <c r="AN132" s="461"/>
      <c r="AO132" s="461"/>
      <c r="AP132" s="461"/>
      <c r="AQ132" s="461"/>
      <c r="AR132" s="461"/>
      <c r="AS132" s="461"/>
      <c r="AT132" s="461"/>
      <c r="AU132" s="461"/>
      <c r="AV132" s="461"/>
      <c r="AW132" s="461"/>
      <c r="AX132" s="461"/>
      <c r="AY132" s="461"/>
      <c r="AZ132" s="461"/>
      <c r="BA132" s="461"/>
      <c r="BB132" s="461"/>
      <c r="BC132" s="461"/>
      <c r="BD132" s="461"/>
      <c r="BE132" s="461"/>
      <c r="BF132" s="461"/>
      <c r="BG132" s="461"/>
      <c r="BH132" s="461"/>
      <c r="BI132" s="461"/>
      <c r="BJ132" s="461"/>
      <c r="BK132" s="461"/>
      <c r="BL132" s="461"/>
      <c r="BM132" s="461"/>
      <c r="BN132" s="461"/>
      <c r="BO132" s="461"/>
      <c r="BP132" s="461"/>
      <c r="BQ132" s="461"/>
      <c r="BR132" s="461"/>
      <c r="BS132" s="461"/>
      <c r="BT132" s="461"/>
      <c r="BU132" s="461"/>
      <c r="BV132" s="461"/>
      <c r="BW132" s="461"/>
      <c r="BX132" s="461"/>
      <c r="BY132" s="461"/>
      <c r="BZ132" s="461"/>
      <c r="CA132" s="461"/>
      <c r="CB132" s="461"/>
      <c r="CC132" s="461"/>
      <c r="CD132" s="461"/>
      <c r="CE132" s="461"/>
      <c r="CF132" s="461"/>
      <c r="CG132" s="461"/>
      <c r="CH132" s="461"/>
      <c r="CI132" s="461"/>
      <c r="CJ132" s="461"/>
      <c r="CK132" s="461"/>
      <c r="CL132" s="461"/>
      <c r="CM132" s="461"/>
      <c r="CN132" s="461"/>
      <c r="CO132" s="461"/>
      <c r="CP132" s="461"/>
      <c r="CQ132" s="461"/>
      <c r="CR132" s="461"/>
      <c r="CS132" s="461"/>
      <c r="CT132" s="461"/>
      <c r="CU132" s="461"/>
      <c r="CV132" s="461"/>
      <c r="CW132" s="461"/>
      <c r="CX132" s="461"/>
      <c r="CY132" s="461"/>
      <c r="CZ132" s="461"/>
      <c r="DA132" s="461"/>
      <c r="DB132" s="461"/>
      <c r="DC132" s="461"/>
    </row>
    <row r="133" spans="1:107" s="462" customFormat="1" ht="75" customHeight="1" x14ac:dyDescent="0.2">
      <c r="A133" s="487"/>
      <c r="B133" s="674"/>
      <c r="C133" s="576"/>
      <c r="D133" s="529"/>
      <c r="E133" s="576"/>
      <c r="F133" s="576"/>
      <c r="G133" s="576"/>
      <c r="H133" s="529"/>
      <c r="I133" s="529"/>
      <c r="J133" s="576"/>
      <c r="K133" s="631"/>
      <c r="L133" s="644"/>
      <c r="M133" s="529"/>
      <c r="N133" s="631"/>
      <c r="O133" s="644"/>
      <c r="P133" s="645"/>
      <c r="Q133" s="456" t="s">
        <v>615</v>
      </c>
      <c r="R133" s="546" t="str">
        <f>IF($H$15="","",
IF(OR($H$15="Corrupción",$H$15="Lavado de Activos",$H$15="Financiación del Terrorismo",$H$15="Trámites, OPAs y Consultas de Acceso a la Información Pública"),'[6]6.Valoración Control Corrupción'!$E15,'[6]5. Valoración de Controles'!$H15))</f>
        <v>El(la) Director(a) de Talento Humano revisa la información del acto administrativo proyectado  y devuelve para corrección cuando aplique.</v>
      </c>
      <c r="S133" s="495" t="s">
        <v>238</v>
      </c>
      <c r="T133" s="495" t="s">
        <v>239</v>
      </c>
      <c r="U133" s="495" t="s">
        <v>240</v>
      </c>
      <c r="V133" s="495" t="s">
        <v>241</v>
      </c>
      <c r="W133" s="495" t="s">
        <v>242</v>
      </c>
      <c r="X133" s="496" t="s">
        <v>606</v>
      </c>
      <c r="Y133" s="496" t="s">
        <v>601</v>
      </c>
      <c r="Z133" s="496" t="s">
        <v>607</v>
      </c>
      <c r="AA133" s="497">
        <v>0.4</v>
      </c>
      <c r="AB133" s="631"/>
      <c r="AC133" s="646"/>
      <c r="AD133" s="631"/>
      <c r="AE133" s="646"/>
      <c r="AF133" s="645"/>
      <c r="AG133" s="647"/>
      <c r="AH133" s="648"/>
      <c r="AI133" s="576"/>
      <c r="AJ133" s="529"/>
      <c r="AK133" s="577"/>
      <c r="AL133" s="529"/>
      <c r="AM133" s="461"/>
      <c r="AN133" s="461"/>
      <c r="AO133" s="461"/>
      <c r="AP133" s="461"/>
      <c r="AQ133" s="461"/>
      <c r="AR133" s="461"/>
      <c r="AS133" s="461"/>
      <c r="AT133" s="461"/>
      <c r="AU133" s="461"/>
      <c r="AV133" s="461"/>
      <c r="AW133" s="461"/>
      <c r="AX133" s="461"/>
      <c r="AY133" s="461"/>
      <c r="AZ133" s="461"/>
      <c r="BA133" s="461"/>
      <c r="BB133" s="461"/>
      <c r="BC133" s="461"/>
      <c r="BD133" s="461"/>
      <c r="BE133" s="461"/>
      <c r="BF133" s="461"/>
      <c r="BG133" s="461"/>
      <c r="BH133" s="461"/>
      <c r="BI133" s="461"/>
      <c r="BJ133" s="461"/>
      <c r="BK133" s="461"/>
      <c r="BL133" s="461"/>
      <c r="BM133" s="461"/>
      <c r="BN133" s="461"/>
      <c r="BO133" s="461"/>
      <c r="BP133" s="461"/>
      <c r="BQ133" s="461"/>
      <c r="BR133" s="461"/>
      <c r="BS133" s="461"/>
      <c r="BT133" s="461"/>
      <c r="BU133" s="461"/>
      <c r="BV133" s="461"/>
      <c r="BW133" s="461"/>
      <c r="BX133" s="461"/>
      <c r="BY133" s="461"/>
      <c r="BZ133" s="461"/>
      <c r="CA133" s="461"/>
      <c r="CB133" s="461"/>
      <c r="CC133" s="461"/>
      <c r="CD133" s="461"/>
      <c r="CE133" s="461"/>
      <c r="CF133" s="461"/>
      <c r="CG133" s="461"/>
      <c r="CH133" s="461"/>
      <c r="CI133" s="461"/>
      <c r="CJ133" s="461"/>
      <c r="CK133" s="461"/>
      <c r="CL133" s="461"/>
      <c r="CM133" s="461"/>
      <c r="CN133" s="461"/>
      <c r="CO133" s="461"/>
      <c r="CP133" s="461"/>
      <c r="CQ133" s="461"/>
      <c r="CR133" s="461"/>
      <c r="CS133" s="461"/>
      <c r="CT133" s="461"/>
      <c r="CU133" s="461"/>
      <c r="CV133" s="461"/>
      <c r="CW133" s="461"/>
      <c r="CX133" s="461"/>
      <c r="CY133" s="461"/>
      <c r="CZ133" s="461"/>
      <c r="DA133" s="461"/>
      <c r="DB133" s="461"/>
      <c r="DC133" s="461"/>
    </row>
    <row r="134" spans="1:107" s="462" customFormat="1" ht="75" customHeight="1" x14ac:dyDescent="0.2">
      <c r="A134" s="487"/>
      <c r="B134" s="674"/>
      <c r="C134" s="576"/>
      <c r="D134" s="529"/>
      <c r="E134" s="576"/>
      <c r="F134" s="576"/>
      <c r="G134" s="576"/>
      <c r="H134" s="529"/>
      <c r="I134" s="529"/>
      <c r="J134" s="576"/>
      <c r="K134" s="631"/>
      <c r="L134" s="644"/>
      <c r="M134" s="529"/>
      <c r="N134" s="631"/>
      <c r="O134" s="644"/>
      <c r="P134" s="645"/>
      <c r="Q134" s="494" t="s">
        <v>251</v>
      </c>
      <c r="R134" s="495">
        <v>0</v>
      </c>
      <c r="S134" s="495" t="s">
        <v>249</v>
      </c>
      <c r="T134" s="495">
        <v>0</v>
      </c>
      <c r="U134" s="495">
        <v>0</v>
      </c>
      <c r="V134" s="495" t="s">
        <v>241</v>
      </c>
      <c r="W134" s="495">
        <v>0</v>
      </c>
      <c r="X134" s="496">
        <v>0</v>
      </c>
      <c r="Y134" s="496">
        <v>0</v>
      </c>
      <c r="Z134" s="496">
        <v>0</v>
      </c>
      <c r="AA134" s="497" t="s">
        <v>249</v>
      </c>
      <c r="AB134" s="631"/>
      <c r="AC134" s="646"/>
      <c r="AD134" s="631"/>
      <c r="AE134" s="646"/>
      <c r="AF134" s="645"/>
      <c r="AG134" s="647"/>
      <c r="AH134" s="648"/>
      <c r="AI134" s="576"/>
      <c r="AJ134" s="529"/>
      <c r="AK134" s="577"/>
      <c r="AL134" s="529"/>
      <c r="AM134" s="461"/>
      <c r="AN134" s="461"/>
      <c r="AO134" s="461"/>
      <c r="AP134" s="461"/>
      <c r="AQ134" s="461"/>
      <c r="AR134" s="461"/>
      <c r="AS134" s="461"/>
      <c r="AT134" s="461"/>
      <c r="AU134" s="461"/>
      <c r="AV134" s="461"/>
      <c r="AW134" s="461"/>
      <c r="AX134" s="461"/>
      <c r="AY134" s="461"/>
      <c r="AZ134" s="461"/>
      <c r="BA134" s="461"/>
      <c r="BB134" s="461"/>
      <c r="BC134" s="461"/>
      <c r="BD134" s="461"/>
      <c r="BE134" s="461"/>
      <c r="BF134" s="461"/>
      <c r="BG134" s="461"/>
      <c r="BH134" s="461"/>
      <c r="BI134" s="461"/>
      <c r="BJ134" s="461"/>
      <c r="BK134" s="461"/>
      <c r="BL134" s="461"/>
      <c r="BM134" s="461"/>
      <c r="BN134" s="461"/>
      <c r="BO134" s="461"/>
      <c r="BP134" s="461"/>
      <c r="BQ134" s="461"/>
      <c r="BR134" s="461"/>
      <c r="BS134" s="461"/>
      <c r="BT134" s="461"/>
      <c r="BU134" s="461"/>
      <c r="BV134" s="461"/>
      <c r="BW134" s="461"/>
      <c r="BX134" s="461"/>
      <c r="BY134" s="461"/>
      <c r="BZ134" s="461"/>
      <c r="CA134" s="461"/>
      <c r="CB134" s="461"/>
      <c r="CC134" s="461"/>
      <c r="CD134" s="461"/>
      <c r="CE134" s="461"/>
      <c r="CF134" s="461"/>
      <c r="CG134" s="461"/>
      <c r="CH134" s="461"/>
      <c r="CI134" s="461"/>
      <c r="CJ134" s="461"/>
      <c r="CK134" s="461"/>
      <c r="CL134" s="461"/>
      <c r="CM134" s="461"/>
      <c r="CN134" s="461"/>
      <c r="CO134" s="461"/>
      <c r="CP134" s="461"/>
      <c r="CQ134" s="461"/>
      <c r="CR134" s="461"/>
      <c r="CS134" s="461"/>
      <c r="CT134" s="461"/>
      <c r="CU134" s="461"/>
      <c r="CV134" s="461"/>
      <c r="CW134" s="461"/>
      <c r="CX134" s="461"/>
      <c r="CY134" s="461"/>
      <c r="CZ134" s="461"/>
      <c r="DA134" s="461"/>
      <c r="DB134" s="461"/>
      <c r="DC134" s="461"/>
    </row>
    <row r="135" spans="1:107" s="462" customFormat="1" ht="75" customHeight="1" x14ac:dyDescent="0.2">
      <c r="A135" s="487">
        <v>43</v>
      </c>
      <c r="B135" s="674" t="s">
        <v>583</v>
      </c>
      <c r="C135" s="576" t="s">
        <v>608</v>
      </c>
      <c r="D135" s="529" t="s">
        <v>277</v>
      </c>
      <c r="E135" s="576" t="s">
        <v>616</v>
      </c>
      <c r="F135" s="576" t="s">
        <v>617</v>
      </c>
      <c r="G135" s="576" t="s">
        <v>618</v>
      </c>
      <c r="H135" s="529" t="s">
        <v>350</v>
      </c>
      <c r="I135" s="529" t="s">
        <v>230</v>
      </c>
      <c r="J135" s="576" t="s">
        <v>352</v>
      </c>
      <c r="K135" s="631" t="s">
        <v>353</v>
      </c>
      <c r="L135" s="644">
        <v>0.2</v>
      </c>
      <c r="M135" s="529" t="s">
        <v>354</v>
      </c>
      <c r="N135" s="631" t="s">
        <v>364</v>
      </c>
      <c r="O135" s="644">
        <v>1</v>
      </c>
      <c r="P135" s="645" t="s">
        <v>365</v>
      </c>
      <c r="Q135" s="494" t="s">
        <v>619</v>
      </c>
      <c r="R135" s="495" t="s">
        <v>354</v>
      </c>
      <c r="S135" s="495" t="s">
        <v>354</v>
      </c>
      <c r="T135" s="495" t="s">
        <v>354</v>
      </c>
      <c r="U135" s="495" t="s">
        <v>354</v>
      </c>
      <c r="V135" s="495" t="s">
        <v>354</v>
      </c>
      <c r="W135" s="495" t="s">
        <v>354</v>
      </c>
      <c r="X135" s="496" t="s">
        <v>354</v>
      </c>
      <c r="Y135" s="496" t="s">
        <v>354</v>
      </c>
      <c r="Z135" s="496" t="s">
        <v>354</v>
      </c>
      <c r="AA135" s="497" t="s">
        <v>356</v>
      </c>
      <c r="AB135" s="631" t="s">
        <v>353</v>
      </c>
      <c r="AC135" s="646" t="s">
        <v>356</v>
      </c>
      <c r="AD135" s="631" t="s">
        <v>364</v>
      </c>
      <c r="AE135" s="646" t="s">
        <v>356</v>
      </c>
      <c r="AF135" s="645" t="s">
        <v>365</v>
      </c>
      <c r="AG135" s="647" t="s">
        <v>357</v>
      </c>
      <c r="AH135" s="648" t="s">
        <v>316</v>
      </c>
      <c r="AI135" s="576" t="s">
        <v>620</v>
      </c>
      <c r="AJ135" s="650" t="s">
        <v>613</v>
      </c>
      <c r="AK135" s="651" t="s">
        <v>292</v>
      </c>
      <c r="AL135" s="529" t="s">
        <v>614</v>
      </c>
      <c r="AM135" s="461"/>
      <c r="AN135" s="461"/>
      <c r="AO135" s="461"/>
      <c r="AP135" s="461"/>
      <c r="AQ135" s="461"/>
      <c r="AR135" s="461"/>
      <c r="AS135" s="461"/>
      <c r="AT135" s="461"/>
      <c r="AU135" s="461"/>
      <c r="AV135" s="461"/>
      <c r="AW135" s="461"/>
      <c r="AX135" s="461"/>
      <c r="AY135" s="461"/>
      <c r="AZ135" s="461"/>
      <c r="BA135" s="461"/>
      <c r="BB135" s="461"/>
      <c r="BC135" s="461"/>
      <c r="BD135" s="461"/>
      <c r="BE135" s="461"/>
      <c r="BF135" s="461"/>
      <c r="BG135" s="461"/>
      <c r="BH135" s="461"/>
      <c r="BI135" s="461"/>
      <c r="BJ135" s="461"/>
      <c r="BK135" s="461"/>
      <c r="BL135" s="461"/>
      <c r="BM135" s="461"/>
      <c r="BN135" s="461"/>
      <c r="BO135" s="461"/>
      <c r="BP135" s="461"/>
      <c r="BQ135" s="461"/>
      <c r="BR135" s="461"/>
      <c r="BS135" s="461"/>
      <c r="BT135" s="461"/>
      <c r="BU135" s="461"/>
      <c r="BV135" s="461"/>
      <c r="BW135" s="461"/>
      <c r="BX135" s="461"/>
      <c r="BY135" s="461"/>
      <c r="BZ135" s="461"/>
      <c r="CA135" s="461"/>
      <c r="CB135" s="461"/>
      <c r="CC135" s="461"/>
      <c r="CD135" s="461"/>
      <c r="CE135" s="461"/>
      <c r="CF135" s="461"/>
      <c r="CG135" s="461"/>
      <c r="CH135" s="461"/>
      <c r="CI135" s="461"/>
      <c r="CJ135" s="461"/>
      <c r="CK135" s="461"/>
      <c r="CL135" s="461"/>
      <c r="CM135" s="461"/>
      <c r="CN135" s="461"/>
      <c r="CO135" s="461"/>
      <c r="CP135" s="461"/>
      <c r="CQ135" s="461"/>
      <c r="CR135" s="461"/>
      <c r="CS135" s="461"/>
      <c r="CT135" s="461"/>
      <c r="CU135" s="461"/>
      <c r="CV135" s="461"/>
      <c r="CW135" s="461"/>
      <c r="CX135" s="461"/>
      <c r="CY135" s="461"/>
      <c r="CZ135" s="461"/>
      <c r="DA135" s="461"/>
      <c r="DB135" s="461"/>
      <c r="DC135" s="461"/>
    </row>
    <row r="136" spans="1:107" s="462" customFormat="1" ht="75" customHeight="1" x14ac:dyDescent="0.2">
      <c r="A136" s="487"/>
      <c r="B136" s="674"/>
      <c r="C136" s="576"/>
      <c r="D136" s="529"/>
      <c r="E136" s="576"/>
      <c r="F136" s="576"/>
      <c r="G136" s="576"/>
      <c r="H136" s="529"/>
      <c r="I136" s="529"/>
      <c r="J136" s="576"/>
      <c r="K136" s="631"/>
      <c r="L136" s="644"/>
      <c r="M136" s="529"/>
      <c r="N136" s="631"/>
      <c r="O136" s="644"/>
      <c r="P136" s="645"/>
      <c r="Q136" s="494">
        <v>0</v>
      </c>
      <c r="R136" s="495" t="s">
        <v>354</v>
      </c>
      <c r="S136" s="495" t="s">
        <v>354</v>
      </c>
      <c r="T136" s="495" t="s">
        <v>354</v>
      </c>
      <c r="U136" s="495" t="s">
        <v>354</v>
      </c>
      <c r="V136" s="495" t="s">
        <v>354</v>
      </c>
      <c r="W136" s="495" t="s">
        <v>354</v>
      </c>
      <c r="X136" s="496" t="s">
        <v>354</v>
      </c>
      <c r="Y136" s="496" t="s">
        <v>354</v>
      </c>
      <c r="Z136" s="496" t="s">
        <v>354</v>
      </c>
      <c r="AA136" s="497" t="s">
        <v>356</v>
      </c>
      <c r="AB136" s="631"/>
      <c r="AC136" s="646"/>
      <c r="AD136" s="631"/>
      <c r="AE136" s="646"/>
      <c r="AF136" s="645"/>
      <c r="AG136" s="647"/>
      <c r="AH136" s="648"/>
      <c r="AI136" s="576"/>
      <c r="AJ136" s="529"/>
      <c r="AK136" s="577"/>
      <c r="AL136" s="529"/>
      <c r="AM136" s="461"/>
      <c r="AN136" s="461"/>
      <c r="AO136" s="461"/>
      <c r="AP136" s="461"/>
      <c r="AQ136" s="461"/>
      <c r="AR136" s="461"/>
      <c r="AS136" s="461"/>
      <c r="AT136" s="461"/>
      <c r="AU136" s="461"/>
      <c r="AV136" s="461"/>
      <c r="AW136" s="461"/>
      <c r="AX136" s="461"/>
      <c r="AY136" s="461"/>
      <c r="AZ136" s="461"/>
      <c r="BA136" s="461"/>
      <c r="BB136" s="461"/>
      <c r="BC136" s="461"/>
      <c r="BD136" s="461"/>
      <c r="BE136" s="461"/>
      <c r="BF136" s="461"/>
      <c r="BG136" s="461"/>
      <c r="BH136" s="461"/>
      <c r="BI136" s="461"/>
      <c r="BJ136" s="461"/>
      <c r="BK136" s="461"/>
      <c r="BL136" s="461"/>
      <c r="BM136" s="461"/>
      <c r="BN136" s="461"/>
      <c r="BO136" s="461"/>
      <c r="BP136" s="461"/>
      <c r="BQ136" s="461"/>
      <c r="BR136" s="461"/>
      <c r="BS136" s="461"/>
      <c r="BT136" s="461"/>
      <c r="BU136" s="461"/>
      <c r="BV136" s="461"/>
      <c r="BW136" s="461"/>
      <c r="BX136" s="461"/>
      <c r="BY136" s="461"/>
      <c r="BZ136" s="461"/>
      <c r="CA136" s="461"/>
      <c r="CB136" s="461"/>
      <c r="CC136" s="461"/>
      <c r="CD136" s="461"/>
      <c r="CE136" s="461"/>
      <c r="CF136" s="461"/>
      <c r="CG136" s="461"/>
      <c r="CH136" s="461"/>
      <c r="CI136" s="461"/>
      <c r="CJ136" s="461"/>
      <c r="CK136" s="461"/>
      <c r="CL136" s="461"/>
      <c r="CM136" s="461"/>
      <c r="CN136" s="461"/>
      <c r="CO136" s="461"/>
      <c r="CP136" s="461"/>
      <c r="CQ136" s="461"/>
      <c r="CR136" s="461"/>
      <c r="CS136" s="461"/>
      <c r="CT136" s="461"/>
      <c r="CU136" s="461"/>
      <c r="CV136" s="461"/>
      <c r="CW136" s="461"/>
      <c r="CX136" s="461"/>
      <c r="CY136" s="461"/>
      <c r="CZ136" s="461"/>
      <c r="DA136" s="461"/>
      <c r="DB136" s="461"/>
      <c r="DC136" s="461"/>
    </row>
    <row r="137" spans="1:107" s="462" customFormat="1" ht="75" customHeight="1" x14ac:dyDescent="0.2">
      <c r="A137" s="487"/>
      <c r="B137" s="674"/>
      <c r="C137" s="576"/>
      <c r="D137" s="529"/>
      <c r="E137" s="576"/>
      <c r="F137" s="576"/>
      <c r="G137" s="576"/>
      <c r="H137" s="529"/>
      <c r="I137" s="529"/>
      <c r="J137" s="576"/>
      <c r="K137" s="631"/>
      <c r="L137" s="644"/>
      <c r="M137" s="529"/>
      <c r="N137" s="631"/>
      <c r="O137" s="644"/>
      <c r="P137" s="645"/>
      <c r="Q137" s="494">
        <v>0</v>
      </c>
      <c r="R137" s="495" t="s">
        <v>354</v>
      </c>
      <c r="S137" s="495" t="s">
        <v>354</v>
      </c>
      <c r="T137" s="495" t="s">
        <v>354</v>
      </c>
      <c r="U137" s="495" t="s">
        <v>354</v>
      </c>
      <c r="V137" s="495" t="s">
        <v>354</v>
      </c>
      <c r="W137" s="495" t="s">
        <v>354</v>
      </c>
      <c r="X137" s="496" t="s">
        <v>354</v>
      </c>
      <c r="Y137" s="496" t="s">
        <v>354</v>
      </c>
      <c r="Z137" s="496" t="s">
        <v>354</v>
      </c>
      <c r="AA137" s="497" t="s">
        <v>356</v>
      </c>
      <c r="AB137" s="631"/>
      <c r="AC137" s="646"/>
      <c r="AD137" s="631"/>
      <c r="AE137" s="646"/>
      <c r="AF137" s="645"/>
      <c r="AG137" s="647"/>
      <c r="AH137" s="648"/>
      <c r="AI137" s="576"/>
      <c r="AJ137" s="529"/>
      <c r="AK137" s="577"/>
      <c r="AL137" s="529"/>
      <c r="AM137" s="461"/>
      <c r="AN137" s="461"/>
      <c r="AO137" s="461"/>
      <c r="AP137" s="461"/>
      <c r="AQ137" s="461"/>
      <c r="AR137" s="461"/>
      <c r="AS137" s="461"/>
      <c r="AT137" s="461"/>
      <c r="AU137" s="461"/>
      <c r="AV137" s="461"/>
      <c r="AW137" s="461"/>
      <c r="AX137" s="461"/>
      <c r="AY137" s="461"/>
      <c r="AZ137" s="461"/>
      <c r="BA137" s="461"/>
      <c r="BB137" s="461"/>
      <c r="BC137" s="461"/>
      <c r="BD137" s="461"/>
      <c r="BE137" s="461"/>
      <c r="BF137" s="461"/>
      <c r="BG137" s="461"/>
      <c r="BH137" s="461"/>
      <c r="BI137" s="461"/>
      <c r="BJ137" s="461"/>
      <c r="BK137" s="461"/>
      <c r="BL137" s="461"/>
      <c r="BM137" s="461"/>
      <c r="BN137" s="461"/>
      <c r="BO137" s="461"/>
      <c r="BP137" s="461"/>
      <c r="BQ137" s="461"/>
      <c r="BR137" s="461"/>
      <c r="BS137" s="461"/>
      <c r="BT137" s="461"/>
      <c r="BU137" s="461"/>
      <c r="BV137" s="461"/>
      <c r="BW137" s="461"/>
      <c r="BX137" s="461"/>
      <c r="BY137" s="461"/>
      <c r="BZ137" s="461"/>
      <c r="CA137" s="461"/>
      <c r="CB137" s="461"/>
      <c r="CC137" s="461"/>
      <c r="CD137" s="461"/>
      <c r="CE137" s="461"/>
      <c r="CF137" s="461"/>
      <c r="CG137" s="461"/>
      <c r="CH137" s="461"/>
      <c r="CI137" s="461"/>
      <c r="CJ137" s="461"/>
      <c r="CK137" s="461"/>
      <c r="CL137" s="461"/>
      <c r="CM137" s="461"/>
      <c r="CN137" s="461"/>
      <c r="CO137" s="461"/>
      <c r="CP137" s="461"/>
      <c r="CQ137" s="461"/>
      <c r="CR137" s="461"/>
      <c r="CS137" s="461"/>
      <c r="CT137" s="461"/>
      <c r="CU137" s="461"/>
      <c r="CV137" s="461"/>
      <c r="CW137" s="461"/>
      <c r="CX137" s="461"/>
      <c r="CY137" s="461"/>
      <c r="CZ137" s="461"/>
      <c r="DA137" s="461"/>
      <c r="DB137" s="461"/>
      <c r="DC137" s="461"/>
    </row>
    <row r="138" spans="1:107" s="462" customFormat="1" ht="75" customHeight="1" x14ac:dyDescent="0.2">
      <c r="A138" s="487">
        <v>44</v>
      </c>
      <c r="B138" s="674" t="s">
        <v>583</v>
      </c>
      <c r="C138" s="576" t="s">
        <v>595</v>
      </c>
      <c r="D138" s="529" t="s">
        <v>277</v>
      </c>
      <c r="E138" s="576" t="s">
        <v>621</v>
      </c>
      <c r="F138" s="576" t="s">
        <v>622</v>
      </c>
      <c r="G138" s="576" t="s">
        <v>623</v>
      </c>
      <c r="H138" s="529" t="s">
        <v>350</v>
      </c>
      <c r="I138" s="529" t="s">
        <v>230</v>
      </c>
      <c r="J138" s="576" t="s">
        <v>352</v>
      </c>
      <c r="K138" s="631" t="s">
        <v>353</v>
      </c>
      <c r="L138" s="644">
        <v>0.2</v>
      </c>
      <c r="M138" s="529" t="s">
        <v>354</v>
      </c>
      <c r="N138" s="631" t="s">
        <v>364</v>
      </c>
      <c r="O138" s="644">
        <v>1</v>
      </c>
      <c r="P138" s="645" t="s">
        <v>365</v>
      </c>
      <c r="Q138" s="494" t="s">
        <v>624</v>
      </c>
      <c r="R138" s="495" t="s">
        <v>354</v>
      </c>
      <c r="S138" s="495" t="s">
        <v>354</v>
      </c>
      <c r="T138" s="495" t="s">
        <v>354</v>
      </c>
      <c r="U138" s="495" t="s">
        <v>354</v>
      </c>
      <c r="V138" s="495" t="s">
        <v>354</v>
      </c>
      <c r="W138" s="495" t="s">
        <v>354</v>
      </c>
      <c r="X138" s="496" t="s">
        <v>354</v>
      </c>
      <c r="Y138" s="496" t="s">
        <v>354</v>
      </c>
      <c r="Z138" s="496" t="s">
        <v>354</v>
      </c>
      <c r="AA138" s="497" t="s">
        <v>356</v>
      </c>
      <c r="AB138" s="631" t="s">
        <v>353</v>
      </c>
      <c r="AC138" s="646" t="s">
        <v>356</v>
      </c>
      <c r="AD138" s="631" t="s">
        <v>364</v>
      </c>
      <c r="AE138" s="646" t="s">
        <v>356</v>
      </c>
      <c r="AF138" s="645" t="s">
        <v>365</v>
      </c>
      <c r="AG138" s="647" t="s">
        <v>357</v>
      </c>
      <c r="AH138" s="648" t="s">
        <v>316</v>
      </c>
      <c r="AI138" s="576" t="s">
        <v>625</v>
      </c>
      <c r="AJ138" s="650" t="s">
        <v>613</v>
      </c>
      <c r="AK138" s="651" t="s">
        <v>292</v>
      </c>
      <c r="AL138" s="529" t="s">
        <v>604</v>
      </c>
      <c r="AM138" s="461"/>
      <c r="AN138" s="461"/>
      <c r="AO138" s="461"/>
      <c r="AP138" s="461"/>
      <c r="AQ138" s="461"/>
      <c r="AR138" s="461"/>
      <c r="AS138" s="461"/>
      <c r="AT138" s="461"/>
      <c r="AU138" s="461"/>
      <c r="AV138" s="461"/>
      <c r="AW138" s="461"/>
      <c r="AX138" s="461"/>
      <c r="AY138" s="461"/>
      <c r="AZ138" s="461"/>
      <c r="BA138" s="461"/>
      <c r="BB138" s="461"/>
      <c r="BC138" s="461"/>
      <c r="BD138" s="461"/>
      <c r="BE138" s="461"/>
      <c r="BF138" s="461"/>
      <c r="BG138" s="461"/>
      <c r="BH138" s="461"/>
      <c r="BI138" s="461"/>
      <c r="BJ138" s="461"/>
      <c r="BK138" s="461"/>
      <c r="BL138" s="461"/>
      <c r="BM138" s="461"/>
      <c r="BN138" s="461"/>
      <c r="BO138" s="461"/>
      <c r="BP138" s="461"/>
      <c r="BQ138" s="461"/>
      <c r="BR138" s="461"/>
      <c r="BS138" s="461"/>
      <c r="BT138" s="461"/>
      <c r="BU138" s="461"/>
      <c r="BV138" s="461"/>
      <c r="BW138" s="461"/>
      <c r="BX138" s="461"/>
      <c r="BY138" s="461"/>
      <c r="BZ138" s="461"/>
      <c r="CA138" s="461"/>
      <c r="CB138" s="461"/>
      <c r="CC138" s="461"/>
      <c r="CD138" s="461"/>
      <c r="CE138" s="461"/>
      <c r="CF138" s="461"/>
      <c r="CG138" s="461"/>
      <c r="CH138" s="461"/>
      <c r="CI138" s="461"/>
      <c r="CJ138" s="461"/>
      <c r="CK138" s="461"/>
      <c r="CL138" s="461"/>
      <c r="CM138" s="461"/>
      <c r="CN138" s="461"/>
      <c r="CO138" s="461"/>
      <c r="CP138" s="461"/>
      <c r="CQ138" s="461"/>
      <c r="CR138" s="461"/>
      <c r="CS138" s="461"/>
      <c r="CT138" s="461"/>
      <c r="CU138" s="461"/>
      <c r="CV138" s="461"/>
      <c r="CW138" s="461"/>
      <c r="CX138" s="461"/>
      <c r="CY138" s="461"/>
      <c r="CZ138" s="461"/>
      <c r="DA138" s="461"/>
      <c r="DB138" s="461"/>
      <c r="DC138" s="461"/>
    </row>
    <row r="139" spans="1:107" s="462" customFormat="1" ht="112.5" customHeight="1" x14ac:dyDescent="0.2">
      <c r="A139" s="487"/>
      <c r="B139" s="674"/>
      <c r="C139" s="576"/>
      <c r="D139" s="529"/>
      <c r="E139" s="576"/>
      <c r="F139" s="576"/>
      <c r="G139" s="576"/>
      <c r="H139" s="529"/>
      <c r="I139" s="529"/>
      <c r="J139" s="576"/>
      <c r="K139" s="631"/>
      <c r="L139" s="644"/>
      <c r="M139" s="529"/>
      <c r="N139" s="631"/>
      <c r="O139" s="644"/>
      <c r="P139" s="645"/>
      <c r="Q139" s="494" t="s">
        <v>626</v>
      </c>
      <c r="R139" s="495" t="s">
        <v>354</v>
      </c>
      <c r="S139" s="495" t="s">
        <v>354</v>
      </c>
      <c r="T139" s="495" t="s">
        <v>354</v>
      </c>
      <c r="U139" s="495" t="s">
        <v>354</v>
      </c>
      <c r="V139" s="495" t="s">
        <v>354</v>
      </c>
      <c r="W139" s="495" t="s">
        <v>354</v>
      </c>
      <c r="X139" s="496" t="s">
        <v>354</v>
      </c>
      <c r="Y139" s="496" t="s">
        <v>354</v>
      </c>
      <c r="Z139" s="496" t="s">
        <v>354</v>
      </c>
      <c r="AA139" s="497" t="s">
        <v>356</v>
      </c>
      <c r="AB139" s="631"/>
      <c r="AC139" s="646"/>
      <c r="AD139" s="631"/>
      <c r="AE139" s="646"/>
      <c r="AF139" s="645"/>
      <c r="AG139" s="647"/>
      <c r="AH139" s="648"/>
      <c r="AI139" s="576"/>
      <c r="AJ139" s="529"/>
      <c r="AK139" s="577"/>
      <c r="AL139" s="529"/>
      <c r="AM139" s="461"/>
      <c r="AN139" s="461"/>
      <c r="AO139" s="461"/>
      <c r="AP139" s="461"/>
      <c r="AQ139" s="461"/>
      <c r="AR139" s="461"/>
      <c r="AS139" s="461"/>
      <c r="AT139" s="461"/>
      <c r="AU139" s="461"/>
      <c r="AV139" s="461"/>
      <c r="AW139" s="461"/>
      <c r="AX139" s="461"/>
      <c r="AY139" s="461"/>
      <c r="AZ139" s="461"/>
      <c r="BA139" s="461"/>
      <c r="BB139" s="461"/>
      <c r="BC139" s="461"/>
      <c r="BD139" s="461"/>
      <c r="BE139" s="461"/>
      <c r="BF139" s="461"/>
      <c r="BG139" s="461"/>
      <c r="BH139" s="461"/>
      <c r="BI139" s="461"/>
      <c r="BJ139" s="461"/>
      <c r="BK139" s="461"/>
      <c r="BL139" s="461"/>
      <c r="BM139" s="461"/>
      <c r="BN139" s="461"/>
      <c r="BO139" s="461"/>
      <c r="BP139" s="461"/>
      <c r="BQ139" s="461"/>
      <c r="BR139" s="461"/>
      <c r="BS139" s="461"/>
      <c r="BT139" s="461"/>
      <c r="BU139" s="461"/>
      <c r="BV139" s="461"/>
      <c r="BW139" s="461"/>
      <c r="BX139" s="461"/>
      <c r="BY139" s="461"/>
      <c r="BZ139" s="461"/>
      <c r="CA139" s="461"/>
      <c r="CB139" s="461"/>
      <c r="CC139" s="461"/>
      <c r="CD139" s="461"/>
      <c r="CE139" s="461"/>
      <c r="CF139" s="461"/>
      <c r="CG139" s="461"/>
      <c r="CH139" s="461"/>
      <c r="CI139" s="461"/>
      <c r="CJ139" s="461"/>
      <c r="CK139" s="461"/>
      <c r="CL139" s="461"/>
      <c r="CM139" s="461"/>
      <c r="CN139" s="461"/>
      <c r="CO139" s="461"/>
      <c r="CP139" s="461"/>
      <c r="CQ139" s="461"/>
      <c r="CR139" s="461"/>
      <c r="CS139" s="461"/>
      <c r="CT139" s="461"/>
      <c r="CU139" s="461"/>
      <c r="CV139" s="461"/>
      <c r="CW139" s="461"/>
      <c r="CX139" s="461"/>
      <c r="CY139" s="461"/>
      <c r="CZ139" s="461"/>
      <c r="DA139" s="461"/>
      <c r="DB139" s="461"/>
      <c r="DC139" s="461"/>
    </row>
    <row r="140" spans="1:107" s="462" customFormat="1" ht="112.5" customHeight="1" x14ac:dyDescent="0.2">
      <c r="A140" s="487"/>
      <c r="B140" s="674"/>
      <c r="C140" s="576"/>
      <c r="D140" s="529"/>
      <c r="E140" s="576"/>
      <c r="F140" s="576"/>
      <c r="G140" s="576"/>
      <c r="H140" s="529"/>
      <c r="I140" s="529"/>
      <c r="J140" s="576"/>
      <c r="K140" s="631"/>
      <c r="L140" s="644"/>
      <c r="M140" s="529"/>
      <c r="N140" s="631"/>
      <c r="O140" s="644"/>
      <c r="P140" s="645"/>
      <c r="Q140" s="494" t="s">
        <v>627</v>
      </c>
      <c r="R140" s="495" t="s">
        <v>354</v>
      </c>
      <c r="S140" s="495" t="s">
        <v>354</v>
      </c>
      <c r="T140" s="495" t="s">
        <v>354</v>
      </c>
      <c r="U140" s="495" t="s">
        <v>354</v>
      </c>
      <c r="V140" s="495" t="s">
        <v>354</v>
      </c>
      <c r="W140" s="495" t="s">
        <v>354</v>
      </c>
      <c r="X140" s="496" t="s">
        <v>354</v>
      </c>
      <c r="Y140" s="496" t="s">
        <v>354</v>
      </c>
      <c r="Z140" s="496" t="s">
        <v>354</v>
      </c>
      <c r="AA140" s="497" t="s">
        <v>356</v>
      </c>
      <c r="AB140" s="631"/>
      <c r="AC140" s="646"/>
      <c r="AD140" s="631"/>
      <c r="AE140" s="646"/>
      <c r="AF140" s="645"/>
      <c r="AG140" s="647"/>
      <c r="AH140" s="648"/>
      <c r="AI140" s="576"/>
      <c r="AJ140" s="529"/>
      <c r="AK140" s="577"/>
      <c r="AL140" s="529"/>
      <c r="AM140" s="461"/>
      <c r="AN140" s="461"/>
      <c r="AO140" s="461"/>
      <c r="AP140" s="461"/>
      <c r="AQ140" s="461"/>
      <c r="AR140" s="461"/>
      <c r="AS140" s="461"/>
      <c r="AT140" s="461"/>
      <c r="AU140" s="461"/>
      <c r="AV140" s="461"/>
      <c r="AW140" s="461"/>
      <c r="AX140" s="461"/>
      <c r="AY140" s="461"/>
      <c r="AZ140" s="461"/>
      <c r="BA140" s="461"/>
      <c r="BB140" s="461"/>
      <c r="BC140" s="461"/>
      <c r="BD140" s="461"/>
      <c r="BE140" s="461"/>
      <c r="BF140" s="461"/>
      <c r="BG140" s="461"/>
      <c r="BH140" s="461"/>
      <c r="BI140" s="461"/>
      <c r="BJ140" s="461"/>
      <c r="BK140" s="461"/>
      <c r="BL140" s="461"/>
      <c r="BM140" s="461"/>
      <c r="BN140" s="461"/>
      <c r="BO140" s="461"/>
      <c r="BP140" s="461"/>
      <c r="BQ140" s="461"/>
      <c r="BR140" s="461"/>
      <c r="BS140" s="461"/>
      <c r="BT140" s="461"/>
      <c r="BU140" s="461"/>
      <c r="BV140" s="461"/>
      <c r="BW140" s="461"/>
      <c r="BX140" s="461"/>
      <c r="BY140" s="461"/>
      <c r="BZ140" s="461"/>
      <c r="CA140" s="461"/>
      <c r="CB140" s="461"/>
      <c r="CC140" s="461"/>
      <c r="CD140" s="461"/>
      <c r="CE140" s="461"/>
      <c r="CF140" s="461"/>
      <c r="CG140" s="461"/>
      <c r="CH140" s="461"/>
      <c r="CI140" s="461"/>
      <c r="CJ140" s="461"/>
      <c r="CK140" s="461"/>
      <c r="CL140" s="461"/>
      <c r="CM140" s="461"/>
      <c r="CN140" s="461"/>
      <c r="CO140" s="461"/>
      <c r="CP140" s="461"/>
      <c r="CQ140" s="461"/>
      <c r="CR140" s="461"/>
      <c r="CS140" s="461"/>
      <c r="CT140" s="461"/>
      <c r="CU140" s="461"/>
      <c r="CV140" s="461"/>
      <c r="CW140" s="461"/>
      <c r="CX140" s="461"/>
      <c r="CY140" s="461"/>
      <c r="CZ140" s="461"/>
      <c r="DA140" s="461"/>
      <c r="DB140" s="461"/>
      <c r="DC140" s="461"/>
    </row>
    <row r="141" spans="1:107" s="462" customFormat="1" ht="75" customHeight="1" x14ac:dyDescent="0.2">
      <c r="A141" s="487">
        <v>45</v>
      </c>
      <c r="B141" s="674" t="s">
        <v>583</v>
      </c>
      <c r="C141" s="576" t="s">
        <v>608</v>
      </c>
      <c r="D141" s="529" t="s">
        <v>277</v>
      </c>
      <c r="E141" s="576" t="s">
        <v>628</v>
      </c>
      <c r="F141" s="576" t="s">
        <v>629</v>
      </c>
      <c r="G141" s="576" t="s">
        <v>630</v>
      </c>
      <c r="H141" s="529" t="s">
        <v>350</v>
      </c>
      <c r="I141" s="529" t="s">
        <v>230</v>
      </c>
      <c r="J141" s="576" t="s">
        <v>352</v>
      </c>
      <c r="K141" s="631" t="s">
        <v>353</v>
      </c>
      <c r="L141" s="644">
        <v>0.2</v>
      </c>
      <c r="M141" s="529" t="s">
        <v>354</v>
      </c>
      <c r="N141" s="631" t="s">
        <v>364</v>
      </c>
      <c r="O141" s="644">
        <v>1</v>
      </c>
      <c r="P141" s="645" t="s">
        <v>365</v>
      </c>
      <c r="Q141" s="494" t="s">
        <v>631</v>
      </c>
      <c r="R141" s="495" t="s">
        <v>354</v>
      </c>
      <c r="S141" s="495" t="s">
        <v>354</v>
      </c>
      <c r="T141" s="495" t="s">
        <v>354</v>
      </c>
      <c r="U141" s="495" t="s">
        <v>354</v>
      </c>
      <c r="V141" s="495" t="s">
        <v>354</v>
      </c>
      <c r="W141" s="495" t="s">
        <v>354</v>
      </c>
      <c r="X141" s="496" t="s">
        <v>354</v>
      </c>
      <c r="Y141" s="496" t="s">
        <v>354</v>
      </c>
      <c r="Z141" s="496" t="s">
        <v>354</v>
      </c>
      <c r="AA141" s="497" t="s">
        <v>356</v>
      </c>
      <c r="AB141" s="631" t="s">
        <v>353</v>
      </c>
      <c r="AC141" s="646" t="s">
        <v>356</v>
      </c>
      <c r="AD141" s="631" t="s">
        <v>364</v>
      </c>
      <c r="AE141" s="646" t="s">
        <v>356</v>
      </c>
      <c r="AF141" s="645" t="s">
        <v>365</v>
      </c>
      <c r="AG141" s="647" t="s">
        <v>357</v>
      </c>
      <c r="AH141" s="648" t="s">
        <v>316</v>
      </c>
      <c r="AI141" s="576" t="s">
        <v>632</v>
      </c>
      <c r="AJ141" s="650" t="s">
        <v>613</v>
      </c>
      <c r="AK141" s="651" t="s">
        <v>292</v>
      </c>
      <c r="AL141" s="529" t="s">
        <v>593</v>
      </c>
      <c r="AM141" s="461"/>
      <c r="AN141" s="461"/>
      <c r="AO141" s="461"/>
      <c r="AP141" s="461"/>
      <c r="AQ141" s="461"/>
      <c r="AR141" s="461"/>
      <c r="AS141" s="461"/>
      <c r="AT141" s="461"/>
      <c r="AU141" s="461"/>
      <c r="AV141" s="461"/>
      <c r="AW141" s="461"/>
      <c r="AX141" s="461"/>
      <c r="AY141" s="461"/>
      <c r="AZ141" s="461"/>
      <c r="BA141" s="461"/>
      <c r="BB141" s="461"/>
      <c r="BC141" s="461"/>
      <c r="BD141" s="461"/>
      <c r="BE141" s="461"/>
      <c r="BF141" s="461"/>
      <c r="BG141" s="461"/>
      <c r="BH141" s="461"/>
      <c r="BI141" s="461"/>
      <c r="BJ141" s="461"/>
      <c r="BK141" s="461"/>
      <c r="BL141" s="461"/>
      <c r="BM141" s="461"/>
      <c r="BN141" s="461"/>
      <c r="BO141" s="461"/>
      <c r="BP141" s="461"/>
      <c r="BQ141" s="461"/>
      <c r="BR141" s="461"/>
      <c r="BS141" s="461"/>
      <c r="BT141" s="461"/>
      <c r="BU141" s="461"/>
      <c r="BV141" s="461"/>
      <c r="BW141" s="461"/>
      <c r="BX141" s="461"/>
      <c r="BY141" s="461"/>
      <c r="BZ141" s="461"/>
      <c r="CA141" s="461"/>
      <c r="CB141" s="461"/>
      <c r="CC141" s="461"/>
      <c r="CD141" s="461"/>
      <c r="CE141" s="461"/>
      <c r="CF141" s="461"/>
      <c r="CG141" s="461"/>
      <c r="CH141" s="461"/>
      <c r="CI141" s="461"/>
      <c r="CJ141" s="461"/>
      <c r="CK141" s="461"/>
      <c r="CL141" s="461"/>
      <c r="CM141" s="461"/>
      <c r="CN141" s="461"/>
      <c r="CO141" s="461"/>
      <c r="CP141" s="461"/>
      <c r="CQ141" s="461"/>
      <c r="CR141" s="461"/>
      <c r="CS141" s="461"/>
      <c r="CT141" s="461"/>
      <c r="CU141" s="461"/>
      <c r="CV141" s="461"/>
      <c r="CW141" s="461"/>
      <c r="CX141" s="461"/>
      <c r="CY141" s="461"/>
      <c r="CZ141" s="461"/>
      <c r="DA141" s="461"/>
      <c r="DB141" s="461"/>
      <c r="DC141" s="461"/>
    </row>
    <row r="142" spans="1:107" s="462" customFormat="1" ht="73.5" customHeight="1" x14ac:dyDescent="0.2">
      <c r="A142" s="487"/>
      <c r="B142" s="674"/>
      <c r="C142" s="576"/>
      <c r="D142" s="529"/>
      <c r="E142" s="576"/>
      <c r="F142" s="576"/>
      <c r="G142" s="576"/>
      <c r="H142" s="529"/>
      <c r="I142" s="529"/>
      <c r="J142" s="576"/>
      <c r="K142" s="631"/>
      <c r="L142" s="644"/>
      <c r="M142" s="529"/>
      <c r="N142" s="631"/>
      <c r="O142" s="644"/>
      <c r="P142" s="645"/>
      <c r="Q142" s="494" t="s">
        <v>633</v>
      </c>
      <c r="R142" s="495" t="s">
        <v>354</v>
      </c>
      <c r="S142" s="495" t="s">
        <v>354</v>
      </c>
      <c r="T142" s="495" t="s">
        <v>354</v>
      </c>
      <c r="U142" s="495" t="s">
        <v>354</v>
      </c>
      <c r="V142" s="495" t="s">
        <v>354</v>
      </c>
      <c r="W142" s="495" t="s">
        <v>354</v>
      </c>
      <c r="X142" s="496" t="s">
        <v>354</v>
      </c>
      <c r="Y142" s="496" t="s">
        <v>354</v>
      </c>
      <c r="Z142" s="496" t="s">
        <v>354</v>
      </c>
      <c r="AA142" s="497" t="s">
        <v>356</v>
      </c>
      <c r="AB142" s="631"/>
      <c r="AC142" s="646"/>
      <c r="AD142" s="631"/>
      <c r="AE142" s="646"/>
      <c r="AF142" s="645"/>
      <c r="AG142" s="647"/>
      <c r="AH142" s="648"/>
      <c r="AI142" s="576"/>
      <c r="AJ142" s="529"/>
      <c r="AK142" s="577"/>
      <c r="AL142" s="529"/>
      <c r="AM142" s="461"/>
      <c r="AN142" s="461"/>
      <c r="AO142" s="461"/>
      <c r="AP142" s="461"/>
      <c r="AQ142" s="461"/>
      <c r="AR142" s="461"/>
      <c r="AS142" s="461"/>
      <c r="AT142" s="461"/>
      <c r="AU142" s="461"/>
      <c r="AV142" s="461"/>
      <c r="AW142" s="461"/>
      <c r="AX142" s="461"/>
      <c r="AY142" s="461"/>
      <c r="AZ142" s="461"/>
      <c r="BA142" s="461"/>
      <c r="BB142" s="461"/>
      <c r="BC142" s="461"/>
      <c r="BD142" s="461"/>
      <c r="BE142" s="461"/>
      <c r="BF142" s="461"/>
      <c r="BG142" s="461"/>
      <c r="BH142" s="461"/>
      <c r="BI142" s="461"/>
      <c r="BJ142" s="461"/>
      <c r="BK142" s="461"/>
      <c r="BL142" s="461"/>
      <c r="BM142" s="461"/>
      <c r="BN142" s="461"/>
      <c r="BO142" s="461"/>
      <c r="BP142" s="461"/>
      <c r="BQ142" s="461"/>
      <c r="BR142" s="461"/>
      <c r="BS142" s="461"/>
      <c r="BT142" s="461"/>
      <c r="BU142" s="461"/>
      <c r="BV142" s="461"/>
      <c r="BW142" s="461"/>
      <c r="BX142" s="461"/>
      <c r="BY142" s="461"/>
      <c r="BZ142" s="461"/>
      <c r="CA142" s="461"/>
      <c r="CB142" s="461"/>
      <c r="CC142" s="461"/>
      <c r="CD142" s="461"/>
      <c r="CE142" s="461"/>
      <c r="CF142" s="461"/>
      <c r="CG142" s="461"/>
      <c r="CH142" s="461"/>
      <c r="CI142" s="461"/>
      <c r="CJ142" s="461"/>
      <c r="CK142" s="461"/>
      <c r="CL142" s="461"/>
      <c r="CM142" s="461"/>
      <c r="CN142" s="461"/>
      <c r="CO142" s="461"/>
      <c r="CP142" s="461"/>
      <c r="CQ142" s="461"/>
      <c r="CR142" s="461"/>
      <c r="CS142" s="461"/>
      <c r="CT142" s="461"/>
      <c r="CU142" s="461"/>
      <c r="CV142" s="461"/>
      <c r="CW142" s="461"/>
      <c r="CX142" s="461"/>
      <c r="CY142" s="461"/>
      <c r="CZ142" s="461"/>
      <c r="DA142" s="461"/>
      <c r="DB142" s="461"/>
      <c r="DC142" s="461"/>
    </row>
    <row r="143" spans="1:107" s="462" customFormat="1" ht="73.5" customHeight="1" x14ac:dyDescent="0.2">
      <c r="A143" s="487"/>
      <c r="B143" s="674"/>
      <c r="C143" s="576"/>
      <c r="D143" s="529"/>
      <c r="E143" s="576"/>
      <c r="F143" s="576"/>
      <c r="G143" s="576"/>
      <c r="H143" s="529"/>
      <c r="I143" s="529"/>
      <c r="J143" s="576"/>
      <c r="K143" s="631"/>
      <c r="L143" s="644"/>
      <c r="M143" s="529"/>
      <c r="N143" s="631"/>
      <c r="O143" s="644"/>
      <c r="P143" s="645"/>
      <c r="Q143" s="494" t="s">
        <v>634</v>
      </c>
      <c r="R143" s="495" t="s">
        <v>354</v>
      </c>
      <c r="S143" s="495" t="s">
        <v>354</v>
      </c>
      <c r="T143" s="495" t="s">
        <v>354</v>
      </c>
      <c r="U143" s="495" t="s">
        <v>354</v>
      </c>
      <c r="V143" s="495" t="s">
        <v>354</v>
      </c>
      <c r="W143" s="495" t="s">
        <v>354</v>
      </c>
      <c r="X143" s="496" t="s">
        <v>354</v>
      </c>
      <c r="Y143" s="496" t="s">
        <v>354</v>
      </c>
      <c r="Z143" s="496" t="s">
        <v>354</v>
      </c>
      <c r="AA143" s="497" t="s">
        <v>356</v>
      </c>
      <c r="AB143" s="631"/>
      <c r="AC143" s="646"/>
      <c r="AD143" s="631"/>
      <c r="AE143" s="646"/>
      <c r="AF143" s="645"/>
      <c r="AG143" s="647"/>
      <c r="AH143" s="648"/>
      <c r="AI143" s="576"/>
      <c r="AJ143" s="529"/>
      <c r="AK143" s="577"/>
      <c r="AL143" s="529"/>
      <c r="AM143" s="461"/>
      <c r="AN143" s="461"/>
      <c r="AO143" s="461"/>
      <c r="AP143" s="461"/>
      <c r="AQ143" s="461"/>
      <c r="AR143" s="461"/>
      <c r="AS143" s="461"/>
      <c r="AT143" s="461"/>
      <c r="AU143" s="461"/>
      <c r="AV143" s="461"/>
      <c r="AW143" s="461"/>
      <c r="AX143" s="461"/>
      <c r="AY143" s="461"/>
      <c r="AZ143" s="461"/>
      <c r="BA143" s="461"/>
      <c r="BB143" s="461"/>
      <c r="BC143" s="461"/>
      <c r="BD143" s="461"/>
      <c r="BE143" s="461"/>
      <c r="BF143" s="461"/>
      <c r="BG143" s="461"/>
      <c r="BH143" s="461"/>
      <c r="BI143" s="461"/>
      <c r="BJ143" s="461"/>
      <c r="BK143" s="461"/>
      <c r="BL143" s="461"/>
      <c r="BM143" s="461"/>
      <c r="BN143" s="461"/>
      <c r="BO143" s="461"/>
      <c r="BP143" s="461"/>
      <c r="BQ143" s="461"/>
      <c r="BR143" s="461"/>
      <c r="BS143" s="461"/>
      <c r="BT143" s="461"/>
      <c r="BU143" s="461"/>
      <c r="BV143" s="461"/>
      <c r="BW143" s="461"/>
      <c r="BX143" s="461"/>
      <c r="BY143" s="461"/>
      <c r="BZ143" s="461"/>
      <c r="CA143" s="461"/>
      <c r="CB143" s="461"/>
      <c r="CC143" s="461"/>
      <c r="CD143" s="461"/>
      <c r="CE143" s="461"/>
      <c r="CF143" s="461"/>
      <c r="CG143" s="461"/>
      <c r="CH143" s="461"/>
      <c r="CI143" s="461"/>
      <c r="CJ143" s="461"/>
      <c r="CK143" s="461"/>
      <c r="CL143" s="461"/>
      <c r="CM143" s="461"/>
      <c r="CN143" s="461"/>
      <c r="CO143" s="461"/>
      <c r="CP143" s="461"/>
      <c r="CQ143" s="461"/>
      <c r="CR143" s="461"/>
      <c r="CS143" s="461"/>
      <c r="CT143" s="461"/>
      <c r="CU143" s="461"/>
      <c r="CV143" s="461"/>
      <c r="CW143" s="461"/>
      <c r="CX143" s="461"/>
      <c r="CY143" s="461"/>
      <c r="CZ143" s="461"/>
      <c r="DA143" s="461"/>
      <c r="DB143" s="461"/>
      <c r="DC143" s="461"/>
    </row>
    <row r="144" spans="1:107" s="462" customFormat="1" ht="75" customHeight="1" x14ac:dyDescent="0.2">
      <c r="A144" s="487">
        <v>46</v>
      </c>
      <c r="B144" s="674" t="s">
        <v>583</v>
      </c>
      <c r="C144" s="576" t="s">
        <v>608</v>
      </c>
      <c r="D144" s="529" t="s">
        <v>277</v>
      </c>
      <c r="E144" s="576" t="s">
        <v>635</v>
      </c>
      <c r="F144" s="576" t="s">
        <v>636</v>
      </c>
      <c r="G144" s="576" t="s">
        <v>637</v>
      </c>
      <c r="H144" s="529" t="s">
        <v>338</v>
      </c>
      <c r="I144" s="529" t="s">
        <v>402</v>
      </c>
      <c r="J144" s="576" t="s">
        <v>231</v>
      </c>
      <c r="K144" s="631" t="s">
        <v>232</v>
      </c>
      <c r="L144" s="644">
        <v>0.6</v>
      </c>
      <c r="M144" s="529" t="s">
        <v>638</v>
      </c>
      <c r="N144" s="631" t="s">
        <v>235</v>
      </c>
      <c r="O144" s="644">
        <v>0.6</v>
      </c>
      <c r="P144" s="645" t="s">
        <v>235</v>
      </c>
      <c r="Q144" s="494" t="s">
        <v>639</v>
      </c>
      <c r="R144" s="495" t="s">
        <v>452</v>
      </c>
      <c r="S144" s="495" t="s">
        <v>238</v>
      </c>
      <c r="T144" s="495" t="s">
        <v>239</v>
      </c>
      <c r="U144" s="495" t="s">
        <v>240</v>
      </c>
      <c r="V144" s="495" t="s">
        <v>241</v>
      </c>
      <c r="W144" s="495" t="s">
        <v>242</v>
      </c>
      <c r="X144" s="496" t="s">
        <v>640</v>
      </c>
      <c r="Y144" s="496" t="s">
        <v>641</v>
      </c>
      <c r="Z144" s="496" t="s">
        <v>642</v>
      </c>
      <c r="AA144" s="497">
        <v>0.3</v>
      </c>
      <c r="AB144" s="631" t="s">
        <v>246</v>
      </c>
      <c r="AC144" s="646">
        <v>0.20579999999999998</v>
      </c>
      <c r="AD144" s="631" t="s">
        <v>235</v>
      </c>
      <c r="AE144" s="646">
        <v>0.6</v>
      </c>
      <c r="AF144" s="645" t="s">
        <v>235</v>
      </c>
      <c r="AG144" s="647" t="s">
        <v>222</v>
      </c>
      <c r="AH144" s="648" t="s">
        <v>248</v>
      </c>
      <c r="AI144" s="576"/>
      <c r="AJ144" s="650" t="s">
        <v>613</v>
      </c>
      <c r="AK144" s="651" t="s">
        <v>249</v>
      </c>
      <c r="AL144" s="529" t="s">
        <v>593</v>
      </c>
      <c r="AM144" s="461"/>
      <c r="AN144" s="461"/>
      <c r="AO144" s="461"/>
      <c r="AP144" s="461"/>
      <c r="AQ144" s="461"/>
      <c r="AR144" s="461"/>
      <c r="AS144" s="461"/>
      <c r="AT144" s="461"/>
      <c r="AU144" s="461"/>
      <c r="AV144" s="461"/>
      <c r="AW144" s="461"/>
      <c r="AX144" s="461"/>
      <c r="AY144" s="461"/>
      <c r="AZ144" s="461"/>
      <c r="BA144" s="461"/>
      <c r="BB144" s="461"/>
      <c r="BC144" s="461"/>
      <c r="BD144" s="461"/>
      <c r="BE144" s="461"/>
      <c r="BF144" s="461"/>
      <c r="BG144" s="461"/>
      <c r="BH144" s="461"/>
      <c r="BI144" s="461"/>
      <c r="BJ144" s="461"/>
      <c r="BK144" s="461"/>
      <c r="BL144" s="461"/>
      <c r="BM144" s="461"/>
      <c r="BN144" s="461"/>
      <c r="BO144" s="461"/>
      <c r="BP144" s="461"/>
      <c r="BQ144" s="461"/>
      <c r="BR144" s="461"/>
      <c r="BS144" s="461"/>
      <c r="BT144" s="461"/>
      <c r="BU144" s="461"/>
      <c r="BV144" s="461"/>
      <c r="BW144" s="461"/>
      <c r="BX144" s="461"/>
      <c r="BY144" s="461"/>
      <c r="BZ144" s="461"/>
      <c r="CA144" s="461"/>
      <c r="CB144" s="461"/>
      <c r="CC144" s="461"/>
      <c r="CD144" s="461"/>
      <c r="CE144" s="461"/>
      <c r="CF144" s="461"/>
      <c r="CG144" s="461"/>
      <c r="CH144" s="461"/>
      <c r="CI144" s="461"/>
      <c r="CJ144" s="461"/>
      <c r="CK144" s="461"/>
      <c r="CL144" s="461"/>
      <c r="CM144" s="461"/>
      <c r="CN144" s="461"/>
      <c r="CO144" s="461"/>
      <c r="CP144" s="461"/>
      <c r="CQ144" s="461"/>
      <c r="CR144" s="461"/>
      <c r="CS144" s="461"/>
      <c r="CT144" s="461"/>
      <c r="CU144" s="461"/>
      <c r="CV144" s="461"/>
      <c r="CW144" s="461"/>
      <c r="CX144" s="461"/>
      <c r="CY144" s="461"/>
      <c r="CZ144" s="461"/>
      <c r="DA144" s="461"/>
      <c r="DB144" s="461"/>
      <c r="DC144" s="461"/>
    </row>
    <row r="145" spans="1:107" s="462" customFormat="1" ht="73.5" customHeight="1" x14ac:dyDescent="0.2">
      <c r="A145" s="487"/>
      <c r="B145" s="674"/>
      <c r="C145" s="576"/>
      <c r="D145" s="529"/>
      <c r="E145" s="576"/>
      <c r="F145" s="576"/>
      <c r="G145" s="576"/>
      <c r="H145" s="529"/>
      <c r="I145" s="529"/>
      <c r="J145" s="576"/>
      <c r="K145" s="631"/>
      <c r="L145" s="644"/>
      <c r="M145" s="529"/>
      <c r="N145" s="631"/>
      <c r="O145" s="644"/>
      <c r="P145" s="645"/>
      <c r="Q145" s="494" t="s">
        <v>643</v>
      </c>
      <c r="R145" s="495" t="s">
        <v>452</v>
      </c>
      <c r="S145" s="495" t="s">
        <v>238</v>
      </c>
      <c r="T145" s="495" t="s">
        <v>239</v>
      </c>
      <c r="U145" s="495" t="s">
        <v>240</v>
      </c>
      <c r="V145" s="495" t="s">
        <v>241</v>
      </c>
      <c r="W145" s="495" t="s">
        <v>242</v>
      </c>
      <c r="X145" s="496" t="s">
        <v>644</v>
      </c>
      <c r="Y145" s="496" t="s">
        <v>645</v>
      </c>
      <c r="Z145" s="496" t="s">
        <v>646</v>
      </c>
      <c r="AA145" s="497">
        <v>0.3</v>
      </c>
      <c r="AB145" s="631"/>
      <c r="AC145" s="646"/>
      <c r="AD145" s="631"/>
      <c r="AE145" s="646"/>
      <c r="AF145" s="645"/>
      <c r="AG145" s="647"/>
      <c r="AH145" s="648"/>
      <c r="AI145" s="576"/>
      <c r="AJ145" s="529"/>
      <c r="AK145" s="577"/>
      <c r="AL145" s="529"/>
      <c r="AM145" s="461"/>
      <c r="AN145" s="461"/>
      <c r="AO145" s="461"/>
      <c r="AP145" s="461"/>
      <c r="AQ145" s="461"/>
      <c r="AR145" s="461"/>
      <c r="AS145" s="461"/>
      <c r="AT145" s="461"/>
      <c r="AU145" s="461"/>
      <c r="AV145" s="461"/>
      <c r="AW145" s="461"/>
      <c r="AX145" s="461"/>
      <c r="AY145" s="461"/>
      <c r="AZ145" s="461"/>
      <c r="BA145" s="461"/>
      <c r="BB145" s="461"/>
      <c r="BC145" s="461"/>
      <c r="BD145" s="461"/>
      <c r="BE145" s="461"/>
      <c r="BF145" s="461"/>
      <c r="BG145" s="461"/>
      <c r="BH145" s="461"/>
      <c r="BI145" s="461"/>
      <c r="BJ145" s="461"/>
      <c r="BK145" s="461"/>
      <c r="BL145" s="461"/>
      <c r="BM145" s="461"/>
      <c r="BN145" s="461"/>
      <c r="BO145" s="461"/>
      <c r="BP145" s="461"/>
      <c r="BQ145" s="461"/>
      <c r="BR145" s="461"/>
      <c r="BS145" s="461"/>
      <c r="BT145" s="461"/>
      <c r="BU145" s="461"/>
      <c r="BV145" s="461"/>
      <c r="BW145" s="461"/>
      <c r="BX145" s="461"/>
      <c r="BY145" s="461"/>
      <c r="BZ145" s="461"/>
      <c r="CA145" s="461"/>
      <c r="CB145" s="461"/>
      <c r="CC145" s="461"/>
      <c r="CD145" s="461"/>
      <c r="CE145" s="461"/>
      <c r="CF145" s="461"/>
      <c r="CG145" s="461"/>
      <c r="CH145" s="461"/>
      <c r="CI145" s="461"/>
      <c r="CJ145" s="461"/>
      <c r="CK145" s="461"/>
      <c r="CL145" s="461"/>
      <c r="CM145" s="461"/>
      <c r="CN145" s="461"/>
      <c r="CO145" s="461"/>
      <c r="CP145" s="461"/>
      <c r="CQ145" s="461"/>
      <c r="CR145" s="461"/>
      <c r="CS145" s="461"/>
      <c r="CT145" s="461"/>
      <c r="CU145" s="461"/>
      <c r="CV145" s="461"/>
      <c r="CW145" s="461"/>
      <c r="CX145" s="461"/>
      <c r="CY145" s="461"/>
      <c r="CZ145" s="461"/>
      <c r="DA145" s="461"/>
      <c r="DB145" s="461"/>
      <c r="DC145" s="461"/>
    </row>
    <row r="146" spans="1:107" s="462" customFormat="1" ht="73.5" customHeight="1" x14ac:dyDescent="0.2">
      <c r="A146" s="487"/>
      <c r="B146" s="674"/>
      <c r="C146" s="576"/>
      <c r="D146" s="529"/>
      <c r="E146" s="576"/>
      <c r="F146" s="576"/>
      <c r="G146" s="576"/>
      <c r="H146" s="529"/>
      <c r="I146" s="529"/>
      <c r="J146" s="576"/>
      <c r="K146" s="631"/>
      <c r="L146" s="644"/>
      <c r="M146" s="529"/>
      <c r="N146" s="631"/>
      <c r="O146" s="644"/>
      <c r="P146" s="645"/>
      <c r="Q146" s="494" t="s">
        <v>647</v>
      </c>
      <c r="R146" s="495" t="s">
        <v>452</v>
      </c>
      <c r="S146" s="495" t="s">
        <v>238</v>
      </c>
      <c r="T146" s="495" t="s">
        <v>239</v>
      </c>
      <c r="U146" s="495" t="s">
        <v>240</v>
      </c>
      <c r="V146" s="495" t="s">
        <v>241</v>
      </c>
      <c r="W146" s="495" t="s">
        <v>242</v>
      </c>
      <c r="X146" s="496" t="s">
        <v>648</v>
      </c>
      <c r="Y146" s="496" t="s">
        <v>649</v>
      </c>
      <c r="Z146" s="496" t="s">
        <v>650</v>
      </c>
      <c r="AA146" s="497">
        <v>0.3</v>
      </c>
      <c r="AB146" s="631"/>
      <c r="AC146" s="646"/>
      <c r="AD146" s="631"/>
      <c r="AE146" s="646"/>
      <c r="AF146" s="645"/>
      <c r="AG146" s="647"/>
      <c r="AH146" s="648"/>
      <c r="AI146" s="576"/>
      <c r="AJ146" s="529"/>
      <c r="AK146" s="577"/>
      <c r="AL146" s="529"/>
      <c r="AM146" s="461"/>
      <c r="AN146" s="461"/>
      <c r="AO146" s="461"/>
      <c r="AP146" s="461"/>
      <c r="AQ146" s="461"/>
      <c r="AR146" s="461"/>
      <c r="AS146" s="461"/>
      <c r="AT146" s="461"/>
      <c r="AU146" s="461"/>
      <c r="AV146" s="461"/>
      <c r="AW146" s="461"/>
      <c r="AX146" s="461"/>
      <c r="AY146" s="461"/>
      <c r="AZ146" s="461"/>
      <c r="BA146" s="461"/>
      <c r="BB146" s="461"/>
      <c r="BC146" s="461"/>
      <c r="BD146" s="461"/>
      <c r="BE146" s="461"/>
      <c r="BF146" s="461"/>
      <c r="BG146" s="461"/>
      <c r="BH146" s="461"/>
      <c r="BI146" s="461"/>
      <c r="BJ146" s="461"/>
      <c r="BK146" s="461"/>
      <c r="BL146" s="461"/>
      <c r="BM146" s="461"/>
      <c r="BN146" s="461"/>
      <c r="BO146" s="461"/>
      <c r="BP146" s="461"/>
      <c r="BQ146" s="461"/>
      <c r="BR146" s="461"/>
      <c r="BS146" s="461"/>
      <c r="BT146" s="461"/>
      <c r="BU146" s="461"/>
      <c r="BV146" s="461"/>
      <c r="BW146" s="461"/>
      <c r="BX146" s="461"/>
      <c r="BY146" s="461"/>
      <c r="BZ146" s="461"/>
      <c r="CA146" s="461"/>
      <c r="CB146" s="461"/>
      <c r="CC146" s="461"/>
      <c r="CD146" s="461"/>
      <c r="CE146" s="461"/>
      <c r="CF146" s="461"/>
      <c r="CG146" s="461"/>
      <c r="CH146" s="461"/>
      <c r="CI146" s="461"/>
      <c r="CJ146" s="461"/>
      <c r="CK146" s="461"/>
      <c r="CL146" s="461"/>
      <c r="CM146" s="461"/>
      <c r="CN146" s="461"/>
      <c r="CO146" s="461"/>
      <c r="CP146" s="461"/>
      <c r="CQ146" s="461"/>
      <c r="CR146" s="461"/>
      <c r="CS146" s="461"/>
      <c r="CT146" s="461"/>
      <c r="CU146" s="461"/>
      <c r="CV146" s="461"/>
      <c r="CW146" s="461"/>
      <c r="CX146" s="461"/>
      <c r="CY146" s="461"/>
      <c r="CZ146" s="461"/>
      <c r="DA146" s="461"/>
      <c r="DB146" s="461"/>
      <c r="DC146" s="461"/>
    </row>
    <row r="147" spans="1:107" s="462" customFormat="1" ht="75" customHeight="1" x14ac:dyDescent="0.2">
      <c r="A147" s="487">
        <v>47</v>
      </c>
      <c r="B147" s="674" t="s">
        <v>583</v>
      </c>
      <c r="C147" s="576" t="s">
        <v>608</v>
      </c>
      <c r="D147" s="529" t="s">
        <v>277</v>
      </c>
      <c r="E147" s="576" t="s">
        <v>651</v>
      </c>
      <c r="F147" s="576" t="s">
        <v>652</v>
      </c>
      <c r="G147" s="576" t="s">
        <v>653</v>
      </c>
      <c r="H147" s="529" t="s">
        <v>411</v>
      </c>
      <c r="I147" s="529" t="s">
        <v>230</v>
      </c>
      <c r="J147" s="576" t="s">
        <v>231</v>
      </c>
      <c r="K147" s="631" t="s">
        <v>232</v>
      </c>
      <c r="L147" s="644">
        <v>0.6</v>
      </c>
      <c r="M147" s="529" t="s">
        <v>654</v>
      </c>
      <c r="N147" s="631" t="s">
        <v>312</v>
      </c>
      <c r="O147" s="644">
        <v>0.8</v>
      </c>
      <c r="P147" s="645" t="s">
        <v>313</v>
      </c>
      <c r="Q147" s="494" t="s">
        <v>639</v>
      </c>
      <c r="R147" s="495" t="s">
        <v>452</v>
      </c>
      <c r="S147" s="495" t="s">
        <v>238</v>
      </c>
      <c r="T147" s="495" t="s">
        <v>239</v>
      </c>
      <c r="U147" s="495" t="s">
        <v>240</v>
      </c>
      <c r="V147" s="495" t="s">
        <v>241</v>
      </c>
      <c r="W147" s="495" t="s">
        <v>242</v>
      </c>
      <c r="X147" s="496" t="s">
        <v>640</v>
      </c>
      <c r="Y147" s="496" t="s">
        <v>641</v>
      </c>
      <c r="Z147" s="496" t="s">
        <v>642</v>
      </c>
      <c r="AA147" s="497">
        <v>0.3</v>
      </c>
      <c r="AB147" s="631" t="s">
        <v>246</v>
      </c>
      <c r="AC147" s="646">
        <v>0.1764</v>
      </c>
      <c r="AD147" s="631" t="s">
        <v>312</v>
      </c>
      <c r="AE147" s="646">
        <v>0.8</v>
      </c>
      <c r="AF147" s="645" t="s">
        <v>313</v>
      </c>
      <c r="AG147" s="647" t="s">
        <v>315</v>
      </c>
      <c r="AH147" s="648" t="s">
        <v>316</v>
      </c>
      <c r="AI147" s="576" t="s">
        <v>655</v>
      </c>
      <c r="AJ147" s="650" t="s">
        <v>613</v>
      </c>
      <c r="AK147" s="651" t="s">
        <v>292</v>
      </c>
      <c r="AL147" s="529" t="s">
        <v>656</v>
      </c>
      <c r="AM147" s="461"/>
      <c r="AN147" s="461"/>
      <c r="AO147" s="461"/>
      <c r="AP147" s="461"/>
      <c r="AQ147" s="461"/>
      <c r="AR147" s="461"/>
      <c r="AS147" s="461"/>
      <c r="AT147" s="461"/>
      <c r="AU147" s="461"/>
      <c r="AV147" s="461"/>
      <c r="AW147" s="461"/>
      <c r="AX147" s="461"/>
      <c r="AY147" s="461"/>
      <c r="AZ147" s="461"/>
      <c r="BA147" s="461"/>
      <c r="BB147" s="461"/>
      <c r="BC147" s="461"/>
      <c r="BD147" s="461"/>
      <c r="BE147" s="461"/>
      <c r="BF147" s="461"/>
      <c r="BG147" s="461"/>
      <c r="BH147" s="461"/>
      <c r="BI147" s="461"/>
      <c r="BJ147" s="461"/>
      <c r="BK147" s="461"/>
      <c r="BL147" s="461"/>
      <c r="BM147" s="461"/>
      <c r="BN147" s="461"/>
      <c r="BO147" s="461"/>
      <c r="BP147" s="461"/>
      <c r="BQ147" s="461"/>
      <c r="BR147" s="461"/>
      <c r="BS147" s="461"/>
      <c r="BT147" s="461"/>
      <c r="BU147" s="461"/>
      <c r="BV147" s="461"/>
      <c r="BW147" s="461"/>
      <c r="BX147" s="461"/>
      <c r="BY147" s="461"/>
      <c r="BZ147" s="461"/>
      <c r="CA147" s="461"/>
      <c r="CB147" s="461"/>
      <c r="CC147" s="461"/>
      <c r="CD147" s="461"/>
      <c r="CE147" s="461"/>
      <c r="CF147" s="461"/>
      <c r="CG147" s="461"/>
      <c r="CH147" s="461"/>
      <c r="CI147" s="461"/>
      <c r="CJ147" s="461"/>
      <c r="CK147" s="461"/>
      <c r="CL147" s="461"/>
      <c r="CM147" s="461"/>
      <c r="CN147" s="461"/>
      <c r="CO147" s="461"/>
      <c r="CP147" s="461"/>
      <c r="CQ147" s="461"/>
      <c r="CR147" s="461"/>
      <c r="CS147" s="461"/>
      <c r="CT147" s="461"/>
      <c r="CU147" s="461"/>
      <c r="CV147" s="461"/>
      <c r="CW147" s="461"/>
      <c r="CX147" s="461"/>
      <c r="CY147" s="461"/>
      <c r="CZ147" s="461"/>
      <c r="DA147" s="461"/>
      <c r="DB147" s="461"/>
      <c r="DC147" s="461"/>
    </row>
    <row r="148" spans="1:107" s="462" customFormat="1" ht="108.75" customHeight="1" x14ac:dyDescent="0.2">
      <c r="A148" s="487"/>
      <c r="B148" s="674"/>
      <c r="C148" s="576"/>
      <c r="D148" s="529"/>
      <c r="E148" s="576"/>
      <c r="F148" s="576"/>
      <c r="G148" s="576"/>
      <c r="H148" s="529"/>
      <c r="I148" s="529"/>
      <c r="J148" s="576"/>
      <c r="K148" s="631"/>
      <c r="L148" s="644"/>
      <c r="M148" s="529"/>
      <c r="N148" s="631"/>
      <c r="O148" s="644"/>
      <c r="P148" s="645"/>
      <c r="Q148" s="494" t="s">
        <v>657</v>
      </c>
      <c r="R148" s="495" t="s">
        <v>237</v>
      </c>
      <c r="S148" s="495" t="s">
        <v>238</v>
      </c>
      <c r="T148" s="495" t="s">
        <v>239</v>
      </c>
      <c r="U148" s="495" t="s">
        <v>240</v>
      </c>
      <c r="V148" s="495" t="s">
        <v>241</v>
      </c>
      <c r="W148" s="495" t="s">
        <v>242</v>
      </c>
      <c r="X148" s="496" t="s">
        <v>658</v>
      </c>
      <c r="Y148" s="496" t="s">
        <v>659</v>
      </c>
      <c r="Z148" s="496" t="s">
        <v>660</v>
      </c>
      <c r="AA148" s="497">
        <v>0.4</v>
      </c>
      <c r="AB148" s="631"/>
      <c r="AC148" s="646"/>
      <c r="AD148" s="631"/>
      <c r="AE148" s="646"/>
      <c r="AF148" s="645"/>
      <c r="AG148" s="647"/>
      <c r="AH148" s="648"/>
      <c r="AI148" s="576"/>
      <c r="AJ148" s="529"/>
      <c r="AK148" s="577"/>
      <c r="AL148" s="529"/>
      <c r="AM148" s="461"/>
      <c r="AN148" s="461"/>
      <c r="AO148" s="461"/>
      <c r="AP148" s="461"/>
      <c r="AQ148" s="461"/>
      <c r="AR148" s="461"/>
      <c r="AS148" s="461"/>
      <c r="AT148" s="461"/>
      <c r="AU148" s="461"/>
      <c r="AV148" s="461"/>
      <c r="AW148" s="461"/>
      <c r="AX148" s="461"/>
      <c r="AY148" s="461"/>
      <c r="AZ148" s="461"/>
      <c r="BA148" s="461"/>
      <c r="BB148" s="461"/>
      <c r="BC148" s="461"/>
      <c r="BD148" s="461"/>
      <c r="BE148" s="461"/>
      <c r="BF148" s="461"/>
      <c r="BG148" s="461"/>
      <c r="BH148" s="461"/>
      <c r="BI148" s="461"/>
      <c r="BJ148" s="461"/>
      <c r="BK148" s="461"/>
      <c r="BL148" s="461"/>
      <c r="BM148" s="461"/>
      <c r="BN148" s="461"/>
      <c r="BO148" s="461"/>
      <c r="BP148" s="461"/>
      <c r="BQ148" s="461"/>
      <c r="BR148" s="461"/>
      <c r="BS148" s="461"/>
      <c r="BT148" s="461"/>
      <c r="BU148" s="461"/>
      <c r="BV148" s="461"/>
      <c r="BW148" s="461"/>
      <c r="BX148" s="461"/>
      <c r="BY148" s="461"/>
      <c r="BZ148" s="461"/>
      <c r="CA148" s="461"/>
      <c r="CB148" s="461"/>
      <c r="CC148" s="461"/>
      <c r="CD148" s="461"/>
      <c r="CE148" s="461"/>
      <c r="CF148" s="461"/>
      <c r="CG148" s="461"/>
      <c r="CH148" s="461"/>
      <c r="CI148" s="461"/>
      <c r="CJ148" s="461"/>
      <c r="CK148" s="461"/>
      <c r="CL148" s="461"/>
      <c r="CM148" s="461"/>
      <c r="CN148" s="461"/>
      <c r="CO148" s="461"/>
      <c r="CP148" s="461"/>
      <c r="CQ148" s="461"/>
      <c r="CR148" s="461"/>
      <c r="CS148" s="461"/>
      <c r="CT148" s="461"/>
      <c r="CU148" s="461"/>
      <c r="CV148" s="461"/>
      <c r="CW148" s="461"/>
      <c r="CX148" s="461"/>
      <c r="CY148" s="461"/>
      <c r="CZ148" s="461"/>
      <c r="DA148" s="461"/>
      <c r="DB148" s="461"/>
      <c r="DC148" s="461"/>
    </row>
    <row r="149" spans="1:107" s="462" customFormat="1" ht="73.5" customHeight="1" x14ac:dyDescent="0.2">
      <c r="A149" s="487"/>
      <c r="B149" s="674"/>
      <c r="C149" s="576"/>
      <c r="D149" s="529"/>
      <c r="E149" s="576"/>
      <c r="F149" s="576"/>
      <c r="G149" s="576"/>
      <c r="H149" s="529"/>
      <c r="I149" s="529"/>
      <c r="J149" s="576"/>
      <c r="K149" s="631"/>
      <c r="L149" s="644"/>
      <c r="M149" s="529"/>
      <c r="N149" s="631"/>
      <c r="O149" s="644"/>
      <c r="P149" s="645"/>
      <c r="Q149" s="494" t="s">
        <v>647</v>
      </c>
      <c r="R149" s="495" t="s">
        <v>452</v>
      </c>
      <c r="S149" s="495" t="s">
        <v>238</v>
      </c>
      <c r="T149" s="495" t="s">
        <v>239</v>
      </c>
      <c r="U149" s="495" t="s">
        <v>240</v>
      </c>
      <c r="V149" s="495" t="s">
        <v>241</v>
      </c>
      <c r="W149" s="495" t="s">
        <v>242</v>
      </c>
      <c r="X149" s="496" t="s">
        <v>648</v>
      </c>
      <c r="Y149" s="496" t="s">
        <v>649</v>
      </c>
      <c r="Z149" s="496" t="s">
        <v>650</v>
      </c>
      <c r="AA149" s="497">
        <v>0.3</v>
      </c>
      <c r="AB149" s="631"/>
      <c r="AC149" s="646"/>
      <c r="AD149" s="631"/>
      <c r="AE149" s="646"/>
      <c r="AF149" s="645"/>
      <c r="AG149" s="647"/>
      <c r="AH149" s="648"/>
      <c r="AI149" s="576"/>
      <c r="AJ149" s="529"/>
      <c r="AK149" s="577"/>
      <c r="AL149" s="529"/>
      <c r="AM149" s="461"/>
      <c r="AN149" s="461"/>
      <c r="AO149" s="461"/>
      <c r="AP149" s="461"/>
      <c r="AQ149" s="461"/>
      <c r="AR149" s="461"/>
      <c r="AS149" s="461"/>
      <c r="AT149" s="461"/>
      <c r="AU149" s="461"/>
      <c r="AV149" s="461"/>
      <c r="AW149" s="461"/>
      <c r="AX149" s="461"/>
      <c r="AY149" s="461"/>
      <c r="AZ149" s="461"/>
      <c r="BA149" s="461"/>
      <c r="BB149" s="461"/>
      <c r="BC149" s="461"/>
      <c r="BD149" s="461"/>
      <c r="BE149" s="461"/>
      <c r="BF149" s="461"/>
      <c r="BG149" s="461"/>
      <c r="BH149" s="461"/>
      <c r="BI149" s="461"/>
      <c r="BJ149" s="461"/>
      <c r="BK149" s="461"/>
      <c r="BL149" s="461"/>
      <c r="BM149" s="461"/>
      <c r="BN149" s="461"/>
      <c r="BO149" s="461"/>
      <c r="BP149" s="461"/>
      <c r="BQ149" s="461"/>
      <c r="BR149" s="461"/>
      <c r="BS149" s="461"/>
      <c r="BT149" s="461"/>
      <c r="BU149" s="461"/>
      <c r="BV149" s="461"/>
      <c r="BW149" s="461"/>
      <c r="BX149" s="461"/>
      <c r="BY149" s="461"/>
      <c r="BZ149" s="461"/>
      <c r="CA149" s="461"/>
      <c r="CB149" s="461"/>
      <c r="CC149" s="461"/>
      <c r="CD149" s="461"/>
      <c r="CE149" s="461"/>
      <c r="CF149" s="461"/>
      <c r="CG149" s="461"/>
      <c r="CH149" s="461"/>
      <c r="CI149" s="461"/>
      <c r="CJ149" s="461"/>
      <c r="CK149" s="461"/>
      <c r="CL149" s="461"/>
      <c r="CM149" s="461"/>
      <c r="CN149" s="461"/>
      <c r="CO149" s="461"/>
      <c r="CP149" s="461"/>
      <c r="CQ149" s="461"/>
      <c r="CR149" s="461"/>
      <c r="CS149" s="461"/>
      <c r="CT149" s="461"/>
      <c r="CU149" s="461"/>
      <c r="CV149" s="461"/>
      <c r="CW149" s="461"/>
      <c r="CX149" s="461"/>
      <c r="CY149" s="461"/>
      <c r="CZ149" s="461"/>
      <c r="DA149" s="461"/>
      <c r="DB149" s="461"/>
      <c r="DC149" s="461"/>
    </row>
    <row r="150" spans="1:107" s="462" customFormat="1" ht="75" customHeight="1" x14ac:dyDescent="0.2">
      <c r="A150" s="487">
        <v>48</v>
      </c>
      <c r="B150" s="674" t="s">
        <v>583</v>
      </c>
      <c r="C150" s="576" t="s">
        <v>661</v>
      </c>
      <c r="D150" s="529" t="s">
        <v>277</v>
      </c>
      <c r="E150" s="576" t="s">
        <v>662</v>
      </c>
      <c r="F150" s="576" t="s">
        <v>663</v>
      </c>
      <c r="G150" s="576" t="s">
        <v>664</v>
      </c>
      <c r="H150" s="529" t="s">
        <v>281</v>
      </c>
      <c r="I150" s="529" t="s">
        <v>382</v>
      </c>
      <c r="J150" s="576" t="s">
        <v>283</v>
      </c>
      <c r="K150" s="631" t="s">
        <v>284</v>
      </c>
      <c r="L150" s="644">
        <v>0.4</v>
      </c>
      <c r="M150" s="529" t="s">
        <v>268</v>
      </c>
      <c r="N150" s="631" t="s">
        <v>235</v>
      </c>
      <c r="O150" s="644">
        <v>0.6</v>
      </c>
      <c r="P150" s="645" t="s">
        <v>235</v>
      </c>
      <c r="Q150" s="494" t="s">
        <v>665</v>
      </c>
      <c r="R150" s="495" t="s">
        <v>237</v>
      </c>
      <c r="S150" s="495" t="s">
        <v>238</v>
      </c>
      <c r="T150" s="495" t="s">
        <v>239</v>
      </c>
      <c r="U150" s="495" t="s">
        <v>240</v>
      </c>
      <c r="V150" s="495" t="s">
        <v>241</v>
      </c>
      <c r="W150" s="495" t="s">
        <v>242</v>
      </c>
      <c r="X150" s="496" t="s">
        <v>666</v>
      </c>
      <c r="Y150" s="496" t="s">
        <v>667</v>
      </c>
      <c r="Z150" s="496" t="s">
        <v>668</v>
      </c>
      <c r="AA150" s="497">
        <v>0.4</v>
      </c>
      <c r="AB150" s="631" t="s">
        <v>246</v>
      </c>
      <c r="AC150" s="646">
        <v>0.14399999999999999</v>
      </c>
      <c r="AD150" s="631" t="s">
        <v>235</v>
      </c>
      <c r="AE150" s="646">
        <v>0.6</v>
      </c>
      <c r="AF150" s="645" t="s">
        <v>235</v>
      </c>
      <c r="AG150" s="647" t="s">
        <v>222</v>
      </c>
      <c r="AH150" s="648" t="s">
        <v>248</v>
      </c>
      <c r="AI150" s="576"/>
      <c r="AJ150" s="650" t="s">
        <v>613</v>
      </c>
      <c r="AK150" s="651" t="s">
        <v>249</v>
      </c>
      <c r="AL150" s="529" t="s">
        <v>604</v>
      </c>
      <c r="AM150" s="461"/>
      <c r="AN150" s="461"/>
      <c r="AO150" s="461"/>
      <c r="AP150" s="461"/>
      <c r="AQ150" s="461"/>
      <c r="AR150" s="461"/>
      <c r="AS150" s="461"/>
      <c r="AT150" s="461"/>
      <c r="AU150" s="461"/>
      <c r="AV150" s="461"/>
      <c r="AW150" s="461"/>
      <c r="AX150" s="461"/>
      <c r="AY150" s="461"/>
      <c r="AZ150" s="461"/>
      <c r="BA150" s="461"/>
      <c r="BB150" s="461"/>
      <c r="BC150" s="461"/>
      <c r="BD150" s="461"/>
      <c r="BE150" s="461"/>
      <c r="BF150" s="461"/>
      <c r="BG150" s="461"/>
      <c r="BH150" s="461"/>
      <c r="BI150" s="461"/>
      <c r="BJ150" s="461"/>
      <c r="BK150" s="461"/>
      <c r="BL150" s="461"/>
      <c r="BM150" s="461"/>
      <c r="BN150" s="461"/>
      <c r="BO150" s="461"/>
      <c r="BP150" s="461"/>
      <c r="BQ150" s="461"/>
      <c r="BR150" s="461"/>
      <c r="BS150" s="461"/>
      <c r="BT150" s="461"/>
      <c r="BU150" s="461"/>
      <c r="BV150" s="461"/>
      <c r="BW150" s="461"/>
      <c r="BX150" s="461"/>
      <c r="BY150" s="461"/>
      <c r="BZ150" s="461"/>
      <c r="CA150" s="461"/>
      <c r="CB150" s="461"/>
      <c r="CC150" s="461"/>
      <c r="CD150" s="461"/>
      <c r="CE150" s="461"/>
      <c r="CF150" s="461"/>
      <c r="CG150" s="461"/>
      <c r="CH150" s="461"/>
      <c r="CI150" s="461"/>
      <c r="CJ150" s="461"/>
      <c r="CK150" s="461"/>
      <c r="CL150" s="461"/>
      <c r="CM150" s="461"/>
      <c r="CN150" s="461"/>
      <c r="CO150" s="461"/>
      <c r="CP150" s="461"/>
      <c r="CQ150" s="461"/>
      <c r="CR150" s="461"/>
      <c r="CS150" s="461"/>
      <c r="CT150" s="461"/>
      <c r="CU150" s="461"/>
      <c r="CV150" s="461"/>
      <c r="CW150" s="461"/>
      <c r="CX150" s="461"/>
      <c r="CY150" s="461"/>
      <c r="CZ150" s="461"/>
      <c r="DA150" s="461"/>
      <c r="DB150" s="461"/>
      <c r="DC150" s="461"/>
    </row>
    <row r="151" spans="1:107" s="462" customFormat="1" ht="185.25" customHeight="1" x14ac:dyDescent="0.2">
      <c r="A151" s="487"/>
      <c r="B151" s="674"/>
      <c r="C151" s="576"/>
      <c r="D151" s="529"/>
      <c r="E151" s="576"/>
      <c r="F151" s="576"/>
      <c r="G151" s="576"/>
      <c r="H151" s="529"/>
      <c r="I151" s="529"/>
      <c r="J151" s="576"/>
      <c r="K151" s="631"/>
      <c r="L151" s="644"/>
      <c r="M151" s="529"/>
      <c r="N151" s="631"/>
      <c r="O151" s="644"/>
      <c r="P151" s="645"/>
      <c r="Q151" s="494" t="s">
        <v>669</v>
      </c>
      <c r="R151" s="495" t="s">
        <v>237</v>
      </c>
      <c r="S151" s="495" t="s">
        <v>238</v>
      </c>
      <c r="T151" s="495" t="s">
        <v>239</v>
      </c>
      <c r="U151" s="495" t="s">
        <v>240</v>
      </c>
      <c r="V151" s="495" t="s">
        <v>241</v>
      </c>
      <c r="W151" s="495" t="s">
        <v>242</v>
      </c>
      <c r="X151" s="496" t="s">
        <v>670</v>
      </c>
      <c r="Y151" s="496" t="s">
        <v>671</v>
      </c>
      <c r="Z151" s="496" t="s">
        <v>672</v>
      </c>
      <c r="AA151" s="497">
        <v>0.4</v>
      </c>
      <c r="AB151" s="631"/>
      <c r="AC151" s="646"/>
      <c r="AD151" s="631"/>
      <c r="AE151" s="646"/>
      <c r="AF151" s="645"/>
      <c r="AG151" s="647"/>
      <c r="AH151" s="648"/>
      <c r="AI151" s="576"/>
      <c r="AJ151" s="529"/>
      <c r="AK151" s="577"/>
      <c r="AL151" s="529"/>
      <c r="AM151" s="461"/>
      <c r="AN151" s="461"/>
      <c r="AO151" s="461"/>
      <c r="AP151" s="461"/>
      <c r="AQ151" s="461"/>
      <c r="AR151" s="461"/>
      <c r="AS151" s="461"/>
      <c r="AT151" s="461"/>
      <c r="AU151" s="461"/>
      <c r="AV151" s="461"/>
      <c r="AW151" s="461"/>
      <c r="AX151" s="461"/>
      <c r="AY151" s="461"/>
      <c r="AZ151" s="461"/>
      <c r="BA151" s="461"/>
      <c r="BB151" s="461"/>
      <c r="BC151" s="461"/>
      <c r="BD151" s="461"/>
      <c r="BE151" s="461"/>
      <c r="BF151" s="461"/>
      <c r="BG151" s="461"/>
      <c r="BH151" s="461"/>
      <c r="BI151" s="461"/>
      <c r="BJ151" s="461"/>
      <c r="BK151" s="461"/>
      <c r="BL151" s="461"/>
      <c r="BM151" s="461"/>
      <c r="BN151" s="461"/>
      <c r="BO151" s="461"/>
      <c r="BP151" s="461"/>
      <c r="BQ151" s="461"/>
      <c r="BR151" s="461"/>
      <c r="BS151" s="461"/>
      <c r="BT151" s="461"/>
      <c r="BU151" s="461"/>
      <c r="BV151" s="461"/>
      <c r="BW151" s="461"/>
      <c r="BX151" s="461"/>
      <c r="BY151" s="461"/>
      <c r="BZ151" s="461"/>
      <c r="CA151" s="461"/>
      <c r="CB151" s="461"/>
      <c r="CC151" s="461"/>
      <c r="CD151" s="461"/>
      <c r="CE151" s="461"/>
      <c r="CF151" s="461"/>
      <c r="CG151" s="461"/>
      <c r="CH151" s="461"/>
      <c r="CI151" s="461"/>
      <c r="CJ151" s="461"/>
      <c r="CK151" s="461"/>
      <c r="CL151" s="461"/>
      <c r="CM151" s="461"/>
      <c r="CN151" s="461"/>
      <c r="CO151" s="461"/>
      <c r="CP151" s="461"/>
      <c r="CQ151" s="461"/>
      <c r="CR151" s="461"/>
      <c r="CS151" s="461"/>
      <c r="CT151" s="461"/>
      <c r="CU151" s="461"/>
      <c r="CV151" s="461"/>
      <c r="CW151" s="461"/>
      <c r="CX151" s="461"/>
      <c r="CY151" s="461"/>
      <c r="CZ151" s="461"/>
      <c r="DA151" s="461"/>
      <c r="DB151" s="461"/>
      <c r="DC151" s="461"/>
    </row>
    <row r="152" spans="1:107" s="462" customFormat="1" ht="134.25" customHeight="1" x14ac:dyDescent="0.2">
      <c r="A152" s="487"/>
      <c r="B152" s="674"/>
      <c r="C152" s="576"/>
      <c r="D152" s="529"/>
      <c r="E152" s="576"/>
      <c r="F152" s="576"/>
      <c r="G152" s="576"/>
      <c r="H152" s="529"/>
      <c r="I152" s="529"/>
      <c r="J152" s="576"/>
      <c r="K152" s="631"/>
      <c r="L152" s="644"/>
      <c r="M152" s="529"/>
      <c r="N152" s="631"/>
      <c r="O152" s="644"/>
      <c r="P152" s="645"/>
      <c r="Q152" s="494" t="s">
        <v>251</v>
      </c>
      <c r="R152" s="495">
        <v>0</v>
      </c>
      <c r="S152" s="495" t="s">
        <v>249</v>
      </c>
      <c r="T152" s="495">
        <v>0</v>
      </c>
      <c r="U152" s="495">
        <v>0</v>
      </c>
      <c r="V152" s="495">
        <v>0</v>
      </c>
      <c r="W152" s="495">
        <v>0</v>
      </c>
      <c r="X152" s="496">
        <v>0</v>
      </c>
      <c r="Y152" s="496">
        <v>0</v>
      </c>
      <c r="Z152" s="496">
        <v>0</v>
      </c>
      <c r="AA152" s="497" t="s">
        <v>249</v>
      </c>
      <c r="AB152" s="631"/>
      <c r="AC152" s="646"/>
      <c r="AD152" s="631"/>
      <c r="AE152" s="646"/>
      <c r="AF152" s="645"/>
      <c r="AG152" s="647"/>
      <c r="AH152" s="648"/>
      <c r="AI152" s="576"/>
      <c r="AJ152" s="529"/>
      <c r="AK152" s="577"/>
      <c r="AL152" s="529"/>
      <c r="AM152" s="461"/>
      <c r="AN152" s="461"/>
      <c r="AO152" s="461"/>
      <c r="AP152" s="461"/>
      <c r="AQ152" s="461"/>
      <c r="AR152" s="461"/>
      <c r="AS152" s="461"/>
      <c r="AT152" s="461"/>
      <c r="AU152" s="461"/>
      <c r="AV152" s="461"/>
      <c r="AW152" s="461"/>
      <c r="AX152" s="461"/>
      <c r="AY152" s="461"/>
      <c r="AZ152" s="461"/>
      <c r="BA152" s="461"/>
      <c r="BB152" s="461"/>
      <c r="BC152" s="461"/>
      <c r="BD152" s="461"/>
      <c r="BE152" s="461"/>
      <c r="BF152" s="461"/>
      <c r="BG152" s="461"/>
      <c r="BH152" s="461"/>
      <c r="BI152" s="461"/>
      <c r="BJ152" s="461"/>
      <c r="BK152" s="461"/>
      <c r="BL152" s="461"/>
      <c r="BM152" s="461"/>
      <c r="BN152" s="461"/>
      <c r="BO152" s="461"/>
      <c r="BP152" s="461"/>
      <c r="BQ152" s="461"/>
      <c r="BR152" s="461"/>
      <c r="BS152" s="461"/>
      <c r="BT152" s="461"/>
      <c r="BU152" s="461"/>
      <c r="BV152" s="461"/>
      <c r="BW152" s="461"/>
      <c r="BX152" s="461"/>
      <c r="BY152" s="461"/>
      <c r="BZ152" s="461"/>
      <c r="CA152" s="461"/>
      <c r="CB152" s="461"/>
      <c r="CC152" s="461"/>
      <c r="CD152" s="461"/>
      <c r="CE152" s="461"/>
      <c r="CF152" s="461"/>
      <c r="CG152" s="461"/>
      <c r="CH152" s="461"/>
      <c r="CI152" s="461"/>
      <c r="CJ152" s="461"/>
      <c r="CK152" s="461"/>
      <c r="CL152" s="461"/>
      <c r="CM152" s="461"/>
      <c r="CN152" s="461"/>
      <c r="CO152" s="461"/>
      <c r="CP152" s="461"/>
      <c r="CQ152" s="461"/>
      <c r="CR152" s="461"/>
      <c r="CS152" s="461"/>
      <c r="CT152" s="461"/>
      <c r="CU152" s="461"/>
      <c r="CV152" s="461"/>
      <c r="CW152" s="461"/>
      <c r="CX152" s="461"/>
      <c r="CY152" s="461"/>
      <c r="CZ152" s="461"/>
      <c r="DA152" s="461"/>
      <c r="DB152" s="461"/>
      <c r="DC152" s="461"/>
    </row>
    <row r="153" spans="1:107" s="462" customFormat="1" ht="75" customHeight="1" x14ac:dyDescent="0.2">
      <c r="A153" s="487">
        <v>49</v>
      </c>
      <c r="B153" s="674" t="s">
        <v>583</v>
      </c>
      <c r="C153" s="576" t="s">
        <v>661</v>
      </c>
      <c r="D153" s="529" t="s">
        <v>277</v>
      </c>
      <c r="E153" s="576" t="s">
        <v>673</v>
      </c>
      <c r="F153" s="576" t="s">
        <v>674</v>
      </c>
      <c r="G153" s="675" t="s">
        <v>675</v>
      </c>
      <c r="H153" s="529" t="s">
        <v>281</v>
      </c>
      <c r="I153" s="529" t="s">
        <v>230</v>
      </c>
      <c r="J153" s="576" t="s">
        <v>231</v>
      </c>
      <c r="K153" s="631" t="s">
        <v>232</v>
      </c>
      <c r="L153" s="644">
        <v>0.6</v>
      </c>
      <c r="M153" s="529" t="s">
        <v>638</v>
      </c>
      <c r="N153" s="631" t="s">
        <v>235</v>
      </c>
      <c r="O153" s="644">
        <v>0.6</v>
      </c>
      <c r="P153" s="645" t="s">
        <v>235</v>
      </c>
      <c r="Q153" s="494" t="s">
        <v>676</v>
      </c>
      <c r="R153" s="495" t="s">
        <v>452</v>
      </c>
      <c r="S153" s="495" t="s">
        <v>238</v>
      </c>
      <c r="T153" s="495" t="s">
        <v>239</v>
      </c>
      <c r="U153" s="495" t="s">
        <v>240</v>
      </c>
      <c r="V153" s="495" t="s">
        <v>241</v>
      </c>
      <c r="W153" s="495" t="s">
        <v>242</v>
      </c>
      <c r="X153" s="496" t="s">
        <v>677</v>
      </c>
      <c r="Y153" s="496" t="s">
        <v>678</v>
      </c>
      <c r="Z153" s="496" t="s">
        <v>679</v>
      </c>
      <c r="AA153" s="497">
        <v>0.3</v>
      </c>
      <c r="AB153" s="491" t="s">
        <v>246</v>
      </c>
      <c r="AC153" s="498">
        <v>0.17599999999999999</v>
      </c>
      <c r="AD153" s="491" t="s">
        <v>235</v>
      </c>
      <c r="AE153" s="498">
        <v>0.6</v>
      </c>
      <c r="AF153" s="493" t="s">
        <v>235</v>
      </c>
      <c r="AG153" s="499" t="s">
        <v>222</v>
      </c>
      <c r="AH153" s="500" t="s">
        <v>248</v>
      </c>
      <c r="AI153" s="576"/>
      <c r="AJ153" s="650" t="s">
        <v>613</v>
      </c>
      <c r="AK153" s="651" t="s">
        <v>249</v>
      </c>
      <c r="AL153" s="529" t="s">
        <v>604</v>
      </c>
      <c r="AM153" s="461"/>
      <c r="AN153" s="461"/>
      <c r="AO153" s="461"/>
      <c r="AP153" s="461"/>
      <c r="AQ153" s="461"/>
      <c r="AR153" s="461"/>
      <c r="AS153" s="461"/>
      <c r="AT153" s="461"/>
      <c r="AU153" s="461"/>
      <c r="AV153" s="461"/>
      <c r="AW153" s="461"/>
      <c r="AX153" s="461"/>
      <c r="AY153" s="461"/>
      <c r="AZ153" s="461"/>
      <c r="BA153" s="461"/>
      <c r="BB153" s="461"/>
      <c r="BC153" s="461"/>
      <c r="BD153" s="461"/>
      <c r="BE153" s="461"/>
      <c r="BF153" s="461"/>
      <c r="BG153" s="461"/>
      <c r="BH153" s="461"/>
      <c r="BI153" s="461"/>
      <c r="BJ153" s="461"/>
      <c r="BK153" s="461"/>
      <c r="BL153" s="461"/>
      <c r="BM153" s="461"/>
      <c r="BN153" s="461"/>
      <c r="BO153" s="461"/>
      <c r="BP153" s="461"/>
      <c r="BQ153" s="461"/>
      <c r="BR153" s="461"/>
      <c r="BS153" s="461"/>
      <c r="BT153" s="461"/>
      <c r="BU153" s="461"/>
      <c r="BV153" s="461"/>
      <c r="BW153" s="461"/>
      <c r="BX153" s="461"/>
      <c r="BY153" s="461"/>
      <c r="BZ153" s="461"/>
      <c r="CA153" s="461"/>
      <c r="CB153" s="461"/>
      <c r="CC153" s="461"/>
      <c r="CD153" s="461"/>
      <c r="CE153" s="461"/>
      <c r="CF153" s="461"/>
      <c r="CG153" s="461"/>
      <c r="CH153" s="461"/>
      <c r="CI153" s="461"/>
      <c r="CJ153" s="461"/>
      <c r="CK153" s="461"/>
      <c r="CL153" s="461"/>
      <c r="CM153" s="461"/>
      <c r="CN153" s="461"/>
      <c r="CO153" s="461"/>
      <c r="CP153" s="461"/>
      <c r="CQ153" s="461"/>
      <c r="CR153" s="461"/>
      <c r="CS153" s="461"/>
      <c r="CT153" s="461"/>
      <c r="CU153" s="461"/>
      <c r="CV153" s="461"/>
      <c r="CW153" s="461"/>
      <c r="CX153" s="461"/>
      <c r="CY153" s="461"/>
      <c r="CZ153" s="461"/>
      <c r="DA153" s="461"/>
      <c r="DB153" s="461"/>
      <c r="DC153" s="461"/>
    </row>
    <row r="154" spans="1:107" s="462" customFormat="1" ht="73.5" customHeight="1" x14ac:dyDescent="0.2">
      <c r="A154" s="487"/>
      <c r="B154" s="674"/>
      <c r="C154" s="576"/>
      <c r="D154" s="529"/>
      <c r="E154" s="576"/>
      <c r="F154" s="576"/>
      <c r="G154" s="676"/>
      <c r="H154" s="529"/>
      <c r="I154" s="529"/>
      <c r="J154" s="576"/>
      <c r="K154" s="631"/>
      <c r="L154" s="644"/>
      <c r="M154" s="529"/>
      <c r="N154" s="631"/>
      <c r="O154" s="644"/>
      <c r="P154" s="645"/>
      <c r="Q154" s="494" t="s">
        <v>680</v>
      </c>
      <c r="R154" s="495" t="s">
        <v>452</v>
      </c>
      <c r="S154" s="495" t="s">
        <v>238</v>
      </c>
      <c r="T154" s="495" t="s">
        <v>239</v>
      </c>
      <c r="U154" s="495" t="s">
        <v>240</v>
      </c>
      <c r="V154" s="495" t="s">
        <v>241</v>
      </c>
      <c r="W154" s="495" t="s">
        <v>242</v>
      </c>
      <c r="X154" s="496" t="s">
        <v>677</v>
      </c>
      <c r="Y154" s="496" t="s">
        <v>678</v>
      </c>
      <c r="Z154" s="496" t="s">
        <v>679</v>
      </c>
      <c r="AA154" s="497">
        <v>0.3</v>
      </c>
      <c r="AB154" s="506"/>
      <c r="AC154" s="509"/>
      <c r="AD154" s="506"/>
      <c r="AE154" s="509"/>
      <c r="AF154" s="508"/>
      <c r="AG154" s="510"/>
      <c r="AH154" s="511"/>
      <c r="AI154" s="576"/>
      <c r="AJ154" s="529"/>
      <c r="AK154" s="577"/>
      <c r="AL154" s="529"/>
      <c r="AM154" s="461"/>
      <c r="AN154" s="461"/>
      <c r="AO154" s="461"/>
      <c r="AP154" s="461"/>
      <c r="AQ154" s="461"/>
      <c r="AR154" s="461"/>
      <c r="AS154" s="461"/>
      <c r="AT154" s="461"/>
      <c r="AU154" s="461"/>
      <c r="AV154" s="461"/>
      <c r="AW154" s="461"/>
      <c r="AX154" s="461"/>
      <c r="AY154" s="461"/>
      <c r="AZ154" s="461"/>
      <c r="BA154" s="461"/>
      <c r="BB154" s="461"/>
      <c r="BC154" s="461"/>
      <c r="BD154" s="461"/>
      <c r="BE154" s="461"/>
      <c r="BF154" s="461"/>
      <c r="BG154" s="461"/>
      <c r="BH154" s="461"/>
      <c r="BI154" s="461"/>
      <c r="BP154" s="461"/>
      <c r="BQ154" s="461"/>
      <c r="BR154" s="461"/>
      <c r="BS154" s="461"/>
      <c r="BT154" s="461"/>
      <c r="BU154" s="461"/>
      <c r="BV154" s="461"/>
      <c r="BW154" s="461"/>
      <c r="BX154" s="461"/>
      <c r="BY154" s="461"/>
      <c r="BZ154" s="461"/>
      <c r="CA154" s="461"/>
      <c r="CB154" s="461"/>
      <c r="CC154" s="461"/>
      <c r="CD154" s="461"/>
      <c r="CE154" s="461"/>
      <c r="CF154" s="461"/>
      <c r="CG154" s="461"/>
      <c r="CH154" s="461"/>
      <c r="CI154" s="461"/>
      <c r="CJ154" s="461"/>
      <c r="CK154" s="461"/>
      <c r="CL154" s="461"/>
      <c r="CM154" s="461"/>
      <c r="CN154" s="461"/>
      <c r="CO154" s="461"/>
      <c r="CP154" s="461"/>
      <c r="CQ154" s="461"/>
      <c r="CR154" s="461"/>
      <c r="CS154" s="461"/>
      <c r="CT154" s="461"/>
      <c r="CU154" s="461"/>
      <c r="CV154" s="461"/>
      <c r="CW154" s="461"/>
      <c r="CX154" s="461"/>
      <c r="CY154" s="461"/>
      <c r="CZ154" s="461"/>
      <c r="DA154" s="461"/>
      <c r="DB154" s="461"/>
      <c r="DC154" s="461"/>
    </row>
    <row r="155" spans="1:107" s="462" customFormat="1" ht="134.25" customHeight="1" x14ac:dyDescent="0.2">
      <c r="A155" s="487"/>
      <c r="B155" s="674"/>
      <c r="C155" s="576"/>
      <c r="D155" s="529"/>
      <c r="E155" s="576"/>
      <c r="F155" s="576"/>
      <c r="G155" s="677"/>
      <c r="H155" s="529"/>
      <c r="I155" s="529"/>
      <c r="J155" s="576"/>
      <c r="K155" s="631"/>
      <c r="L155" s="644"/>
      <c r="M155" s="529"/>
      <c r="N155" s="631"/>
      <c r="O155" s="644"/>
      <c r="P155" s="645"/>
      <c r="Q155" s="494" t="s">
        <v>681</v>
      </c>
      <c r="R155" s="495" t="s">
        <v>237</v>
      </c>
      <c r="S155" s="495" t="s">
        <v>238</v>
      </c>
      <c r="T155" s="495" t="s">
        <v>239</v>
      </c>
      <c r="U155" s="495" t="s">
        <v>240</v>
      </c>
      <c r="V155" s="495" t="s">
        <v>241</v>
      </c>
      <c r="W155" s="495" t="s">
        <v>242</v>
      </c>
      <c r="X155" s="496" t="s">
        <v>682</v>
      </c>
      <c r="Y155" s="496" t="s">
        <v>683</v>
      </c>
      <c r="Z155" s="496" t="s">
        <v>684</v>
      </c>
      <c r="AA155" s="497">
        <v>0.4</v>
      </c>
      <c r="AB155" s="515"/>
      <c r="AC155" s="518"/>
      <c r="AD155" s="515"/>
      <c r="AE155" s="518"/>
      <c r="AF155" s="517"/>
      <c r="AG155" s="519"/>
      <c r="AH155" s="520"/>
      <c r="AI155" s="576"/>
      <c r="AJ155" s="529"/>
      <c r="AK155" s="577"/>
      <c r="AL155" s="529"/>
      <c r="AM155" s="461"/>
      <c r="AN155" s="461"/>
      <c r="AO155" s="461"/>
      <c r="AP155" s="461"/>
      <c r="AQ155" s="461"/>
      <c r="AR155" s="461"/>
      <c r="AS155" s="461"/>
      <c r="AT155" s="461"/>
      <c r="AU155" s="461"/>
      <c r="AV155" s="461"/>
      <c r="AW155" s="461"/>
      <c r="AX155" s="461"/>
      <c r="AY155" s="461"/>
      <c r="AZ155" s="461"/>
      <c r="BA155" s="461"/>
      <c r="BB155" s="461"/>
      <c r="BC155" s="461"/>
      <c r="BD155" s="461"/>
      <c r="BE155" s="461"/>
      <c r="BF155" s="461"/>
      <c r="BG155" s="461"/>
      <c r="BH155" s="461"/>
      <c r="BI155" s="461"/>
      <c r="BP155" s="461"/>
      <c r="BQ155" s="461"/>
      <c r="BR155" s="461"/>
      <c r="BS155" s="461"/>
      <c r="BT155" s="461"/>
      <c r="BU155" s="461"/>
      <c r="BV155" s="461"/>
      <c r="BW155" s="461"/>
      <c r="BX155" s="461"/>
      <c r="BY155" s="461"/>
      <c r="BZ155" s="461"/>
      <c r="CA155" s="461"/>
      <c r="CB155" s="461"/>
      <c r="CC155" s="461"/>
      <c r="CD155" s="461"/>
      <c r="CE155" s="461"/>
      <c r="CF155" s="461"/>
      <c r="CG155" s="461"/>
      <c r="CH155" s="461"/>
      <c r="CI155" s="461"/>
      <c r="CJ155" s="461"/>
      <c r="CK155" s="461"/>
      <c r="CL155" s="461"/>
      <c r="CM155" s="461"/>
      <c r="CN155" s="461"/>
      <c r="CO155" s="461"/>
      <c r="CP155" s="461"/>
      <c r="CQ155" s="461"/>
      <c r="CR155" s="461"/>
      <c r="CS155" s="461"/>
      <c r="CT155" s="461"/>
      <c r="CU155" s="461"/>
      <c r="CV155" s="461"/>
      <c r="CW155" s="461"/>
      <c r="CX155" s="461"/>
      <c r="CY155" s="461"/>
      <c r="CZ155" s="461"/>
      <c r="DA155" s="461"/>
      <c r="DB155" s="461"/>
      <c r="DC155" s="461"/>
    </row>
    <row r="156" spans="1:107" s="462" customFormat="1" ht="73.5" customHeight="1" x14ac:dyDescent="0.2">
      <c r="A156" s="570">
        <v>50</v>
      </c>
      <c r="B156" s="678" t="s">
        <v>685</v>
      </c>
      <c r="C156" s="572" t="s">
        <v>686</v>
      </c>
      <c r="D156" s="549" t="s">
        <v>294</v>
      </c>
      <c r="E156" s="572" t="s">
        <v>687</v>
      </c>
      <c r="F156" s="572" t="s">
        <v>688</v>
      </c>
      <c r="G156" s="572" t="s">
        <v>689</v>
      </c>
      <c r="H156" s="549" t="s">
        <v>281</v>
      </c>
      <c r="I156" s="549" t="s">
        <v>230</v>
      </c>
      <c r="J156" s="572" t="s">
        <v>231</v>
      </c>
      <c r="K156" s="654" t="s">
        <v>232</v>
      </c>
      <c r="L156" s="655">
        <v>0.6</v>
      </c>
      <c r="M156" s="549" t="s">
        <v>638</v>
      </c>
      <c r="N156" s="654" t="s">
        <v>235</v>
      </c>
      <c r="O156" s="655">
        <v>0.6</v>
      </c>
      <c r="P156" s="656" t="s">
        <v>235</v>
      </c>
      <c r="Q156" s="566" t="s">
        <v>690</v>
      </c>
      <c r="R156" s="567" t="s">
        <v>237</v>
      </c>
      <c r="S156" s="567" t="s">
        <v>238</v>
      </c>
      <c r="T156" s="567" t="s">
        <v>239</v>
      </c>
      <c r="U156" s="567" t="s">
        <v>240</v>
      </c>
      <c r="V156" s="567" t="s">
        <v>241</v>
      </c>
      <c r="W156" s="567" t="s">
        <v>242</v>
      </c>
      <c r="X156" s="568" t="s">
        <v>691</v>
      </c>
      <c r="Y156" s="568" t="s">
        <v>692</v>
      </c>
      <c r="Z156" s="568" t="s">
        <v>693</v>
      </c>
      <c r="AA156" s="497">
        <v>0.4</v>
      </c>
      <c r="AB156" s="654" t="s">
        <v>246</v>
      </c>
      <c r="AC156" s="657">
        <v>0.216</v>
      </c>
      <c r="AD156" s="654" t="s">
        <v>235</v>
      </c>
      <c r="AE156" s="657">
        <v>0.6</v>
      </c>
      <c r="AF156" s="656" t="s">
        <v>235</v>
      </c>
      <c r="AG156" s="658" t="s">
        <v>222</v>
      </c>
      <c r="AH156" s="659" t="s">
        <v>248</v>
      </c>
      <c r="AI156" s="572"/>
      <c r="AJ156" s="574"/>
      <c r="AK156" s="575" t="s">
        <v>249</v>
      </c>
      <c r="AL156" s="549"/>
      <c r="AM156" s="550"/>
      <c r="AN156" s="550"/>
      <c r="AO156" s="550"/>
      <c r="AP156" s="550"/>
      <c r="AQ156" s="550"/>
      <c r="AR156" s="550"/>
      <c r="AS156" s="550"/>
      <c r="AT156" s="550"/>
      <c r="AU156" s="550"/>
      <c r="AV156" s="550"/>
      <c r="AW156" s="550"/>
      <c r="AX156" s="550"/>
      <c r="AY156" s="550"/>
      <c r="AZ156" s="550"/>
      <c r="BA156" s="550"/>
      <c r="BB156" s="550"/>
      <c r="BC156" s="550"/>
      <c r="BD156" s="550"/>
      <c r="BE156" s="550"/>
      <c r="BF156" s="550"/>
      <c r="BG156" s="550"/>
      <c r="BH156" s="550"/>
      <c r="BI156" s="550"/>
      <c r="BJ156" s="551"/>
      <c r="BK156" s="551"/>
      <c r="BL156" s="551"/>
      <c r="BM156" s="551"/>
      <c r="BN156" s="551"/>
      <c r="BO156" s="551"/>
      <c r="BP156" s="461"/>
      <c r="BQ156" s="461"/>
      <c r="BR156" s="461"/>
      <c r="BS156" s="461"/>
      <c r="BT156" s="461"/>
      <c r="BU156" s="461"/>
      <c r="BV156" s="461"/>
      <c r="BW156" s="461"/>
      <c r="BX156" s="461"/>
      <c r="BY156" s="461"/>
      <c r="BZ156" s="461"/>
      <c r="CA156" s="461"/>
      <c r="CB156" s="461"/>
      <c r="CC156" s="461"/>
      <c r="CD156" s="461"/>
      <c r="CE156" s="461"/>
      <c r="CF156" s="461"/>
      <c r="CG156" s="461"/>
      <c r="CH156" s="461"/>
      <c r="CI156" s="461"/>
      <c r="CJ156" s="461"/>
      <c r="CK156" s="461"/>
      <c r="CL156" s="461"/>
      <c r="CM156" s="461"/>
      <c r="CN156" s="461"/>
      <c r="CO156" s="461"/>
      <c r="CP156" s="461"/>
      <c r="CQ156" s="461"/>
      <c r="CR156" s="461"/>
      <c r="CS156" s="461"/>
      <c r="CT156" s="461"/>
      <c r="CU156" s="461"/>
      <c r="CV156" s="461"/>
      <c r="CW156" s="461"/>
      <c r="CX156" s="461"/>
      <c r="CY156" s="461"/>
      <c r="CZ156" s="461"/>
      <c r="DA156" s="461"/>
      <c r="DB156" s="461"/>
      <c r="DC156" s="461"/>
    </row>
    <row r="157" spans="1:107" s="462" customFormat="1" ht="73.5" customHeight="1" x14ac:dyDescent="0.2">
      <c r="A157" s="570"/>
      <c r="B157" s="678"/>
      <c r="C157" s="572"/>
      <c r="D157" s="549"/>
      <c r="E157" s="572"/>
      <c r="F157" s="572"/>
      <c r="G157" s="572"/>
      <c r="H157" s="549"/>
      <c r="I157" s="549"/>
      <c r="J157" s="572"/>
      <c r="K157" s="654"/>
      <c r="L157" s="655"/>
      <c r="M157" s="549"/>
      <c r="N157" s="654"/>
      <c r="O157" s="655"/>
      <c r="P157" s="656"/>
      <c r="Q157" s="566" t="s">
        <v>694</v>
      </c>
      <c r="R157" s="567" t="s">
        <v>237</v>
      </c>
      <c r="S157" s="567" t="s">
        <v>238</v>
      </c>
      <c r="T157" s="567" t="s">
        <v>239</v>
      </c>
      <c r="U157" s="567" t="s">
        <v>240</v>
      </c>
      <c r="V157" s="567" t="s">
        <v>241</v>
      </c>
      <c r="W157" s="567" t="s">
        <v>242</v>
      </c>
      <c r="X157" s="568" t="s">
        <v>691</v>
      </c>
      <c r="Y157" s="568" t="s">
        <v>692</v>
      </c>
      <c r="Z157" s="568" t="s">
        <v>695</v>
      </c>
      <c r="AA157" s="497">
        <v>0.4</v>
      </c>
      <c r="AB157" s="654"/>
      <c r="AC157" s="646"/>
      <c r="AD157" s="654"/>
      <c r="AE157" s="646"/>
      <c r="AF157" s="656"/>
      <c r="AG157" s="658"/>
      <c r="AH157" s="659"/>
      <c r="AI157" s="576"/>
      <c r="AJ157" s="529"/>
      <c r="AK157" s="577"/>
      <c r="AL157" s="529"/>
      <c r="AM157" s="558"/>
      <c r="AN157" s="558"/>
      <c r="AO157" s="558"/>
      <c r="AP157" s="558"/>
      <c r="AQ157" s="558"/>
      <c r="AR157" s="558"/>
      <c r="AS157" s="558"/>
      <c r="AT157" s="558"/>
      <c r="AU157" s="558"/>
      <c r="AV157" s="558"/>
      <c r="AW157" s="558"/>
      <c r="AX157" s="558"/>
      <c r="AY157" s="558"/>
      <c r="AZ157" s="558"/>
      <c r="BA157" s="558"/>
      <c r="BB157" s="558"/>
      <c r="BC157" s="558"/>
      <c r="BD157" s="558"/>
      <c r="BE157" s="558"/>
      <c r="BF157" s="558"/>
      <c r="BG157" s="558"/>
      <c r="BH157" s="558"/>
      <c r="BI157" s="558"/>
      <c r="BJ157" s="559"/>
      <c r="BK157" s="559"/>
      <c r="BL157" s="559"/>
      <c r="BM157" s="559"/>
      <c r="BN157" s="559"/>
      <c r="BO157" s="559"/>
      <c r="BP157" s="461"/>
      <c r="BQ157" s="461"/>
      <c r="BR157" s="461"/>
      <c r="BS157" s="461"/>
      <c r="BT157" s="461"/>
      <c r="BU157" s="461"/>
      <c r="BV157" s="461"/>
      <c r="BW157" s="461"/>
      <c r="BX157" s="461"/>
      <c r="BY157" s="461"/>
      <c r="BZ157" s="461"/>
      <c r="CA157" s="461"/>
      <c r="CB157" s="461"/>
      <c r="CC157" s="461"/>
      <c r="CD157" s="461"/>
      <c r="CE157" s="461"/>
      <c r="CF157" s="461"/>
      <c r="CG157" s="461"/>
      <c r="CH157" s="461"/>
      <c r="CI157" s="461"/>
      <c r="CJ157" s="461"/>
      <c r="CK157" s="461"/>
      <c r="CL157" s="461"/>
      <c r="CM157" s="461"/>
      <c r="CN157" s="461"/>
      <c r="CO157" s="461"/>
      <c r="CP157" s="461"/>
      <c r="CQ157" s="461"/>
      <c r="CR157" s="461"/>
      <c r="CS157" s="461"/>
      <c r="CT157" s="461"/>
      <c r="CU157" s="461"/>
      <c r="CV157" s="461"/>
      <c r="CW157" s="461"/>
      <c r="CX157" s="461"/>
      <c r="CY157" s="461"/>
      <c r="CZ157" s="461"/>
      <c r="DA157" s="461"/>
      <c r="DB157" s="461"/>
      <c r="DC157" s="461"/>
    </row>
    <row r="158" spans="1:107" s="462" customFormat="1" ht="73.5" customHeight="1" x14ac:dyDescent="0.2">
      <c r="A158" s="570"/>
      <c r="B158" s="678"/>
      <c r="C158" s="572"/>
      <c r="D158" s="549"/>
      <c r="E158" s="572"/>
      <c r="F158" s="572"/>
      <c r="G158" s="572"/>
      <c r="H158" s="549"/>
      <c r="I158" s="549"/>
      <c r="J158" s="572"/>
      <c r="K158" s="654"/>
      <c r="L158" s="655"/>
      <c r="M158" s="549"/>
      <c r="N158" s="654"/>
      <c r="O158" s="655"/>
      <c r="P158" s="656"/>
      <c r="Q158" s="566" t="s">
        <v>251</v>
      </c>
      <c r="R158" s="567">
        <v>0</v>
      </c>
      <c r="S158" s="567" t="s">
        <v>249</v>
      </c>
      <c r="T158" s="567">
        <v>0</v>
      </c>
      <c r="U158" s="567">
        <v>0</v>
      </c>
      <c r="V158" s="567">
        <v>0</v>
      </c>
      <c r="W158" s="567">
        <v>0</v>
      </c>
      <c r="X158" s="568">
        <v>0</v>
      </c>
      <c r="Y158" s="568">
        <v>0</v>
      </c>
      <c r="Z158" s="568">
        <v>0</v>
      </c>
      <c r="AA158" s="497" t="s">
        <v>249</v>
      </c>
      <c r="AB158" s="654"/>
      <c r="AC158" s="646"/>
      <c r="AD158" s="654"/>
      <c r="AE158" s="646"/>
      <c r="AF158" s="656"/>
      <c r="AG158" s="658"/>
      <c r="AH158" s="659"/>
      <c r="AI158" s="576"/>
      <c r="AJ158" s="529"/>
      <c r="AK158" s="577"/>
      <c r="AL158" s="529"/>
      <c r="AM158" s="558"/>
      <c r="AN158" s="558"/>
      <c r="AO158" s="558"/>
      <c r="AP158" s="558"/>
      <c r="AQ158" s="558"/>
      <c r="AR158" s="558"/>
      <c r="AS158" s="558"/>
      <c r="AT158" s="558"/>
      <c r="AU158" s="558"/>
      <c r="AV158" s="558"/>
      <c r="AW158" s="558"/>
      <c r="AX158" s="558"/>
      <c r="AY158" s="558"/>
      <c r="AZ158" s="558"/>
      <c r="BA158" s="558"/>
      <c r="BB158" s="558"/>
      <c r="BC158" s="558"/>
      <c r="BD158" s="558"/>
      <c r="BE158" s="558"/>
      <c r="BF158" s="558"/>
      <c r="BG158" s="558"/>
      <c r="BH158" s="558"/>
      <c r="BI158" s="558"/>
      <c r="BJ158" s="559"/>
      <c r="BK158" s="559"/>
      <c r="BL158" s="559"/>
      <c r="BM158" s="559"/>
      <c r="BN158" s="559"/>
      <c r="BO158" s="559"/>
      <c r="BP158" s="461"/>
      <c r="BQ158" s="461"/>
      <c r="BR158" s="461"/>
      <c r="BS158" s="461"/>
      <c r="BT158" s="461"/>
      <c r="BU158" s="461"/>
      <c r="BV158" s="461"/>
      <c r="BW158" s="461"/>
      <c r="BX158" s="461"/>
      <c r="BY158" s="461"/>
      <c r="BZ158" s="461"/>
      <c r="CA158" s="461"/>
      <c r="CB158" s="461"/>
      <c r="CC158" s="461"/>
      <c r="CD158" s="461"/>
      <c r="CE158" s="461"/>
      <c r="CF158" s="461"/>
      <c r="CG158" s="461"/>
      <c r="CH158" s="461"/>
      <c r="CI158" s="461"/>
      <c r="CJ158" s="461"/>
      <c r="CK158" s="461"/>
      <c r="CL158" s="461"/>
      <c r="CM158" s="461"/>
      <c r="CN158" s="461"/>
      <c r="CO158" s="461"/>
      <c r="CP158" s="461"/>
      <c r="CQ158" s="461"/>
      <c r="CR158" s="461"/>
      <c r="CS158" s="461"/>
      <c r="CT158" s="461"/>
      <c r="CU158" s="461"/>
      <c r="CV158" s="461"/>
      <c r="CW158" s="461"/>
      <c r="CX158" s="461"/>
      <c r="CY158" s="461"/>
      <c r="CZ158" s="461"/>
      <c r="DA158" s="461"/>
      <c r="DB158" s="461"/>
      <c r="DC158" s="461"/>
    </row>
    <row r="159" spans="1:107" s="462" customFormat="1" ht="73.5" customHeight="1" x14ac:dyDescent="0.2">
      <c r="A159" s="570">
        <v>51</v>
      </c>
      <c r="B159" s="678" t="s">
        <v>685</v>
      </c>
      <c r="C159" s="572" t="s">
        <v>696</v>
      </c>
      <c r="D159" s="549" t="s">
        <v>225</v>
      </c>
      <c r="E159" s="572" t="s">
        <v>697</v>
      </c>
      <c r="F159" s="572" t="s">
        <v>698</v>
      </c>
      <c r="G159" s="572" t="s">
        <v>699</v>
      </c>
      <c r="H159" s="549" t="s">
        <v>281</v>
      </c>
      <c r="I159" s="549" t="s">
        <v>230</v>
      </c>
      <c r="J159" s="572" t="s">
        <v>231</v>
      </c>
      <c r="K159" s="654" t="s">
        <v>232</v>
      </c>
      <c r="L159" s="655">
        <v>0.6</v>
      </c>
      <c r="M159" s="549" t="s">
        <v>268</v>
      </c>
      <c r="N159" s="654" t="s">
        <v>235</v>
      </c>
      <c r="O159" s="655">
        <v>0.6</v>
      </c>
      <c r="P159" s="656" t="s">
        <v>235</v>
      </c>
      <c r="Q159" s="673" t="s">
        <v>700</v>
      </c>
      <c r="R159" s="567" t="s">
        <v>237</v>
      </c>
      <c r="S159" s="567" t="s">
        <v>238</v>
      </c>
      <c r="T159" s="567" t="s">
        <v>239</v>
      </c>
      <c r="U159" s="567" t="s">
        <v>240</v>
      </c>
      <c r="V159" s="567" t="s">
        <v>241</v>
      </c>
      <c r="W159" s="567" t="s">
        <v>242</v>
      </c>
      <c r="X159" s="568" t="s">
        <v>691</v>
      </c>
      <c r="Y159" s="568" t="s">
        <v>692</v>
      </c>
      <c r="Z159" s="568" t="s">
        <v>701</v>
      </c>
      <c r="AA159" s="497">
        <v>0.4</v>
      </c>
      <c r="AB159" s="654" t="s">
        <v>246</v>
      </c>
      <c r="AC159" s="657">
        <v>0.216</v>
      </c>
      <c r="AD159" s="654" t="s">
        <v>235</v>
      </c>
      <c r="AE159" s="657">
        <v>0.6</v>
      </c>
      <c r="AF159" s="656" t="s">
        <v>235</v>
      </c>
      <c r="AG159" s="658" t="s">
        <v>222</v>
      </c>
      <c r="AH159" s="659" t="s">
        <v>248</v>
      </c>
      <c r="AI159" s="572"/>
      <c r="AJ159" s="574"/>
      <c r="AK159" s="575" t="s">
        <v>249</v>
      </c>
      <c r="AL159" s="549"/>
      <c r="AM159" s="558"/>
      <c r="AN159" s="558"/>
      <c r="AO159" s="558"/>
      <c r="AP159" s="558"/>
      <c r="AQ159" s="558"/>
      <c r="AR159" s="558"/>
      <c r="AS159" s="558"/>
      <c r="AT159" s="558"/>
      <c r="AU159" s="558"/>
      <c r="AV159" s="558"/>
      <c r="AW159" s="558"/>
      <c r="AX159" s="558"/>
      <c r="AY159" s="558"/>
      <c r="AZ159" s="558"/>
      <c r="BA159" s="558"/>
      <c r="BB159" s="558"/>
      <c r="BC159" s="558"/>
      <c r="BD159" s="558"/>
      <c r="BE159" s="558"/>
      <c r="BF159" s="558"/>
      <c r="BG159" s="558"/>
      <c r="BH159" s="558"/>
      <c r="BI159" s="558"/>
      <c r="BJ159" s="559"/>
      <c r="BK159" s="559"/>
      <c r="BL159" s="559"/>
      <c r="BM159" s="559"/>
      <c r="BN159" s="559"/>
      <c r="BO159" s="559"/>
      <c r="BP159" s="461"/>
      <c r="BQ159" s="461"/>
      <c r="BR159" s="461"/>
      <c r="BS159" s="461"/>
      <c r="BT159" s="461"/>
      <c r="BU159" s="461"/>
      <c r="BV159" s="461"/>
      <c r="BW159" s="461"/>
      <c r="BX159" s="461"/>
      <c r="BY159" s="461"/>
      <c r="BZ159" s="461"/>
      <c r="CA159" s="461"/>
      <c r="CB159" s="461"/>
      <c r="CC159" s="461"/>
      <c r="CD159" s="461"/>
      <c r="CE159" s="461"/>
      <c r="CF159" s="461"/>
      <c r="CG159" s="461"/>
      <c r="CH159" s="461"/>
      <c r="CI159" s="461"/>
      <c r="CJ159" s="461"/>
      <c r="CK159" s="461"/>
      <c r="CL159" s="461"/>
      <c r="CM159" s="461"/>
      <c r="CN159" s="461"/>
      <c r="CO159" s="461"/>
      <c r="CP159" s="461"/>
      <c r="CQ159" s="461"/>
      <c r="CR159" s="461"/>
      <c r="CS159" s="461"/>
      <c r="CT159" s="461"/>
      <c r="CU159" s="461"/>
      <c r="CV159" s="461"/>
      <c r="CW159" s="461"/>
      <c r="CX159" s="461"/>
      <c r="CY159" s="461"/>
      <c r="CZ159" s="461"/>
      <c r="DA159" s="461"/>
      <c r="DB159" s="461"/>
      <c r="DC159" s="461"/>
    </row>
    <row r="160" spans="1:107" s="462" customFormat="1" ht="73.5" customHeight="1" x14ac:dyDescent="0.2">
      <c r="A160" s="570"/>
      <c r="B160" s="678"/>
      <c r="C160" s="572"/>
      <c r="D160" s="549"/>
      <c r="E160" s="572"/>
      <c r="F160" s="572"/>
      <c r="G160" s="572"/>
      <c r="H160" s="549"/>
      <c r="I160" s="549"/>
      <c r="J160" s="572"/>
      <c r="K160" s="654"/>
      <c r="L160" s="655"/>
      <c r="M160" s="549"/>
      <c r="N160" s="654"/>
      <c r="O160" s="655"/>
      <c r="P160" s="656"/>
      <c r="Q160" s="673" t="s">
        <v>702</v>
      </c>
      <c r="R160" s="567" t="s">
        <v>237</v>
      </c>
      <c r="S160" s="567" t="s">
        <v>238</v>
      </c>
      <c r="T160" s="567" t="s">
        <v>239</v>
      </c>
      <c r="U160" s="567" t="s">
        <v>240</v>
      </c>
      <c r="V160" s="567" t="s">
        <v>241</v>
      </c>
      <c r="W160" s="567" t="s">
        <v>242</v>
      </c>
      <c r="X160" s="568" t="s">
        <v>691</v>
      </c>
      <c r="Y160" s="568" t="s">
        <v>692</v>
      </c>
      <c r="Z160" s="568" t="s">
        <v>703</v>
      </c>
      <c r="AA160" s="497">
        <v>0.4</v>
      </c>
      <c r="AB160" s="654"/>
      <c r="AC160" s="646"/>
      <c r="AD160" s="654"/>
      <c r="AE160" s="646"/>
      <c r="AF160" s="656"/>
      <c r="AG160" s="658"/>
      <c r="AH160" s="659"/>
      <c r="AI160" s="576"/>
      <c r="AJ160" s="529"/>
      <c r="AK160" s="577"/>
      <c r="AL160" s="529"/>
      <c r="AM160" s="558"/>
      <c r="AN160" s="558"/>
      <c r="AO160" s="558"/>
      <c r="AP160" s="558"/>
      <c r="AQ160" s="558"/>
      <c r="AR160" s="558"/>
      <c r="AS160" s="558"/>
      <c r="AT160" s="558"/>
      <c r="AU160" s="558"/>
      <c r="AV160" s="558"/>
      <c r="AW160" s="558"/>
      <c r="AX160" s="558"/>
      <c r="AY160" s="558"/>
      <c r="AZ160" s="558"/>
      <c r="BA160" s="558"/>
      <c r="BB160" s="558"/>
      <c r="BC160" s="558"/>
      <c r="BD160" s="558"/>
      <c r="BE160" s="558"/>
      <c r="BF160" s="558"/>
      <c r="BG160" s="558"/>
      <c r="BH160" s="558"/>
      <c r="BI160" s="558"/>
      <c r="BJ160" s="559"/>
      <c r="BK160" s="559"/>
      <c r="BL160" s="559"/>
      <c r="BM160" s="559"/>
      <c r="BN160" s="559"/>
      <c r="BO160" s="559"/>
      <c r="BP160" s="461"/>
      <c r="BQ160" s="461"/>
      <c r="BR160" s="461"/>
      <c r="BS160" s="461"/>
      <c r="BT160" s="461"/>
      <c r="BU160" s="461"/>
      <c r="BV160" s="461"/>
      <c r="BW160" s="461"/>
      <c r="BX160" s="461"/>
      <c r="BY160" s="461"/>
      <c r="BZ160" s="461"/>
      <c r="CA160" s="461"/>
      <c r="CB160" s="461"/>
      <c r="CC160" s="461"/>
      <c r="CD160" s="461"/>
      <c r="CE160" s="461"/>
      <c r="CF160" s="461"/>
      <c r="CG160" s="461"/>
      <c r="CH160" s="461"/>
      <c r="CI160" s="461"/>
      <c r="CJ160" s="461"/>
      <c r="CK160" s="461"/>
      <c r="CL160" s="461"/>
      <c r="CM160" s="461"/>
      <c r="CN160" s="461"/>
      <c r="CO160" s="461"/>
      <c r="CP160" s="461"/>
      <c r="CQ160" s="461"/>
      <c r="CR160" s="461"/>
      <c r="CS160" s="461"/>
      <c r="CT160" s="461"/>
      <c r="CU160" s="461"/>
      <c r="CV160" s="461"/>
      <c r="CW160" s="461"/>
      <c r="CX160" s="461"/>
      <c r="CY160" s="461"/>
      <c r="CZ160" s="461"/>
      <c r="DA160" s="461"/>
      <c r="DB160" s="461"/>
      <c r="DC160" s="461"/>
    </row>
    <row r="161" spans="1:107" s="462" customFormat="1" ht="73.5" customHeight="1" x14ac:dyDescent="0.2">
      <c r="A161" s="570"/>
      <c r="B161" s="678"/>
      <c r="C161" s="572"/>
      <c r="D161" s="549"/>
      <c r="E161" s="572"/>
      <c r="F161" s="572"/>
      <c r="G161" s="572"/>
      <c r="H161" s="549"/>
      <c r="I161" s="549"/>
      <c r="J161" s="572"/>
      <c r="K161" s="654"/>
      <c r="L161" s="655"/>
      <c r="M161" s="549"/>
      <c r="N161" s="654"/>
      <c r="O161" s="655"/>
      <c r="P161" s="656"/>
      <c r="Q161" s="673" t="s">
        <v>251</v>
      </c>
      <c r="R161" s="567">
        <v>0</v>
      </c>
      <c r="S161" s="567" t="s">
        <v>249</v>
      </c>
      <c r="T161" s="567">
        <v>0</v>
      </c>
      <c r="U161" s="567">
        <v>0</v>
      </c>
      <c r="V161" s="567" t="s">
        <v>241</v>
      </c>
      <c r="W161" s="567">
        <v>0</v>
      </c>
      <c r="X161" s="568">
        <v>0</v>
      </c>
      <c r="Y161" s="568">
        <v>0</v>
      </c>
      <c r="Z161" s="568">
        <v>0</v>
      </c>
      <c r="AA161" s="497" t="s">
        <v>249</v>
      </c>
      <c r="AB161" s="654"/>
      <c r="AC161" s="646"/>
      <c r="AD161" s="654"/>
      <c r="AE161" s="646"/>
      <c r="AF161" s="656"/>
      <c r="AG161" s="658"/>
      <c r="AH161" s="659"/>
      <c r="AI161" s="576"/>
      <c r="AJ161" s="529"/>
      <c r="AK161" s="577"/>
      <c r="AL161" s="529"/>
      <c r="AM161" s="558"/>
      <c r="AN161" s="558"/>
      <c r="AO161" s="558"/>
      <c r="AP161" s="558"/>
      <c r="AQ161" s="558"/>
      <c r="AR161" s="558"/>
      <c r="AS161" s="558"/>
      <c r="AT161" s="558"/>
      <c r="AU161" s="558"/>
      <c r="AV161" s="558"/>
      <c r="AW161" s="558"/>
      <c r="AX161" s="558"/>
      <c r="AY161" s="558"/>
      <c r="AZ161" s="558"/>
      <c r="BA161" s="558"/>
      <c r="BB161" s="558"/>
      <c r="BC161" s="558"/>
      <c r="BD161" s="558"/>
      <c r="BE161" s="558"/>
      <c r="BF161" s="558"/>
      <c r="BG161" s="558"/>
      <c r="BH161" s="558"/>
      <c r="BI161" s="558"/>
      <c r="BJ161" s="559"/>
      <c r="BK161" s="559"/>
      <c r="BL161" s="559"/>
      <c r="BM161" s="559"/>
      <c r="BN161" s="559"/>
      <c r="BO161" s="559"/>
      <c r="BP161" s="461"/>
      <c r="BQ161" s="461"/>
      <c r="BR161" s="461"/>
      <c r="BS161" s="461"/>
      <c r="BT161" s="461"/>
      <c r="BU161" s="461"/>
      <c r="BV161" s="461"/>
      <c r="BW161" s="461"/>
      <c r="BX161" s="461"/>
      <c r="BY161" s="461"/>
      <c r="BZ161" s="461"/>
      <c r="CA161" s="461"/>
      <c r="CB161" s="461"/>
      <c r="CC161" s="461"/>
      <c r="CD161" s="461"/>
      <c r="CE161" s="461"/>
      <c r="CF161" s="461"/>
      <c r="CG161" s="461"/>
      <c r="CH161" s="461"/>
      <c r="CI161" s="461"/>
      <c r="CJ161" s="461"/>
      <c r="CK161" s="461"/>
      <c r="CL161" s="461"/>
      <c r="CM161" s="461"/>
      <c r="CN161" s="461"/>
      <c r="CO161" s="461"/>
      <c r="CP161" s="461"/>
      <c r="CQ161" s="461"/>
      <c r="CR161" s="461"/>
      <c r="CS161" s="461"/>
      <c r="CT161" s="461"/>
      <c r="CU161" s="461"/>
      <c r="CV161" s="461"/>
      <c r="CW161" s="461"/>
      <c r="CX161" s="461"/>
      <c r="CY161" s="461"/>
      <c r="CZ161" s="461"/>
      <c r="DA161" s="461"/>
      <c r="DB161" s="461"/>
      <c r="DC161" s="461"/>
    </row>
    <row r="162" spans="1:107" s="462" customFormat="1" ht="73.5" customHeight="1" x14ac:dyDescent="0.2">
      <c r="A162" s="570">
        <v>52</v>
      </c>
      <c r="B162" s="678" t="s">
        <v>685</v>
      </c>
      <c r="C162" s="572" t="s">
        <v>704</v>
      </c>
      <c r="D162" s="549" t="s">
        <v>277</v>
      </c>
      <c r="E162" s="572" t="s">
        <v>705</v>
      </c>
      <c r="F162" s="572" t="s">
        <v>706</v>
      </c>
      <c r="G162" s="572" t="s">
        <v>707</v>
      </c>
      <c r="H162" s="549" t="s">
        <v>411</v>
      </c>
      <c r="I162" s="549" t="s">
        <v>230</v>
      </c>
      <c r="J162" s="572" t="s">
        <v>231</v>
      </c>
      <c r="K162" s="654" t="s">
        <v>232</v>
      </c>
      <c r="L162" s="655">
        <v>0.6</v>
      </c>
      <c r="M162" s="549" t="s">
        <v>638</v>
      </c>
      <c r="N162" s="654" t="s">
        <v>235</v>
      </c>
      <c r="O162" s="655">
        <v>0.6</v>
      </c>
      <c r="P162" s="656" t="s">
        <v>235</v>
      </c>
      <c r="Q162" s="566" t="s">
        <v>708</v>
      </c>
      <c r="R162" s="567" t="s">
        <v>237</v>
      </c>
      <c r="S162" s="567" t="s">
        <v>238</v>
      </c>
      <c r="T162" s="567" t="s">
        <v>239</v>
      </c>
      <c r="U162" s="567" t="s">
        <v>240</v>
      </c>
      <c r="V162" s="567" t="s">
        <v>241</v>
      </c>
      <c r="W162" s="567" t="s">
        <v>242</v>
      </c>
      <c r="X162" s="568" t="s">
        <v>691</v>
      </c>
      <c r="Y162" s="568" t="s">
        <v>692</v>
      </c>
      <c r="Z162" s="568" t="s">
        <v>709</v>
      </c>
      <c r="AA162" s="497">
        <v>0.4</v>
      </c>
      <c r="AB162" s="654" t="s">
        <v>246</v>
      </c>
      <c r="AC162" s="657">
        <v>0.216</v>
      </c>
      <c r="AD162" s="654" t="s">
        <v>235</v>
      </c>
      <c r="AE162" s="657">
        <v>0.6</v>
      </c>
      <c r="AF162" s="656" t="s">
        <v>235</v>
      </c>
      <c r="AG162" s="658" t="s">
        <v>222</v>
      </c>
      <c r="AH162" s="659" t="s">
        <v>248</v>
      </c>
      <c r="AI162" s="541"/>
      <c r="AJ162" s="574"/>
      <c r="AK162" s="575" t="s">
        <v>249</v>
      </c>
      <c r="AL162" s="549"/>
      <c r="AM162" s="558"/>
      <c r="AN162" s="558"/>
      <c r="AO162" s="558"/>
      <c r="AP162" s="558"/>
      <c r="AQ162" s="558"/>
      <c r="AR162" s="558"/>
      <c r="AS162" s="558"/>
      <c r="AT162" s="558"/>
      <c r="AU162" s="558"/>
      <c r="AV162" s="558"/>
      <c r="AW162" s="558"/>
      <c r="AX162" s="558"/>
      <c r="AY162" s="558"/>
      <c r="AZ162" s="558"/>
      <c r="BA162" s="558"/>
      <c r="BB162" s="558"/>
      <c r="BC162" s="558"/>
      <c r="BD162" s="558"/>
      <c r="BE162" s="558"/>
      <c r="BF162" s="558"/>
      <c r="BG162" s="558"/>
      <c r="BH162" s="558"/>
      <c r="BI162" s="558"/>
      <c r="BJ162" s="559"/>
      <c r="BK162" s="559"/>
      <c r="BL162" s="559"/>
      <c r="BM162" s="559"/>
      <c r="BN162" s="559"/>
      <c r="BO162" s="559"/>
      <c r="BP162" s="461"/>
      <c r="BQ162" s="461"/>
      <c r="BR162" s="461"/>
      <c r="BS162" s="461"/>
      <c r="BT162" s="461"/>
      <c r="BU162" s="461"/>
      <c r="BV162" s="461"/>
      <c r="BW162" s="461"/>
      <c r="BX162" s="461"/>
      <c r="BY162" s="461"/>
      <c r="BZ162" s="461"/>
      <c r="CA162" s="461"/>
      <c r="CB162" s="461"/>
      <c r="CC162" s="461"/>
      <c r="CD162" s="461"/>
      <c r="CE162" s="461"/>
      <c r="CF162" s="461"/>
      <c r="CG162" s="461"/>
      <c r="CH162" s="461"/>
      <c r="CI162" s="461"/>
      <c r="CJ162" s="461"/>
      <c r="CK162" s="461"/>
      <c r="CL162" s="461"/>
      <c r="CM162" s="461"/>
      <c r="CN162" s="461"/>
      <c r="CO162" s="461"/>
      <c r="CP162" s="461"/>
      <c r="CQ162" s="461"/>
      <c r="CR162" s="461"/>
      <c r="CS162" s="461"/>
      <c r="CT162" s="461"/>
      <c r="CU162" s="461"/>
      <c r="CV162" s="461"/>
      <c r="CW162" s="461"/>
      <c r="CX162" s="461"/>
      <c r="CY162" s="461"/>
      <c r="CZ162" s="461"/>
      <c r="DA162" s="461"/>
      <c r="DB162" s="461"/>
      <c r="DC162" s="461"/>
    </row>
    <row r="163" spans="1:107" s="462" customFormat="1" ht="73.5" customHeight="1" x14ac:dyDescent="0.2">
      <c r="A163" s="570"/>
      <c r="B163" s="678"/>
      <c r="C163" s="572"/>
      <c r="D163" s="549"/>
      <c r="E163" s="572"/>
      <c r="F163" s="572"/>
      <c r="G163" s="572"/>
      <c r="H163" s="549"/>
      <c r="I163" s="549"/>
      <c r="J163" s="572"/>
      <c r="K163" s="654"/>
      <c r="L163" s="655"/>
      <c r="M163" s="549"/>
      <c r="N163" s="654"/>
      <c r="O163" s="655"/>
      <c r="P163" s="656"/>
      <c r="Q163" s="566" t="s">
        <v>710</v>
      </c>
      <c r="R163" s="567" t="s">
        <v>237</v>
      </c>
      <c r="S163" s="567" t="s">
        <v>238</v>
      </c>
      <c r="T163" s="567" t="s">
        <v>239</v>
      </c>
      <c r="U163" s="567" t="s">
        <v>240</v>
      </c>
      <c r="V163" s="567" t="s">
        <v>241</v>
      </c>
      <c r="W163" s="567" t="s">
        <v>242</v>
      </c>
      <c r="X163" s="568" t="s">
        <v>691</v>
      </c>
      <c r="Y163" s="568" t="s">
        <v>692</v>
      </c>
      <c r="Z163" s="568" t="s">
        <v>711</v>
      </c>
      <c r="AA163" s="497">
        <v>0.4</v>
      </c>
      <c r="AB163" s="654"/>
      <c r="AC163" s="646"/>
      <c r="AD163" s="654"/>
      <c r="AE163" s="646"/>
      <c r="AF163" s="656"/>
      <c r="AG163" s="658"/>
      <c r="AH163" s="659"/>
      <c r="AI163" s="554"/>
      <c r="AJ163" s="529"/>
      <c r="AK163" s="577"/>
      <c r="AL163" s="529"/>
      <c r="AM163" s="558"/>
      <c r="AN163" s="558"/>
      <c r="AO163" s="558"/>
      <c r="AP163" s="558"/>
      <c r="AQ163" s="558"/>
      <c r="AR163" s="558"/>
      <c r="AS163" s="558"/>
      <c r="AT163" s="558"/>
      <c r="AU163" s="558"/>
      <c r="AV163" s="558"/>
      <c r="AW163" s="558"/>
      <c r="AX163" s="558"/>
      <c r="AY163" s="558"/>
      <c r="AZ163" s="558"/>
      <c r="BA163" s="558"/>
      <c r="BB163" s="558"/>
      <c r="BC163" s="558"/>
      <c r="BD163" s="558"/>
      <c r="BE163" s="558"/>
      <c r="BF163" s="558"/>
      <c r="BG163" s="558"/>
      <c r="BH163" s="558"/>
      <c r="BI163" s="558"/>
      <c r="BJ163" s="559"/>
      <c r="BK163" s="559"/>
      <c r="BL163" s="559"/>
      <c r="BM163" s="559"/>
      <c r="BN163" s="559"/>
      <c r="BO163" s="559"/>
      <c r="BP163" s="461"/>
      <c r="BQ163" s="461"/>
      <c r="BR163" s="461"/>
      <c r="BS163" s="461"/>
      <c r="BT163" s="461"/>
      <c r="BU163" s="461"/>
      <c r="BV163" s="461"/>
      <c r="BW163" s="461"/>
      <c r="BX163" s="461"/>
      <c r="BY163" s="461"/>
      <c r="BZ163" s="461"/>
      <c r="CA163" s="461"/>
      <c r="CB163" s="461"/>
      <c r="CC163" s="461"/>
      <c r="CD163" s="461"/>
      <c r="CE163" s="461"/>
      <c r="CF163" s="461"/>
      <c r="CG163" s="461"/>
      <c r="CH163" s="461"/>
      <c r="CI163" s="461"/>
      <c r="CJ163" s="461"/>
      <c r="CK163" s="461"/>
      <c r="CL163" s="461"/>
      <c r="CM163" s="461"/>
      <c r="CN163" s="461"/>
      <c r="CO163" s="461"/>
      <c r="CP163" s="461"/>
      <c r="CQ163" s="461"/>
      <c r="CR163" s="461"/>
      <c r="CS163" s="461"/>
      <c r="CT163" s="461"/>
      <c r="CU163" s="461"/>
      <c r="CV163" s="461"/>
      <c r="CW163" s="461"/>
      <c r="CX163" s="461"/>
      <c r="CY163" s="461"/>
      <c r="CZ163" s="461"/>
      <c r="DA163" s="461"/>
      <c r="DB163" s="461"/>
      <c r="DC163" s="461"/>
    </row>
    <row r="164" spans="1:107" s="462" customFormat="1" ht="27.75" customHeight="1" x14ac:dyDescent="0.2">
      <c r="A164" s="570"/>
      <c r="B164" s="678"/>
      <c r="C164" s="572"/>
      <c r="D164" s="549"/>
      <c r="E164" s="572"/>
      <c r="F164" s="572"/>
      <c r="G164" s="572"/>
      <c r="H164" s="549"/>
      <c r="I164" s="549"/>
      <c r="J164" s="572"/>
      <c r="K164" s="654"/>
      <c r="L164" s="655"/>
      <c r="M164" s="549"/>
      <c r="N164" s="654"/>
      <c r="O164" s="655"/>
      <c r="P164" s="656"/>
      <c r="Q164" s="566"/>
      <c r="R164" s="567">
        <v>0</v>
      </c>
      <c r="S164" s="567" t="s">
        <v>249</v>
      </c>
      <c r="T164" s="567">
        <v>0</v>
      </c>
      <c r="U164" s="567">
        <v>0</v>
      </c>
      <c r="V164" s="567">
        <v>0</v>
      </c>
      <c r="W164" s="567">
        <v>0</v>
      </c>
      <c r="X164" s="568">
        <v>0</v>
      </c>
      <c r="Y164" s="568">
        <v>0</v>
      </c>
      <c r="Z164" s="568">
        <v>0</v>
      </c>
      <c r="AA164" s="497" t="s">
        <v>249</v>
      </c>
      <c r="AB164" s="654"/>
      <c r="AC164" s="646"/>
      <c r="AD164" s="654"/>
      <c r="AE164" s="646"/>
      <c r="AF164" s="656"/>
      <c r="AG164" s="658"/>
      <c r="AH164" s="659"/>
      <c r="AI164" s="562"/>
      <c r="AJ164" s="529"/>
      <c r="AK164" s="577"/>
      <c r="AL164" s="529"/>
      <c r="AM164" s="558"/>
      <c r="AN164" s="558"/>
      <c r="AO164" s="558"/>
      <c r="AP164" s="558"/>
      <c r="AQ164" s="558"/>
      <c r="AR164" s="558"/>
      <c r="AS164" s="558"/>
      <c r="AT164" s="558"/>
      <c r="AU164" s="558"/>
      <c r="AV164" s="558"/>
      <c r="AW164" s="558"/>
      <c r="AX164" s="558"/>
      <c r="AY164" s="558"/>
      <c r="AZ164" s="558"/>
      <c r="BA164" s="558"/>
      <c r="BB164" s="558"/>
      <c r="BC164" s="558"/>
      <c r="BD164" s="558"/>
      <c r="BE164" s="558"/>
      <c r="BF164" s="558"/>
      <c r="BG164" s="558"/>
      <c r="BH164" s="558"/>
      <c r="BI164" s="558"/>
      <c r="BJ164" s="559"/>
      <c r="BK164" s="559"/>
      <c r="BL164" s="559"/>
      <c r="BM164" s="559"/>
      <c r="BN164" s="559"/>
      <c r="BO164" s="559"/>
      <c r="BP164" s="461"/>
      <c r="BQ164" s="461"/>
      <c r="BR164" s="461"/>
      <c r="BS164" s="461"/>
      <c r="BT164" s="461"/>
      <c r="BU164" s="461"/>
      <c r="BV164" s="461"/>
      <c r="BW164" s="461"/>
      <c r="BX164" s="461"/>
      <c r="BY164" s="461"/>
      <c r="BZ164" s="461"/>
      <c r="CA164" s="461"/>
      <c r="CB164" s="461"/>
      <c r="CC164" s="461"/>
      <c r="CD164" s="461"/>
      <c r="CE164" s="461"/>
      <c r="CF164" s="461"/>
      <c r="CG164" s="461"/>
      <c r="CH164" s="461"/>
      <c r="CI164" s="461"/>
      <c r="CJ164" s="461"/>
      <c r="CK164" s="461"/>
      <c r="CL164" s="461"/>
      <c r="CM164" s="461"/>
      <c r="CN164" s="461"/>
      <c r="CO164" s="461"/>
      <c r="CP164" s="461"/>
      <c r="CQ164" s="461"/>
      <c r="CR164" s="461"/>
      <c r="CS164" s="461"/>
      <c r="CT164" s="461"/>
      <c r="CU164" s="461"/>
      <c r="CV164" s="461"/>
      <c r="CW164" s="461"/>
      <c r="CX164" s="461"/>
      <c r="CY164" s="461"/>
      <c r="CZ164" s="461"/>
      <c r="DA164" s="461"/>
      <c r="DB164" s="461"/>
      <c r="DC164" s="461"/>
    </row>
    <row r="165" spans="1:107" s="462" customFormat="1" ht="73.5" customHeight="1" x14ac:dyDescent="0.2">
      <c r="A165" s="570">
        <v>53</v>
      </c>
      <c r="B165" s="678" t="s">
        <v>685</v>
      </c>
      <c r="C165" s="572" t="s">
        <v>712</v>
      </c>
      <c r="D165" s="549" t="s">
        <v>277</v>
      </c>
      <c r="E165" s="572" t="s">
        <v>713</v>
      </c>
      <c r="F165" s="572" t="s">
        <v>714</v>
      </c>
      <c r="G165" s="572" t="s">
        <v>715</v>
      </c>
      <c r="H165" s="549" t="s">
        <v>350</v>
      </c>
      <c r="I165" s="549" t="s">
        <v>351</v>
      </c>
      <c r="J165" s="572" t="s">
        <v>716</v>
      </c>
      <c r="K165" s="654" t="s">
        <v>490</v>
      </c>
      <c r="L165" s="655">
        <v>0.4</v>
      </c>
      <c r="M165" s="549" t="s">
        <v>354</v>
      </c>
      <c r="N165" s="654" t="s">
        <v>312</v>
      </c>
      <c r="O165" s="655">
        <v>0.8</v>
      </c>
      <c r="P165" s="656" t="s">
        <v>313</v>
      </c>
      <c r="Q165" s="566" t="s">
        <v>717</v>
      </c>
      <c r="R165" s="567" t="s">
        <v>354</v>
      </c>
      <c r="S165" s="567" t="s">
        <v>354</v>
      </c>
      <c r="T165" s="567" t="s">
        <v>354</v>
      </c>
      <c r="U165" s="567" t="s">
        <v>354</v>
      </c>
      <c r="V165" s="567" t="s">
        <v>354</v>
      </c>
      <c r="W165" s="567" t="s">
        <v>354</v>
      </c>
      <c r="X165" s="568" t="s">
        <v>354</v>
      </c>
      <c r="Y165" s="568" t="s">
        <v>354</v>
      </c>
      <c r="Z165" s="568" t="s">
        <v>354</v>
      </c>
      <c r="AA165" s="497" t="s">
        <v>356</v>
      </c>
      <c r="AB165" s="654" t="s">
        <v>353</v>
      </c>
      <c r="AC165" s="657" t="s">
        <v>356</v>
      </c>
      <c r="AD165" s="654" t="s">
        <v>312</v>
      </c>
      <c r="AE165" s="657" t="s">
        <v>356</v>
      </c>
      <c r="AF165" s="656" t="s">
        <v>313</v>
      </c>
      <c r="AG165" s="658" t="s">
        <v>357</v>
      </c>
      <c r="AH165" s="659" t="s">
        <v>316</v>
      </c>
      <c r="AI165" s="572" t="s">
        <v>718</v>
      </c>
      <c r="AJ165" s="574" t="s">
        <v>719</v>
      </c>
      <c r="AK165" s="575" t="s">
        <v>292</v>
      </c>
      <c r="AL165" s="549" t="s">
        <v>720</v>
      </c>
      <c r="AM165" s="558"/>
      <c r="AN165" s="558"/>
      <c r="AO165" s="558"/>
      <c r="AP165" s="558"/>
      <c r="AQ165" s="558"/>
      <c r="AR165" s="558"/>
      <c r="AS165" s="558"/>
      <c r="AT165" s="558"/>
      <c r="AU165" s="558"/>
      <c r="AV165" s="558"/>
      <c r="AW165" s="558"/>
      <c r="AX165" s="558"/>
      <c r="AY165" s="558"/>
      <c r="AZ165" s="558"/>
      <c r="BA165" s="558"/>
      <c r="BB165" s="558"/>
      <c r="BC165" s="558"/>
      <c r="BD165" s="558"/>
      <c r="BE165" s="558"/>
      <c r="BF165" s="558"/>
      <c r="BG165" s="558"/>
      <c r="BH165" s="558"/>
      <c r="BI165" s="558"/>
      <c r="BJ165" s="559"/>
      <c r="BK165" s="559"/>
      <c r="BL165" s="559"/>
      <c r="BM165" s="559"/>
      <c r="BN165" s="559"/>
      <c r="BO165" s="559"/>
      <c r="BP165" s="461"/>
      <c r="BQ165" s="461"/>
      <c r="BR165" s="461"/>
      <c r="BS165" s="461"/>
      <c r="BT165" s="461"/>
      <c r="BU165" s="461"/>
      <c r="BV165" s="461"/>
      <c r="BW165" s="461"/>
      <c r="BX165" s="461"/>
      <c r="BY165" s="461"/>
      <c r="BZ165" s="461"/>
      <c r="CA165" s="461"/>
      <c r="CB165" s="461"/>
      <c r="CC165" s="461"/>
      <c r="CD165" s="461"/>
      <c r="CE165" s="461"/>
      <c r="CF165" s="461"/>
      <c r="CG165" s="461"/>
      <c r="CH165" s="461"/>
      <c r="CI165" s="461"/>
      <c r="CJ165" s="461"/>
      <c r="CK165" s="461"/>
      <c r="CL165" s="461"/>
      <c r="CM165" s="461"/>
      <c r="CN165" s="461"/>
      <c r="CO165" s="461"/>
      <c r="CP165" s="461"/>
      <c r="CQ165" s="461"/>
      <c r="CR165" s="461"/>
      <c r="CS165" s="461"/>
      <c r="CT165" s="461"/>
      <c r="CU165" s="461"/>
      <c r="CV165" s="461"/>
      <c r="CW165" s="461"/>
      <c r="CX165" s="461"/>
      <c r="CY165" s="461"/>
      <c r="CZ165" s="461"/>
      <c r="DA165" s="461"/>
      <c r="DB165" s="461"/>
      <c r="DC165" s="461"/>
    </row>
    <row r="166" spans="1:107" s="462" customFormat="1" ht="73.5" customHeight="1" x14ac:dyDescent="0.2">
      <c r="A166" s="570"/>
      <c r="B166" s="678"/>
      <c r="C166" s="572"/>
      <c r="D166" s="549"/>
      <c r="E166" s="572"/>
      <c r="F166" s="572"/>
      <c r="G166" s="572"/>
      <c r="H166" s="549"/>
      <c r="I166" s="549"/>
      <c r="J166" s="572"/>
      <c r="K166" s="654"/>
      <c r="L166" s="655"/>
      <c r="M166" s="549"/>
      <c r="N166" s="654"/>
      <c r="O166" s="655"/>
      <c r="P166" s="656"/>
      <c r="Q166" s="566" t="s">
        <v>721</v>
      </c>
      <c r="R166" s="567" t="s">
        <v>354</v>
      </c>
      <c r="S166" s="567" t="s">
        <v>354</v>
      </c>
      <c r="T166" s="567" t="s">
        <v>354</v>
      </c>
      <c r="U166" s="567" t="s">
        <v>354</v>
      </c>
      <c r="V166" s="567" t="s">
        <v>354</v>
      </c>
      <c r="W166" s="567" t="s">
        <v>354</v>
      </c>
      <c r="X166" s="568" t="s">
        <v>354</v>
      </c>
      <c r="Y166" s="568" t="s">
        <v>354</v>
      </c>
      <c r="Z166" s="568" t="s">
        <v>354</v>
      </c>
      <c r="AA166" s="497" t="s">
        <v>356</v>
      </c>
      <c r="AB166" s="654"/>
      <c r="AC166" s="646"/>
      <c r="AD166" s="654"/>
      <c r="AE166" s="646"/>
      <c r="AF166" s="656"/>
      <c r="AG166" s="658"/>
      <c r="AH166" s="659"/>
      <c r="AI166" s="576"/>
      <c r="AJ166" s="529"/>
      <c r="AK166" s="577"/>
      <c r="AL166" s="529"/>
      <c r="AM166" s="558"/>
      <c r="AN166" s="558"/>
      <c r="AO166" s="558"/>
      <c r="AP166" s="558"/>
      <c r="AQ166" s="558"/>
      <c r="AR166" s="558"/>
      <c r="AS166" s="558"/>
      <c r="AT166" s="558"/>
      <c r="AU166" s="558"/>
      <c r="AV166" s="558"/>
      <c r="AW166" s="558"/>
      <c r="AX166" s="558"/>
      <c r="AY166" s="558"/>
      <c r="AZ166" s="558"/>
      <c r="BA166" s="558"/>
      <c r="BB166" s="558"/>
      <c r="BC166" s="558"/>
      <c r="BD166" s="558"/>
      <c r="BE166" s="558"/>
      <c r="BF166" s="558"/>
      <c r="BG166" s="558"/>
      <c r="BH166" s="558"/>
      <c r="BI166" s="558"/>
      <c r="BJ166" s="559"/>
      <c r="BK166" s="559"/>
      <c r="BL166" s="559"/>
      <c r="BM166" s="559"/>
      <c r="BN166" s="559"/>
      <c r="BO166" s="559"/>
      <c r="BP166" s="461"/>
      <c r="BQ166" s="461"/>
      <c r="BR166" s="461"/>
      <c r="BS166" s="461"/>
      <c r="BT166" s="461"/>
      <c r="BU166" s="461"/>
      <c r="BV166" s="461"/>
      <c r="BW166" s="461"/>
      <c r="BX166" s="461"/>
      <c r="BY166" s="461"/>
      <c r="BZ166" s="461"/>
      <c r="CA166" s="461"/>
      <c r="CB166" s="461"/>
      <c r="CC166" s="461"/>
      <c r="CD166" s="461"/>
      <c r="CE166" s="461"/>
      <c r="CF166" s="461"/>
      <c r="CG166" s="461"/>
      <c r="CH166" s="461"/>
      <c r="CI166" s="461"/>
      <c r="CJ166" s="461"/>
      <c r="CK166" s="461"/>
      <c r="CL166" s="461"/>
      <c r="CM166" s="461"/>
      <c r="CN166" s="461"/>
      <c r="CO166" s="461"/>
      <c r="CP166" s="461"/>
      <c r="CQ166" s="461"/>
      <c r="CR166" s="461"/>
      <c r="CS166" s="461"/>
      <c r="CT166" s="461"/>
      <c r="CU166" s="461"/>
      <c r="CV166" s="461"/>
      <c r="CW166" s="461"/>
      <c r="CX166" s="461"/>
      <c r="CY166" s="461"/>
      <c r="CZ166" s="461"/>
      <c r="DA166" s="461"/>
      <c r="DB166" s="461"/>
      <c r="DC166" s="461"/>
    </row>
    <row r="167" spans="1:107" s="462" customFormat="1" ht="73.5" customHeight="1" x14ac:dyDescent="0.2">
      <c r="A167" s="570"/>
      <c r="B167" s="678"/>
      <c r="C167" s="572"/>
      <c r="D167" s="549"/>
      <c r="E167" s="572"/>
      <c r="F167" s="572"/>
      <c r="G167" s="572"/>
      <c r="H167" s="549"/>
      <c r="I167" s="549"/>
      <c r="J167" s="572"/>
      <c r="K167" s="654"/>
      <c r="L167" s="655"/>
      <c r="M167" s="549"/>
      <c r="N167" s="654"/>
      <c r="O167" s="655"/>
      <c r="P167" s="656"/>
      <c r="Q167" s="566" t="s">
        <v>722</v>
      </c>
      <c r="R167" s="567" t="s">
        <v>354</v>
      </c>
      <c r="S167" s="567" t="s">
        <v>354</v>
      </c>
      <c r="T167" s="567" t="s">
        <v>354</v>
      </c>
      <c r="U167" s="567" t="s">
        <v>354</v>
      </c>
      <c r="V167" s="567" t="s">
        <v>354</v>
      </c>
      <c r="W167" s="567" t="s">
        <v>354</v>
      </c>
      <c r="X167" s="568" t="s">
        <v>354</v>
      </c>
      <c r="Y167" s="568" t="s">
        <v>354</v>
      </c>
      <c r="Z167" s="568" t="s">
        <v>354</v>
      </c>
      <c r="AA167" s="497" t="s">
        <v>356</v>
      </c>
      <c r="AB167" s="654"/>
      <c r="AC167" s="646"/>
      <c r="AD167" s="654"/>
      <c r="AE167" s="646"/>
      <c r="AF167" s="656"/>
      <c r="AG167" s="658"/>
      <c r="AH167" s="659"/>
      <c r="AI167" s="576"/>
      <c r="AJ167" s="529"/>
      <c r="AK167" s="577"/>
      <c r="AL167" s="529"/>
      <c r="AM167" s="558"/>
      <c r="AN167" s="558"/>
      <c r="AO167" s="558"/>
      <c r="AP167" s="558"/>
      <c r="AQ167" s="558"/>
      <c r="AR167" s="558"/>
      <c r="AS167" s="558"/>
      <c r="AT167" s="558"/>
      <c r="AU167" s="558"/>
      <c r="AV167" s="558"/>
      <c r="AW167" s="558"/>
      <c r="AX167" s="558"/>
      <c r="AY167" s="558"/>
      <c r="AZ167" s="558"/>
      <c r="BA167" s="558"/>
      <c r="BB167" s="558"/>
      <c r="BC167" s="558"/>
      <c r="BD167" s="558"/>
      <c r="BE167" s="558"/>
      <c r="BF167" s="558"/>
      <c r="BG167" s="558"/>
      <c r="BH167" s="558"/>
      <c r="BI167" s="558"/>
      <c r="BJ167" s="559"/>
      <c r="BK167" s="559"/>
      <c r="BL167" s="559"/>
      <c r="BM167" s="559"/>
      <c r="BN167" s="559"/>
      <c r="BO167" s="559"/>
      <c r="BP167" s="461"/>
      <c r="BQ167" s="461"/>
      <c r="BR167" s="461"/>
      <c r="BS167" s="461"/>
      <c r="BT167" s="461"/>
      <c r="BU167" s="461"/>
      <c r="BV167" s="461"/>
      <c r="BW167" s="461"/>
      <c r="BX167" s="461"/>
      <c r="BY167" s="461"/>
      <c r="BZ167" s="461"/>
      <c r="CA167" s="461"/>
      <c r="CB167" s="461"/>
      <c r="CC167" s="461"/>
      <c r="CD167" s="461"/>
      <c r="CE167" s="461"/>
      <c r="CF167" s="461"/>
      <c r="CG167" s="461"/>
      <c r="CH167" s="461"/>
      <c r="CI167" s="461"/>
      <c r="CJ167" s="461"/>
      <c r="CK167" s="461"/>
      <c r="CL167" s="461"/>
      <c r="CM167" s="461"/>
      <c r="CN167" s="461"/>
      <c r="CO167" s="461"/>
      <c r="CP167" s="461"/>
      <c r="CQ167" s="461"/>
      <c r="CR167" s="461"/>
      <c r="CS167" s="461"/>
      <c r="CT167" s="461"/>
      <c r="CU167" s="461"/>
      <c r="CV167" s="461"/>
      <c r="CW167" s="461"/>
      <c r="CX167" s="461"/>
      <c r="CY167" s="461"/>
      <c r="CZ167" s="461"/>
      <c r="DA167" s="461"/>
      <c r="DB167" s="461"/>
      <c r="DC167" s="461"/>
    </row>
    <row r="168" spans="1:107" s="462" customFormat="1" ht="73.5" customHeight="1" x14ac:dyDescent="0.2">
      <c r="A168" s="487">
        <v>54</v>
      </c>
      <c r="B168" s="679" t="s">
        <v>723</v>
      </c>
      <c r="C168" s="576" t="s">
        <v>724</v>
      </c>
      <c r="D168" s="529" t="s">
        <v>277</v>
      </c>
      <c r="E168" s="576" t="s">
        <v>725</v>
      </c>
      <c r="F168" s="576" t="s">
        <v>726</v>
      </c>
      <c r="G168" s="576" t="s">
        <v>727</v>
      </c>
      <c r="H168" s="529" t="s">
        <v>281</v>
      </c>
      <c r="I168" s="529" t="s">
        <v>382</v>
      </c>
      <c r="J168" s="576" t="s">
        <v>309</v>
      </c>
      <c r="K168" s="631" t="s">
        <v>310</v>
      </c>
      <c r="L168" s="644">
        <v>0.8</v>
      </c>
      <c r="M168" s="529" t="s">
        <v>233</v>
      </c>
      <c r="N168" s="631" t="s">
        <v>234</v>
      </c>
      <c r="O168" s="644">
        <v>0.4</v>
      </c>
      <c r="P168" s="645" t="s">
        <v>235</v>
      </c>
      <c r="Q168" s="494" t="s">
        <v>728</v>
      </c>
      <c r="R168" s="495" t="s">
        <v>237</v>
      </c>
      <c r="S168" s="495" t="s">
        <v>238</v>
      </c>
      <c r="T168" s="495" t="s">
        <v>239</v>
      </c>
      <c r="U168" s="495" t="s">
        <v>240</v>
      </c>
      <c r="V168" s="495" t="s">
        <v>241</v>
      </c>
      <c r="W168" s="495" t="s">
        <v>242</v>
      </c>
      <c r="X168" s="496" t="s">
        <v>729</v>
      </c>
      <c r="Y168" s="496" t="s">
        <v>730</v>
      </c>
      <c r="Z168" s="496" t="s">
        <v>731</v>
      </c>
      <c r="AA168" s="497">
        <v>0.4</v>
      </c>
      <c r="AB168" s="631" t="s">
        <v>246</v>
      </c>
      <c r="AC168" s="646">
        <v>0.28799999999999998</v>
      </c>
      <c r="AD168" s="631" t="s">
        <v>234</v>
      </c>
      <c r="AE168" s="646">
        <v>0.4</v>
      </c>
      <c r="AF168" s="645" t="s">
        <v>247</v>
      </c>
      <c r="AG168" s="647" t="s">
        <v>222</v>
      </c>
      <c r="AH168" s="648" t="s">
        <v>248</v>
      </c>
      <c r="AI168" s="576"/>
      <c r="AJ168" s="650"/>
      <c r="AK168" s="651" t="s">
        <v>249</v>
      </c>
      <c r="AL168" s="529"/>
      <c r="AM168" s="461"/>
      <c r="AN168" s="461"/>
      <c r="AO168" s="461"/>
      <c r="AP168" s="461"/>
      <c r="AQ168" s="461"/>
      <c r="AR168" s="461"/>
      <c r="AS168" s="461"/>
      <c r="AT168" s="461"/>
      <c r="AU168" s="461"/>
      <c r="AV168" s="461"/>
      <c r="AW168" s="461"/>
      <c r="AX168" s="461"/>
      <c r="AY168" s="461"/>
      <c r="AZ168" s="461"/>
      <c r="BA168" s="461"/>
      <c r="BB168" s="461"/>
      <c r="BC168" s="461"/>
      <c r="BD168" s="461"/>
      <c r="BE168" s="461"/>
      <c r="BF168" s="461"/>
      <c r="BG168" s="461"/>
      <c r="BH168" s="461"/>
      <c r="BI168" s="461"/>
      <c r="BP168" s="461"/>
      <c r="BQ168" s="461"/>
      <c r="BR168" s="461"/>
      <c r="BS168" s="461"/>
      <c r="BT168" s="461"/>
      <c r="BU168" s="461"/>
      <c r="BV168" s="461"/>
      <c r="BW168" s="461"/>
      <c r="BX168" s="461"/>
      <c r="BY168" s="461"/>
      <c r="BZ168" s="461"/>
      <c r="CA168" s="461"/>
      <c r="CB168" s="461"/>
      <c r="CC168" s="461"/>
      <c r="CD168" s="461"/>
      <c r="CE168" s="461"/>
      <c r="CF168" s="461"/>
      <c r="CG168" s="461"/>
      <c r="CH168" s="461"/>
      <c r="CI168" s="461"/>
      <c r="CJ168" s="461"/>
      <c r="CK168" s="461"/>
      <c r="CL168" s="461"/>
      <c r="CM168" s="461"/>
      <c r="CN168" s="461"/>
      <c r="CO168" s="461"/>
      <c r="CP168" s="461"/>
      <c r="CQ168" s="461"/>
      <c r="CR168" s="461"/>
      <c r="CS168" s="461"/>
      <c r="CT168" s="461"/>
      <c r="CU168" s="461"/>
      <c r="CV168" s="461"/>
      <c r="CW168" s="461"/>
      <c r="CX168" s="461"/>
      <c r="CY168" s="461"/>
      <c r="CZ168" s="461"/>
      <c r="DA168" s="461"/>
      <c r="DB168" s="461"/>
      <c r="DC168" s="461"/>
    </row>
    <row r="169" spans="1:107" s="462" customFormat="1" ht="73.5" customHeight="1" x14ac:dyDescent="0.2">
      <c r="A169" s="487"/>
      <c r="B169" s="679"/>
      <c r="C169" s="576"/>
      <c r="D169" s="529"/>
      <c r="E169" s="576"/>
      <c r="F169" s="576"/>
      <c r="G169" s="576"/>
      <c r="H169" s="529"/>
      <c r="I169" s="529"/>
      <c r="J169" s="576"/>
      <c r="K169" s="631"/>
      <c r="L169" s="644"/>
      <c r="M169" s="529"/>
      <c r="N169" s="631"/>
      <c r="O169" s="644"/>
      <c r="P169" s="645"/>
      <c r="Q169" s="494" t="s">
        <v>732</v>
      </c>
      <c r="R169" s="495" t="s">
        <v>237</v>
      </c>
      <c r="S169" s="495" t="s">
        <v>238</v>
      </c>
      <c r="T169" s="495" t="s">
        <v>239</v>
      </c>
      <c r="U169" s="495" t="s">
        <v>240</v>
      </c>
      <c r="V169" s="495" t="s">
        <v>241</v>
      </c>
      <c r="W169" s="495" t="s">
        <v>242</v>
      </c>
      <c r="X169" s="496" t="s">
        <v>729</v>
      </c>
      <c r="Y169" s="496" t="s">
        <v>730</v>
      </c>
      <c r="Z169" s="496" t="s">
        <v>731</v>
      </c>
      <c r="AA169" s="497">
        <v>0.4</v>
      </c>
      <c r="AB169" s="631"/>
      <c r="AC169" s="646"/>
      <c r="AD169" s="631"/>
      <c r="AE169" s="646"/>
      <c r="AF169" s="645"/>
      <c r="AG169" s="647"/>
      <c r="AH169" s="648"/>
      <c r="AI169" s="576"/>
      <c r="AJ169" s="529"/>
      <c r="AK169" s="577"/>
      <c r="AL169" s="529"/>
      <c r="AM169" s="461"/>
      <c r="AN169" s="461"/>
      <c r="AO169" s="461"/>
      <c r="AP169" s="461"/>
      <c r="AQ169" s="461"/>
      <c r="AR169" s="461"/>
      <c r="AS169" s="461"/>
      <c r="AT169" s="461"/>
      <c r="AU169" s="461"/>
      <c r="AV169" s="461"/>
      <c r="AW169" s="461"/>
      <c r="AX169" s="461"/>
      <c r="AY169" s="461"/>
      <c r="AZ169" s="461"/>
      <c r="BA169" s="461"/>
      <c r="BB169" s="461"/>
      <c r="BC169" s="461"/>
      <c r="BD169" s="461"/>
      <c r="BE169" s="461"/>
      <c r="BF169" s="461"/>
      <c r="BG169" s="461"/>
      <c r="BH169" s="461"/>
      <c r="BI169" s="461"/>
      <c r="BP169" s="461"/>
      <c r="BQ169" s="461"/>
      <c r="BR169" s="461"/>
      <c r="BS169" s="461"/>
      <c r="BT169" s="461"/>
      <c r="BU169" s="461"/>
      <c r="BV169" s="461"/>
      <c r="BW169" s="461"/>
      <c r="BX169" s="461"/>
      <c r="BY169" s="461"/>
      <c r="BZ169" s="461"/>
      <c r="CA169" s="461"/>
      <c r="CB169" s="461"/>
      <c r="CC169" s="461"/>
      <c r="CD169" s="461"/>
      <c r="CE169" s="461"/>
      <c r="CF169" s="461"/>
      <c r="CG169" s="461"/>
      <c r="CH169" s="461"/>
      <c r="CI169" s="461"/>
      <c r="CJ169" s="461"/>
      <c r="CK169" s="461"/>
      <c r="CL169" s="461"/>
      <c r="CM169" s="461"/>
      <c r="CN169" s="461"/>
      <c r="CO169" s="461"/>
      <c r="CP169" s="461"/>
      <c r="CQ169" s="461"/>
      <c r="CR169" s="461"/>
      <c r="CS169" s="461"/>
      <c r="CT169" s="461"/>
      <c r="CU169" s="461"/>
      <c r="CV169" s="461"/>
      <c r="CW169" s="461"/>
      <c r="CX169" s="461"/>
      <c r="CY169" s="461"/>
      <c r="CZ169" s="461"/>
      <c r="DA169" s="461"/>
      <c r="DB169" s="461"/>
      <c r="DC169" s="461"/>
    </row>
    <row r="170" spans="1:107" s="462" customFormat="1" ht="73.5" customHeight="1" x14ac:dyDescent="0.2">
      <c r="A170" s="487"/>
      <c r="B170" s="679"/>
      <c r="C170" s="576"/>
      <c r="D170" s="529"/>
      <c r="E170" s="576"/>
      <c r="F170" s="576"/>
      <c r="G170" s="576"/>
      <c r="H170" s="529"/>
      <c r="I170" s="529"/>
      <c r="J170" s="576"/>
      <c r="K170" s="631"/>
      <c r="L170" s="644"/>
      <c r="M170" s="529"/>
      <c r="N170" s="631"/>
      <c r="O170" s="644"/>
      <c r="P170" s="645"/>
      <c r="Q170" s="494" t="s">
        <v>251</v>
      </c>
      <c r="R170" s="495">
        <v>0</v>
      </c>
      <c r="S170" s="495" t="s">
        <v>249</v>
      </c>
      <c r="T170" s="495">
        <v>0</v>
      </c>
      <c r="U170" s="495">
        <v>0</v>
      </c>
      <c r="V170" s="495">
        <v>0</v>
      </c>
      <c r="W170" s="495">
        <v>0</v>
      </c>
      <c r="X170" s="496">
        <v>0</v>
      </c>
      <c r="Y170" s="496">
        <v>0</v>
      </c>
      <c r="Z170" s="496">
        <v>0</v>
      </c>
      <c r="AA170" s="497" t="s">
        <v>249</v>
      </c>
      <c r="AB170" s="631"/>
      <c r="AC170" s="646"/>
      <c r="AD170" s="631"/>
      <c r="AE170" s="646"/>
      <c r="AF170" s="645"/>
      <c r="AG170" s="647"/>
      <c r="AH170" s="648"/>
      <c r="AI170" s="576"/>
      <c r="AJ170" s="529"/>
      <c r="AK170" s="577"/>
      <c r="AL170" s="529"/>
      <c r="AM170" s="461"/>
      <c r="AN170" s="461"/>
      <c r="AO170" s="461"/>
      <c r="AP170" s="461"/>
      <c r="AQ170" s="461"/>
      <c r="AR170" s="461"/>
      <c r="AS170" s="461"/>
      <c r="AT170" s="461"/>
      <c r="AU170" s="461"/>
      <c r="AV170" s="461"/>
      <c r="AW170" s="461"/>
      <c r="AX170" s="461"/>
      <c r="AY170" s="461"/>
      <c r="AZ170" s="461"/>
      <c r="BA170" s="461"/>
      <c r="BB170" s="461"/>
      <c r="BC170" s="461"/>
      <c r="BD170" s="461"/>
      <c r="BE170" s="461"/>
      <c r="BF170" s="461"/>
      <c r="BG170" s="461"/>
      <c r="BH170" s="461"/>
      <c r="BI170" s="461"/>
      <c r="BP170" s="461"/>
      <c r="BQ170" s="461"/>
      <c r="BR170" s="461"/>
      <c r="BS170" s="461"/>
      <c r="BT170" s="461"/>
      <c r="BU170" s="461"/>
      <c r="BV170" s="461"/>
      <c r="BW170" s="461"/>
      <c r="BX170" s="461"/>
      <c r="BY170" s="461"/>
      <c r="BZ170" s="461"/>
      <c r="CA170" s="461"/>
      <c r="CB170" s="461"/>
      <c r="CC170" s="461"/>
      <c r="CD170" s="461"/>
      <c r="CE170" s="461"/>
      <c r="CF170" s="461"/>
      <c r="CG170" s="461"/>
      <c r="CH170" s="461"/>
      <c r="CI170" s="461"/>
      <c r="CJ170" s="461"/>
      <c r="CK170" s="461"/>
      <c r="CL170" s="461"/>
      <c r="CM170" s="461"/>
      <c r="CN170" s="461"/>
      <c r="CO170" s="461"/>
      <c r="CP170" s="461"/>
      <c r="CQ170" s="461"/>
      <c r="CR170" s="461"/>
      <c r="CS170" s="461"/>
      <c r="CT170" s="461"/>
      <c r="CU170" s="461"/>
      <c r="CV170" s="461"/>
      <c r="CW170" s="461"/>
      <c r="CX170" s="461"/>
      <c r="CY170" s="461"/>
      <c r="CZ170" s="461"/>
      <c r="DA170" s="461"/>
      <c r="DB170" s="461"/>
      <c r="DC170" s="461"/>
    </row>
    <row r="171" spans="1:107" s="462" customFormat="1" ht="73.5" customHeight="1" x14ac:dyDescent="0.2">
      <c r="A171" s="487">
        <v>55</v>
      </c>
      <c r="B171" s="679" t="s">
        <v>723</v>
      </c>
      <c r="C171" s="576" t="s">
        <v>733</v>
      </c>
      <c r="D171" s="529" t="s">
        <v>225</v>
      </c>
      <c r="E171" s="576" t="s">
        <v>734</v>
      </c>
      <c r="F171" s="576" t="s">
        <v>735</v>
      </c>
      <c r="G171" s="576" t="s">
        <v>736</v>
      </c>
      <c r="H171" s="529" t="s">
        <v>281</v>
      </c>
      <c r="I171" s="529" t="s">
        <v>230</v>
      </c>
      <c r="J171" s="576" t="s">
        <v>231</v>
      </c>
      <c r="K171" s="631" t="s">
        <v>232</v>
      </c>
      <c r="L171" s="644">
        <v>0.6</v>
      </c>
      <c r="M171" s="529" t="s">
        <v>233</v>
      </c>
      <c r="N171" s="631" t="s">
        <v>234</v>
      </c>
      <c r="O171" s="644">
        <v>0.4</v>
      </c>
      <c r="P171" s="645" t="s">
        <v>235</v>
      </c>
      <c r="Q171" s="521" t="s">
        <v>737</v>
      </c>
      <c r="R171" s="495" t="s">
        <v>237</v>
      </c>
      <c r="S171" s="495" t="s">
        <v>238</v>
      </c>
      <c r="T171" s="495" t="s">
        <v>239</v>
      </c>
      <c r="U171" s="495" t="s">
        <v>240</v>
      </c>
      <c r="V171" s="495" t="s">
        <v>241</v>
      </c>
      <c r="W171" s="495" t="s">
        <v>242</v>
      </c>
      <c r="X171" s="496" t="s">
        <v>738</v>
      </c>
      <c r="Y171" s="496" t="s">
        <v>730</v>
      </c>
      <c r="Z171" s="496" t="s">
        <v>739</v>
      </c>
      <c r="AA171" s="497">
        <v>0.4</v>
      </c>
      <c r="AB171" s="631" t="s">
        <v>246</v>
      </c>
      <c r="AC171" s="646">
        <v>0.216</v>
      </c>
      <c r="AD171" s="631" t="s">
        <v>234</v>
      </c>
      <c r="AE171" s="646">
        <v>0.4</v>
      </c>
      <c r="AF171" s="645" t="s">
        <v>247</v>
      </c>
      <c r="AG171" s="647" t="s">
        <v>222</v>
      </c>
      <c r="AH171" s="648" t="s">
        <v>248</v>
      </c>
      <c r="AI171" s="576"/>
      <c r="AJ171" s="650"/>
      <c r="AK171" s="651" t="s">
        <v>249</v>
      </c>
      <c r="AL171" s="529"/>
      <c r="AM171" s="461"/>
      <c r="AN171" s="461"/>
      <c r="AO171" s="461"/>
      <c r="AP171" s="461"/>
      <c r="AQ171" s="461"/>
      <c r="AR171" s="461"/>
      <c r="AS171" s="461"/>
      <c r="AT171" s="461"/>
      <c r="AU171" s="461"/>
      <c r="AV171" s="461"/>
      <c r="AW171" s="461"/>
      <c r="AX171" s="461"/>
      <c r="AY171" s="461"/>
      <c r="AZ171" s="461"/>
      <c r="BA171" s="461"/>
      <c r="BB171" s="461"/>
      <c r="BC171" s="461"/>
      <c r="BD171" s="461"/>
      <c r="BE171" s="461"/>
      <c r="BF171" s="461"/>
      <c r="BG171" s="461"/>
      <c r="BH171" s="461"/>
      <c r="BI171" s="461"/>
      <c r="BP171" s="461"/>
      <c r="BQ171" s="461"/>
      <c r="BR171" s="461"/>
      <c r="BS171" s="461"/>
      <c r="BT171" s="461"/>
      <c r="BU171" s="461"/>
      <c r="BV171" s="461"/>
      <c r="BW171" s="461"/>
      <c r="BX171" s="461"/>
      <c r="BY171" s="461"/>
      <c r="BZ171" s="461"/>
      <c r="CA171" s="461"/>
      <c r="CB171" s="461"/>
      <c r="CC171" s="461"/>
      <c r="CD171" s="461"/>
      <c r="CE171" s="461"/>
      <c r="CF171" s="461"/>
      <c r="CG171" s="461"/>
      <c r="CH171" s="461"/>
      <c r="CI171" s="461"/>
      <c r="CJ171" s="461"/>
      <c r="CK171" s="461"/>
      <c r="CL171" s="461"/>
      <c r="CM171" s="461"/>
      <c r="CN171" s="461"/>
      <c r="CO171" s="461"/>
      <c r="CP171" s="461"/>
      <c r="CQ171" s="461"/>
      <c r="CR171" s="461"/>
      <c r="CS171" s="461"/>
      <c r="CT171" s="461"/>
      <c r="CU171" s="461"/>
      <c r="CV171" s="461"/>
      <c r="CW171" s="461"/>
      <c r="CX171" s="461"/>
      <c r="CY171" s="461"/>
      <c r="CZ171" s="461"/>
      <c r="DA171" s="461"/>
      <c r="DB171" s="461"/>
      <c r="DC171" s="461"/>
    </row>
    <row r="172" spans="1:107" s="462" customFormat="1" ht="73.5" customHeight="1" x14ac:dyDescent="0.2">
      <c r="A172" s="487"/>
      <c r="B172" s="679"/>
      <c r="C172" s="576"/>
      <c r="D172" s="529"/>
      <c r="E172" s="576"/>
      <c r="F172" s="576"/>
      <c r="G172" s="576"/>
      <c r="H172" s="529"/>
      <c r="I172" s="529"/>
      <c r="J172" s="576"/>
      <c r="K172" s="631"/>
      <c r="L172" s="644"/>
      <c r="M172" s="529"/>
      <c r="N172" s="631"/>
      <c r="O172" s="644"/>
      <c r="P172" s="645"/>
      <c r="Q172" s="521" t="s">
        <v>740</v>
      </c>
      <c r="R172" s="495" t="s">
        <v>237</v>
      </c>
      <c r="S172" s="495" t="s">
        <v>238</v>
      </c>
      <c r="T172" s="495" t="s">
        <v>239</v>
      </c>
      <c r="U172" s="495" t="s">
        <v>240</v>
      </c>
      <c r="V172" s="495" t="s">
        <v>241</v>
      </c>
      <c r="W172" s="495" t="s">
        <v>242</v>
      </c>
      <c r="X172" s="496" t="s">
        <v>738</v>
      </c>
      <c r="Y172" s="496" t="s">
        <v>730</v>
      </c>
      <c r="Z172" s="496" t="s">
        <v>739</v>
      </c>
      <c r="AA172" s="497">
        <v>0.4</v>
      </c>
      <c r="AB172" s="631"/>
      <c r="AC172" s="646"/>
      <c r="AD172" s="631"/>
      <c r="AE172" s="646"/>
      <c r="AF172" s="645"/>
      <c r="AG172" s="647"/>
      <c r="AH172" s="648"/>
      <c r="AI172" s="576"/>
      <c r="AJ172" s="529"/>
      <c r="AK172" s="577"/>
      <c r="AL172" s="529"/>
      <c r="AM172" s="461"/>
      <c r="AN172" s="461"/>
      <c r="AO172" s="461"/>
      <c r="AP172" s="461"/>
      <c r="AQ172" s="461"/>
      <c r="AR172" s="461"/>
      <c r="AS172" s="461"/>
      <c r="AT172" s="461"/>
      <c r="AU172" s="461"/>
      <c r="AV172" s="461"/>
      <c r="AW172" s="461"/>
      <c r="AX172" s="461"/>
      <c r="AY172" s="461"/>
      <c r="AZ172" s="461"/>
      <c r="BA172" s="461"/>
      <c r="BB172" s="461"/>
      <c r="BC172" s="461"/>
      <c r="BD172" s="461"/>
      <c r="BE172" s="461"/>
      <c r="BF172" s="461"/>
      <c r="BG172" s="461"/>
      <c r="BH172" s="461"/>
      <c r="BI172" s="461"/>
      <c r="BP172" s="461"/>
      <c r="BQ172" s="461"/>
      <c r="BR172" s="461"/>
      <c r="BS172" s="461"/>
      <c r="BT172" s="461"/>
      <c r="BU172" s="461"/>
      <c r="BV172" s="461"/>
      <c r="BW172" s="461"/>
      <c r="BX172" s="461"/>
      <c r="BY172" s="461"/>
      <c r="BZ172" s="461"/>
      <c r="CA172" s="461"/>
      <c r="CB172" s="461"/>
      <c r="CC172" s="461"/>
      <c r="CD172" s="461"/>
      <c r="CE172" s="461"/>
      <c r="CF172" s="461"/>
      <c r="CG172" s="461"/>
      <c r="CH172" s="461"/>
      <c r="CI172" s="461"/>
      <c r="CJ172" s="461"/>
      <c r="CK172" s="461"/>
      <c r="CL172" s="461"/>
      <c r="CM172" s="461"/>
      <c r="CN172" s="461"/>
      <c r="CO172" s="461"/>
      <c r="CP172" s="461"/>
      <c r="CQ172" s="461"/>
      <c r="CR172" s="461"/>
      <c r="CS172" s="461"/>
      <c r="CT172" s="461"/>
      <c r="CU172" s="461"/>
      <c r="CV172" s="461"/>
      <c r="CW172" s="461"/>
      <c r="CX172" s="461"/>
      <c r="CY172" s="461"/>
      <c r="CZ172" s="461"/>
      <c r="DA172" s="461"/>
      <c r="DB172" s="461"/>
      <c r="DC172" s="461"/>
    </row>
    <row r="173" spans="1:107" s="462" customFormat="1" ht="73.5" customHeight="1" x14ac:dyDescent="0.2">
      <c r="A173" s="487"/>
      <c r="B173" s="679"/>
      <c r="C173" s="576"/>
      <c r="D173" s="529"/>
      <c r="E173" s="576"/>
      <c r="F173" s="576"/>
      <c r="G173" s="576"/>
      <c r="H173" s="529"/>
      <c r="I173" s="529"/>
      <c r="J173" s="576"/>
      <c r="K173" s="631"/>
      <c r="L173" s="644"/>
      <c r="M173" s="529"/>
      <c r="N173" s="631"/>
      <c r="O173" s="644"/>
      <c r="P173" s="645"/>
      <c r="Q173" s="521" t="s">
        <v>251</v>
      </c>
      <c r="R173" s="495">
        <v>0</v>
      </c>
      <c r="S173" s="495" t="s">
        <v>249</v>
      </c>
      <c r="T173" s="495">
        <v>0</v>
      </c>
      <c r="U173" s="495">
        <v>0</v>
      </c>
      <c r="V173" s="495" t="s">
        <v>241</v>
      </c>
      <c r="W173" s="495">
        <v>0</v>
      </c>
      <c r="X173" s="496">
        <v>0</v>
      </c>
      <c r="Y173" s="496">
        <v>0</v>
      </c>
      <c r="Z173" s="496">
        <v>0</v>
      </c>
      <c r="AA173" s="497" t="s">
        <v>249</v>
      </c>
      <c r="AB173" s="631"/>
      <c r="AC173" s="646"/>
      <c r="AD173" s="631"/>
      <c r="AE173" s="646"/>
      <c r="AF173" s="645"/>
      <c r="AG173" s="647"/>
      <c r="AH173" s="648"/>
      <c r="AI173" s="576"/>
      <c r="AJ173" s="529"/>
      <c r="AK173" s="577"/>
      <c r="AL173" s="529"/>
      <c r="AM173" s="461"/>
      <c r="AN173" s="461"/>
      <c r="AO173" s="461"/>
      <c r="AP173" s="461"/>
      <c r="AQ173" s="461"/>
      <c r="AR173" s="461"/>
      <c r="AS173" s="461"/>
      <c r="AT173" s="461"/>
      <c r="AU173" s="461"/>
      <c r="AV173" s="461"/>
      <c r="AW173" s="461"/>
      <c r="AX173" s="461"/>
      <c r="AY173" s="461"/>
      <c r="AZ173" s="461"/>
      <c r="BA173" s="461"/>
      <c r="BB173" s="461"/>
      <c r="BC173" s="461"/>
      <c r="BD173" s="461"/>
      <c r="BE173" s="461"/>
      <c r="BF173" s="461"/>
      <c r="BG173" s="461"/>
      <c r="BH173" s="461"/>
      <c r="BI173" s="461"/>
      <c r="BP173" s="461"/>
      <c r="BQ173" s="461"/>
      <c r="BR173" s="461"/>
      <c r="BS173" s="461"/>
      <c r="BT173" s="461"/>
      <c r="BU173" s="461"/>
      <c r="BV173" s="461"/>
      <c r="BW173" s="461"/>
      <c r="BX173" s="461"/>
      <c r="BY173" s="461"/>
      <c r="BZ173" s="461"/>
      <c r="CA173" s="461"/>
      <c r="CB173" s="461"/>
      <c r="CC173" s="461"/>
      <c r="CD173" s="461"/>
      <c r="CE173" s="461"/>
      <c r="CF173" s="461"/>
      <c r="CG173" s="461"/>
      <c r="CH173" s="461"/>
      <c r="CI173" s="461"/>
      <c r="CJ173" s="461"/>
      <c r="CK173" s="461"/>
      <c r="CL173" s="461"/>
      <c r="CM173" s="461"/>
      <c r="CN173" s="461"/>
      <c r="CO173" s="461"/>
      <c r="CP173" s="461"/>
      <c r="CQ173" s="461"/>
      <c r="CR173" s="461"/>
      <c r="CS173" s="461"/>
      <c r="CT173" s="461"/>
      <c r="CU173" s="461"/>
      <c r="CV173" s="461"/>
      <c r="CW173" s="461"/>
      <c r="CX173" s="461"/>
      <c r="CY173" s="461"/>
      <c r="CZ173" s="461"/>
      <c r="DA173" s="461"/>
      <c r="DB173" s="461"/>
      <c r="DC173" s="461"/>
    </row>
    <row r="174" spans="1:107" s="462" customFormat="1" ht="73.5" customHeight="1" x14ac:dyDescent="0.2">
      <c r="A174" s="487">
        <v>56</v>
      </c>
      <c r="B174" s="679" t="s">
        <v>723</v>
      </c>
      <c r="C174" s="576" t="s">
        <v>741</v>
      </c>
      <c r="D174" s="529" t="s">
        <v>225</v>
      </c>
      <c r="E174" s="576" t="s">
        <v>742</v>
      </c>
      <c r="F174" s="576" t="s">
        <v>743</v>
      </c>
      <c r="G174" s="576" t="s">
        <v>744</v>
      </c>
      <c r="H174" s="529" t="s">
        <v>338</v>
      </c>
      <c r="I174" s="529" t="s">
        <v>230</v>
      </c>
      <c r="J174" s="576" t="s">
        <v>309</v>
      </c>
      <c r="K174" s="631" t="s">
        <v>310</v>
      </c>
      <c r="L174" s="644">
        <v>0.8</v>
      </c>
      <c r="M174" s="529" t="s">
        <v>268</v>
      </c>
      <c r="N174" s="631" t="s">
        <v>235</v>
      </c>
      <c r="O174" s="644">
        <v>0.6</v>
      </c>
      <c r="P174" s="645" t="s">
        <v>313</v>
      </c>
      <c r="Q174" s="494" t="s">
        <v>745</v>
      </c>
      <c r="R174" s="495" t="s">
        <v>237</v>
      </c>
      <c r="S174" s="495" t="s">
        <v>238</v>
      </c>
      <c r="T174" s="495" t="s">
        <v>239</v>
      </c>
      <c r="U174" s="495" t="s">
        <v>259</v>
      </c>
      <c r="V174" s="495" t="s">
        <v>241</v>
      </c>
      <c r="W174" s="495" t="s">
        <v>242</v>
      </c>
      <c r="X174" s="496" t="s">
        <v>746</v>
      </c>
      <c r="Y174" s="496" t="s">
        <v>730</v>
      </c>
      <c r="Z174" s="496" t="s">
        <v>747</v>
      </c>
      <c r="AA174" s="497">
        <v>0.4</v>
      </c>
      <c r="AB174" s="631" t="s">
        <v>246</v>
      </c>
      <c r="AC174" s="646">
        <v>0.17279999999999998</v>
      </c>
      <c r="AD174" s="631" t="s">
        <v>235</v>
      </c>
      <c r="AE174" s="646">
        <v>0.6</v>
      </c>
      <c r="AF174" s="645" t="s">
        <v>235</v>
      </c>
      <c r="AG174" s="647" t="s">
        <v>222</v>
      </c>
      <c r="AH174" s="648" t="s">
        <v>248</v>
      </c>
      <c r="AI174" s="576"/>
      <c r="AJ174" s="650"/>
      <c r="AK174" s="651" t="s">
        <v>249</v>
      </c>
      <c r="AL174" s="529"/>
      <c r="AM174" s="461"/>
      <c r="AN174" s="461"/>
      <c r="AO174" s="461"/>
      <c r="AP174" s="461"/>
      <c r="AQ174" s="461"/>
      <c r="AR174" s="461"/>
      <c r="AS174" s="461"/>
      <c r="AT174" s="461"/>
      <c r="AU174" s="461"/>
      <c r="AV174" s="461"/>
      <c r="AW174" s="461"/>
      <c r="AX174" s="461"/>
      <c r="AY174" s="461"/>
      <c r="AZ174" s="461"/>
      <c r="BA174" s="461"/>
      <c r="BB174" s="461"/>
      <c r="BC174" s="461"/>
      <c r="BD174" s="461"/>
      <c r="BE174" s="461"/>
      <c r="BF174" s="461"/>
      <c r="BG174" s="461"/>
      <c r="BH174" s="461"/>
      <c r="BI174" s="461"/>
      <c r="BP174" s="461"/>
      <c r="BQ174" s="461"/>
      <c r="BR174" s="461"/>
      <c r="BS174" s="461"/>
      <c r="BT174" s="461"/>
      <c r="BU174" s="461"/>
      <c r="BV174" s="461"/>
      <c r="BW174" s="461"/>
      <c r="BX174" s="461"/>
      <c r="BY174" s="461"/>
      <c r="BZ174" s="461"/>
      <c r="CA174" s="461"/>
      <c r="CB174" s="461"/>
      <c r="CC174" s="461"/>
      <c r="CD174" s="461"/>
      <c r="CE174" s="461"/>
      <c r="CF174" s="461"/>
      <c r="CG174" s="461"/>
      <c r="CH174" s="461"/>
      <c r="CI174" s="461"/>
      <c r="CJ174" s="461"/>
      <c r="CK174" s="461"/>
      <c r="CL174" s="461"/>
      <c r="CM174" s="461"/>
      <c r="CN174" s="461"/>
      <c r="CO174" s="461"/>
      <c r="CP174" s="461"/>
      <c r="CQ174" s="461"/>
      <c r="CR174" s="461"/>
      <c r="CS174" s="461"/>
      <c r="CT174" s="461"/>
      <c r="CU174" s="461"/>
      <c r="CV174" s="461"/>
      <c r="CW174" s="461"/>
      <c r="CX174" s="461"/>
      <c r="CY174" s="461"/>
      <c r="CZ174" s="461"/>
      <c r="DA174" s="461"/>
      <c r="DB174" s="461"/>
      <c r="DC174" s="461"/>
    </row>
    <row r="175" spans="1:107" s="462" customFormat="1" ht="73.5" customHeight="1" x14ac:dyDescent="0.2">
      <c r="A175" s="487"/>
      <c r="B175" s="679"/>
      <c r="C175" s="576"/>
      <c r="D175" s="529"/>
      <c r="E175" s="576"/>
      <c r="F175" s="576"/>
      <c r="G175" s="576"/>
      <c r="H175" s="529"/>
      <c r="I175" s="529"/>
      <c r="J175" s="576"/>
      <c r="K175" s="631"/>
      <c r="L175" s="644"/>
      <c r="M175" s="529"/>
      <c r="N175" s="631"/>
      <c r="O175" s="644"/>
      <c r="P175" s="645"/>
      <c r="Q175" s="494" t="s">
        <v>748</v>
      </c>
      <c r="R175" s="495" t="s">
        <v>237</v>
      </c>
      <c r="S175" s="495" t="s">
        <v>238</v>
      </c>
      <c r="T175" s="495" t="s">
        <v>239</v>
      </c>
      <c r="U175" s="495" t="s">
        <v>240</v>
      </c>
      <c r="V175" s="495" t="s">
        <v>241</v>
      </c>
      <c r="W175" s="495" t="s">
        <v>242</v>
      </c>
      <c r="X175" s="496" t="s">
        <v>749</v>
      </c>
      <c r="Y175" s="496" t="s">
        <v>730</v>
      </c>
      <c r="Z175" s="496" t="s">
        <v>747</v>
      </c>
      <c r="AA175" s="497">
        <v>0.4</v>
      </c>
      <c r="AB175" s="631"/>
      <c r="AC175" s="646"/>
      <c r="AD175" s="631"/>
      <c r="AE175" s="646"/>
      <c r="AF175" s="645"/>
      <c r="AG175" s="647"/>
      <c r="AH175" s="648"/>
      <c r="AI175" s="576"/>
      <c r="AJ175" s="529"/>
      <c r="AK175" s="577"/>
      <c r="AL175" s="529"/>
      <c r="AM175" s="461"/>
      <c r="AN175" s="461"/>
      <c r="AO175" s="461"/>
      <c r="AP175" s="461"/>
      <c r="AQ175" s="461"/>
      <c r="AR175" s="461"/>
      <c r="AS175" s="461"/>
      <c r="AT175" s="461"/>
      <c r="AU175" s="461"/>
      <c r="AV175" s="461"/>
      <c r="AW175" s="461"/>
      <c r="AX175" s="461"/>
      <c r="AY175" s="461"/>
      <c r="AZ175" s="461"/>
      <c r="BA175" s="461"/>
      <c r="BB175" s="461"/>
      <c r="BC175" s="461"/>
      <c r="BD175" s="461"/>
      <c r="BE175" s="461"/>
      <c r="BF175" s="461"/>
      <c r="BG175" s="461"/>
      <c r="BH175" s="461"/>
      <c r="BI175" s="461"/>
      <c r="BP175" s="461"/>
      <c r="BQ175" s="461"/>
      <c r="BR175" s="461"/>
      <c r="BS175" s="461"/>
      <c r="BT175" s="461"/>
      <c r="BU175" s="461"/>
      <c r="BV175" s="461"/>
      <c r="BW175" s="461"/>
      <c r="BX175" s="461"/>
      <c r="BY175" s="461"/>
      <c r="BZ175" s="461"/>
      <c r="CA175" s="461"/>
      <c r="CB175" s="461"/>
      <c r="CC175" s="461"/>
      <c r="CD175" s="461"/>
      <c r="CE175" s="461"/>
      <c r="CF175" s="461"/>
      <c r="CG175" s="461"/>
      <c r="CH175" s="461"/>
      <c r="CI175" s="461"/>
      <c r="CJ175" s="461"/>
      <c r="CK175" s="461"/>
      <c r="CL175" s="461"/>
      <c r="CM175" s="461"/>
      <c r="CN175" s="461"/>
      <c r="CO175" s="461"/>
      <c r="CP175" s="461"/>
      <c r="CQ175" s="461"/>
      <c r="CR175" s="461"/>
      <c r="CS175" s="461"/>
      <c r="CT175" s="461"/>
      <c r="CU175" s="461"/>
      <c r="CV175" s="461"/>
      <c r="CW175" s="461"/>
      <c r="CX175" s="461"/>
      <c r="CY175" s="461"/>
      <c r="CZ175" s="461"/>
      <c r="DA175" s="461"/>
      <c r="DB175" s="461"/>
      <c r="DC175" s="461"/>
    </row>
    <row r="176" spans="1:107" s="462" customFormat="1" ht="73.5" customHeight="1" x14ac:dyDescent="0.2">
      <c r="A176" s="487"/>
      <c r="B176" s="679"/>
      <c r="C176" s="576"/>
      <c r="D176" s="529"/>
      <c r="E176" s="576"/>
      <c r="F176" s="576"/>
      <c r="G176" s="576"/>
      <c r="H176" s="529"/>
      <c r="I176" s="529"/>
      <c r="J176" s="576"/>
      <c r="K176" s="631"/>
      <c r="L176" s="644"/>
      <c r="M176" s="529"/>
      <c r="N176" s="631"/>
      <c r="O176" s="644"/>
      <c r="P176" s="645"/>
      <c r="Q176" s="494" t="s">
        <v>750</v>
      </c>
      <c r="R176" s="495" t="s">
        <v>237</v>
      </c>
      <c r="S176" s="495" t="s">
        <v>238</v>
      </c>
      <c r="T176" s="495" t="s">
        <v>239</v>
      </c>
      <c r="U176" s="495" t="s">
        <v>240</v>
      </c>
      <c r="V176" s="495" t="s">
        <v>241</v>
      </c>
      <c r="W176" s="495" t="s">
        <v>242</v>
      </c>
      <c r="X176" s="496" t="s">
        <v>746</v>
      </c>
      <c r="Y176" s="496" t="s">
        <v>730</v>
      </c>
      <c r="Z176" s="496" t="s">
        <v>747</v>
      </c>
      <c r="AA176" s="497">
        <v>0.4</v>
      </c>
      <c r="AB176" s="631"/>
      <c r="AC176" s="646"/>
      <c r="AD176" s="631"/>
      <c r="AE176" s="646"/>
      <c r="AF176" s="645"/>
      <c r="AG176" s="647"/>
      <c r="AH176" s="648"/>
      <c r="AI176" s="576"/>
      <c r="AJ176" s="529"/>
      <c r="AK176" s="577"/>
      <c r="AL176" s="529"/>
      <c r="AM176" s="461"/>
      <c r="AN176" s="461"/>
      <c r="AO176" s="461"/>
      <c r="AP176" s="461"/>
      <c r="AQ176" s="461"/>
      <c r="AR176" s="461"/>
      <c r="AS176" s="461"/>
      <c r="AT176" s="461"/>
      <c r="AU176" s="461"/>
      <c r="AV176" s="461"/>
      <c r="AW176" s="461"/>
      <c r="AX176" s="461"/>
      <c r="AY176" s="461"/>
      <c r="AZ176" s="461"/>
      <c r="BA176" s="461"/>
      <c r="BB176" s="461"/>
      <c r="BC176" s="461"/>
      <c r="BD176" s="461"/>
      <c r="BE176" s="461"/>
      <c r="BF176" s="461"/>
      <c r="BG176" s="461"/>
      <c r="BH176" s="461"/>
      <c r="BI176" s="461"/>
      <c r="BP176" s="461"/>
      <c r="BQ176" s="461"/>
      <c r="BR176" s="461"/>
      <c r="BS176" s="461"/>
      <c r="BT176" s="461"/>
      <c r="BU176" s="461"/>
      <c r="BV176" s="461"/>
      <c r="BW176" s="461"/>
      <c r="BX176" s="461"/>
      <c r="BY176" s="461"/>
      <c r="BZ176" s="461"/>
      <c r="CA176" s="461"/>
      <c r="CB176" s="461"/>
      <c r="CC176" s="461"/>
      <c r="CD176" s="461"/>
      <c r="CE176" s="461"/>
      <c r="CF176" s="461"/>
      <c r="CG176" s="461"/>
      <c r="CH176" s="461"/>
      <c r="CI176" s="461"/>
      <c r="CJ176" s="461"/>
      <c r="CK176" s="461"/>
      <c r="CL176" s="461"/>
      <c r="CM176" s="461"/>
      <c r="CN176" s="461"/>
      <c r="CO176" s="461"/>
      <c r="CP176" s="461"/>
      <c r="CQ176" s="461"/>
      <c r="CR176" s="461"/>
      <c r="CS176" s="461"/>
      <c r="CT176" s="461"/>
      <c r="CU176" s="461"/>
      <c r="CV176" s="461"/>
      <c r="CW176" s="461"/>
      <c r="CX176" s="461"/>
      <c r="CY176" s="461"/>
      <c r="CZ176" s="461"/>
      <c r="DA176" s="461"/>
      <c r="DB176" s="461"/>
      <c r="DC176" s="461"/>
    </row>
    <row r="177" spans="1:107" s="462" customFormat="1" ht="73.5" customHeight="1" x14ac:dyDescent="0.2">
      <c r="A177" s="487">
        <v>57</v>
      </c>
      <c r="B177" s="679" t="s">
        <v>723</v>
      </c>
      <c r="C177" s="576" t="s">
        <v>751</v>
      </c>
      <c r="D177" s="529" t="s">
        <v>225</v>
      </c>
      <c r="E177" s="576" t="s">
        <v>752</v>
      </c>
      <c r="F177" s="576" t="s">
        <v>753</v>
      </c>
      <c r="G177" s="576" t="s">
        <v>754</v>
      </c>
      <c r="H177" s="529" t="s">
        <v>281</v>
      </c>
      <c r="I177" s="529" t="s">
        <v>230</v>
      </c>
      <c r="J177" s="576" t="s">
        <v>231</v>
      </c>
      <c r="K177" s="631" t="s">
        <v>232</v>
      </c>
      <c r="L177" s="644">
        <v>0.6</v>
      </c>
      <c r="M177" s="529" t="s">
        <v>268</v>
      </c>
      <c r="N177" s="631" t="s">
        <v>235</v>
      </c>
      <c r="O177" s="644">
        <v>0.6</v>
      </c>
      <c r="P177" s="645" t="s">
        <v>235</v>
      </c>
      <c r="Q177" s="494" t="s">
        <v>755</v>
      </c>
      <c r="R177" s="495" t="s">
        <v>237</v>
      </c>
      <c r="S177" s="495" t="s">
        <v>238</v>
      </c>
      <c r="T177" s="495" t="s">
        <v>239</v>
      </c>
      <c r="U177" s="495" t="s">
        <v>240</v>
      </c>
      <c r="V177" s="495" t="s">
        <v>241</v>
      </c>
      <c r="W177" s="495" t="s">
        <v>242</v>
      </c>
      <c r="X177" s="496" t="s">
        <v>749</v>
      </c>
      <c r="Y177" s="496" t="s">
        <v>730</v>
      </c>
      <c r="Z177" s="496" t="s">
        <v>747</v>
      </c>
      <c r="AA177" s="497">
        <v>0.4</v>
      </c>
      <c r="AB177" s="631" t="s">
        <v>246</v>
      </c>
      <c r="AC177" s="646">
        <v>0.36</v>
      </c>
      <c r="AD177" s="631" t="s">
        <v>235</v>
      </c>
      <c r="AE177" s="646">
        <v>0.6</v>
      </c>
      <c r="AF177" s="645" t="s">
        <v>235</v>
      </c>
      <c r="AG177" s="647" t="s">
        <v>222</v>
      </c>
      <c r="AH177" s="648" t="s">
        <v>248</v>
      </c>
      <c r="AI177" s="576"/>
      <c r="AJ177" s="650"/>
      <c r="AK177" s="651" t="s">
        <v>249</v>
      </c>
      <c r="AL177" s="529"/>
      <c r="AM177" s="461"/>
      <c r="AN177" s="461"/>
      <c r="AO177" s="461"/>
      <c r="AP177" s="461"/>
      <c r="AQ177" s="461"/>
      <c r="AR177" s="461"/>
      <c r="AS177" s="461"/>
      <c r="AT177" s="461"/>
      <c r="AU177" s="461"/>
      <c r="AV177" s="461"/>
      <c r="AW177" s="461"/>
      <c r="AX177" s="461"/>
      <c r="AY177" s="461"/>
      <c r="AZ177" s="461"/>
      <c r="BA177" s="461"/>
      <c r="BB177" s="461"/>
      <c r="BC177" s="461"/>
      <c r="BD177" s="461"/>
      <c r="BE177" s="461"/>
      <c r="BF177" s="461"/>
      <c r="BG177" s="461"/>
      <c r="BH177" s="461"/>
      <c r="BI177" s="461"/>
      <c r="BP177" s="461"/>
      <c r="BQ177" s="461"/>
      <c r="BR177" s="461"/>
      <c r="BS177" s="461"/>
      <c r="BT177" s="461"/>
      <c r="BU177" s="461"/>
      <c r="BV177" s="461"/>
      <c r="BW177" s="461"/>
      <c r="BX177" s="461"/>
      <c r="BY177" s="461"/>
      <c r="BZ177" s="461"/>
      <c r="CA177" s="461"/>
      <c r="CB177" s="461"/>
      <c r="CC177" s="461"/>
      <c r="CD177" s="461"/>
      <c r="CE177" s="461"/>
      <c r="CF177" s="461"/>
      <c r="CG177" s="461"/>
      <c r="CH177" s="461"/>
      <c r="CI177" s="461"/>
      <c r="CJ177" s="461"/>
      <c r="CK177" s="461"/>
      <c r="CL177" s="461"/>
      <c r="CM177" s="461"/>
      <c r="CN177" s="461"/>
      <c r="CO177" s="461"/>
      <c r="CP177" s="461"/>
      <c r="CQ177" s="461"/>
      <c r="CR177" s="461"/>
      <c r="CS177" s="461"/>
      <c r="CT177" s="461"/>
      <c r="CU177" s="461"/>
      <c r="CV177" s="461"/>
      <c r="CW177" s="461"/>
      <c r="CX177" s="461"/>
      <c r="CY177" s="461"/>
      <c r="CZ177" s="461"/>
      <c r="DA177" s="461"/>
      <c r="DB177" s="461"/>
      <c r="DC177" s="461"/>
    </row>
    <row r="178" spans="1:107" s="462" customFormat="1" ht="73.5" customHeight="1" x14ac:dyDescent="0.2">
      <c r="A178" s="487"/>
      <c r="B178" s="679"/>
      <c r="C178" s="576"/>
      <c r="D178" s="529"/>
      <c r="E178" s="576"/>
      <c r="F178" s="576"/>
      <c r="G178" s="576"/>
      <c r="H178" s="529"/>
      <c r="I178" s="529"/>
      <c r="J178" s="576"/>
      <c r="K178" s="631"/>
      <c r="L178" s="644"/>
      <c r="M178" s="529"/>
      <c r="N178" s="631"/>
      <c r="O178" s="644"/>
      <c r="P178" s="645"/>
      <c r="Q178" s="494" t="s">
        <v>251</v>
      </c>
      <c r="R178" s="495">
        <v>0</v>
      </c>
      <c r="S178" s="495" t="s">
        <v>249</v>
      </c>
      <c r="T178" s="495">
        <v>0</v>
      </c>
      <c r="U178" s="495">
        <v>0</v>
      </c>
      <c r="V178" s="495">
        <v>0</v>
      </c>
      <c r="W178" s="495">
        <v>0</v>
      </c>
      <c r="X178" s="496">
        <v>0</v>
      </c>
      <c r="Y178" s="496">
        <v>0</v>
      </c>
      <c r="Z178" s="496">
        <v>0</v>
      </c>
      <c r="AA178" s="497" t="s">
        <v>249</v>
      </c>
      <c r="AB178" s="631"/>
      <c r="AC178" s="646"/>
      <c r="AD178" s="631"/>
      <c r="AE178" s="646"/>
      <c r="AF178" s="645"/>
      <c r="AG178" s="647"/>
      <c r="AH178" s="648"/>
      <c r="AI178" s="576"/>
      <c r="AJ178" s="529"/>
      <c r="AK178" s="577"/>
      <c r="AL178" s="529"/>
      <c r="AM178" s="461"/>
      <c r="AN178" s="461"/>
      <c r="AO178" s="461"/>
      <c r="AP178" s="461"/>
      <c r="AQ178" s="461"/>
      <c r="AR178" s="461"/>
      <c r="AS178" s="461"/>
      <c r="AT178" s="461"/>
      <c r="AU178" s="461"/>
      <c r="AV178" s="461"/>
      <c r="AW178" s="461"/>
      <c r="AX178" s="461"/>
      <c r="AY178" s="461"/>
      <c r="AZ178" s="461"/>
      <c r="BA178" s="461"/>
      <c r="BB178" s="461"/>
      <c r="BC178" s="461"/>
      <c r="BD178" s="461"/>
      <c r="BE178" s="461"/>
      <c r="BF178" s="461"/>
      <c r="BG178" s="461"/>
      <c r="BH178" s="461"/>
      <c r="BI178" s="461"/>
      <c r="BP178" s="461"/>
      <c r="BQ178" s="461"/>
      <c r="BR178" s="461"/>
      <c r="BS178" s="461"/>
      <c r="BT178" s="461"/>
      <c r="BU178" s="461"/>
      <c r="BV178" s="461"/>
      <c r="BW178" s="461"/>
      <c r="BX178" s="461"/>
      <c r="BY178" s="461"/>
      <c r="BZ178" s="461"/>
      <c r="CA178" s="461"/>
      <c r="CB178" s="461"/>
      <c r="CC178" s="461"/>
      <c r="CD178" s="461"/>
      <c r="CE178" s="461"/>
      <c r="CF178" s="461"/>
      <c r="CG178" s="461"/>
      <c r="CH178" s="461"/>
      <c r="CI178" s="461"/>
      <c r="CJ178" s="461"/>
      <c r="CK178" s="461"/>
      <c r="CL178" s="461"/>
      <c r="CM178" s="461"/>
      <c r="CN178" s="461"/>
      <c r="CO178" s="461"/>
      <c r="CP178" s="461"/>
      <c r="CQ178" s="461"/>
      <c r="CR178" s="461"/>
      <c r="CS178" s="461"/>
      <c r="CT178" s="461"/>
      <c r="CU178" s="461"/>
      <c r="CV178" s="461"/>
      <c r="CW178" s="461"/>
      <c r="CX178" s="461"/>
      <c r="CY178" s="461"/>
      <c r="CZ178" s="461"/>
      <c r="DA178" s="461"/>
      <c r="DB178" s="461"/>
      <c r="DC178" s="461"/>
    </row>
    <row r="179" spans="1:107" s="462" customFormat="1" ht="73.5" customHeight="1" x14ac:dyDescent="0.2">
      <c r="A179" s="487"/>
      <c r="B179" s="679"/>
      <c r="C179" s="576"/>
      <c r="D179" s="529"/>
      <c r="E179" s="576"/>
      <c r="F179" s="576"/>
      <c r="G179" s="576"/>
      <c r="H179" s="529"/>
      <c r="I179" s="529"/>
      <c r="J179" s="576"/>
      <c r="K179" s="631"/>
      <c r="L179" s="644"/>
      <c r="M179" s="529"/>
      <c r="N179" s="631"/>
      <c r="O179" s="644"/>
      <c r="P179" s="645"/>
      <c r="Q179" s="494" t="s">
        <v>251</v>
      </c>
      <c r="R179" s="495">
        <v>0</v>
      </c>
      <c r="S179" s="495" t="s">
        <v>249</v>
      </c>
      <c r="T179" s="495">
        <v>0</v>
      </c>
      <c r="U179" s="495">
        <v>0</v>
      </c>
      <c r="V179" s="495">
        <v>0</v>
      </c>
      <c r="W179" s="495">
        <v>0</v>
      </c>
      <c r="X179" s="496">
        <v>0</v>
      </c>
      <c r="Y179" s="496">
        <v>0</v>
      </c>
      <c r="Z179" s="496">
        <v>0</v>
      </c>
      <c r="AA179" s="497" t="s">
        <v>249</v>
      </c>
      <c r="AB179" s="631"/>
      <c r="AC179" s="646"/>
      <c r="AD179" s="631"/>
      <c r="AE179" s="646"/>
      <c r="AF179" s="645"/>
      <c r="AG179" s="647"/>
      <c r="AH179" s="648"/>
      <c r="AI179" s="576"/>
      <c r="AJ179" s="529"/>
      <c r="AK179" s="577"/>
      <c r="AL179" s="529"/>
      <c r="AM179" s="461"/>
      <c r="AN179" s="461"/>
      <c r="AO179" s="461"/>
      <c r="AP179" s="461"/>
      <c r="AQ179" s="461"/>
      <c r="AR179" s="461"/>
      <c r="AS179" s="461"/>
      <c r="AT179" s="461"/>
      <c r="AU179" s="461"/>
      <c r="AV179" s="461"/>
      <c r="AW179" s="461"/>
      <c r="AX179" s="461"/>
      <c r="AY179" s="461"/>
      <c r="AZ179" s="461"/>
      <c r="BA179" s="461"/>
      <c r="BB179" s="461"/>
      <c r="BC179" s="461"/>
      <c r="BD179" s="461"/>
      <c r="BE179" s="461"/>
      <c r="BF179" s="461"/>
      <c r="BG179" s="461"/>
      <c r="BH179" s="461"/>
      <c r="BI179" s="461"/>
      <c r="BP179" s="461"/>
      <c r="BQ179" s="461"/>
      <c r="BR179" s="461"/>
      <c r="BS179" s="461"/>
      <c r="BT179" s="461"/>
      <c r="BU179" s="461"/>
      <c r="BV179" s="461"/>
      <c r="BW179" s="461"/>
      <c r="BX179" s="461"/>
      <c r="BY179" s="461"/>
      <c r="BZ179" s="461"/>
      <c r="CA179" s="461"/>
      <c r="CB179" s="461"/>
      <c r="CC179" s="461"/>
      <c r="CD179" s="461"/>
      <c r="CE179" s="461"/>
      <c r="CF179" s="461"/>
      <c r="CG179" s="461"/>
      <c r="CH179" s="461"/>
      <c r="CI179" s="461"/>
      <c r="CJ179" s="461"/>
      <c r="CK179" s="461"/>
      <c r="CL179" s="461"/>
      <c r="CM179" s="461"/>
      <c r="CN179" s="461"/>
      <c r="CO179" s="461"/>
      <c r="CP179" s="461"/>
      <c r="CQ179" s="461"/>
      <c r="CR179" s="461"/>
      <c r="CS179" s="461"/>
      <c r="CT179" s="461"/>
      <c r="CU179" s="461"/>
      <c r="CV179" s="461"/>
      <c r="CW179" s="461"/>
      <c r="CX179" s="461"/>
      <c r="CY179" s="461"/>
      <c r="CZ179" s="461"/>
      <c r="DA179" s="461"/>
      <c r="DB179" s="461"/>
      <c r="DC179" s="461"/>
    </row>
    <row r="180" spans="1:107" s="684" customFormat="1" ht="84" customHeight="1" x14ac:dyDescent="0.2">
      <c r="A180" s="680">
        <v>58</v>
      </c>
      <c r="B180" s="681" t="s">
        <v>756</v>
      </c>
      <c r="C180" s="572" t="s">
        <v>757</v>
      </c>
      <c r="D180" s="549" t="s">
        <v>277</v>
      </c>
      <c r="E180" s="572" t="s">
        <v>758</v>
      </c>
      <c r="F180" s="572" t="s">
        <v>759</v>
      </c>
      <c r="G180" s="572" t="s">
        <v>760</v>
      </c>
      <c r="H180" s="549" t="s">
        <v>338</v>
      </c>
      <c r="I180" s="549" t="s">
        <v>230</v>
      </c>
      <c r="J180" s="572" t="s">
        <v>231</v>
      </c>
      <c r="K180" s="654" t="s">
        <v>232</v>
      </c>
      <c r="L180" s="655">
        <v>0.6</v>
      </c>
      <c r="M180" s="549" t="s">
        <v>233</v>
      </c>
      <c r="N180" s="654" t="s">
        <v>234</v>
      </c>
      <c r="O180" s="655">
        <v>0.4</v>
      </c>
      <c r="P180" s="656" t="s">
        <v>235</v>
      </c>
      <c r="Q180" s="566" t="s">
        <v>761</v>
      </c>
      <c r="R180" s="567" t="s">
        <v>237</v>
      </c>
      <c r="S180" s="567" t="s">
        <v>238</v>
      </c>
      <c r="T180" s="567" t="s">
        <v>239</v>
      </c>
      <c r="U180" s="567" t="s">
        <v>240</v>
      </c>
      <c r="V180" s="567" t="s">
        <v>241</v>
      </c>
      <c r="W180" s="567" t="s">
        <v>242</v>
      </c>
      <c r="X180" s="568" t="s">
        <v>762</v>
      </c>
      <c r="Y180" s="568" t="s">
        <v>763</v>
      </c>
      <c r="Z180" s="568" t="s">
        <v>764</v>
      </c>
      <c r="AA180" s="497">
        <v>0.4</v>
      </c>
      <c r="AB180" s="654" t="s">
        <v>246</v>
      </c>
      <c r="AC180" s="657">
        <v>0.12959999999999999</v>
      </c>
      <c r="AD180" s="654" t="s">
        <v>234</v>
      </c>
      <c r="AE180" s="657">
        <v>0.4</v>
      </c>
      <c r="AF180" s="656" t="s">
        <v>247</v>
      </c>
      <c r="AG180" s="658" t="s">
        <v>222</v>
      </c>
      <c r="AH180" s="659" t="s">
        <v>248</v>
      </c>
      <c r="AI180" s="576"/>
      <c r="AJ180" s="650"/>
      <c r="AK180" s="651" t="s">
        <v>249</v>
      </c>
      <c r="AL180" s="529"/>
      <c r="AM180" s="682"/>
      <c r="AN180" s="682"/>
      <c r="AO180" s="682"/>
      <c r="AP180" s="682"/>
      <c r="AQ180" s="682"/>
      <c r="AR180" s="682"/>
      <c r="AS180" s="682"/>
      <c r="AT180" s="682"/>
      <c r="AU180" s="682"/>
      <c r="AV180" s="682"/>
      <c r="AW180" s="682"/>
      <c r="AX180" s="682"/>
      <c r="AY180" s="682"/>
      <c r="AZ180" s="682"/>
      <c r="BA180" s="682"/>
      <c r="BB180" s="682"/>
      <c r="BC180" s="682"/>
      <c r="BD180" s="682"/>
      <c r="BE180" s="682"/>
      <c r="BF180" s="682"/>
      <c r="BG180" s="682"/>
      <c r="BH180" s="682"/>
      <c r="BI180" s="682"/>
      <c r="BJ180" s="683"/>
      <c r="BK180" s="683"/>
      <c r="BL180" s="683"/>
      <c r="BM180" s="683"/>
      <c r="BN180" s="683"/>
      <c r="BO180" s="683"/>
      <c r="BP180" s="748"/>
      <c r="BQ180" s="748"/>
      <c r="BR180" s="748"/>
      <c r="BS180" s="748"/>
      <c r="BT180" s="748"/>
      <c r="BU180" s="748"/>
      <c r="BV180" s="748"/>
      <c r="BW180" s="748"/>
      <c r="BX180" s="748"/>
      <c r="BY180" s="748"/>
      <c r="BZ180" s="748"/>
      <c r="CA180" s="748"/>
      <c r="CB180" s="748"/>
      <c r="CC180" s="748"/>
      <c r="CD180" s="748"/>
      <c r="CE180" s="748"/>
      <c r="CF180" s="748"/>
      <c r="CG180" s="748"/>
      <c r="CH180" s="748"/>
      <c r="CI180" s="748"/>
      <c r="CJ180" s="748"/>
      <c r="CK180" s="748"/>
      <c r="CL180" s="748"/>
      <c r="CM180" s="748"/>
      <c r="CN180" s="748"/>
      <c r="CO180" s="748"/>
      <c r="CP180" s="748"/>
      <c r="CQ180" s="748"/>
      <c r="CR180" s="748"/>
      <c r="CS180" s="748"/>
      <c r="CT180" s="748"/>
      <c r="CU180" s="748"/>
      <c r="CV180" s="748"/>
      <c r="CW180" s="748"/>
      <c r="CX180" s="748"/>
      <c r="CY180" s="748"/>
      <c r="CZ180" s="748"/>
      <c r="DA180" s="748"/>
      <c r="DB180" s="748"/>
      <c r="DC180" s="748"/>
    </row>
    <row r="181" spans="1:107" s="684" customFormat="1" ht="73.5" customHeight="1" x14ac:dyDescent="0.2">
      <c r="A181" s="680"/>
      <c r="B181" s="681"/>
      <c r="C181" s="572"/>
      <c r="D181" s="549"/>
      <c r="E181" s="572"/>
      <c r="F181" s="572"/>
      <c r="G181" s="572"/>
      <c r="H181" s="549"/>
      <c r="I181" s="549"/>
      <c r="J181" s="572"/>
      <c r="K181" s="654"/>
      <c r="L181" s="655"/>
      <c r="M181" s="549"/>
      <c r="N181" s="654"/>
      <c r="O181" s="655"/>
      <c r="P181" s="656"/>
      <c r="Q181" s="566" t="s">
        <v>765</v>
      </c>
      <c r="R181" s="567" t="s">
        <v>237</v>
      </c>
      <c r="S181" s="567" t="s">
        <v>238</v>
      </c>
      <c r="T181" s="567" t="s">
        <v>239</v>
      </c>
      <c r="U181" s="567" t="s">
        <v>259</v>
      </c>
      <c r="V181" s="567" t="s">
        <v>241</v>
      </c>
      <c r="W181" s="567" t="s">
        <v>384</v>
      </c>
      <c r="X181" s="568" t="s">
        <v>762</v>
      </c>
      <c r="Y181" s="568" t="s">
        <v>766</v>
      </c>
      <c r="Z181" s="568" t="s">
        <v>767</v>
      </c>
      <c r="AA181" s="497">
        <v>0.4</v>
      </c>
      <c r="AB181" s="654"/>
      <c r="AC181" s="657"/>
      <c r="AD181" s="654"/>
      <c r="AE181" s="657"/>
      <c r="AF181" s="656"/>
      <c r="AG181" s="658"/>
      <c r="AH181" s="659"/>
      <c r="AI181" s="576"/>
      <c r="AJ181" s="529"/>
      <c r="AK181" s="577"/>
      <c r="AL181" s="529"/>
      <c r="AM181" s="685"/>
      <c r="AN181" s="685"/>
      <c r="AO181" s="685"/>
      <c r="AP181" s="685"/>
      <c r="AQ181" s="685"/>
      <c r="AR181" s="685"/>
      <c r="AS181" s="685"/>
      <c r="AT181" s="685"/>
      <c r="AU181" s="685"/>
      <c r="AV181" s="685"/>
      <c r="AW181" s="685"/>
      <c r="AX181" s="685"/>
      <c r="AY181" s="685"/>
      <c r="AZ181" s="685"/>
      <c r="BA181" s="685"/>
      <c r="BB181" s="685"/>
      <c r="BC181" s="685"/>
      <c r="BD181" s="685"/>
      <c r="BE181" s="685"/>
      <c r="BF181" s="685"/>
      <c r="BG181" s="685"/>
      <c r="BH181" s="685"/>
      <c r="BI181" s="685"/>
      <c r="BJ181" s="686"/>
      <c r="BK181" s="686"/>
      <c r="BL181" s="686"/>
      <c r="BM181" s="686"/>
      <c r="BN181" s="686"/>
      <c r="BO181" s="686"/>
      <c r="BP181" s="748"/>
      <c r="BQ181" s="748"/>
      <c r="BR181" s="748"/>
      <c r="BS181" s="748"/>
      <c r="BT181" s="748"/>
      <c r="BU181" s="748"/>
      <c r="BV181" s="748"/>
      <c r="BW181" s="748"/>
      <c r="BX181" s="748"/>
      <c r="BY181" s="748"/>
      <c r="BZ181" s="748"/>
      <c r="CA181" s="748"/>
      <c r="CB181" s="748"/>
      <c r="CC181" s="748"/>
      <c r="CD181" s="748"/>
      <c r="CE181" s="748"/>
      <c r="CF181" s="748"/>
      <c r="CG181" s="748"/>
      <c r="CH181" s="748"/>
      <c r="CI181" s="748"/>
      <c r="CJ181" s="748"/>
      <c r="CK181" s="748"/>
      <c r="CL181" s="748"/>
      <c r="CM181" s="748"/>
      <c r="CN181" s="748"/>
      <c r="CO181" s="748"/>
      <c r="CP181" s="748"/>
      <c r="CQ181" s="748"/>
      <c r="CR181" s="748"/>
      <c r="CS181" s="748"/>
      <c r="CT181" s="748"/>
      <c r="CU181" s="748"/>
      <c r="CV181" s="748"/>
      <c r="CW181" s="748"/>
      <c r="CX181" s="748"/>
      <c r="CY181" s="748"/>
      <c r="CZ181" s="748"/>
      <c r="DA181" s="748"/>
      <c r="DB181" s="748"/>
      <c r="DC181" s="748"/>
    </row>
    <row r="182" spans="1:107" s="684" customFormat="1" ht="73.5" customHeight="1" x14ac:dyDescent="0.2">
      <c r="A182" s="680"/>
      <c r="B182" s="681"/>
      <c r="C182" s="572"/>
      <c r="D182" s="549"/>
      <c r="E182" s="572"/>
      <c r="F182" s="572"/>
      <c r="G182" s="572"/>
      <c r="H182" s="549"/>
      <c r="I182" s="549"/>
      <c r="J182" s="572"/>
      <c r="K182" s="654"/>
      <c r="L182" s="655"/>
      <c r="M182" s="549"/>
      <c r="N182" s="654"/>
      <c r="O182" s="655"/>
      <c r="P182" s="656"/>
      <c r="Q182" s="566" t="s">
        <v>768</v>
      </c>
      <c r="R182" s="567" t="s">
        <v>237</v>
      </c>
      <c r="S182" s="567" t="s">
        <v>238</v>
      </c>
      <c r="T182" s="567" t="s">
        <v>239</v>
      </c>
      <c r="U182" s="567" t="s">
        <v>240</v>
      </c>
      <c r="V182" s="567" t="s">
        <v>241</v>
      </c>
      <c r="W182" s="567" t="s">
        <v>242</v>
      </c>
      <c r="X182" s="568" t="s">
        <v>769</v>
      </c>
      <c r="Y182" s="568" t="s">
        <v>763</v>
      </c>
      <c r="Z182" s="568" t="s">
        <v>764</v>
      </c>
      <c r="AA182" s="497">
        <v>0.4</v>
      </c>
      <c r="AB182" s="654"/>
      <c r="AC182" s="657"/>
      <c r="AD182" s="654"/>
      <c r="AE182" s="657"/>
      <c r="AF182" s="656"/>
      <c r="AG182" s="658"/>
      <c r="AH182" s="659"/>
      <c r="AI182" s="576"/>
      <c r="AJ182" s="529"/>
      <c r="AK182" s="577"/>
      <c r="AL182" s="529"/>
      <c r="AM182" s="685"/>
      <c r="AN182" s="685"/>
      <c r="AO182" s="685"/>
      <c r="AP182" s="685"/>
      <c r="AQ182" s="685"/>
      <c r="AR182" s="685"/>
      <c r="AS182" s="685"/>
      <c r="AT182" s="685"/>
      <c r="AU182" s="685"/>
      <c r="AV182" s="685"/>
      <c r="AW182" s="685"/>
      <c r="AX182" s="685"/>
      <c r="AY182" s="685"/>
      <c r="AZ182" s="685"/>
      <c r="BA182" s="685"/>
      <c r="BB182" s="685"/>
      <c r="BC182" s="685"/>
      <c r="BD182" s="685"/>
      <c r="BE182" s="685"/>
      <c r="BF182" s="685"/>
      <c r="BG182" s="685"/>
      <c r="BH182" s="685"/>
      <c r="BI182" s="685"/>
      <c r="BJ182" s="686"/>
      <c r="BK182" s="686"/>
      <c r="BL182" s="686"/>
      <c r="BM182" s="686"/>
      <c r="BN182" s="686"/>
      <c r="BO182" s="686"/>
      <c r="BP182" s="748"/>
      <c r="BQ182" s="748"/>
      <c r="BR182" s="748"/>
      <c r="BS182" s="748"/>
      <c r="BT182" s="748"/>
      <c r="BU182" s="748"/>
      <c r="BV182" s="748"/>
      <c r="BW182" s="748"/>
      <c r="BX182" s="748"/>
      <c r="BY182" s="748"/>
      <c r="BZ182" s="748"/>
      <c r="CA182" s="748"/>
      <c r="CB182" s="748"/>
      <c r="CC182" s="748"/>
      <c r="CD182" s="748"/>
      <c r="CE182" s="748"/>
      <c r="CF182" s="748"/>
      <c r="CG182" s="748"/>
      <c r="CH182" s="748"/>
      <c r="CI182" s="748"/>
      <c r="CJ182" s="748"/>
      <c r="CK182" s="748"/>
      <c r="CL182" s="748"/>
      <c r="CM182" s="748"/>
      <c r="CN182" s="748"/>
      <c r="CO182" s="748"/>
      <c r="CP182" s="748"/>
      <c r="CQ182" s="748"/>
      <c r="CR182" s="748"/>
      <c r="CS182" s="748"/>
      <c r="CT182" s="748"/>
      <c r="CU182" s="748"/>
      <c r="CV182" s="748"/>
      <c r="CW182" s="748"/>
      <c r="CX182" s="748"/>
      <c r="CY182" s="748"/>
      <c r="CZ182" s="748"/>
      <c r="DA182" s="748"/>
      <c r="DB182" s="748"/>
      <c r="DC182" s="748"/>
    </row>
    <row r="183" spans="1:107" s="684" customFormat="1" ht="73.5" customHeight="1" x14ac:dyDescent="0.2">
      <c r="A183" s="680">
        <v>59</v>
      </c>
      <c r="B183" s="681" t="s">
        <v>756</v>
      </c>
      <c r="C183" s="572" t="s">
        <v>770</v>
      </c>
      <c r="D183" s="549" t="s">
        <v>225</v>
      </c>
      <c r="E183" s="572" t="s">
        <v>771</v>
      </c>
      <c r="F183" s="572" t="s">
        <v>772</v>
      </c>
      <c r="G183" s="572" t="s">
        <v>773</v>
      </c>
      <c r="H183" s="549" t="s">
        <v>281</v>
      </c>
      <c r="I183" s="549" t="s">
        <v>230</v>
      </c>
      <c r="J183" s="572" t="s">
        <v>421</v>
      </c>
      <c r="K183" s="654" t="s">
        <v>422</v>
      </c>
      <c r="L183" s="655">
        <v>1</v>
      </c>
      <c r="M183" s="549" t="s">
        <v>233</v>
      </c>
      <c r="N183" s="654" t="s">
        <v>234</v>
      </c>
      <c r="O183" s="655">
        <v>0.4</v>
      </c>
      <c r="P183" s="656" t="s">
        <v>313</v>
      </c>
      <c r="Q183" s="673" t="s">
        <v>774</v>
      </c>
      <c r="R183" s="567" t="s">
        <v>237</v>
      </c>
      <c r="S183" s="567" t="s">
        <v>238</v>
      </c>
      <c r="T183" s="567" t="s">
        <v>239</v>
      </c>
      <c r="U183" s="567" t="s">
        <v>240</v>
      </c>
      <c r="V183" s="567" t="s">
        <v>241</v>
      </c>
      <c r="W183" s="567" t="s">
        <v>242</v>
      </c>
      <c r="X183" s="568" t="s">
        <v>775</v>
      </c>
      <c r="Y183" s="568" t="s">
        <v>776</v>
      </c>
      <c r="Z183" s="568" t="s">
        <v>777</v>
      </c>
      <c r="AA183" s="497">
        <v>0.4</v>
      </c>
      <c r="AB183" s="654" t="s">
        <v>232</v>
      </c>
      <c r="AC183" s="657">
        <v>0.6</v>
      </c>
      <c r="AD183" s="654" t="s">
        <v>257</v>
      </c>
      <c r="AE183" s="657">
        <v>0.30000000000000004</v>
      </c>
      <c r="AF183" s="656" t="s">
        <v>235</v>
      </c>
      <c r="AG183" s="658" t="s">
        <v>222</v>
      </c>
      <c r="AH183" s="659" t="s">
        <v>248</v>
      </c>
      <c r="AI183" s="576"/>
      <c r="AJ183" s="650"/>
      <c r="AK183" s="651" t="s">
        <v>249</v>
      </c>
      <c r="AL183" s="529"/>
      <c r="AM183" s="685"/>
      <c r="AN183" s="685"/>
      <c r="AO183" s="685"/>
      <c r="AP183" s="685"/>
      <c r="AQ183" s="685"/>
      <c r="AR183" s="685"/>
      <c r="AS183" s="685"/>
      <c r="AT183" s="685"/>
      <c r="AU183" s="685"/>
      <c r="AV183" s="685"/>
      <c r="AW183" s="685"/>
      <c r="AX183" s="685"/>
      <c r="AY183" s="685"/>
      <c r="AZ183" s="685"/>
      <c r="BA183" s="685"/>
      <c r="BB183" s="685"/>
      <c r="BC183" s="685"/>
      <c r="BD183" s="685"/>
      <c r="BE183" s="685"/>
      <c r="BF183" s="685"/>
      <c r="BG183" s="685"/>
      <c r="BH183" s="685"/>
      <c r="BI183" s="685"/>
      <c r="BJ183" s="686"/>
      <c r="BK183" s="686"/>
      <c r="BL183" s="686"/>
      <c r="BM183" s="686"/>
      <c r="BN183" s="686"/>
      <c r="BO183" s="686"/>
      <c r="BP183" s="748"/>
      <c r="BQ183" s="748"/>
      <c r="BR183" s="748"/>
      <c r="BS183" s="748"/>
      <c r="BT183" s="748"/>
      <c r="BU183" s="748"/>
      <c r="BV183" s="748"/>
      <c r="BW183" s="748"/>
      <c r="BX183" s="748"/>
      <c r="BY183" s="748"/>
      <c r="BZ183" s="748"/>
      <c r="CA183" s="748"/>
      <c r="CB183" s="748"/>
      <c r="CC183" s="748"/>
      <c r="CD183" s="748"/>
      <c r="CE183" s="748"/>
      <c r="CF183" s="748"/>
      <c r="CG183" s="748"/>
      <c r="CH183" s="748"/>
      <c r="CI183" s="748"/>
      <c r="CJ183" s="748"/>
      <c r="CK183" s="748"/>
      <c r="CL183" s="748"/>
      <c r="CM183" s="748"/>
      <c r="CN183" s="748"/>
      <c r="CO183" s="748"/>
      <c r="CP183" s="748"/>
      <c r="CQ183" s="748"/>
      <c r="CR183" s="748"/>
      <c r="CS183" s="748"/>
      <c r="CT183" s="748"/>
      <c r="CU183" s="748"/>
      <c r="CV183" s="748"/>
      <c r="CW183" s="748"/>
      <c r="CX183" s="748"/>
      <c r="CY183" s="748"/>
      <c r="CZ183" s="748"/>
      <c r="DA183" s="748"/>
      <c r="DB183" s="748"/>
      <c r="DC183" s="748"/>
    </row>
    <row r="184" spans="1:107" s="684" customFormat="1" ht="73.5" customHeight="1" x14ac:dyDescent="0.2">
      <c r="A184" s="680"/>
      <c r="B184" s="681"/>
      <c r="C184" s="572"/>
      <c r="D184" s="549"/>
      <c r="E184" s="572"/>
      <c r="F184" s="572"/>
      <c r="G184" s="572"/>
      <c r="H184" s="549"/>
      <c r="I184" s="549"/>
      <c r="J184" s="572"/>
      <c r="K184" s="654"/>
      <c r="L184" s="655"/>
      <c r="M184" s="549"/>
      <c r="N184" s="654"/>
      <c r="O184" s="655"/>
      <c r="P184" s="656"/>
      <c r="Q184" s="673" t="s">
        <v>778</v>
      </c>
      <c r="R184" s="567" t="s">
        <v>424</v>
      </c>
      <c r="S184" s="567" t="s">
        <v>425</v>
      </c>
      <c r="T184" s="567" t="s">
        <v>239</v>
      </c>
      <c r="U184" s="567" t="s">
        <v>240</v>
      </c>
      <c r="V184" s="567" t="s">
        <v>241</v>
      </c>
      <c r="W184" s="567" t="s">
        <v>242</v>
      </c>
      <c r="X184" s="568" t="s">
        <v>775</v>
      </c>
      <c r="Y184" s="568" t="s">
        <v>776</v>
      </c>
      <c r="Z184" s="568" t="s">
        <v>777</v>
      </c>
      <c r="AA184" s="497">
        <v>0.25</v>
      </c>
      <c r="AB184" s="654"/>
      <c r="AC184" s="657"/>
      <c r="AD184" s="654"/>
      <c r="AE184" s="657"/>
      <c r="AF184" s="656"/>
      <c r="AG184" s="658"/>
      <c r="AH184" s="659"/>
      <c r="AI184" s="576"/>
      <c r="AJ184" s="529"/>
      <c r="AK184" s="577"/>
      <c r="AL184" s="529"/>
      <c r="AM184" s="685"/>
      <c r="AN184" s="685"/>
      <c r="AO184" s="685"/>
      <c r="AP184" s="685"/>
      <c r="AQ184" s="685"/>
      <c r="AR184" s="685"/>
      <c r="AS184" s="685"/>
      <c r="AT184" s="685"/>
      <c r="AU184" s="685"/>
      <c r="AV184" s="685"/>
      <c r="AW184" s="685"/>
      <c r="AX184" s="685"/>
      <c r="AY184" s="685"/>
      <c r="AZ184" s="685"/>
      <c r="BA184" s="685"/>
      <c r="BB184" s="685"/>
      <c r="BC184" s="685"/>
      <c r="BD184" s="685"/>
      <c r="BE184" s="685"/>
      <c r="BF184" s="685"/>
      <c r="BG184" s="685"/>
      <c r="BH184" s="685"/>
      <c r="BI184" s="685"/>
      <c r="BJ184" s="686"/>
      <c r="BK184" s="686"/>
      <c r="BL184" s="686"/>
      <c r="BM184" s="686"/>
      <c r="BN184" s="686"/>
      <c r="BO184" s="686"/>
      <c r="BP184" s="748"/>
      <c r="BQ184" s="748"/>
      <c r="BR184" s="748"/>
      <c r="BS184" s="748"/>
      <c r="BT184" s="748"/>
      <c r="BU184" s="748"/>
      <c r="BV184" s="748"/>
      <c r="BW184" s="748"/>
      <c r="BX184" s="748"/>
      <c r="BY184" s="748"/>
      <c r="BZ184" s="748"/>
      <c r="CA184" s="748"/>
      <c r="CB184" s="748"/>
      <c r="CC184" s="748"/>
      <c r="CD184" s="748"/>
      <c r="CE184" s="748"/>
      <c r="CF184" s="748"/>
      <c r="CG184" s="748"/>
      <c r="CH184" s="748"/>
      <c r="CI184" s="748"/>
      <c r="CJ184" s="748"/>
      <c r="CK184" s="748"/>
      <c r="CL184" s="748"/>
      <c r="CM184" s="748"/>
      <c r="CN184" s="748"/>
      <c r="CO184" s="748"/>
      <c r="CP184" s="748"/>
      <c r="CQ184" s="748"/>
      <c r="CR184" s="748"/>
      <c r="CS184" s="748"/>
      <c r="CT184" s="748"/>
      <c r="CU184" s="748"/>
      <c r="CV184" s="748"/>
      <c r="CW184" s="748"/>
      <c r="CX184" s="748"/>
      <c r="CY184" s="748"/>
      <c r="CZ184" s="748"/>
      <c r="DA184" s="748"/>
      <c r="DB184" s="748"/>
      <c r="DC184" s="748"/>
    </row>
    <row r="185" spans="1:107" s="684" customFormat="1" ht="73.5" customHeight="1" x14ac:dyDescent="0.2">
      <c r="A185" s="680"/>
      <c r="B185" s="681"/>
      <c r="C185" s="572"/>
      <c r="D185" s="549"/>
      <c r="E185" s="572"/>
      <c r="F185" s="572"/>
      <c r="G185" s="572"/>
      <c r="H185" s="549"/>
      <c r="I185" s="549"/>
      <c r="J185" s="572"/>
      <c r="K185" s="654"/>
      <c r="L185" s="655"/>
      <c r="M185" s="549"/>
      <c r="N185" s="654"/>
      <c r="O185" s="655"/>
      <c r="P185" s="656"/>
      <c r="Q185" s="673" t="s">
        <v>251</v>
      </c>
      <c r="R185" s="567">
        <v>0</v>
      </c>
      <c r="S185" s="567" t="s">
        <v>249</v>
      </c>
      <c r="T185" s="567">
        <v>0</v>
      </c>
      <c r="U185" s="567">
        <v>0</v>
      </c>
      <c r="V185" s="567" t="s">
        <v>241</v>
      </c>
      <c r="W185" s="567">
        <v>0</v>
      </c>
      <c r="X185" s="568">
        <v>0</v>
      </c>
      <c r="Y185" s="568">
        <v>0</v>
      </c>
      <c r="Z185" s="568">
        <v>0</v>
      </c>
      <c r="AA185" s="497" t="s">
        <v>249</v>
      </c>
      <c r="AB185" s="654"/>
      <c r="AC185" s="657"/>
      <c r="AD185" s="654"/>
      <c r="AE185" s="657"/>
      <c r="AF185" s="656"/>
      <c r="AG185" s="658"/>
      <c r="AH185" s="659"/>
      <c r="AI185" s="576"/>
      <c r="AJ185" s="529"/>
      <c r="AK185" s="577"/>
      <c r="AL185" s="529"/>
      <c r="AM185" s="685"/>
      <c r="AN185" s="685"/>
      <c r="AO185" s="685"/>
      <c r="AP185" s="685"/>
      <c r="AQ185" s="685"/>
      <c r="AR185" s="685"/>
      <c r="AS185" s="685"/>
      <c r="AT185" s="685"/>
      <c r="AU185" s="685"/>
      <c r="AV185" s="685"/>
      <c r="AW185" s="685"/>
      <c r="AX185" s="685"/>
      <c r="AY185" s="685"/>
      <c r="AZ185" s="685"/>
      <c r="BA185" s="685"/>
      <c r="BB185" s="685"/>
      <c r="BC185" s="685"/>
      <c r="BD185" s="685"/>
      <c r="BE185" s="685"/>
      <c r="BF185" s="685"/>
      <c r="BG185" s="685"/>
      <c r="BH185" s="685"/>
      <c r="BI185" s="685"/>
      <c r="BJ185" s="686"/>
      <c r="BK185" s="686"/>
      <c r="BL185" s="686"/>
      <c r="BM185" s="686"/>
      <c r="BN185" s="686"/>
      <c r="BO185" s="686"/>
      <c r="BP185" s="748"/>
      <c r="BQ185" s="748"/>
      <c r="BR185" s="748"/>
      <c r="BS185" s="748"/>
      <c r="BT185" s="748"/>
      <c r="BU185" s="748"/>
      <c r="BV185" s="748"/>
      <c r="BW185" s="748"/>
      <c r="BX185" s="748"/>
      <c r="BY185" s="748"/>
      <c r="BZ185" s="748"/>
      <c r="CA185" s="748"/>
      <c r="CB185" s="748"/>
      <c r="CC185" s="748"/>
      <c r="CD185" s="748"/>
      <c r="CE185" s="748"/>
      <c r="CF185" s="748"/>
      <c r="CG185" s="748"/>
      <c r="CH185" s="748"/>
      <c r="CI185" s="748"/>
      <c r="CJ185" s="748"/>
      <c r="CK185" s="748"/>
      <c r="CL185" s="748"/>
      <c r="CM185" s="748"/>
      <c r="CN185" s="748"/>
      <c r="CO185" s="748"/>
      <c r="CP185" s="748"/>
      <c r="CQ185" s="748"/>
      <c r="CR185" s="748"/>
      <c r="CS185" s="748"/>
      <c r="CT185" s="748"/>
      <c r="CU185" s="748"/>
      <c r="CV185" s="748"/>
      <c r="CW185" s="748"/>
      <c r="CX185" s="748"/>
      <c r="CY185" s="748"/>
      <c r="CZ185" s="748"/>
      <c r="DA185" s="748"/>
      <c r="DB185" s="748"/>
      <c r="DC185" s="748"/>
    </row>
    <row r="186" spans="1:107" s="684" customFormat="1" ht="73.5" customHeight="1" x14ac:dyDescent="0.2">
      <c r="A186" s="687">
        <v>60</v>
      </c>
      <c r="B186" s="681" t="s">
        <v>756</v>
      </c>
      <c r="C186" s="572" t="s">
        <v>779</v>
      </c>
      <c r="D186" s="549" t="s">
        <v>225</v>
      </c>
      <c r="E186" s="572" t="s">
        <v>780</v>
      </c>
      <c r="F186" s="572" t="s">
        <v>781</v>
      </c>
      <c r="G186" s="572" t="s">
        <v>782</v>
      </c>
      <c r="H186" s="549" t="s">
        <v>411</v>
      </c>
      <c r="I186" s="549" t="s">
        <v>230</v>
      </c>
      <c r="J186" s="572" t="s">
        <v>421</v>
      </c>
      <c r="K186" s="654" t="s">
        <v>422</v>
      </c>
      <c r="L186" s="655">
        <v>1</v>
      </c>
      <c r="M186" s="549" t="s">
        <v>256</v>
      </c>
      <c r="N186" s="654" t="s">
        <v>257</v>
      </c>
      <c r="O186" s="655">
        <v>0.2</v>
      </c>
      <c r="P186" s="656" t="s">
        <v>313</v>
      </c>
      <c r="Q186" s="566" t="s">
        <v>783</v>
      </c>
      <c r="R186" s="567" t="s">
        <v>237</v>
      </c>
      <c r="S186" s="567" t="s">
        <v>238</v>
      </c>
      <c r="T186" s="567" t="s">
        <v>239</v>
      </c>
      <c r="U186" s="567" t="s">
        <v>240</v>
      </c>
      <c r="V186" s="567" t="s">
        <v>241</v>
      </c>
      <c r="W186" s="567" t="s">
        <v>242</v>
      </c>
      <c r="X186" s="568" t="s">
        <v>762</v>
      </c>
      <c r="Y186" s="568" t="s">
        <v>766</v>
      </c>
      <c r="Z186" s="568" t="s">
        <v>767</v>
      </c>
      <c r="AA186" s="497">
        <v>0.4</v>
      </c>
      <c r="AB186" s="654" t="s">
        <v>246</v>
      </c>
      <c r="AC186" s="657">
        <v>0.216</v>
      </c>
      <c r="AD186" s="654" t="s">
        <v>257</v>
      </c>
      <c r="AE186" s="657">
        <v>0.2</v>
      </c>
      <c r="AF186" s="656" t="s">
        <v>247</v>
      </c>
      <c r="AG186" s="658" t="s">
        <v>222</v>
      </c>
      <c r="AH186" s="659" t="s">
        <v>248</v>
      </c>
      <c r="AI186" s="576"/>
      <c r="AJ186" s="650"/>
      <c r="AK186" s="651" t="s">
        <v>249</v>
      </c>
      <c r="AL186" s="529"/>
      <c r="AM186" s="685"/>
      <c r="AN186" s="685"/>
      <c r="AO186" s="685"/>
      <c r="AP186" s="685"/>
      <c r="AQ186" s="685"/>
      <c r="AR186" s="685"/>
      <c r="AS186" s="685"/>
      <c r="AT186" s="685"/>
      <c r="AU186" s="685"/>
      <c r="AV186" s="685"/>
      <c r="AW186" s="685"/>
      <c r="AX186" s="685"/>
      <c r="AY186" s="685"/>
      <c r="AZ186" s="685"/>
      <c r="BA186" s="685"/>
      <c r="BB186" s="685"/>
      <c r="BC186" s="685"/>
      <c r="BD186" s="685"/>
      <c r="BE186" s="685"/>
      <c r="BF186" s="685"/>
      <c r="BG186" s="685"/>
      <c r="BH186" s="685"/>
      <c r="BI186" s="685"/>
      <c r="BJ186" s="686"/>
      <c r="BK186" s="686"/>
      <c r="BL186" s="686"/>
      <c r="BM186" s="686"/>
      <c r="BN186" s="686"/>
      <c r="BO186" s="686"/>
      <c r="BP186" s="748"/>
      <c r="BQ186" s="748"/>
      <c r="BR186" s="748"/>
      <c r="BS186" s="748"/>
      <c r="BT186" s="748"/>
      <c r="BU186" s="748"/>
      <c r="BV186" s="748"/>
      <c r="BW186" s="748"/>
      <c r="BX186" s="748"/>
      <c r="BY186" s="748"/>
      <c r="BZ186" s="748"/>
      <c r="CA186" s="748"/>
      <c r="CB186" s="748"/>
      <c r="CC186" s="748"/>
      <c r="CD186" s="748"/>
      <c r="CE186" s="748"/>
      <c r="CF186" s="748"/>
      <c r="CG186" s="748"/>
      <c r="CH186" s="748"/>
      <c r="CI186" s="748"/>
      <c r="CJ186" s="748"/>
      <c r="CK186" s="748"/>
      <c r="CL186" s="748"/>
      <c r="CM186" s="748"/>
      <c r="CN186" s="748"/>
      <c r="CO186" s="748"/>
      <c r="CP186" s="748"/>
      <c r="CQ186" s="748"/>
      <c r="CR186" s="748"/>
      <c r="CS186" s="748"/>
      <c r="CT186" s="748"/>
      <c r="CU186" s="748"/>
      <c r="CV186" s="748"/>
      <c r="CW186" s="748"/>
      <c r="CX186" s="748"/>
      <c r="CY186" s="748"/>
      <c r="CZ186" s="748"/>
      <c r="DA186" s="748"/>
      <c r="DB186" s="748"/>
      <c r="DC186" s="748"/>
    </row>
    <row r="187" spans="1:107" s="684" customFormat="1" ht="73.5" customHeight="1" x14ac:dyDescent="0.2">
      <c r="A187" s="687"/>
      <c r="B187" s="681"/>
      <c r="C187" s="572"/>
      <c r="D187" s="549"/>
      <c r="E187" s="572"/>
      <c r="F187" s="572"/>
      <c r="G187" s="572"/>
      <c r="H187" s="549"/>
      <c r="I187" s="549"/>
      <c r="J187" s="572"/>
      <c r="K187" s="654"/>
      <c r="L187" s="655"/>
      <c r="M187" s="549"/>
      <c r="N187" s="654"/>
      <c r="O187" s="655"/>
      <c r="P187" s="656"/>
      <c r="Q187" s="566" t="s">
        <v>784</v>
      </c>
      <c r="R187" s="567" t="s">
        <v>237</v>
      </c>
      <c r="S187" s="567" t="s">
        <v>238</v>
      </c>
      <c r="T187" s="567" t="s">
        <v>239</v>
      </c>
      <c r="U187" s="567" t="s">
        <v>259</v>
      </c>
      <c r="V187" s="567" t="s">
        <v>241</v>
      </c>
      <c r="W187" s="567" t="s">
        <v>384</v>
      </c>
      <c r="X187" s="568" t="s">
        <v>762</v>
      </c>
      <c r="Y187" s="568" t="s">
        <v>766</v>
      </c>
      <c r="Z187" s="568" t="s">
        <v>767</v>
      </c>
      <c r="AA187" s="497">
        <v>0.4</v>
      </c>
      <c r="AB187" s="654"/>
      <c r="AC187" s="657"/>
      <c r="AD187" s="654"/>
      <c r="AE187" s="657"/>
      <c r="AF187" s="656"/>
      <c r="AG187" s="658"/>
      <c r="AH187" s="659"/>
      <c r="AI187" s="576"/>
      <c r="AJ187" s="529"/>
      <c r="AK187" s="577"/>
      <c r="AL187" s="529"/>
      <c r="AM187" s="685"/>
      <c r="AN187" s="685"/>
      <c r="AO187" s="685"/>
      <c r="AP187" s="685"/>
      <c r="AQ187" s="685"/>
      <c r="AR187" s="685"/>
      <c r="AS187" s="685"/>
      <c r="AT187" s="685"/>
      <c r="AU187" s="685"/>
      <c r="AV187" s="685"/>
      <c r="AW187" s="685"/>
      <c r="AX187" s="685"/>
      <c r="AY187" s="685"/>
      <c r="AZ187" s="685"/>
      <c r="BA187" s="685"/>
      <c r="BB187" s="685"/>
      <c r="BC187" s="685"/>
      <c r="BD187" s="685"/>
      <c r="BE187" s="685"/>
      <c r="BF187" s="685"/>
      <c r="BG187" s="685"/>
      <c r="BH187" s="685"/>
      <c r="BI187" s="685"/>
      <c r="BJ187" s="686"/>
      <c r="BK187" s="686"/>
      <c r="BL187" s="686"/>
      <c r="BM187" s="686"/>
      <c r="BN187" s="686"/>
      <c r="BO187" s="686"/>
      <c r="BP187" s="748"/>
      <c r="BQ187" s="748"/>
      <c r="BR187" s="748"/>
      <c r="BS187" s="748"/>
      <c r="BT187" s="748"/>
      <c r="BU187" s="748"/>
      <c r="BV187" s="748"/>
      <c r="BW187" s="748"/>
      <c r="BX187" s="748"/>
      <c r="BY187" s="748"/>
      <c r="BZ187" s="748"/>
      <c r="CA187" s="748"/>
      <c r="CB187" s="748"/>
      <c r="CC187" s="748"/>
      <c r="CD187" s="748"/>
      <c r="CE187" s="748"/>
      <c r="CF187" s="748"/>
      <c r="CG187" s="748"/>
      <c r="CH187" s="748"/>
      <c r="CI187" s="748"/>
      <c r="CJ187" s="748"/>
      <c r="CK187" s="748"/>
      <c r="CL187" s="748"/>
      <c r="CM187" s="748"/>
      <c r="CN187" s="748"/>
      <c r="CO187" s="748"/>
      <c r="CP187" s="748"/>
      <c r="CQ187" s="748"/>
      <c r="CR187" s="748"/>
      <c r="CS187" s="748"/>
      <c r="CT187" s="748"/>
      <c r="CU187" s="748"/>
      <c r="CV187" s="748"/>
      <c r="CW187" s="748"/>
      <c r="CX187" s="748"/>
      <c r="CY187" s="748"/>
      <c r="CZ187" s="748"/>
      <c r="DA187" s="748"/>
      <c r="DB187" s="748"/>
      <c r="DC187" s="748"/>
    </row>
    <row r="188" spans="1:107" s="684" customFormat="1" ht="73.5" customHeight="1" x14ac:dyDescent="0.2">
      <c r="A188" s="687"/>
      <c r="B188" s="681"/>
      <c r="C188" s="572"/>
      <c r="D188" s="549"/>
      <c r="E188" s="572"/>
      <c r="F188" s="572"/>
      <c r="G188" s="572"/>
      <c r="H188" s="549"/>
      <c r="I188" s="549"/>
      <c r="J188" s="572"/>
      <c r="K188" s="654"/>
      <c r="L188" s="655"/>
      <c r="M188" s="549"/>
      <c r="N188" s="654"/>
      <c r="O188" s="655"/>
      <c r="P188" s="656"/>
      <c r="Q188" s="566" t="s">
        <v>785</v>
      </c>
      <c r="R188" s="567" t="s">
        <v>237</v>
      </c>
      <c r="S188" s="567" t="s">
        <v>238</v>
      </c>
      <c r="T188" s="567" t="s">
        <v>239</v>
      </c>
      <c r="U188" s="567" t="s">
        <v>240</v>
      </c>
      <c r="V188" s="567" t="s">
        <v>241</v>
      </c>
      <c r="W188" s="567" t="s">
        <v>242</v>
      </c>
      <c r="X188" s="568" t="s">
        <v>762</v>
      </c>
      <c r="Y188" s="568" t="s">
        <v>763</v>
      </c>
      <c r="Z188" s="568" t="s">
        <v>767</v>
      </c>
      <c r="AA188" s="497">
        <v>0.4</v>
      </c>
      <c r="AB188" s="654"/>
      <c r="AC188" s="657"/>
      <c r="AD188" s="654"/>
      <c r="AE188" s="657"/>
      <c r="AF188" s="656"/>
      <c r="AG188" s="658"/>
      <c r="AH188" s="659"/>
      <c r="AI188" s="576"/>
      <c r="AJ188" s="529"/>
      <c r="AK188" s="577"/>
      <c r="AL188" s="529"/>
      <c r="AM188" s="685"/>
      <c r="AN188" s="685"/>
      <c r="AO188" s="685"/>
      <c r="AP188" s="685"/>
      <c r="AQ188" s="685"/>
      <c r="AR188" s="685"/>
      <c r="AS188" s="685"/>
      <c r="AT188" s="685"/>
      <c r="AU188" s="685"/>
      <c r="AV188" s="685"/>
      <c r="AW188" s="685"/>
      <c r="AX188" s="685"/>
      <c r="AY188" s="685"/>
      <c r="AZ188" s="685"/>
      <c r="BA188" s="685"/>
      <c r="BB188" s="685"/>
      <c r="BC188" s="685"/>
      <c r="BD188" s="685"/>
      <c r="BE188" s="685"/>
      <c r="BF188" s="685"/>
      <c r="BG188" s="685"/>
      <c r="BH188" s="685"/>
      <c r="BI188" s="685"/>
      <c r="BJ188" s="686"/>
      <c r="BK188" s="686"/>
      <c r="BL188" s="686"/>
      <c r="BM188" s="686"/>
      <c r="BN188" s="686"/>
      <c r="BO188" s="686"/>
      <c r="BP188" s="748"/>
      <c r="BQ188" s="748"/>
      <c r="BR188" s="748"/>
      <c r="BS188" s="748"/>
      <c r="BT188" s="748"/>
      <c r="BU188" s="748"/>
      <c r="BV188" s="748"/>
      <c r="BW188" s="748"/>
      <c r="BX188" s="748"/>
      <c r="BY188" s="748"/>
      <c r="BZ188" s="748"/>
      <c r="CA188" s="748"/>
      <c r="CB188" s="748"/>
      <c r="CC188" s="748"/>
      <c r="CD188" s="748"/>
      <c r="CE188" s="748"/>
      <c r="CF188" s="748"/>
      <c r="CG188" s="748"/>
      <c r="CH188" s="748"/>
      <c r="CI188" s="748"/>
      <c r="CJ188" s="748"/>
      <c r="CK188" s="748"/>
      <c r="CL188" s="748"/>
      <c r="CM188" s="748"/>
      <c r="CN188" s="748"/>
      <c r="CO188" s="748"/>
      <c r="CP188" s="748"/>
      <c r="CQ188" s="748"/>
      <c r="CR188" s="748"/>
      <c r="CS188" s="748"/>
      <c r="CT188" s="748"/>
      <c r="CU188" s="748"/>
      <c r="CV188" s="748"/>
      <c r="CW188" s="748"/>
      <c r="CX188" s="748"/>
      <c r="CY188" s="748"/>
      <c r="CZ188" s="748"/>
      <c r="DA188" s="748"/>
      <c r="DB188" s="748"/>
      <c r="DC188" s="748"/>
    </row>
    <row r="189" spans="1:107" s="684" customFormat="1" ht="73.5" customHeight="1" x14ac:dyDescent="0.2">
      <c r="A189" s="687">
        <v>61</v>
      </c>
      <c r="B189" s="681" t="s">
        <v>756</v>
      </c>
      <c r="C189" s="572" t="s">
        <v>757</v>
      </c>
      <c r="D189" s="549" t="s">
        <v>225</v>
      </c>
      <c r="E189" s="572" t="s">
        <v>786</v>
      </c>
      <c r="F189" s="572" t="s">
        <v>787</v>
      </c>
      <c r="G189" s="572" t="s">
        <v>788</v>
      </c>
      <c r="H189" s="549" t="s">
        <v>350</v>
      </c>
      <c r="I189" s="549" t="s">
        <v>230</v>
      </c>
      <c r="J189" s="572" t="s">
        <v>352</v>
      </c>
      <c r="K189" s="654" t="s">
        <v>353</v>
      </c>
      <c r="L189" s="655">
        <v>0.2</v>
      </c>
      <c r="M189" s="549" t="s">
        <v>354</v>
      </c>
      <c r="N189" s="654" t="s">
        <v>312</v>
      </c>
      <c r="O189" s="655">
        <v>0.8</v>
      </c>
      <c r="P189" s="656" t="s">
        <v>313</v>
      </c>
      <c r="Q189" s="566" t="s">
        <v>763</v>
      </c>
      <c r="R189" s="567" t="s">
        <v>354</v>
      </c>
      <c r="S189" s="567" t="s">
        <v>354</v>
      </c>
      <c r="T189" s="567" t="s">
        <v>354</v>
      </c>
      <c r="U189" s="567" t="s">
        <v>354</v>
      </c>
      <c r="V189" s="567" t="s">
        <v>354</v>
      </c>
      <c r="W189" s="567" t="s">
        <v>354</v>
      </c>
      <c r="X189" s="568" t="s">
        <v>354</v>
      </c>
      <c r="Y189" s="568" t="s">
        <v>354</v>
      </c>
      <c r="Z189" s="568" t="s">
        <v>354</v>
      </c>
      <c r="AA189" s="497" t="s">
        <v>356</v>
      </c>
      <c r="AB189" s="654" t="s">
        <v>353</v>
      </c>
      <c r="AC189" s="657" t="s">
        <v>356</v>
      </c>
      <c r="AD189" s="654" t="s">
        <v>312</v>
      </c>
      <c r="AE189" s="657" t="s">
        <v>356</v>
      </c>
      <c r="AF189" s="656" t="s">
        <v>313</v>
      </c>
      <c r="AG189" s="658" t="s">
        <v>357</v>
      </c>
      <c r="AH189" s="659" t="s">
        <v>316</v>
      </c>
      <c r="AI189" s="659" t="s">
        <v>789</v>
      </c>
      <c r="AJ189" s="659" t="s">
        <v>507</v>
      </c>
      <c r="AK189" s="688" t="s">
        <v>292</v>
      </c>
      <c r="AL189" s="659" t="s">
        <v>790</v>
      </c>
      <c r="AM189" s="685"/>
      <c r="AN189" s="685"/>
      <c r="AO189" s="685"/>
      <c r="AP189" s="685"/>
      <c r="AQ189" s="685"/>
      <c r="AR189" s="685"/>
      <c r="AS189" s="685"/>
      <c r="AT189" s="685"/>
      <c r="AU189" s="685"/>
      <c r="AV189" s="685"/>
      <c r="AW189" s="685"/>
      <c r="AX189" s="685"/>
      <c r="AY189" s="685"/>
      <c r="AZ189" s="685"/>
      <c r="BA189" s="685"/>
      <c r="BB189" s="685"/>
      <c r="BC189" s="685"/>
      <c r="BD189" s="685"/>
      <c r="BE189" s="685"/>
      <c r="BF189" s="685"/>
      <c r="BG189" s="685"/>
      <c r="BH189" s="685"/>
      <c r="BI189" s="685"/>
      <c r="BJ189" s="686"/>
      <c r="BK189" s="686"/>
      <c r="BL189" s="686"/>
      <c r="BM189" s="686"/>
      <c r="BN189" s="686"/>
      <c r="BO189" s="686"/>
      <c r="BP189" s="748"/>
      <c r="BQ189" s="748"/>
      <c r="BR189" s="748"/>
      <c r="BS189" s="748"/>
      <c r="BT189" s="748"/>
      <c r="BU189" s="748"/>
      <c r="BV189" s="748"/>
      <c r="BW189" s="748"/>
      <c r="BX189" s="748"/>
      <c r="BY189" s="748"/>
      <c r="BZ189" s="748"/>
      <c r="CA189" s="748"/>
      <c r="CB189" s="748"/>
      <c r="CC189" s="748"/>
      <c r="CD189" s="748"/>
      <c r="CE189" s="748"/>
      <c r="CF189" s="748"/>
      <c r="CG189" s="748"/>
      <c r="CH189" s="748"/>
      <c r="CI189" s="748"/>
      <c r="CJ189" s="748"/>
      <c r="CK189" s="748"/>
      <c r="CL189" s="748"/>
      <c r="CM189" s="748"/>
      <c r="CN189" s="748"/>
      <c r="CO189" s="748"/>
      <c r="CP189" s="748"/>
      <c r="CQ189" s="748"/>
      <c r="CR189" s="748"/>
      <c r="CS189" s="748"/>
      <c r="CT189" s="748"/>
      <c r="CU189" s="748"/>
      <c r="CV189" s="748"/>
      <c r="CW189" s="748"/>
      <c r="CX189" s="748"/>
      <c r="CY189" s="748"/>
      <c r="CZ189" s="748"/>
      <c r="DA189" s="748"/>
      <c r="DB189" s="748"/>
      <c r="DC189" s="748"/>
    </row>
    <row r="190" spans="1:107" s="684" customFormat="1" ht="73.5" customHeight="1" x14ac:dyDescent="0.2">
      <c r="A190" s="687"/>
      <c r="B190" s="681"/>
      <c r="C190" s="572"/>
      <c r="D190" s="549"/>
      <c r="E190" s="572"/>
      <c r="F190" s="572"/>
      <c r="G190" s="572"/>
      <c r="H190" s="549"/>
      <c r="I190" s="549"/>
      <c r="J190" s="572"/>
      <c r="K190" s="654"/>
      <c r="L190" s="655"/>
      <c r="M190" s="549"/>
      <c r="N190" s="654"/>
      <c r="O190" s="655"/>
      <c r="P190" s="656"/>
      <c r="Q190" s="566">
        <v>0</v>
      </c>
      <c r="R190" s="567" t="s">
        <v>354</v>
      </c>
      <c r="S190" s="567" t="s">
        <v>354</v>
      </c>
      <c r="T190" s="567" t="s">
        <v>354</v>
      </c>
      <c r="U190" s="567" t="s">
        <v>354</v>
      </c>
      <c r="V190" s="567" t="s">
        <v>354</v>
      </c>
      <c r="W190" s="567" t="s">
        <v>354</v>
      </c>
      <c r="X190" s="568" t="s">
        <v>354</v>
      </c>
      <c r="Y190" s="568" t="s">
        <v>354</v>
      </c>
      <c r="Z190" s="568" t="s">
        <v>354</v>
      </c>
      <c r="AA190" s="497" t="s">
        <v>356</v>
      </c>
      <c r="AB190" s="654"/>
      <c r="AC190" s="657"/>
      <c r="AD190" s="654"/>
      <c r="AE190" s="657"/>
      <c r="AF190" s="656"/>
      <c r="AG190" s="658"/>
      <c r="AH190" s="659"/>
      <c r="AI190" s="659"/>
      <c r="AJ190" s="659"/>
      <c r="AK190" s="688"/>
      <c r="AL190" s="659"/>
      <c r="AM190" s="685"/>
      <c r="AN190" s="685"/>
      <c r="AO190" s="685"/>
      <c r="AP190" s="685"/>
      <c r="AQ190" s="685"/>
      <c r="AR190" s="685"/>
      <c r="AS190" s="685"/>
      <c r="AT190" s="685"/>
      <c r="AU190" s="685"/>
      <c r="AV190" s="685"/>
      <c r="AW190" s="685"/>
      <c r="AX190" s="685"/>
      <c r="AY190" s="685"/>
      <c r="AZ190" s="685"/>
      <c r="BA190" s="685"/>
      <c r="BB190" s="685"/>
      <c r="BC190" s="685"/>
      <c r="BD190" s="685"/>
      <c r="BE190" s="685"/>
      <c r="BF190" s="685"/>
      <c r="BG190" s="685"/>
      <c r="BH190" s="685"/>
      <c r="BI190" s="685"/>
      <c r="BJ190" s="686"/>
      <c r="BK190" s="686"/>
      <c r="BL190" s="686"/>
      <c r="BM190" s="686"/>
      <c r="BN190" s="686"/>
      <c r="BO190" s="686"/>
      <c r="BP190" s="748"/>
      <c r="BQ190" s="748"/>
      <c r="BR190" s="748"/>
      <c r="BS190" s="748"/>
      <c r="BT190" s="748"/>
      <c r="BU190" s="748"/>
      <c r="BV190" s="748"/>
      <c r="BW190" s="748"/>
      <c r="BX190" s="748"/>
      <c r="BY190" s="748"/>
      <c r="BZ190" s="748"/>
      <c r="CA190" s="748"/>
      <c r="CB190" s="748"/>
      <c r="CC190" s="748"/>
      <c r="CD190" s="748"/>
      <c r="CE190" s="748"/>
      <c r="CF190" s="748"/>
      <c r="CG190" s="748"/>
      <c r="CH190" s="748"/>
      <c r="CI190" s="748"/>
      <c r="CJ190" s="748"/>
      <c r="CK190" s="748"/>
      <c r="CL190" s="748"/>
      <c r="CM190" s="748"/>
      <c r="CN190" s="748"/>
      <c r="CO190" s="748"/>
      <c r="CP190" s="748"/>
      <c r="CQ190" s="748"/>
      <c r="CR190" s="748"/>
      <c r="CS190" s="748"/>
      <c r="CT190" s="748"/>
      <c r="CU190" s="748"/>
      <c r="CV190" s="748"/>
      <c r="CW190" s="748"/>
      <c r="CX190" s="748"/>
      <c r="CY190" s="748"/>
      <c r="CZ190" s="748"/>
      <c r="DA190" s="748"/>
      <c r="DB190" s="748"/>
      <c r="DC190" s="748"/>
    </row>
    <row r="191" spans="1:107" s="684" customFormat="1" ht="73.5" customHeight="1" x14ac:dyDescent="0.2">
      <c r="A191" s="687"/>
      <c r="B191" s="681"/>
      <c r="C191" s="572"/>
      <c r="D191" s="549"/>
      <c r="E191" s="572"/>
      <c r="F191" s="572"/>
      <c r="G191" s="572"/>
      <c r="H191" s="549"/>
      <c r="I191" s="549"/>
      <c r="J191" s="572"/>
      <c r="K191" s="654"/>
      <c r="L191" s="655"/>
      <c r="M191" s="549"/>
      <c r="N191" s="654"/>
      <c r="O191" s="655"/>
      <c r="P191" s="656"/>
      <c r="Q191" s="566">
        <v>0</v>
      </c>
      <c r="R191" s="567" t="s">
        <v>354</v>
      </c>
      <c r="S191" s="567" t="s">
        <v>354</v>
      </c>
      <c r="T191" s="567" t="s">
        <v>354</v>
      </c>
      <c r="U191" s="567" t="s">
        <v>354</v>
      </c>
      <c r="V191" s="567" t="s">
        <v>354</v>
      </c>
      <c r="W191" s="567" t="s">
        <v>354</v>
      </c>
      <c r="X191" s="568" t="s">
        <v>354</v>
      </c>
      <c r="Y191" s="568" t="s">
        <v>354</v>
      </c>
      <c r="Z191" s="568" t="s">
        <v>354</v>
      </c>
      <c r="AA191" s="497" t="s">
        <v>356</v>
      </c>
      <c r="AB191" s="654"/>
      <c r="AC191" s="657"/>
      <c r="AD191" s="654"/>
      <c r="AE191" s="657"/>
      <c r="AF191" s="656"/>
      <c r="AG191" s="658"/>
      <c r="AH191" s="659"/>
      <c r="AI191" s="659"/>
      <c r="AJ191" s="659"/>
      <c r="AK191" s="688"/>
      <c r="AL191" s="659"/>
      <c r="AM191" s="685"/>
      <c r="AN191" s="685"/>
      <c r="AO191" s="685"/>
      <c r="AP191" s="685"/>
      <c r="AQ191" s="685"/>
      <c r="AR191" s="685"/>
      <c r="AS191" s="685"/>
      <c r="AT191" s="685"/>
      <c r="AU191" s="685"/>
      <c r="AV191" s="685"/>
      <c r="AW191" s="685"/>
      <c r="AX191" s="685"/>
      <c r="AY191" s="685"/>
      <c r="AZ191" s="685"/>
      <c r="BA191" s="685"/>
      <c r="BB191" s="685"/>
      <c r="BC191" s="685"/>
      <c r="BD191" s="685"/>
      <c r="BE191" s="685"/>
      <c r="BF191" s="685"/>
      <c r="BG191" s="685"/>
      <c r="BH191" s="685"/>
      <c r="BI191" s="685"/>
      <c r="BJ191" s="686"/>
      <c r="BK191" s="686"/>
      <c r="BL191" s="686"/>
      <c r="BM191" s="686"/>
      <c r="BN191" s="686"/>
      <c r="BO191" s="686"/>
      <c r="BP191" s="748"/>
      <c r="BQ191" s="748"/>
      <c r="BR191" s="748"/>
      <c r="BS191" s="748"/>
      <c r="BT191" s="748"/>
      <c r="BU191" s="748"/>
      <c r="BV191" s="748"/>
      <c r="BW191" s="748"/>
      <c r="BX191" s="748"/>
      <c r="BY191" s="748"/>
      <c r="BZ191" s="748"/>
      <c r="CA191" s="748"/>
      <c r="CB191" s="748"/>
      <c r="CC191" s="748"/>
      <c r="CD191" s="748"/>
      <c r="CE191" s="748"/>
      <c r="CF191" s="748"/>
      <c r="CG191" s="748"/>
      <c r="CH191" s="748"/>
      <c r="CI191" s="748"/>
      <c r="CJ191" s="748"/>
      <c r="CK191" s="748"/>
      <c r="CL191" s="748"/>
      <c r="CM191" s="748"/>
      <c r="CN191" s="748"/>
      <c r="CO191" s="748"/>
      <c r="CP191" s="748"/>
      <c r="CQ191" s="748"/>
      <c r="CR191" s="748"/>
      <c r="CS191" s="748"/>
      <c r="CT191" s="748"/>
      <c r="CU191" s="748"/>
      <c r="CV191" s="748"/>
      <c r="CW191" s="748"/>
      <c r="CX191" s="748"/>
      <c r="CY191" s="748"/>
      <c r="CZ191" s="748"/>
      <c r="DA191" s="748"/>
      <c r="DB191" s="748"/>
      <c r="DC191" s="748"/>
    </row>
    <row r="192" spans="1:107" s="684" customFormat="1" ht="101.25" customHeight="1" x14ac:dyDescent="0.2">
      <c r="A192" s="687">
        <v>62</v>
      </c>
      <c r="B192" s="689" t="s">
        <v>791</v>
      </c>
      <c r="C192" s="541" t="s">
        <v>792</v>
      </c>
      <c r="D192" s="542" t="s">
        <v>277</v>
      </c>
      <c r="E192" s="578" t="s">
        <v>793</v>
      </c>
      <c r="F192" s="578" t="s">
        <v>794</v>
      </c>
      <c r="G192" s="541" t="s">
        <v>795</v>
      </c>
      <c r="H192" s="579" t="s">
        <v>281</v>
      </c>
      <c r="I192" s="579" t="s">
        <v>230</v>
      </c>
      <c r="J192" s="579" t="s">
        <v>309</v>
      </c>
      <c r="K192" s="690" t="s">
        <v>310</v>
      </c>
      <c r="L192" s="691">
        <v>0.8</v>
      </c>
      <c r="M192" s="579" t="s">
        <v>311</v>
      </c>
      <c r="N192" s="690" t="s">
        <v>312</v>
      </c>
      <c r="O192" s="691">
        <v>0.8</v>
      </c>
      <c r="P192" s="692" t="s">
        <v>313</v>
      </c>
      <c r="Q192" s="585" t="s">
        <v>796</v>
      </c>
      <c r="R192" s="567" t="s">
        <v>237</v>
      </c>
      <c r="S192" s="567" t="s">
        <v>238</v>
      </c>
      <c r="T192" s="567" t="s">
        <v>239</v>
      </c>
      <c r="U192" s="567" t="s">
        <v>240</v>
      </c>
      <c r="V192" s="567" t="s">
        <v>241</v>
      </c>
      <c r="W192" s="567" t="s">
        <v>242</v>
      </c>
      <c r="X192" s="568" t="s">
        <v>797</v>
      </c>
      <c r="Y192" s="568" t="s">
        <v>797</v>
      </c>
      <c r="Z192" s="568" t="s">
        <v>798</v>
      </c>
      <c r="AA192" s="497">
        <v>0.4</v>
      </c>
      <c r="AB192" s="544" t="s">
        <v>246</v>
      </c>
      <c r="AC192" s="617">
        <v>0.28799999999999998</v>
      </c>
      <c r="AD192" s="544" t="s">
        <v>312</v>
      </c>
      <c r="AE192" s="617">
        <v>0.8</v>
      </c>
      <c r="AF192" s="545" t="s">
        <v>313</v>
      </c>
      <c r="AG192" s="299" t="s">
        <v>315</v>
      </c>
      <c r="AH192" s="618" t="s">
        <v>316</v>
      </c>
      <c r="AI192" s="541" t="s">
        <v>799</v>
      </c>
      <c r="AJ192" s="547" t="s">
        <v>800</v>
      </c>
      <c r="AK192" s="548" t="s">
        <v>292</v>
      </c>
      <c r="AL192" s="549" t="s">
        <v>801</v>
      </c>
      <c r="AM192" s="685"/>
      <c r="AN192" s="685"/>
      <c r="AO192" s="685"/>
      <c r="AP192" s="685"/>
      <c r="AQ192" s="685"/>
      <c r="AR192" s="685"/>
      <c r="AS192" s="685"/>
      <c r="AT192" s="685"/>
      <c r="AU192" s="685"/>
      <c r="AV192" s="685"/>
      <c r="AW192" s="685"/>
      <c r="AX192" s="685"/>
      <c r="AY192" s="685"/>
      <c r="AZ192" s="685"/>
      <c r="BA192" s="685"/>
      <c r="BB192" s="685"/>
      <c r="BC192" s="685"/>
      <c r="BD192" s="685"/>
      <c r="BE192" s="685"/>
      <c r="BF192" s="685"/>
      <c r="BG192" s="685"/>
      <c r="BH192" s="685"/>
      <c r="BI192" s="685"/>
      <c r="BJ192" s="686"/>
      <c r="BK192" s="686"/>
      <c r="BL192" s="686"/>
      <c r="BM192" s="686"/>
      <c r="BN192" s="686"/>
      <c r="BO192" s="686"/>
      <c r="BP192" s="748"/>
      <c r="BQ192" s="748"/>
      <c r="BR192" s="748"/>
      <c r="BS192" s="748"/>
      <c r="BT192" s="748"/>
      <c r="BU192" s="748"/>
      <c r="BV192" s="748"/>
      <c r="BW192" s="748"/>
      <c r="BX192" s="748"/>
      <c r="BY192" s="748"/>
      <c r="BZ192" s="748"/>
      <c r="CA192" s="748"/>
      <c r="CB192" s="748"/>
      <c r="CC192" s="748"/>
      <c r="CD192" s="748"/>
      <c r="CE192" s="748"/>
      <c r="CF192" s="748"/>
      <c r="CG192" s="748"/>
      <c r="CH192" s="748"/>
      <c r="CI192" s="748"/>
      <c r="CJ192" s="748"/>
      <c r="CK192" s="748"/>
      <c r="CL192" s="748"/>
      <c r="CM192" s="748"/>
      <c r="CN192" s="748"/>
      <c r="CO192" s="748"/>
      <c r="CP192" s="748"/>
      <c r="CQ192" s="748"/>
      <c r="CR192" s="748"/>
      <c r="CS192" s="748"/>
      <c r="CT192" s="748"/>
      <c r="CU192" s="748"/>
      <c r="CV192" s="748"/>
      <c r="CW192" s="748"/>
      <c r="CX192" s="748"/>
      <c r="CY192" s="748"/>
      <c r="CZ192" s="748"/>
      <c r="DA192" s="748"/>
      <c r="DB192" s="748"/>
      <c r="DC192" s="748"/>
    </row>
    <row r="193" spans="1:107" s="684" customFormat="1" ht="73.5" customHeight="1" x14ac:dyDescent="0.2">
      <c r="A193" s="687"/>
      <c r="B193" s="693"/>
      <c r="C193" s="554"/>
      <c r="D193" s="245"/>
      <c r="E193" s="578"/>
      <c r="F193" s="578"/>
      <c r="G193" s="554"/>
      <c r="H193" s="579"/>
      <c r="I193" s="579"/>
      <c r="J193" s="579"/>
      <c r="K193" s="690"/>
      <c r="L193" s="691"/>
      <c r="M193" s="579"/>
      <c r="N193" s="690"/>
      <c r="O193" s="691"/>
      <c r="P193" s="692"/>
      <c r="Q193" s="585" t="s">
        <v>802</v>
      </c>
      <c r="R193" s="567" t="s">
        <v>237</v>
      </c>
      <c r="S193" s="567" t="s">
        <v>238</v>
      </c>
      <c r="T193" s="567" t="s">
        <v>239</v>
      </c>
      <c r="U193" s="567" t="s">
        <v>240</v>
      </c>
      <c r="V193" s="567" t="s">
        <v>241</v>
      </c>
      <c r="W193" s="567" t="s">
        <v>242</v>
      </c>
      <c r="X193" s="568" t="s">
        <v>803</v>
      </c>
      <c r="Y193" s="568" t="s">
        <v>804</v>
      </c>
      <c r="Z193" s="568" t="s">
        <v>805</v>
      </c>
      <c r="AA193" s="497">
        <v>0.4</v>
      </c>
      <c r="AB193" s="555"/>
      <c r="AC193" s="619"/>
      <c r="AD193" s="555"/>
      <c r="AE193" s="619"/>
      <c r="AF193" s="556"/>
      <c r="AG193" s="172"/>
      <c r="AH193" s="174"/>
      <c r="AI193" s="554"/>
      <c r="AJ193" s="245"/>
      <c r="AK193" s="557"/>
      <c r="AL193" s="549"/>
      <c r="AM193" s="685"/>
      <c r="AN193" s="685"/>
      <c r="AO193" s="685"/>
      <c r="AP193" s="685"/>
      <c r="AQ193" s="685"/>
      <c r="AR193" s="685"/>
      <c r="AS193" s="685"/>
      <c r="AT193" s="685"/>
      <c r="AU193" s="685"/>
      <c r="AV193" s="685"/>
      <c r="AW193" s="685"/>
      <c r="AX193" s="685"/>
      <c r="AY193" s="685"/>
      <c r="AZ193" s="685"/>
      <c r="BA193" s="685"/>
      <c r="BB193" s="685"/>
      <c r="BC193" s="685"/>
      <c r="BD193" s="685"/>
      <c r="BE193" s="685"/>
      <c r="BF193" s="685"/>
      <c r="BG193" s="685"/>
      <c r="BH193" s="685"/>
      <c r="BI193" s="685"/>
      <c r="BJ193" s="686"/>
      <c r="BK193" s="686"/>
      <c r="BL193" s="686"/>
      <c r="BM193" s="686"/>
      <c r="BN193" s="686"/>
      <c r="BO193" s="686"/>
      <c r="BP193" s="748"/>
      <c r="BQ193" s="748"/>
      <c r="BR193" s="748"/>
      <c r="BS193" s="748"/>
      <c r="BT193" s="748"/>
      <c r="BU193" s="748"/>
      <c r="BV193" s="748"/>
      <c r="BW193" s="748"/>
      <c r="BX193" s="748"/>
      <c r="BY193" s="748"/>
      <c r="BZ193" s="748"/>
      <c r="CA193" s="748"/>
      <c r="CB193" s="748"/>
      <c r="CC193" s="748"/>
      <c r="CD193" s="748"/>
      <c r="CE193" s="748"/>
      <c r="CF193" s="748"/>
      <c r="CG193" s="748"/>
      <c r="CH193" s="748"/>
      <c r="CI193" s="748"/>
      <c r="CJ193" s="748"/>
      <c r="CK193" s="748"/>
      <c r="CL193" s="748"/>
      <c r="CM193" s="748"/>
      <c r="CN193" s="748"/>
      <c r="CO193" s="748"/>
      <c r="CP193" s="748"/>
      <c r="CQ193" s="748"/>
      <c r="CR193" s="748"/>
      <c r="CS193" s="748"/>
      <c r="CT193" s="748"/>
      <c r="CU193" s="748"/>
      <c r="CV193" s="748"/>
      <c r="CW193" s="748"/>
      <c r="CX193" s="748"/>
      <c r="CY193" s="748"/>
      <c r="CZ193" s="748"/>
      <c r="DA193" s="748"/>
      <c r="DB193" s="748"/>
      <c r="DC193" s="748"/>
    </row>
    <row r="194" spans="1:107" s="684" customFormat="1" ht="73.5" customHeight="1" x14ac:dyDescent="0.2">
      <c r="A194" s="687"/>
      <c r="B194" s="694"/>
      <c r="C194" s="562"/>
      <c r="D194" s="248"/>
      <c r="E194" s="578"/>
      <c r="F194" s="578"/>
      <c r="G194" s="562"/>
      <c r="H194" s="579"/>
      <c r="I194" s="579"/>
      <c r="J194" s="579"/>
      <c r="K194" s="690"/>
      <c r="L194" s="691"/>
      <c r="M194" s="579"/>
      <c r="N194" s="690"/>
      <c r="O194" s="691"/>
      <c r="P194" s="692"/>
      <c r="Q194" s="673" t="s">
        <v>251</v>
      </c>
      <c r="R194" s="695">
        <v>0</v>
      </c>
      <c r="S194" s="695" t="s">
        <v>249</v>
      </c>
      <c r="T194" s="695">
        <v>0</v>
      </c>
      <c r="U194" s="695">
        <v>0</v>
      </c>
      <c r="V194" s="695">
        <v>0</v>
      </c>
      <c r="W194" s="695">
        <v>0</v>
      </c>
      <c r="X194" s="696">
        <v>0</v>
      </c>
      <c r="Y194" s="696">
        <v>0</v>
      </c>
      <c r="Z194" s="696">
        <v>0</v>
      </c>
      <c r="AA194" s="697" t="s">
        <v>249</v>
      </c>
      <c r="AB194" s="563"/>
      <c r="AC194" s="620"/>
      <c r="AD194" s="563"/>
      <c r="AE194" s="620"/>
      <c r="AF194" s="565"/>
      <c r="AG194" s="621"/>
      <c r="AH194" s="300"/>
      <c r="AI194" s="562"/>
      <c r="AJ194" s="248"/>
      <c r="AK194" s="569"/>
      <c r="AL194" s="549"/>
      <c r="AM194" s="685"/>
      <c r="AN194" s="685"/>
      <c r="AO194" s="685"/>
      <c r="AP194" s="685"/>
      <c r="AQ194" s="685"/>
      <c r="AR194" s="685"/>
      <c r="AS194" s="685"/>
      <c r="AT194" s="685"/>
      <c r="AU194" s="685"/>
      <c r="AV194" s="685"/>
      <c r="AW194" s="685"/>
      <c r="AX194" s="685"/>
      <c r="AY194" s="685"/>
      <c r="AZ194" s="685"/>
      <c r="BA194" s="685"/>
      <c r="BB194" s="685"/>
      <c r="BC194" s="685"/>
      <c r="BD194" s="685"/>
      <c r="BE194" s="685"/>
      <c r="BF194" s="685"/>
      <c r="BG194" s="685"/>
      <c r="BH194" s="685"/>
      <c r="BI194" s="685"/>
      <c r="BJ194" s="686"/>
      <c r="BK194" s="686"/>
      <c r="BL194" s="686"/>
      <c r="BM194" s="686"/>
      <c r="BN194" s="686"/>
      <c r="BO194" s="686"/>
      <c r="BP194" s="748"/>
      <c r="BQ194" s="748"/>
      <c r="BR194" s="748"/>
      <c r="BS194" s="748"/>
      <c r="BT194" s="748"/>
      <c r="BU194" s="748"/>
      <c r="BV194" s="748"/>
      <c r="BW194" s="748"/>
      <c r="BX194" s="748"/>
      <c r="BY194" s="748"/>
      <c r="BZ194" s="748"/>
      <c r="CA194" s="748"/>
      <c r="CB194" s="748"/>
      <c r="CC194" s="748"/>
      <c r="CD194" s="748"/>
      <c r="CE194" s="748"/>
      <c r="CF194" s="748"/>
      <c r="CG194" s="748"/>
      <c r="CH194" s="748"/>
      <c r="CI194" s="748"/>
      <c r="CJ194" s="748"/>
      <c r="CK194" s="748"/>
      <c r="CL194" s="748"/>
      <c r="CM194" s="748"/>
      <c r="CN194" s="748"/>
      <c r="CO194" s="748"/>
      <c r="CP194" s="748"/>
      <c r="CQ194" s="748"/>
      <c r="CR194" s="748"/>
      <c r="CS194" s="748"/>
      <c r="CT194" s="748"/>
      <c r="CU194" s="748"/>
      <c r="CV194" s="748"/>
      <c r="CW194" s="748"/>
      <c r="CX194" s="748"/>
      <c r="CY194" s="748"/>
      <c r="CZ194" s="748"/>
      <c r="DA194" s="748"/>
      <c r="DB194" s="748"/>
      <c r="DC194" s="748"/>
    </row>
    <row r="195" spans="1:107" s="701" customFormat="1" ht="104.25" customHeight="1" x14ac:dyDescent="0.2">
      <c r="A195" s="698">
        <v>63</v>
      </c>
      <c r="B195" s="689" t="s">
        <v>791</v>
      </c>
      <c r="C195" s="542" t="s">
        <v>806</v>
      </c>
      <c r="D195" s="542" t="s">
        <v>277</v>
      </c>
      <c r="E195" s="541" t="s">
        <v>807</v>
      </c>
      <c r="F195" s="541" t="s">
        <v>808</v>
      </c>
      <c r="G195" s="541" t="s">
        <v>809</v>
      </c>
      <c r="H195" s="542" t="s">
        <v>350</v>
      </c>
      <c r="I195" s="542" t="s">
        <v>230</v>
      </c>
      <c r="J195" s="542" t="s">
        <v>352</v>
      </c>
      <c r="K195" s="544" t="s">
        <v>353</v>
      </c>
      <c r="L195" s="254">
        <v>0.2</v>
      </c>
      <c r="M195" s="542" t="s">
        <v>354</v>
      </c>
      <c r="N195" s="544" t="s">
        <v>364</v>
      </c>
      <c r="O195" s="254">
        <v>1</v>
      </c>
      <c r="P195" s="545" t="s">
        <v>365</v>
      </c>
      <c r="Q195" s="566" t="s">
        <v>810</v>
      </c>
      <c r="R195" s="567" t="s">
        <v>354</v>
      </c>
      <c r="S195" s="567" t="s">
        <v>354</v>
      </c>
      <c r="T195" s="567" t="s">
        <v>354</v>
      </c>
      <c r="U195" s="567" t="s">
        <v>354</v>
      </c>
      <c r="V195" s="567" t="s">
        <v>354</v>
      </c>
      <c r="W195" s="567" t="s">
        <v>354</v>
      </c>
      <c r="X195" s="568" t="s">
        <v>354</v>
      </c>
      <c r="Y195" s="568" t="s">
        <v>354</v>
      </c>
      <c r="Z195" s="568" t="s">
        <v>354</v>
      </c>
      <c r="AA195" s="497" t="s">
        <v>356</v>
      </c>
      <c r="AB195" s="544" t="s">
        <v>353</v>
      </c>
      <c r="AC195" s="617" t="s">
        <v>356</v>
      </c>
      <c r="AD195" s="544" t="s">
        <v>364</v>
      </c>
      <c r="AE195" s="617" t="s">
        <v>356</v>
      </c>
      <c r="AF195" s="545" t="s">
        <v>365</v>
      </c>
      <c r="AG195" s="299" t="s">
        <v>357</v>
      </c>
      <c r="AH195" s="618" t="s">
        <v>316</v>
      </c>
      <c r="AI195" s="542" t="s">
        <v>811</v>
      </c>
      <c r="AJ195" s="547" t="s">
        <v>800</v>
      </c>
      <c r="AK195" s="548" t="s">
        <v>292</v>
      </c>
      <c r="AL195" s="549" t="s">
        <v>801</v>
      </c>
      <c r="AM195" s="558"/>
      <c r="AN195" s="558"/>
      <c r="AO195" s="558"/>
      <c r="AP195" s="558"/>
      <c r="AQ195" s="558"/>
      <c r="AR195" s="558"/>
      <c r="AS195" s="558"/>
      <c r="AT195" s="558"/>
      <c r="AU195" s="558"/>
      <c r="AV195" s="558"/>
      <c r="AW195" s="558"/>
      <c r="AX195" s="558"/>
      <c r="AY195" s="558"/>
      <c r="AZ195" s="558"/>
      <c r="BA195" s="558"/>
      <c r="BB195" s="558"/>
      <c r="BC195" s="558"/>
      <c r="BD195" s="558"/>
      <c r="BE195" s="558"/>
      <c r="BF195" s="558"/>
      <c r="BG195" s="558"/>
      <c r="BH195" s="558"/>
      <c r="BI195" s="558"/>
      <c r="BJ195" s="699"/>
      <c r="BK195" s="700"/>
      <c r="BL195" s="700"/>
      <c r="BM195" s="700"/>
      <c r="BN195" s="700"/>
      <c r="BO195" s="700"/>
      <c r="BP195" s="749"/>
      <c r="BQ195" s="749"/>
      <c r="BR195" s="749"/>
      <c r="BS195" s="749"/>
      <c r="BT195" s="749"/>
      <c r="BU195" s="749"/>
      <c r="BV195" s="749"/>
      <c r="BW195" s="749"/>
      <c r="BX195" s="749"/>
      <c r="BY195" s="749"/>
      <c r="BZ195" s="749"/>
      <c r="CA195" s="749"/>
      <c r="CB195" s="749"/>
      <c r="CC195" s="749"/>
      <c r="CD195" s="749"/>
      <c r="CE195" s="749"/>
      <c r="CF195" s="749"/>
      <c r="CG195" s="749"/>
      <c r="CH195" s="749"/>
      <c r="CI195" s="749"/>
      <c r="CJ195" s="749"/>
      <c r="CK195" s="749"/>
      <c r="CL195" s="749"/>
      <c r="CM195" s="749"/>
      <c r="CN195" s="749"/>
      <c r="CO195" s="749"/>
      <c r="CP195" s="749"/>
      <c r="CQ195" s="749"/>
      <c r="CR195" s="749"/>
      <c r="CS195" s="749"/>
      <c r="CT195" s="749"/>
      <c r="CU195" s="749"/>
      <c r="CV195" s="749"/>
      <c r="CW195" s="749"/>
      <c r="CX195" s="749"/>
      <c r="CY195" s="749"/>
      <c r="CZ195" s="749"/>
      <c r="DA195" s="749"/>
      <c r="DB195" s="749"/>
      <c r="DC195" s="749"/>
    </row>
    <row r="196" spans="1:107" s="462" customFormat="1" ht="96" customHeight="1" x14ac:dyDescent="0.2">
      <c r="A196" s="702"/>
      <c r="B196" s="694"/>
      <c r="C196" s="248"/>
      <c r="D196" s="248"/>
      <c r="E196" s="562"/>
      <c r="F196" s="562"/>
      <c r="G196" s="562"/>
      <c r="H196" s="248"/>
      <c r="I196" s="248"/>
      <c r="J196" s="248"/>
      <c r="K196" s="563"/>
      <c r="L196" s="564"/>
      <c r="M196" s="248"/>
      <c r="N196" s="563"/>
      <c r="O196" s="564"/>
      <c r="P196" s="565"/>
      <c r="Q196" s="535" t="s">
        <v>812</v>
      </c>
      <c r="R196" s="567" t="s">
        <v>354</v>
      </c>
      <c r="S196" s="567" t="s">
        <v>354</v>
      </c>
      <c r="T196" s="567" t="s">
        <v>354</v>
      </c>
      <c r="U196" s="567" t="s">
        <v>354</v>
      </c>
      <c r="V196" s="567" t="s">
        <v>354</v>
      </c>
      <c r="W196" s="567" t="s">
        <v>354</v>
      </c>
      <c r="X196" s="568" t="s">
        <v>354</v>
      </c>
      <c r="Y196" s="568" t="s">
        <v>354</v>
      </c>
      <c r="Z196" s="568" t="s">
        <v>354</v>
      </c>
      <c r="AA196" s="497" t="s">
        <v>356</v>
      </c>
      <c r="AB196" s="563"/>
      <c r="AC196" s="620"/>
      <c r="AD196" s="563"/>
      <c r="AE196" s="620"/>
      <c r="AF196" s="565"/>
      <c r="AG196" s="621"/>
      <c r="AH196" s="300"/>
      <c r="AI196" s="248"/>
      <c r="AJ196" s="703"/>
      <c r="AK196" s="704"/>
      <c r="AL196" s="549"/>
      <c r="AM196" s="558"/>
      <c r="AN196" s="558"/>
      <c r="AO196" s="558"/>
      <c r="AP196" s="558"/>
      <c r="AQ196" s="558"/>
      <c r="AR196" s="558"/>
      <c r="AS196" s="558"/>
      <c r="AT196" s="558"/>
      <c r="AU196" s="558"/>
      <c r="AV196" s="558"/>
      <c r="AW196" s="558"/>
      <c r="AX196" s="558"/>
      <c r="AY196" s="558"/>
      <c r="AZ196" s="558"/>
      <c r="BA196" s="558"/>
      <c r="BB196" s="558"/>
      <c r="BC196" s="558"/>
      <c r="BD196" s="558"/>
      <c r="BE196" s="558"/>
      <c r="BF196" s="558"/>
      <c r="BG196" s="558"/>
      <c r="BH196" s="558"/>
      <c r="BI196" s="558"/>
      <c r="BJ196" s="559"/>
      <c r="BK196" s="559"/>
      <c r="BL196" s="559"/>
      <c r="BM196" s="559"/>
      <c r="BN196" s="559"/>
      <c r="BO196" s="559"/>
      <c r="BP196" s="461"/>
      <c r="BQ196" s="461"/>
      <c r="BR196" s="461"/>
      <c r="BS196" s="461"/>
      <c r="BT196" s="461"/>
      <c r="BU196" s="461"/>
      <c r="BV196" s="461"/>
      <c r="BW196" s="461"/>
      <c r="BX196" s="461"/>
      <c r="BY196" s="461"/>
      <c r="BZ196" s="461"/>
      <c r="CA196" s="461"/>
      <c r="CB196" s="461"/>
      <c r="CC196" s="461"/>
      <c r="CD196" s="461"/>
      <c r="CE196" s="461"/>
      <c r="CF196" s="461"/>
      <c r="CG196" s="461"/>
      <c r="CH196" s="461"/>
      <c r="CI196" s="461"/>
      <c r="CJ196" s="461"/>
      <c r="CK196" s="461"/>
      <c r="CL196" s="461"/>
      <c r="CM196" s="461"/>
      <c r="CN196" s="461"/>
      <c r="CO196" s="461"/>
      <c r="CP196" s="461"/>
      <c r="CQ196" s="461"/>
      <c r="CR196" s="461"/>
      <c r="CS196" s="461"/>
      <c r="CT196" s="461"/>
      <c r="CU196" s="461"/>
      <c r="CV196" s="461"/>
      <c r="CW196" s="461"/>
      <c r="CX196" s="461"/>
      <c r="CY196" s="461"/>
      <c r="CZ196" s="461"/>
      <c r="DA196" s="461"/>
      <c r="DB196" s="461"/>
      <c r="DC196" s="461"/>
    </row>
    <row r="197" spans="1:107" s="462" customFormat="1" ht="67.5" customHeight="1" x14ac:dyDescent="0.2">
      <c r="A197" s="698">
        <v>64</v>
      </c>
      <c r="B197" s="689" t="s">
        <v>791</v>
      </c>
      <c r="C197" s="534" t="s">
        <v>813</v>
      </c>
      <c r="D197" s="534" t="s">
        <v>277</v>
      </c>
      <c r="E197" s="573" t="s">
        <v>814</v>
      </c>
      <c r="F197" s="573" t="s">
        <v>815</v>
      </c>
      <c r="G197" s="573" t="s">
        <v>816</v>
      </c>
      <c r="H197" s="534" t="s">
        <v>281</v>
      </c>
      <c r="I197" s="534" t="s">
        <v>230</v>
      </c>
      <c r="J197" s="534" t="s">
        <v>231</v>
      </c>
      <c r="K197" s="523" t="s">
        <v>232</v>
      </c>
      <c r="L197" s="524">
        <v>0.6</v>
      </c>
      <c r="M197" s="534" t="s">
        <v>233</v>
      </c>
      <c r="N197" s="523" t="s">
        <v>234</v>
      </c>
      <c r="O197" s="524">
        <v>0.4</v>
      </c>
      <c r="P197" s="525" t="s">
        <v>235</v>
      </c>
      <c r="Q197" s="546" t="s">
        <v>817</v>
      </c>
      <c r="R197" s="536" t="s">
        <v>237</v>
      </c>
      <c r="S197" s="536" t="s">
        <v>238</v>
      </c>
      <c r="T197" s="536" t="s">
        <v>818</v>
      </c>
      <c r="U197" s="536" t="s">
        <v>259</v>
      </c>
      <c r="V197" s="536" t="s">
        <v>299</v>
      </c>
      <c r="W197" s="536" t="s">
        <v>384</v>
      </c>
      <c r="X197" s="537" t="s">
        <v>819</v>
      </c>
      <c r="Y197" s="537" t="s">
        <v>820</v>
      </c>
      <c r="Z197" s="537" t="s">
        <v>821</v>
      </c>
      <c r="AA197" s="538">
        <v>0.4</v>
      </c>
      <c r="AB197" s="523" t="str">
        <f>IF(H197="","",
IF(OR(H197="Corrupción",H197="Lavado de Activos",H197="Financiación del Terrorismo",H197="Trámites, OPAs y Consultas de Acceso a la Información Pública"),'[7]6.Valoración Control Corrupción'!W196:W198,
IF(OR(H197&lt;&gt;"Corrupción",H197&lt;&gt;"Lavado de Activos",H197&lt;&gt;"Financiación del Terrorismo",H197&lt;&gt;"Trámites, OPAs y Consultas de Acceso a la Información Pública"),IF(AC197="","",
IF(AND(AC197&gt;0,AC197&lt;0.4),"Muy Baja",
IF(AND(AC197&gt;=0.4,AC197&lt;0.6),"Baja",
IF(AND(AC197&gt;=0.6,AC197&lt;0.8),"Media",
IF(AND(AC197&gt;=0.8,AC197&lt;1),"Alta",
IF(AC197&gt;=1,"Muy Alta","")))))))))</f>
        <v>Media</v>
      </c>
      <c r="AC197" s="526">
        <f>IF(H197="","",
IF(OR(H197="Corrupción",H197="Lavado de Activos",H197="Financiación del Terrorismo",H197="Trámites, OPAs y Consultas de Acceso a la Información Pública"),"No aplica",
IF(OR(H197&lt;&gt;"Corrupción",H197&lt;&gt;"Lavado de Activos",H197&lt;&gt;"Financiación del Terrorismo",H197&lt;&gt;"Trámites, OPAs y Consultas de Acceso a la Información Pública"),
IF('[7]5. Valoración de Controles'!U198&gt;0,'[7]5. Valoración de Controles'!U198,
IF('[7]5. Valoración de Controles'!U197&gt;0,'[7]5. Valoración de Controles'!U197,
IF('[7]5. Valoración de Controles'!U196&gt;0,'[7]5. Valoración de Controles'!U196,L197))))))</f>
        <v>0.6</v>
      </c>
      <c r="AD197" s="523" t="str">
        <f>IF(H197="","",
IF(OR(H197="Corrupción",H197="Lavado de Activos",H197="Financiación del Terrorismo",H197="Trámites, OPAs y Consultas de Acceso a la Información Pública"),'[7]3. Impacto Riesgo de Corrupción'!Z196:Z198,
IF(OR(H197&lt;&gt;"Corrupción",H197&lt;&gt;"Lavado de Activos",H197&lt;&gt;"Financiación del Terrorismo",H197&lt;&gt;"Trámites, OPAs y Consultas de Acceso a la Información Pública"),
IF(AE197="","",
IF(AND(AE197&gt;0,AE197&lt;0.4),"Leve",
IF(AND(AE197&gt;=0.4,AE197&lt;0.6),"Menor",
IF(AND(AE197&gt;=0.6,AE197&lt;0.8),"Moderado",
IF(AND(AE197&gt;=0.8,AE197&lt;1),"Mayor",
IF(AE197&gt;=1,"Catastrófico","")))))))))</f>
        <v>Menor</v>
      </c>
      <c r="AE197" s="526">
        <f>IF(H197="","",
IF(OR(H197="Corrupción",H197="Lavado de Activos",H197="Financiación del Terrorismo",H197="Trámites, OPAs y Consultas de Acceso a la Información Pública"),"No aplica",
IF(OR(H197&lt;&gt;"Corrupción",H197&lt;&gt;"Lavado de Activos",H197&lt;&gt;"Financiación del Terrorismo",H197&lt;&gt;"Trámites, OPAs y Consultas de Acceso a la Información Pública"),
IF('[7]5. Valoración de Controles'!V198&gt;0,'[7]5. Valoración de Controles'!V198,
IF('[7]5. Valoración de Controles'!V197&gt;0,'[7]5. Valoración de Controles'!V197,
IF('[7]5. Valoración de Controles'!V196&gt;0,'[7]5. Valoración de Controles'!V196,O197))))))</f>
        <v>0.4</v>
      </c>
      <c r="AF197" s="525" t="str">
        <f t="shared" ref="AF197" si="1">IF(AND(AB197="Muy Alta",OR(AD197="Leve",AD197="Menor",AD197="Moderado",AD197="Mayor")),"Alto",
IF(AND(AB197="Alta",OR(AD197="Leve",AD197="Menor")),"Moderado",
IF(AND(AB197="Alta",OR(AD197="Moderado",AD197="Mayor")),"Alto",
IF(AND(AB197="Media",OR(AD197="Leve",AD197="Menor",AD197="Moderado")),"Moderado",
IF(AND(AB197="Media",OR(AD197="Mayor")),"Alto",
IF(AND(AB197="Baja",OR(AD197="Leve")),"Bajo",
IF(AND(OR(AB197="Baja",AB197="Improbable"),OR(AD197="Menor",AD197="Moderado")),"Moderado",
IF(AND(OR(AB197="Baja",AB197="Improbable"),AD197="Mayor"),"Alto",
IF(AND(AB197="Muy Baja",OR(AD197="Leve",AD197="Menor")),"Bajo",
IF(AND(OR(AB197="Muy Baja",AB197="Rara vez"),OR(AD197="Moderado")),"Moderado",
IF(AND(OR(AB197="Muy Baja",AB197="Rara vez"),AD197="Mayor"),"Alto",
IF(AND(OR(AB197="Casi seguro",AB197="Probable",AB197="Posible"),AD197="Mayor"),"Extremo",
IF(AND(AB197="Casi seguro",AD197="Moderado"),"Extremo",
IF(AND(OR(AB197="Probable",AB197="Posible"),OR(AD197="Moderado")),"Alto",
IF(AD197="Catastrófico","Extremo","")))))))))))))))</f>
        <v>Moderado</v>
      </c>
      <c r="AG197" s="527" t="s">
        <v>222</v>
      </c>
      <c r="AH197" s="80" t="str">
        <f t="shared" ref="AH197" si="2">IF(AG197="Reducir (Mitigar)","Debe establecer el plan de acción a implementar para mitigar el nivel del riesgo",
IF(AG197="Reducir (Transferir)","No amerita plan de acción. Debe tercerizar la actividad que genera este riesgo o adquirir polizas para evitar responsabilidad economica, sin embargo mantiene la responsabilidad reputacional",
IF(AG197="Aceptar","No amerita plan de acción. Asuma las consecuencias de la materialización del riesgo",
IF(AG197="Evitar","No amerita plan de acción. No ejecute la actividad que genera el riesgo",
IF(AG197="Reducir","Debe establecer el plan de acción a implementar para mitigar el nivel del riesgo",
IF(AG197="Compartir","No amerita plan de acción. Comparta el riesgo con una parte interesada que pueda gestionarlo con mas eficacia",""))))))</f>
        <v>No amerita plan de acción. Asuma las consecuencias de la materialización del riesgo</v>
      </c>
      <c r="AI197" s="705"/>
      <c r="AJ197" s="706"/>
      <c r="AK197" s="707"/>
      <c r="AL197" s="708"/>
      <c r="AM197" s="558"/>
      <c r="AN197" s="558"/>
      <c r="AO197" s="558"/>
      <c r="AP197" s="558"/>
      <c r="AQ197" s="558"/>
      <c r="AR197" s="558"/>
      <c r="AS197" s="558"/>
      <c r="AT197" s="558"/>
      <c r="AU197" s="558"/>
      <c r="AV197" s="558"/>
      <c r="AW197" s="558"/>
      <c r="AX197" s="558"/>
      <c r="AY197" s="558"/>
      <c r="AZ197" s="558"/>
      <c r="BA197" s="558"/>
      <c r="BB197" s="558"/>
      <c r="BC197" s="558"/>
      <c r="BD197" s="558"/>
      <c r="BE197" s="558"/>
      <c r="BF197" s="558"/>
      <c r="BG197" s="558"/>
      <c r="BH197" s="558"/>
      <c r="BI197" s="558"/>
      <c r="BJ197" s="559"/>
      <c r="BK197" s="559"/>
      <c r="BL197" s="559"/>
      <c r="BM197" s="559"/>
      <c r="BN197" s="559"/>
      <c r="BO197" s="559"/>
      <c r="BP197" s="461"/>
      <c r="BQ197" s="461"/>
      <c r="BR197" s="461"/>
      <c r="BS197" s="461"/>
      <c r="BT197" s="461"/>
      <c r="BU197" s="461"/>
      <c r="BV197" s="461"/>
      <c r="BW197" s="461"/>
      <c r="BX197" s="461"/>
      <c r="BY197" s="461"/>
      <c r="BZ197" s="461"/>
      <c r="CA197" s="461"/>
      <c r="CB197" s="461"/>
      <c r="CC197" s="461"/>
      <c r="CD197" s="461"/>
      <c r="CE197" s="461"/>
      <c r="CF197" s="461"/>
      <c r="CG197" s="461"/>
      <c r="CH197" s="461"/>
      <c r="CI197" s="461"/>
      <c r="CJ197" s="461"/>
      <c r="CK197" s="461"/>
      <c r="CL197" s="461"/>
      <c r="CM197" s="461"/>
      <c r="CN197" s="461"/>
      <c r="CO197" s="461"/>
      <c r="CP197" s="461"/>
      <c r="CQ197" s="461"/>
      <c r="CR197" s="461"/>
      <c r="CS197" s="461"/>
      <c r="CT197" s="461"/>
      <c r="CU197" s="461"/>
      <c r="CV197" s="461"/>
      <c r="CW197" s="461"/>
      <c r="CX197" s="461"/>
      <c r="CY197" s="461"/>
      <c r="CZ197" s="461"/>
      <c r="DA197" s="461"/>
      <c r="DB197" s="461"/>
      <c r="DC197" s="461"/>
    </row>
    <row r="198" spans="1:107" s="462" customFormat="1" ht="67.5" customHeight="1" x14ac:dyDescent="0.2">
      <c r="A198" s="709"/>
      <c r="B198" s="693"/>
      <c r="C198" s="534"/>
      <c r="D198" s="534"/>
      <c r="E198" s="573"/>
      <c r="F198" s="573"/>
      <c r="G198" s="573"/>
      <c r="H198" s="534"/>
      <c r="I198" s="534"/>
      <c r="J198" s="534"/>
      <c r="K198" s="523"/>
      <c r="L198" s="524"/>
      <c r="M198" s="534"/>
      <c r="N198" s="523"/>
      <c r="O198" s="524"/>
      <c r="P198" s="525"/>
      <c r="Q198" s="535"/>
      <c r="R198" s="567"/>
      <c r="S198" s="567"/>
      <c r="T198" s="567"/>
      <c r="U198" s="567"/>
      <c r="V198" s="567"/>
      <c r="W198" s="567"/>
      <c r="X198" s="568"/>
      <c r="Y198" s="568"/>
      <c r="Z198" s="568"/>
      <c r="AA198" s="497"/>
      <c r="AB198" s="523"/>
      <c r="AC198" s="526"/>
      <c r="AD198" s="523"/>
      <c r="AE198" s="526"/>
      <c r="AF198" s="525"/>
      <c r="AG198" s="527"/>
      <c r="AH198" s="80"/>
      <c r="AI198" s="710"/>
      <c r="AJ198" s="711"/>
      <c r="AK198" s="712"/>
      <c r="AL198" s="708"/>
      <c r="AM198" s="558"/>
      <c r="AN198" s="558"/>
      <c r="AO198" s="558"/>
      <c r="AP198" s="558"/>
      <c r="AQ198" s="558"/>
      <c r="AR198" s="558"/>
      <c r="AS198" s="558"/>
      <c r="AT198" s="558"/>
      <c r="AU198" s="558"/>
      <c r="AV198" s="558"/>
      <c r="AW198" s="558"/>
      <c r="AX198" s="558"/>
      <c r="AY198" s="558"/>
      <c r="AZ198" s="558"/>
      <c r="BA198" s="558"/>
      <c r="BB198" s="558"/>
      <c r="BC198" s="558"/>
      <c r="BD198" s="558"/>
      <c r="BE198" s="558"/>
      <c r="BF198" s="558"/>
      <c r="BG198" s="558"/>
      <c r="BH198" s="558"/>
      <c r="BI198" s="558"/>
      <c r="BJ198" s="559"/>
      <c r="BK198" s="559"/>
      <c r="BL198" s="559"/>
      <c r="BM198" s="559"/>
      <c r="BN198" s="559"/>
      <c r="BO198" s="559"/>
      <c r="BP198" s="461"/>
      <c r="BQ198" s="461"/>
      <c r="BR198" s="461"/>
      <c r="BS198" s="461"/>
      <c r="BT198" s="461"/>
      <c r="BU198" s="461"/>
      <c r="BV198" s="461"/>
      <c r="BW198" s="461"/>
      <c r="BX198" s="461"/>
      <c r="BY198" s="461"/>
      <c r="BZ198" s="461"/>
      <c r="CA198" s="461"/>
      <c r="CB198" s="461"/>
      <c r="CC198" s="461"/>
      <c r="CD198" s="461"/>
      <c r="CE198" s="461"/>
      <c r="CF198" s="461"/>
      <c r="CG198" s="461"/>
      <c r="CH198" s="461"/>
      <c r="CI198" s="461"/>
      <c r="CJ198" s="461"/>
      <c r="CK198" s="461"/>
      <c r="CL198" s="461"/>
      <c r="CM198" s="461"/>
      <c r="CN198" s="461"/>
      <c r="CO198" s="461"/>
      <c r="CP198" s="461"/>
      <c r="CQ198" s="461"/>
      <c r="CR198" s="461"/>
      <c r="CS198" s="461"/>
      <c r="CT198" s="461"/>
      <c r="CU198" s="461"/>
      <c r="CV198" s="461"/>
      <c r="CW198" s="461"/>
      <c r="CX198" s="461"/>
      <c r="CY198" s="461"/>
      <c r="CZ198" s="461"/>
      <c r="DA198" s="461"/>
      <c r="DB198" s="461"/>
      <c r="DC198" s="461"/>
    </row>
    <row r="199" spans="1:107" s="462" customFormat="1" ht="67.5" customHeight="1" x14ac:dyDescent="0.2">
      <c r="A199" s="702"/>
      <c r="B199" s="694"/>
      <c r="C199" s="534"/>
      <c r="D199" s="534"/>
      <c r="E199" s="573"/>
      <c r="F199" s="573"/>
      <c r="G199" s="573"/>
      <c r="H199" s="534"/>
      <c r="I199" s="534"/>
      <c r="J199" s="534"/>
      <c r="K199" s="523"/>
      <c r="L199" s="524"/>
      <c r="M199" s="534"/>
      <c r="N199" s="523"/>
      <c r="O199" s="524"/>
      <c r="P199" s="525"/>
      <c r="Q199" s="535"/>
      <c r="R199" s="567"/>
      <c r="S199" s="567"/>
      <c r="T199" s="567"/>
      <c r="U199" s="567"/>
      <c r="V199" s="567"/>
      <c r="W199" s="567"/>
      <c r="X199" s="568"/>
      <c r="Y199" s="568"/>
      <c r="Z199" s="568"/>
      <c r="AA199" s="497"/>
      <c r="AB199" s="523"/>
      <c r="AC199" s="526"/>
      <c r="AD199" s="523"/>
      <c r="AE199" s="526"/>
      <c r="AF199" s="525"/>
      <c r="AG199" s="527"/>
      <c r="AH199" s="80"/>
      <c r="AI199" s="713"/>
      <c r="AJ199" s="714"/>
      <c r="AK199" s="715"/>
      <c r="AL199" s="708"/>
      <c r="AM199" s="558"/>
      <c r="AN199" s="558"/>
      <c r="AO199" s="558"/>
      <c r="AP199" s="558"/>
      <c r="AQ199" s="558"/>
      <c r="AR199" s="558"/>
      <c r="AS199" s="558"/>
      <c r="AT199" s="558"/>
      <c r="AU199" s="558"/>
      <c r="AV199" s="558"/>
      <c r="AW199" s="558"/>
      <c r="AX199" s="558"/>
      <c r="AY199" s="558"/>
      <c r="AZ199" s="558"/>
      <c r="BA199" s="558"/>
      <c r="BB199" s="558"/>
      <c r="BC199" s="558"/>
      <c r="BD199" s="558"/>
      <c r="BE199" s="558"/>
      <c r="BF199" s="558"/>
      <c r="BG199" s="558"/>
      <c r="BH199" s="558"/>
      <c r="BI199" s="558"/>
      <c r="BJ199" s="559"/>
      <c r="BK199" s="559"/>
      <c r="BL199" s="559"/>
      <c r="BM199" s="559"/>
      <c r="BN199" s="559"/>
      <c r="BO199" s="559"/>
      <c r="BP199" s="461"/>
      <c r="BQ199" s="461"/>
      <c r="BR199" s="461"/>
      <c r="BS199" s="461"/>
      <c r="BT199" s="461"/>
      <c r="BU199" s="461"/>
      <c r="BV199" s="461"/>
      <c r="BW199" s="461"/>
      <c r="BX199" s="461"/>
      <c r="BY199" s="461"/>
      <c r="BZ199" s="461"/>
      <c r="CA199" s="461"/>
      <c r="CB199" s="461"/>
      <c r="CC199" s="461"/>
      <c r="CD199" s="461"/>
      <c r="CE199" s="461"/>
      <c r="CF199" s="461"/>
      <c r="CG199" s="461"/>
      <c r="CH199" s="461"/>
      <c r="CI199" s="461"/>
      <c r="CJ199" s="461"/>
      <c r="CK199" s="461"/>
      <c r="CL199" s="461"/>
      <c r="CM199" s="461"/>
      <c r="CN199" s="461"/>
      <c r="CO199" s="461"/>
      <c r="CP199" s="461"/>
      <c r="CQ199" s="461"/>
      <c r="CR199" s="461"/>
      <c r="CS199" s="461"/>
      <c r="CT199" s="461"/>
      <c r="CU199" s="461"/>
      <c r="CV199" s="461"/>
      <c r="CW199" s="461"/>
      <c r="CX199" s="461"/>
      <c r="CY199" s="461"/>
      <c r="CZ199" s="461"/>
      <c r="DA199" s="461"/>
      <c r="DB199" s="461"/>
      <c r="DC199" s="461"/>
    </row>
    <row r="200" spans="1:107" s="462" customFormat="1" ht="73.5" customHeight="1" x14ac:dyDescent="0.2">
      <c r="A200" s="716">
        <v>65</v>
      </c>
      <c r="B200" s="717" t="s">
        <v>822</v>
      </c>
      <c r="C200" s="541" t="s">
        <v>823</v>
      </c>
      <c r="D200" s="542" t="s">
        <v>225</v>
      </c>
      <c r="E200" s="541" t="s">
        <v>824</v>
      </c>
      <c r="F200" s="541" t="s">
        <v>825</v>
      </c>
      <c r="G200" s="541" t="s">
        <v>826</v>
      </c>
      <c r="H200" s="542" t="s">
        <v>281</v>
      </c>
      <c r="I200" s="542" t="s">
        <v>230</v>
      </c>
      <c r="J200" s="541" t="s">
        <v>309</v>
      </c>
      <c r="K200" s="544" t="s">
        <v>310</v>
      </c>
      <c r="L200" s="254">
        <v>0.8</v>
      </c>
      <c r="M200" s="542" t="s">
        <v>256</v>
      </c>
      <c r="N200" s="544" t="s">
        <v>257</v>
      </c>
      <c r="O200" s="254">
        <v>0.2</v>
      </c>
      <c r="P200" s="545" t="s">
        <v>235</v>
      </c>
      <c r="Q200" s="566" t="s">
        <v>827</v>
      </c>
      <c r="R200" s="567" t="s">
        <v>237</v>
      </c>
      <c r="S200" s="567" t="s">
        <v>238</v>
      </c>
      <c r="T200" s="567" t="s">
        <v>239</v>
      </c>
      <c r="U200" s="567" t="s">
        <v>240</v>
      </c>
      <c r="V200" s="567" t="s">
        <v>241</v>
      </c>
      <c r="W200" s="567" t="s">
        <v>242</v>
      </c>
      <c r="X200" s="568" t="s">
        <v>828</v>
      </c>
      <c r="Y200" s="568" t="s">
        <v>829</v>
      </c>
      <c r="Z200" s="568" t="s">
        <v>830</v>
      </c>
      <c r="AA200" s="497">
        <v>0.4</v>
      </c>
      <c r="AB200" s="544" t="s">
        <v>246</v>
      </c>
      <c r="AC200" s="617">
        <v>0.28799999999999998</v>
      </c>
      <c r="AD200" s="544" t="s">
        <v>257</v>
      </c>
      <c r="AE200" s="617">
        <v>0.2</v>
      </c>
      <c r="AF200" s="545" t="s">
        <v>247</v>
      </c>
      <c r="AG200" s="299" t="s">
        <v>222</v>
      </c>
      <c r="AH200" s="618" t="s">
        <v>248</v>
      </c>
      <c r="AI200" s="705"/>
      <c r="AJ200" s="706"/>
      <c r="AK200" s="707"/>
      <c r="AL200" s="708"/>
      <c r="AM200" s="550"/>
      <c r="AN200" s="550"/>
      <c r="AO200" s="550"/>
      <c r="AP200" s="550"/>
      <c r="AQ200" s="550"/>
      <c r="AR200" s="550"/>
      <c r="AS200" s="550"/>
      <c r="AT200" s="550"/>
      <c r="AU200" s="550"/>
      <c r="AV200" s="550"/>
      <c r="AW200" s="550"/>
      <c r="AX200" s="550"/>
      <c r="AY200" s="550"/>
      <c r="AZ200" s="550"/>
      <c r="BA200" s="550"/>
      <c r="BB200" s="550"/>
      <c r="BC200" s="550"/>
      <c r="BD200" s="550"/>
      <c r="BE200" s="550"/>
      <c r="BF200" s="550"/>
      <c r="BG200" s="550"/>
      <c r="BH200" s="550"/>
      <c r="BI200" s="550"/>
      <c r="BJ200" s="551"/>
      <c r="BK200" s="551"/>
      <c r="BL200" s="551"/>
      <c r="BM200" s="551"/>
      <c r="BN200" s="551"/>
      <c r="BO200" s="551"/>
      <c r="BP200" s="461"/>
      <c r="BQ200" s="461"/>
      <c r="BR200" s="461"/>
      <c r="BS200" s="461"/>
      <c r="BT200" s="461"/>
      <c r="BU200" s="461"/>
      <c r="BV200" s="461"/>
      <c r="BW200" s="461"/>
      <c r="BX200" s="461"/>
      <c r="BY200" s="461"/>
      <c r="BZ200" s="461"/>
      <c r="CA200" s="461"/>
      <c r="CB200" s="461"/>
      <c r="CC200" s="461"/>
      <c r="CD200" s="461"/>
      <c r="CE200" s="461"/>
      <c r="CF200" s="461"/>
      <c r="CG200" s="461"/>
      <c r="CH200" s="461"/>
      <c r="CI200" s="461"/>
      <c r="CJ200" s="461"/>
      <c r="CK200" s="461"/>
      <c r="CL200" s="461"/>
      <c r="CM200" s="461"/>
      <c r="CN200" s="461"/>
      <c r="CO200" s="461"/>
      <c r="CP200" s="461"/>
      <c r="CQ200" s="461"/>
      <c r="CR200" s="461"/>
      <c r="CS200" s="461"/>
      <c r="CT200" s="461"/>
      <c r="CU200" s="461"/>
      <c r="CV200" s="461"/>
      <c r="CW200" s="461"/>
      <c r="CX200" s="461"/>
      <c r="CY200" s="461"/>
      <c r="CZ200" s="461"/>
      <c r="DA200" s="461"/>
      <c r="DB200" s="461"/>
      <c r="DC200" s="461"/>
    </row>
    <row r="201" spans="1:107" s="462" customFormat="1" ht="73.5" customHeight="1" x14ac:dyDescent="0.2">
      <c r="A201" s="718"/>
      <c r="B201" s="719"/>
      <c r="C201" s="554"/>
      <c r="D201" s="245"/>
      <c r="E201" s="554"/>
      <c r="F201" s="554"/>
      <c r="G201" s="554"/>
      <c r="H201" s="245"/>
      <c r="I201" s="245"/>
      <c r="J201" s="554"/>
      <c r="K201" s="555"/>
      <c r="L201" s="238"/>
      <c r="M201" s="245"/>
      <c r="N201" s="555"/>
      <c r="O201" s="238"/>
      <c r="P201" s="556"/>
      <c r="Q201" s="566" t="s">
        <v>831</v>
      </c>
      <c r="R201" s="567" t="s">
        <v>237</v>
      </c>
      <c r="S201" s="567" t="s">
        <v>238</v>
      </c>
      <c r="T201" s="567" t="s">
        <v>239</v>
      </c>
      <c r="U201" s="567" t="s">
        <v>240</v>
      </c>
      <c r="V201" s="567" t="s">
        <v>241</v>
      </c>
      <c r="W201" s="567" t="s">
        <v>242</v>
      </c>
      <c r="X201" s="568" t="s">
        <v>832</v>
      </c>
      <c r="Y201" s="568" t="s">
        <v>829</v>
      </c>
      <c r="Z201" s="568" t="s">
        <v>833</v>
      </c>
      <c r="AA201" s="497">
        <v>0.4</v>
      </c>
      <c r="AB201" s="555"/>
      <c r="AC201" s="619"/>
      <c r="AD201" s="555"/>
      <c r="AE201" s="619"/>
      <c r="AF201" s="556"/>
      <c r="AG201" s="172"/>
      <c r="AH201" s="174"/>
      <c r="AI201" s="710"/>
      <c r="AJ201" s="711"/>
      <c r="AK201" s="712"/>
      <c r="AL201" s="708"/>
      <c r="AM201" s="558"/>
      <c r="AN201" s="558"/>
      <c r="AO201" s="558"/>
      <c r="AP201" s="558"/>
      <c r="AQ201" s="558"/>
      <c r="AR201" s="558"/>
      <c r="AS201" s="558"/>
      <c r="AT201" s="558"/>
      <c r="AU201" s="558"/>
      <c r="AV201" s="558"/>
      <c r="AW201" s="558"/>
      <c r="AX201" s="558"/>
      <c r="AY201" s="558"/>
      <c r="AZ201" s="558"/>
      <c r="BA201" s="558"/>
      <c r="BB201" s="558"/>
      <c r="BC201" s="558"/>
      <c r="BD201" s="558"/>
      <c r="BE201" s="558"/>
      <c r="BF201" s="558"/>
      <c r="BG201" s="558"/>
      <c r="BH201" s="558"/>
      <c r="BI201" s="558"/>
      <c r="BJ201" s="559"/>
      <c r="BK201" s="559"/>
      <c r="BL201" s="559"/>
      <c r="BM201" s="559"/>
      <c r="BN201" s="559"/>
      <c r="BO201" s="559"/>
      <c r="BP201" s="461"/>
      <c r="BQ201" s="461"/>
      <c r="BR201" s="461"/>
      <c r="BS201" s="461"/>
      <c r="BT201" s="461"/>
      <c r="BU201" s="461"/>
      <c r="BV201" s="461"/>
      <c r="BW201" s="461"/>
      <c r="BX201" s="461"/>
      <c r="BY201" s="461"/>
      <c r="BZ201" s="461"/>
      <c r="CA201" s="461"/>
      <c r="CB201" s="461"/>
      <c r="CC201" s="461"/>
      <c r="CD201" s="461"/>
      <c r="CE201" s="461"/>
      <c r="CF201" s="461"/>
      <c r="CG201" s="461"/>
      <c r="CH201" s="461"/>
      <c r="CI201" s="461"/>
      <c r="CJ201" s="461"/>
      <c r="CK201" s="461"/>
      <c r="CL201" s="461"/>
      <c r="CM201" s="461"/>
      <c r="CN201" s="461"/>
      <c r="CO201" s="461"/>
      <c r="CP201" s="461"/>
      <c r="CQ201" s="461"/>
      <c r="CR201" s="461"/>
      <c r="CS201" s="461"/>
      <c r="CT201" s="461"/>
      <c r="CU201" s="461"/>
      <c r="CV201" s="461"/>
      <c r="CW201" s="461"/>
      <c r="CX201" s="461"/>
      <c r="CY201" s="461"/>
      <c r="CZ201" s="461"/>
      <c r="DA201" s="461"/>
      <c r="DB201" s="461"/>
      <c r="DC201" s="461"/>
    </row>
    <row r="202" spans="1:107" s="462" customFormat="1" ht="73.5" customHeight="1" x14ac:dyDescent="0.2">
      <c r="A202" s="720"/>
      <c r="B202" s="721"/>
      <c r="C202" s="562"/>
      <c r="D202" s="248"/>
      <c r="E202" s="562"/>
      <c r="F202" s="562"/>
      <c r="G202" s="562"/>
      <c r="H202" s="248"/>
      <c r="I202" s="248"/>
      <c r="J202" s="562"/>
      <c r="K202" s="563"/>
      <c r="L202" s="564"/>
      <c r="M202" s="248"/>
      <c r="N202" s="563"/>
      <c r="O202" s="564"/>
      <c r="P202" s="565"/>
      <c r="Q202" s="566" t="s">
        <v>251</v>
      </c>
      <c r="R202" s="567">
        <v>0</v>
      </c>
      <c r="S202" s="567" t="s">
        <v>249</v>
      </c>
      <c r="T202" s="567">
        <v>0</v>
      </c>
      <c r="U202" s="567">
        <v>0</v>
      </c>
      <c r="V202" s="567">
        <v>0</v>
      </c>
      <c r="W202" s="567">
        <v>0</v>
      </c>
      <c r="X202" s="568">
        <v>0</v>
      </c>
      <c r="Y202" s="568">
        <v>0</v>
      </c>
      <c r="Z202" s="568">
        <v>0</v>
      </c>
      <c r="AA202" s="497" t="s">
        <v>249</v>
      </c>
      <c r="AB202" s="563"/>
      <c r="AC202" s="620"/>
      <c r="AD202" s="563"/>
      <c r="AE202" s="620"/>
      <c r="AF202" s="565"/>
      <c r="AG202" s="621"/>
      <c r="AH202" s="300"/>
      <c r="AI202" s="713"/>
      <c r="AJ202" s="714"/>
      <c r="AK202" s="715"/>
      <c r="AL202" s="708"/>
      <c r="AM202" s="558"/>
      <c r="AN202" s="558"/>
      <c r="AO202" s="558"/>
      <c r="AP202" s="558"/>
      <c r="AQ202" s="558"/>
      <c r="AR202" s="558"/>
      <c r="AS202" s="558"/>
      <c r="AT202" s="558"/>
      <c r="AU202" s="558"/>
      <c r="AV202" s="558"/>
      <c r="AW202" s="558"/>
      <c r="AX202" s="558"/>
      <c r="AY202" s="558"/>
      <c r="AZ202" s="558"/>
      <c r="BA202" s="558"/>
      <c r="BB202" s="558"/>
      <c r="BC202" s="558"/>
      <c r="BD202" s="558"/>
      <c r="BE202" s="558"/>
      <c r="BF202" s="558"/>
      <c r="BG202" s="558"/>
      <c r="BH202" s="558"/>
      <c r="BI202" s="558"/>
      <c r="BJ202" s="559"/>
      <c r="BK202" s="559"/>
      <c r="BL202" s="559"/>
      <c r="BM202" s="559"/>
      <c r="BN202" s="559"/>
      <c r="BO202" s="559"/>
      <c r="BP202" s="461"/>
      <c r="BQ202" s="461"/>
      <c r="BR202" s="461"/>
      <c r="BS202" s="461"/>
      <c r="BT202" s="461"/>
      <c r="BU202" s="461"/>
      <c r="BV202" s="461"/>
      <c r="BW202" s="461"/>
      <c r="BX202" s="461"/>
      <c r="BY202" s="461"/>
      <c r="BZ202" s="461"/>
      <c r="CA202" s="461"/>
      <c r="CB202" s="461"/>
      <c r="CC202" s="461"/>
      <c r="CD202" s="461"/>
      <c r="CE202" s="461"/>
      <c r="CF202" s="461"/>
      <c r="CG202" s="461"/>
      <c r="CH202" s="461"/>
      <c r="CI202" s="461"/>
      <c r="CJ202" s="461"/>
      <c r="CK202" s="461"/>
      <c r="CL202" s="461"/>
      <c r="CM202" s="461"/>
      <c r="CN202" s="461"/>
      <c r="CO202" s="461"/>
      <c r="CP202" s="461"/>
      <c r="CQ202" s="461"/>
      <c r="CR202" s="461"/>
      <c r="CS202" s="461"/>
      <c r="CT202" s="461"/>
      <c r="CU202" s="461"/>
      <c r="CV202" s="461"/>
      <c r="CW202" s="461"/>
      <c r="CX202" s="461"/>
      <c r="CY202" s="461"/>
      <c r="CZ202" s="461"/>
      <c r="DA202" s="461"/>
      <c r="DB202" s="461"/>
      <c r="DC202" s="461"/>
    </row>
    <row r="203" spans="1:107" s="462" customFormat="1" ht="73.5" customHeight="1" x14ac:dyDescent="0.2">
      <c r="A203" s="722">
        <v>66</v>
      </c>
      <c r="B203" s="723" t="s">
        <v>822</v>
      </c>
      <c r="C203" s="489" t="s">
        <v>834</v>
      </c>
      <c r="D203" s="490" t="s">
        <v>225</v>
      </c>
      <c r="E203" s="489" t="s">
        <v>835</v>
      </c>
      <c r="F203" s="489" t="s">
        <v>836</v>
      </c>
      <c r="G203" s="489" t="s">
        <v>837</v>
      </c>
      <c r="H203" s="490" t="s">
        <v>281</v>
      </c>
      <c r="I203" s="490" t="s">
        <v>230</v>
      </c>
      <c r="J203" s="489" t="s">
        <v>283</v>
      </c>
      <c r="K203" s="491" t="s">
        <v>284</v>
      </c>
      <c r="L203" s="492">
        <v>0.4</v>
      </c>
      <c r="M203" s="490" t="s">
        <v>256</v>
      </c>
      <c r="N203" s="491" t="s">
        <v>257</v>
      </c>
      <c r="O203" s="492">
        <v>0.2</v>
      </c>
      <c r="P203" s="493" t="s">
        <v>247</v>
      </c>
      <c r="Q203" s="521" t="s">
        <v>838</v>
      </c>
      <c r="R203" s="495" t="s">
        <v>237</v>
      </c>
      <c r="S203" s="495" t="s">
        <v>238</v>
      </c>
      <c r="T203" s="495" t="s">
        <v>239</v>
      </c>
      <c r="U203" s="495" t="s">
        <v>240</v>
      </c>
      <c r="V203" s="495" t="s">
        <v>241</v>
      </c>
      <c r="W203" s="495" t="s">
        <v>242</v>
      </c>
      <c r="X203" s="496" t="s">
        <v>839</v>
      </c>
      <c r="Y203" s="496" t="s">
        <v>840</v>
      </c>
      <c r="Z203" s="496" t="s">
        <v>841</v>
      </c>
      <c r="AA203" s="497">
        <v>0.4</v>
      </c>
      <c r="AB203" s="491" t="s">
        <v>246</v>
      </c>
      <c r="AC203" s="498">
        <v>0.14399999999999999</v>
      </c>
      <c r="AD203" s="491" t="s">
        <v>257</v>
      </c>
      <c r="AE203" s="498">
        <v>0.2</v>
      </c>
      <c r="AF203" s="493" t="s">
        <v>247</v>
      </c>
      <c r="AG203" s="499" t="s">
        <v>222</v>
      </c>
      <c r="AH203" s="500" t="s">
        <v>248</v>
      </c>
      <c r="AI203" s="489"/>
      <c r="AJ203" s="501"/>
      <c r="AK203" s="528"/>
      <c r="AL203" s="529"/>
      <c r="AM203" s="461"/>
      <c r="AN203" s="461"/>
      <c r="AO203" s="461"/>
      <c r="AP203" s="461"/>
      <c r="AQ203" s="461"/>
      <c r="AR203" s="461"/>
      <c r="AS203" s="461"/>
      <c r="AT203" s="461"/>
      <c r="AU203" s="461"/>
      <c r="AV203" s="461"/>
      <c r="AW203" s="461"/>
      <c r="AX203" s="461"/>
      <c r="AY203" s="461"/>
      <c r="AZ203" s="461"/>
      <c r="BA203" s="461"/>
      <c r="BB203" s="461"/>
      <c r="BC203" s="461"/>
      <c r="BD203" s="461"/>
      <c r="BE203" s="461"/>
      <c r="BF203" s="461"/>
      <c r="BG203" s="461"/>
      <c r="BH203" s="461"/>
      <c r="BI203" s="461"/>
      <c r="BJ203" s="461"/>
      <c r="BK203" s="461"/>
      <c r="BL203" s="461"/>
      <c r="BM203" s="461"/>
      <c r="BN203" s="461"/>
      <c r="BO203" s="461"/>
      <c r="BP203" s="461"/>
      <c r="BQ203" s="461"/>
      <c r="BR203" s="461"/>
      <c r="BS203" s="461"/>
      <c r="BT203" s="461"/>
      <c r="BU203" s="461"/>
      <c r="BV203" s="461"/>
      <c r="BW203" s="461"/>
      <c r="BX203" s="461"/>
      <c r="BY203" s="461"/>
      <c r="BZ203" s="461"/>
      <c r="CA203" s="461"/>
      <c r="CB203" s="461"/>
      <c r="CC203" s="461"/>
      <c r="CD203" s="461"/>
      <c r="CE203" s="461"/>
      <c r="CF203" s="461"/>
      <c r="CG203" s="461"/>
      <c r="CH203" s="461"/>
      <c r="CI203" s="461"/>
      <c r="CJ203" s="461"/>
      <c r="CK203" s="461"/>
      <c r="CL203" s="461"/>
      <c r="CM203" s="461"/>
      <c r="CN203" s="461"/>
      <c r="CO203" s="461"/>
      <c r="CP203" s="461"/>
      <c r="CQ203" s="461"/>
      <c r="CR203" s="461"/>
      <c r="CS203" s="461"/>
      <c r="CT203" s="461"/>
      <c r="CU203" s="461"/>
      <c r="CV203" s="461"/>
      <c r="CW203" s="461"/>
      <c r="CX203" s="461"/>
      <c r="CY203" s="461"/>
      <c r="CZ203" s="461"/>
      <c r="DA203" s="461"/>
      <c r="DB203" s="461"/>
      <c r="DC203" s="461"/>
    </row>
    <row r="204" spans="1:107" s="462" customFormat="1" ht="73.5" customHeight="1" x14ac:dyDescent="0.2">
      <c r="A204" s="724"/>
      <c r="B204" s="725"/>
      <c r="C204" s="504"/>
      <c r="D204" s="505"/>
      <c r="E204" s="504"/>
      <c r="F204" s="504"/>
      <c r="G204" s="504"/>
      <c r="H204" s="505"/>
      <c r="I204" s="505"/>
      <c r="J204" s="504"/>
      <c r="K204" s="506"/>
      <c r="L204" s="507"/>
      <c r="M204" s="505"/>
      <c r="N204" s="506"/>
      <c r="O204" s="507"/>
      <c r="P204" s="508"/>
      <c r="Q204" s="521" t="s">
        <v>842</v>
      </c>
      <c r="R204" s="495" t="s">
        <v>237</v>
      </c>
      <c r="S204" s="495" t="s">
        <v>238</v>
      </c>
      <c r="T204" s="495" t="s">
        <v>239</v>
      </c>
      <c r="U204" s="495" t="s">
        <v>240</v>
      </c>
      <c r="V204" s="495" t="s">
        <v>241</v>
      </c>
      <c r="W204" s="495" t="s">
        <v>242</v>
      </c>
      <c r="X204" s="496" t="s">
        <v>385</v>
      </c>
      <c r="Y204" s="496" t="s">
        <v>840</v>
      </c>
      <c r="Z204" s="496" t="s">
        <v>843</v>
      </c>
      <c r="AA204" s="497">
        <v>0.4</v>
      </c>
      <c r="AB204" s="506"/>
      <c r="AC204" s="509"/>
      <c r="AD204" s="506"/>
      <c r="AE204" s="509"/>
      <c r="AF204" s="508"/>
      <c r="AG204" s="510"/>
      <c r="AH204" s="511"/>
      <c r="AI204" s="504"/>
      <c r="AJ204" s="505"/>
      <c r="AK204" s="531"/>
      <c r="AL204" s="529"/>
      <c r="AM204" s="461"/>
      <c r="AN204" s="461"/>
      <c r="AO204" s="461"/>
      <c r="AP204" s="461"/>
      <c r="AQ204" s="461"/>
      <c r="AR204" s="461"/>
      <c r="AS204" s="461"/>
      <c r="AT204" s="461"/>
      <c r="AU204" s="461"/>
      <c r="AV204" s="461"/>
      <c r="AW204" s="461"/>
      <c r="AX204" s="461"/>
      <c r="AY204" s="461"/>
      <c r="AZ204" s="461"/>
      <c r="BA204" s="461"/>
      <c r="BB204" s="461"/>
      <c r="BC204" s="461"/>
      <c r="BD204" s="461"/>
      <c r="BE204" s="461"/>
      <c r="BF204" s="461"/>
      <c r="BG204" s="461"/>
      <c r="BH204" s="461"/>
      <c r="BI204" s="461"/>
      <c r="BJ204" s="461"/>
      <c r="BK204" s="461"/>
      <c r="BL204" s="461"/>
      <c r="BM204" s="461"/>
      <c r="BN204" s="461"/>
      <c r="BO204" s="461"/>
      <c r="BP204" s="461"/>
      <c r="BQ204" s="461"/>
      <c r="BR204" s="461"/>
      <c r="BS204" s="461"/>
      <c r="BT204" s="461"/>
      <c r="BU204" s="461"/>
      <c r="BV204" s="461"/>
      <c r="BW204" s="461"/>
      <c r="BX204" s="461"/>
      <c r="BY204" s="461"/>
      <c r="BZ204" s="461"/>
      <c r="CA204" s="461"/>
      <c r="CB204" s="461"/>
      <c r="CC204" s="461"/>
      <c r="CD204" s="461"/>
      <c r="CE204" s="461"/>
      <c r="CF204" s="461"/>
      <c r="CG204" s="461"/>
      <c r="CH204" s="461"/>
      <c r="CI204" s="461"/>
      <c r="CJ204" s="461"/>
      <c r="CK204" s="461"/>
      <c r="CL204" s="461"/>
      <c r="CM204" s="461"/>
      <c r="CN204" s="461"/>
      <c r="CO204" s="461"/>
      <c r="CP204" s="461"/>
      <c r="CQ204" s="461"/>
      <c r="CR204" s="461"/>
      <c r="CS204" s="461"/>
      <c r="CT204" s="461"/>
      <c r="CU204" s="461"/>
      <c r="CV204" s="461"/>
      <c r="CW204" s="461"/>
      <c r="CX204" s="461"/>
      <c r="CY204" s="461"/>
      <c r="CZ204" s="461"/>
      <c r="DA204" s="461"/>
      <c r="DB204" s="461"/>
      <c r="DC204" s="461"/>
    </row>
    <row r="205" spans="1:107" s="462" customFormat="1" ht="73.5" customHeight="1" x14ac:dyDescent="0.2">
      <c r="A205" s="726"/>
      <c r="B205" s="727"/>
      <c r="C205" s="513"/>
      <c r="D205" s="514"/>
      <c r="E205" s="513"/>
      <c r="F205" s="513"/>
      <c r="G205" s="513"/>
      <c r="H205" s="514"/>
      <c r="I205" s="514"/>
      <c r="J205" s="513"/>
      <c r="K205" s="515"/>
      <c r="L205" s="516"/>
      <c r="M205" s="514"/>
      <c r="N205" s="515"/>
      <c r="O205" s="516"/>
      <c r="P205" s="517"/>
      <c r="Q205" s="521" t="s">
        <v>251</v>
      </c>
      <c r="R205" s="495">
        <v>0</v>
      </c>
      <c r="S205" s="495" t="s">
        <v>249</v>
      </c>
      <c r="T205" s="495">
        <v>0</v>
      </c>
      <c r="U205" s="495">
        <v>0</v>
      </c>
      <c r="V205" s="495" t="s">
        <v>241</v>
      </c>
      <c r="W205" s="495">
        <v>0</v>
      </c>
      <c r="X205" s="496">
        <v>0</v>
      </c>
      <c r="Y205" s="496">
        <v>0</v>
      </c>
      <c r="Z205" s="496">
        <v>0</v>
      </c>
      <c r="AA205" s="497" t="s">
        <v>249</v>
      </c>
      <c r="AB205" s="515"/>
      <c r="AC205" s="518"/>
      <c r="AD205" s="515"/>
      <c r="AE205" s="518"/>
      <c r="AF205" s="517"/>
      <c r="AG205" s="519"/>
      <c r="AH205" s="520"/>
      <c r="AI205" s="513"/>
      <c r="AJ205" s="514"/>
      <c r="AK205" s="533"/>
      <c r="AL205" s="529"/>
      <c r="AM205" s="461"/>
      <c r="AN205" s="461"/>
      <c r="AO205" s="461"/>
      <c r="AP205" s="461"/>
      <c r="AQ205" s="461"/>
      <c r="AR205" s="461"/>
      <c r="AS205" s="461"/>
      <c r="AT205" s="461"/>
      <c r="AU205" s="461"/>
      <c r="AV205" s="461"/>
      <c r="AW205" s="461"/>
      <c r="AX205" s="461"/>
      <c r="AY205" s="461"/>
      <c r="AZ205" s="461"/>
      <c r="BA205" s="461"/>
      <c r="BB205" s="461"/>
      <c r="BC205" s="461"/>
      <c r="BD205" s="461"/>
      <c r="BE205" s="461"/>
      <c r="BF205" s="461"/>
      <c r="BG205" s="461"/>
      <c r="BH205" s="461"/>
      <c r="BI205" s="461"/>
      <c r="BJ205" s="461"/>
      <c r="BK205" s="461"/>
      <c r="BL205" s="461"/>
      <c r="BM205" s="461"/>
      <c r="BN205" s="461"/>
      <c r="BO205" s="461"/>
      <c r="BP205" s="461"/>
      <c r="BQ205" s="461"/>
      <c r="BR205" s="461"/>
      <c r="BS205" s="461"/>
      <c r="BT205" s="461"/>
      <c r="BU205" s="461"/>
      <c r="BV205" s="461"/>
      <c r="BW205" s="461"/>
      <c r="BX205" s="461"/>
      <c r="BY205" s="461"/>
      <c r="BZ205" s="461"/>
      <c r="CA205" s="461"/>
      <c r="CB205" s="461"/>
      <c r="CC205" s="461"/>
      <c r="CD205" s="461"/>
      <c r="CE205" s="461"/>
      <c r="CF205" s="461"/>
      <c r="CG205" s="461"/>
      <c r="CH205" s="461"/>
      <c r="CI205" s="461"/>
      <c r="CJ205" s="461"/>
      <c r="CK205" s="461"/>
      <c r="CL205" s="461"/>
      <c r="CM205" s="461"/>
      <c r="CN205" s="461"/>
      <c r="CO205" s="461"/>
      <c r="CP205" s="461"/>
      <c r="CQ205" s="461"/>
      <c r="CR205" s="461"/>
      <c r="CS205" s="461"/>
      <c r="CT205" s="461"/>
      <c r="CU205" s="461"/>
      <c r="CV205" s="461"/>
      <c r="CW205" s="461"/>
      <c r="CX205" s="461"/>
      <c r="CY205" s="461"/>
      <c r="CZ205" s="461"/>
      <c r="DA205" s="461"/>
      <c r="DB205" s="461"/>
      <c r="DC205" s="461"/>
    </row>
    <row r="206" spans="1:107" s="462" customFormat="1" ht="73.5" customHeight="1" x14ac:dyDescent="0.2">
      <c r="A206" s="722">
        <v>67</v>
      </c>
      <c r="B206" s="723" t="s">
        <v>822</v>
      </c>
      <c r="C206" s="489" t="s">
        <v>844</v>
      </c>
      <c r="D206" s="490" t="s">
        <v>225</v>
      </c>
      <c r="E206" s="489" t="s">
        <v>845</v>
      </c>
      <c r="F206" s="489" t="s">
        <v>846</v>
      </c>
      <c r="G206" s="489" t="s">
        <v>847</v>
      </c>
      <c r="H206" s="490" t="s">
        <v>411</v>
      </c>
      <c r="I206" s="490" t="s">
        <v>230</v>
      </c>
      <c r="J206" s="489" t="s">
        <v>283</v>
      </c>
      <c r="K206" s="491" t="s">
        <v>284</v>
      </c>
      <c r="L206" s="492">
        <v>0.4</v>
      </c>
      <c r="M206" s="490" t="s">
        <v>233</v>
      </c>
      <c r="N206" s="491" t="s">
        <v>234</v>
      </c>
      <c r="O206" s="492">
        <v>0.4</v>
      </c>
      <c r="P206" s="493" t="s">
        <v>235</v>
      </c>
      <c r="Q206" s="494" t="s">
        <v>848</v>
      </c>
      <c r="R206" s="495" t="s">
        <v>237</v>
      </c>
      <c r="S206" s="495" t="s">
        <v>238</v>
      </c>
      <c r="T206" s="495" t="s">
        <v>239</v>
      </c>
      <c r="U206" s="495" t="s">
        <v>259</v>
      </c>
      <c r="V206" s="495" t="s">
        <v>241</v>
      </c>
      <c r="W206" s="495" t="s">
        <v>384</v>
      </c>
      <c r="X206" s="496" t="s">
        <v>828</v>
      </c>
      <c r="Y206" s="496" t="s">
        <v>849</v>
      </c>
      <c r="Z206" s="496" t="s">
        <v>850</v>
      </c>
      <c r="AA206" s="497">
        <v>0.4</v>
      </c>
      <c r="AB206" s="491" t="s">
        <v>246</v>
      </c>
      <c r="AC206" s="498">
        <v>0.24</v>
      </c>
      <c r="AD206" s="491" t="s">
        <v>234</v>
      </c>
      <c r="AE206" s="498">
        <v>0.4</v>
      </c>
      <c r="AF206" s="493" t="s">
        <v>247</v>
      </c>
      <c r="AG206" s="499" t="s">
        <v>222</v>
      </c>
      <c r="AH206" s="500" t="s">
        <v>248</v>
      </c>
      <c r="AI206" s="489"/>
      <c r="AJ206" s="501"/>
      <c r="AK206" s="528" t="s">
        <v>249</v>
      </c>
      <c r="AL206" s="529"/>
      <c r="AM206" s="461"/>
      <c r="AN206" s="461"/>
      <c r="AO206" s="461"/>
      <c r="AP206" s="461"/>
      <c r="AQ206" s="461"/>
      <c r="AR206" s="461"/>
      <c r="AS206" s="461"/>
      <c r="AT206" s="461"/>
      <c r="AU206" s="461"/>
      <c r="AV206" s="461"/>
      <c r="AW206" s="461"/>
      <c r="AX206" s="461"/>
      <c r="AY206" s="461"/>
      <c r="AZ206" s="461"/>
      <c r="BA206" s="461"/>
      <c r="BB206" s="461"/>
      <c r="BC206" s="461"/>
      <c r="BD206" s="461"/>
      <c r="BE206" s="461"/>
      <c r="BF206" s="461"/>
      <c r="BG206" s="461"/>
      <c r="BH206" s="461"/>
      <c r="BI206" s="461"/>
      <c r="BJ206" s="461"/>
      <c r="BK206" s="461"/>
      <c r="BL206" s="461"/>
      <c r="BM206" s="461"/>
      <c r="BN206" s="461"/>
      <c r="BO206" s="461"/>
      <c r="BP206" s="461"/>
      <c r="BQ206" s="461"/>
      <c r="BR206" s="461"/>
      <c r="BS206" s="461"/>
      <c r="BT206" s="461"/>
      <c r="BU206" s="461"/>
      <c r="BV206" s="461"/>
      <c r="BW206" s="461"/>
      <c r="BX206" s="461"/>
      <c r="BY206" s="461"/>
      <c r="BZ206" s="461"/>
      <c r="CA206" s="461"/>
      <c r="CB206" s="461"/>
      <c r="CC206" s="461"/>
      <c r="CD206" s="461"/>
      <c r="CE206" s="461"/>
      <c r="CF206" s="461"/>
      <c r="CG206" s="461"/>
      <c r="CH206" s="461"/>
      <c r="CI206" s="461"/>
      <c r="CJ206" s="461"/>
      <c r="CK206" s="461"/>
      <c r="CL206" s="461"/>
      <c r="CM206" s="461"/>
      <c r="CN206" s="461"/>
      <c r="CO206" s="461"/>
      <c r="CP206" s="461"/>
      <c r="CQ206" s="461"/>
      <c r="CR206" s="461"/>
      <c r="CS206" s="461"/>
      <c r="CT206" s="461"/>
      <c r="CU206" s="461"/>
      <c r="CV206" s="461"/>
      <c r="CW206" s="461"/>
      <c r="CX206" s="461"/>
      <c r="CY206" s="461"/>
      <c r="CZ206" s="461"/>
      <c r="DA206" s="461"/>
      <c r="DB206" s="461"/>
      <c r="DC206" s="461"/>
    </row>
    <row r="207" spans="1:107" s="462" customFormat="1" ht="73.5" customHeight="1" x14ac:dyDescent="0.2">
      <c r="A207" s="724"/>
      <c r="B207" s="725"/>
      <c r="C207" s="504"/>
      <c r="D207" s="505"/>
      <c r="E207" s="504"/>
      <c r="F207" s="504"/>
      <c r="G207" s="504"/>
      <c r="H207" s="505"/>
      <c r="I207" s="505"/>
      <c r="J207" s="504"/>
      <c r="K207" s="506"/>
      <c r="L207" s="507"/>
      <c r="M207" s="505"/>
      <c r="N207" s="506"/>
      <c r="O207" s="507"/>
      <c r="P207" s="508"/>
      <c r="Q207" s="494" t="s">
        <v>251</v>
      </c>
      <c r="R207" s="495">
        <v>0</v>
      </c>
      <c r="S207" s="495" t="s">
        <v>249</v>
      </c>
      <c r="T207" s="495">
        <v>0</v>
      </c>
      <c r="U207" s="495">
        <v>0</v>
      </c>
      <c r="V207" s="495">
        <v>0</v>
      </c>
      <c r="W207" s="495">
        <v>0</v>
      </c>
      <c r="X207" s="496">
        <v>0</v>
      </c>
      <c r="Y207" s="496">
        <v>0</v>
      </c>
      <c r="Z207" s="496">
        <v>0</v>
      </c>
      <c r="AA207" s="497" t="s">
        <v>249</v>
      </c>
      <c r="AB207" s="506"/>
      <c r="AC207" s="509"/>
      <c r="AD207" s="506"/>
      <c r="AE207" s="509"/>
      <c r="AF207" s="508"/>
      <c r="AG207" s="510"/>
      <c r="AH207" s="511"/>
      <c r="AI207" s="504"/>
      <c r="AJ207" s="505"/>
      <c r="AK207" s="531"/>
      <c r="AL207" s="529"/>
      <c r="AM207" s="461"/>
      <c r="AN207" s="461"/>
      <c r="AO207" s="461"/>
      <c r="AP207" s="461"/>
      <c r="AQ207" s="461"/>
      <c r="AR207" s="461"/>
      <c r="AS207" s="461"/>
      <c r="AT207" s="461"/>
      <c r="AU207" s="461"/>
      <c r="AV207" s="461"/>
      <c r="AW207" s="461"/>
      <c r="AX207" s="461"/>
      <c r="AY207" s="461"/>
      <c r="AZ207" s="461"/>
      <c r="BA207" s="461"/>
      <c r="BB207" s="461"/>
      <c r="BC207" s="461"/>
      <c r="BD207" s="461"/>
      <c r="BE207" s="461"/>
      <c r="BF207" s="461"/>
      <c r="BG207" s="461"/>
      <c r="BH207" s="461"/>
      <c r="BI207" s="461"/>
      <c r="BJ207" s="461"/>
      <c r="BK207" s="461"/>
      <c r="BL207" s="461"/>
      <c r="BM207" s="461"/>
      <c r="BN207" s="461"/>
      <c r="BO207" s="461"/>
      <c r="BP207" s="461"/>
      <c r="BQ207" s="461"/>
      <c r="BR207" s="461"/>
      <c r="BS207" s="461"/>
      <c r="BT207" s="461"/>
      <c r="BU207" s="461"/>
      <c r="BV207" s="461"/>
      <c r="BW207" s="461"/>
      <c r="BX207" s="461"/>
      <c r="BY207" s="461"/>
      <c r="BZ207" s="461"/>
      <c r="CA207" s="461"/>
      <c r="CB207" s="461"/>
      <c r="CC207" s="461"/>
      <c r="CD207" s="461"/>
      <c r="CE207" s="461"/>
      <c r="CF207" s="461"/>
      <c r="CG207" s="461"/>
      <c r="CH207" s="461"/>
      <c r="CI207" s="461"/>
      <c r="CJ207" s="461"/>
      <c r="CK207" s="461"/>
      <c r="CL207" s="461"/>
      <c r="CM207" s="461"/>
      <c r="CN207" s="461"/>
      <c r="CO207" s="461"/>
      <c r="CP207" s="461"/>
      <c r="CQ207" s="461"/>
      <c r="CR207" s="461"/>
      <c r="CS207" s="461"/>
      <c r="CT207" s="461"/>
      <c r="CU207" s="461"/>
      <c r="CV207" s="461"/>
      <c r="CW207" s="461"/>
      <c r="CX207" s="461"/>
      <c r="CY207" s="461"/>
      <c r="CZ207" s="461"/>
      <c r="DA207" s="461"/>
      <c r="DB207" s="461"/>
      <c r="DC207" s="461"/>
    </row>
    <row r="208" spans="1:107" s="462" customFormat="1" ht="73.5" customHeight="1" x14ac:dyDescent="0.2">
      <c r="A208" s="726"/>
      <c r="B208" s="727"/>
      <c r="C208" s="513"/>
      <c r="D208" s="514"/>
      <c r="E208" s="513"/>
      <c r="F208" s="513"/>
      <c r="G208" s="513"/>
      <c r="H208" s="514"/>
      <c r="I208" s="514"/>
      <c r="J208" s="513"/>
      <c r="K208" s="515"/>
      <c r="L208" s="516"/>
      <c r="M208" s="514"/>
      <c r="N208" s="515"/>
      <c r="O208" s="516"/>
      <c r="P208" s="517"/>
      <c r="Q208" s="494" t="s">
        <v>251</v>
      </c>
      <c r="R208" s="495">
        <v>0</v>
      </c>
      <c r="S208" s="495" t="s">
        <v>249</v>
      </c>
      <c r="T208" s="495">
        <v>0</v>
      </c>
      <c r="U208" s="495">
        <v>0</v>
      </c>
      <c r="V208" s="495">
        <v>0</v>
      </c>
      <c r="W208" s="495">
        <v>0</v>
      </c>
      <c r="X208" s="496">
        <v>0</v>
      </c>
      <c r="Y208" s="496">
        <v>0</v>
      </c>
      <c r="Z208" s="496">
        <v>0</v>
      </c>
      <c r="AA208" s="497" t="s">
        <v>249</v>
      </c>
      <c r="AB208" s="515"/>
      <c r="AC208" s="518"/>
      <c r="AD208" s="515"/>
      <c r="AE208" s="518"/>
      <c r="AF208" s="517"/>
      <c r="AG208" s="519"/>
      <c r="AH208" s="520"/>
      <c r="AI208" s="513"/>
      <c r="AJ208" s="514"/>
      <c r="AK208" s="533"/>
      <c r="AL208" s="529"/>
      <c r="AM208" s="461"/>
      <c r="AN208" s="461"/>
      <c r="AO208" s="461"/>
      <c r="AP208" s="461"/>
      <c r="AQ208" s="461"/>
      <c r="AR208" s="461"/>
      <c r="AS208" s="461"/>
      <c r="AT208" s="461"/>
      <c r="AU208" s="461"/>
      <c r="AV208" s="461"/>
      <c r="AW208" s="461"/>
      <c r="AX208" s="461"/>
      <c r="AY208" s="461"/>
      <c r="AZ208" s="461"/>
      <c r="BA208" s="461"/>
      <c r="BB208" s="461"/>
      <c r="BC208" s="461"/>
      <c r="BD208" s="461"/>
      <c r="BE208" s="461"/>
      <c r="BF208" s="461"/>
      <c r="BG208" s="461"/>
      <c r="BH208" s="461"/>
      <c r="BI208" s="461"/>
      <c r="BJ208" s="461"/>
      <c r="BK208" s="461"/>
      <c r="BL208" s="461"/>
      <c r="BM208" s="461"/>
      <c r="BN208" s="461"/>
      <c r="BO208" s="461"/>
      <c r="BP208" s="461"/>
      <c r="BQ208" s="461"/>
      <c r="BR208" s="461"/>
      <c r="BS208" s="461"/>
      <c r="BT208" s="461"/>
      <c r="BU208" s="461"/>
      <c r="BV208" s="461"/>
      <c r="BW208" s="461"/>
      <c r="BX208" s="461"/>
      <c r="BY208" s="461"/>
      <c r="BZ208" s="461"/>
      <c r="CA208" s="461"/>
      <c r="CB208" s="461"/>
      <c r="CC208" s="461"/>
      <c r="CD208" s="461"/>
      <c r="CE208" s="461"/>
      <c r="CF208" s="461"/>
      <c r="CG208" s="461"/>
      <c r="CH208" s="461"/>
      <c r="CI208" s="461"/>
      <c r="CJ208" s="461"/>
      <c r="CK208" s="461"/>
      <c r="CL208" s="461"/>
      <c r="CM208" s="461"/>
      <c r="CN208" s="461"/>
      <c r="CO208" s="461"/>
      <c r="CP208" s="461"/>
      <c r="CQ208" s="461"/>
      <c r="CR208" s="461"/>
      <c r="CS208" s="461"/>
      <c r="CT208" s="461"/>
      <c r="CU208" s="461"/>
      <c r="CV208" s="461"/>
      <c r="CW208" s="461"/>
      <c r="CX208" s="461"/>
      <c r="CY208" s="461"/>
      <c r="CZ208" s="461"/>
      <c r="DA208" s="461"/>
      <c r="DB208" s="461"/>
      <c r="DC208" s="461"/>
    </row>
    <row r="209" spans="1:107" s="462" customFormat="1" ht="73.5" customHeight="1" x14ac:dyDescent="0.2">
      <c r="A209" s="728">
        <v>68</v>
      </c>
      <c r="B209" s="729" t="s">
        <v>822</v>
      </c>
      <c r="C209" s="576" t="s">
        <v>851</v>
      </c>
      <c r="D209" s="529" t="s">
        <v>225</v>
      </c>
      <c r="E209" s="576" t="s">
        <v>852</v>
      </c>
      <c r="F209" s="576" t="s">
        <v>853</v>
      </c>
      <c r="G209" s="576" t="s">
        <v>854</v>
      </c>
      <c r="H209" s="529" t="s">
        <v>350</v>
      </c>
      <c r="I209" s="529" t="s">
        <v>230</v>
      </c>
      <c r="J209" s="576" t="s">
        <v>352</v>
      </c>
      <c r="K209" s="631" t="s">
        <v>353</v>
      </c>
      <c r="L209" s="644">
        <v>0.2</v>
      </c>
      <c r="M209" s="529" t="s">
        <v>354</v>
      </c>
      <c r="N209" s="631" t="s">
        <v>235</v>
      </c>
      <c r="O209" s="644">
        <v>0.6</v>
      </c>
      <c r="P209" s="645" t="s">
        <v>235</v>
      </c>
      <c r="Q209" s="494" t="s">
        <v>855</v>
      </c>
      <c r="R209" s="495" t="s">
        <v>354</v>
      </c>
      <c r="S209" s="495" t="s">
        <v>354</v>
      </c>
      <c r="T209" s="495" t="s">
        <v>354</v>
      </c>
      <c r="U209" s="495" t="s">
        <v>354</v>
      </c>
      <c r="V209" s="495" t="s">
        <v>354</v>
      </c>
      <c r="W209" s="495" t="s">
        <v>354</v>
      </c>
      <c r="X209" s="496" t="s">
        <v>354</v>
      </c>
      <c r="Y209" s="496" t="s">
        <v>354</v>
      </c>
      <c r="Z209" s="496" t="s">
        <v>354</v>
      </c>
      <c r="AA209" s="497" t="s">
        <v>356</v>
      </c>
      <c r="AB209" s="631" t="s">
        <v>353</v>
      </c>
      <c r="AC209" s="646" t="s">
        <v>356</v>
      </c>
      <c r="AD209" s="631" t="s">
        <v>235</v>
      </c>
      <c r="AE209" s="646" t="s">
        <v>356</v>
      </c>
      <c r="AF209" s="645" t="s">
        <v>235</v>
      </c>
      <c r="AG209" s="647" t="s">
        <v>357</v>
      </c>
      <c r="AH209" s="648" t="s">
        <v>316</v>
      </c>
      <c r="AI209" s="576" t="s">
        <v>856</v>
      </c>
      <c r="AJ209" s="650" t="s">
        <v>857</v>
      </c>
      <c r="AK209" s="651" t="s">
        <v>292</v>
      </c>
      <c r="AL209" s="529" t="s">
        <v>858</v>
      </c>
      <c r="AM209" s="461"/>
      <c r="AN209" s="461"/>
      <c r="AO209" s="461"/>
      <c r="AP209" s="461"/>
      <c r="AQ209" s="461"/>
      <c r="AR209" s="461"/>
      <c r="AS209" s="461"/>
      <c r="AT209" s="461"/>
      <c r="AU209" s="461"/>
      <c r="AV209" s="461"/>
      <c r="AW209" s="461"/>
      <c r="AX209" s="461"/>
      <c r="AY209" s="461"/>
      <c r="AZ209" s="461"/>
      <c r="BA209" s="461"/>
      <c r="BB209" s="461"/>
      <c r="BC209" s="461"/>
      <c r="BD209" s="461"/>
      <c r="BE209" s="461"/>
      <c r="BF209" s="461"/>
      <c r="BG209" s="461"/>
      <c r="BH209" s="461"/>
      <c r="BI209" s="461"/>
      <c r="BJ209" s="461"/>
      <c r="BK209" s="461"/>
      <c r="BL209" s="461"/>
      <c r="BM209" s="461"/>
      <c r="BN209" s="461"/>
      <c r="BO209" s="461"/>
      <c r="BP209" s="461"/>
      <c r="BQ209" s="461"/>
      <c r="BR209" s="461"/>
      <c r="BS209" s="461"/>
      <c r="BT209" s="461"/>
      <c r="BU209" s="461"/>
      <c r="BV209" s="461"/>
      <c r="BW209" s="461"/>
      <c r="BX209" s="461"/>
      <c r="BY209" s="461"/>
      <c r="BZ209" s="461"/>
      <c r="CA209" s="461"/>
      <c r="CB209" s="461"/>
      <c r="CC209" s="461"/>
      <c r="CD209" s="461"/>
      <c r="CE209" s="461"/>
      <c r="CF209" s="461"/>
      <c r="CG209" s="461"/>
      <c r="CH209" s="461"/>
      <c r="CI209" s="461"/>
      <c r="CJ209" s="461"/>
      <c r="CK209" s="461"/>
      <c r="CL209" s="461"/>
      <c r="CM209" s="461"/>
      <c r="CN209" s="461"/>
      <c r="CO209" s="461"/>
      <c r="CP209" s="461"/>
      <c r="CQ209" s="461"/>
      <c r="CR209" s="461"/>
      <c r="CS209" s="461"/>
      <c r="CT209" s="461"/>
      <c r="CU209" s="461"/>
      <c r="CV209" s="461"/>
      <c r="CW209" s="461"/>
      <c r="CX209" s="461"/>
      <c r="CY209" s="461"/>
      <c r="CZ209" s="461"/>
      <c r="DA209" s="461"/>
      <c r="DB209" s="461"/>
      <c r="DC209" s="461"/>
    </row>
    <row r="210" spans="1:107" s="462" customFormat="1" ht="73.5" customHeight="1" x14ac:dyDescent="0.2">
      <c r="A210" s="728"/>
      <c r="B210" s="729"/>
      <c r="C210" s="576"/>
      <c r="D210" s="529"/>
      <c r="E210" s="576"/>
      <c r="F210" s="576"/>
      <c r="G210" s="576"/>
      <c r="H210" s="529"/>
      <c r="I210" s="529"/>
      <c r="J210" s="576"/>
      <c r="K210" s="631"/>
      <c r="L210" s="644"/>
      <c r="M210" s="529"/>
      <c r="N210" s="631"/>
      <c r="O210" s="644"/>
      <c r="P210" s="645"/>
      <c r="Q210" s="494" t="s">
        <v>859</v>
      </c>
      <c r="R210" s="495" t="s">
        <v>354</v>
      </c>
      <c r="S210" s="495" t="s">
        <v>354</v>
      </c>
      <c r="T210" s="495" t="s">
        <v>354</v>
      </c>
      <c r="U210" s="495" t="s">
        <v>354</v>
      </c>
      <c r="V210" s="495" t="s">
        <v>354</v>
      </c>
      <c r="W210" s="495" t="s">
        <v>354</v>
      </c>
      <c r="X210" s="496" t="s">
        <v>354</v>
      </c>
      <c r="Y210" s="496" t="s">
        <v>354</v>
      </c>
      <c r="Z210" s="496" t="s">
        <v>354</v>
      </c>
      <c r="AA210" s="497" t="s">
        <v>356</v>
      </c>
      <c r="AB210" s="631"/>
      <c r="AC210" s="646"/>
      <c r="AD210" s="631"/>
      <c r="AE210" s="646"/>
      <c r="AF210" s="645"/>
      <c r="AG210" s="647"/>
      <c r="AH210" s="648"/>
      <c r="AI210" s="576"/>
      <c r="AJ210" s="529"/>
      <c r="AK210" s="577"/>
      <c r="AL210" s="529"/>
      <c r="AM210" s="461"/>
      <c r="AN210" s="461"/>
      <c r="AO210" s="461"/>
      <c r="AP210" s="461"/>
      <c r="AQ210" s="461"/>
      <c r="AR210" s="461"/>
      <c r="AS210" s="461"/>
      <c r="AT210" s="461"/>
      <c r="AU210" s="461"/>
      <c r="AV210" s="461"/>
      <c r="AW210" s="461"/>
      <c r="AX210" s="461"/>
      <c r="AY210" s="461"/>
      <c r="AZ210" s="461"/>
      <c r="BA210" s="461"/>
      <c r="BB210" s="461"/>
      <c r="BC210" s="461"/>
      <c r="BD210" s="461"/>
      <c r="BE210" s="461"/>
      <c r="BF210" s="461"/>
      <c r="BG210" s="461"/>
      <c r="BH210" s="461"/>
      <c r="BI210" s="461"/>
      <c r="BJ210" s="461"/>
      <c r="BK210" s="461"/>
      <c r="BL210" s="461"/>
      <c r="BM210" s="461"/>
      <c r="BN210" s="461"/>
      <c r="BO210" s="461"/>
      <c r="BP210" s="461"/>
      <c r="BQ210" s="461"/>
      <c r="BR210" s="461"/>
      <c r="BS210" s="461"/>
      <c r="BT210" s="461"/>
      <c r="BU210" s="461"/>
      <c r="BV210" s="461"/>
      <c r="BW210" s="461"/>
      <c r="BX210" s="461"/>
      <c r="BY210" s="461"/>
      <c r="BZ210" s="461"/>
      <c r="CA210" s="461"/>
      <c r="CB210" s="461"/>
      <c r="CC210" s="461"/>
      <c r="CD210" s="461"/>
      <c r="CE210" s="461"/>
      <c r="CF210" s="461"/>
      <c r="CG210" s="461"/>
      <c r="CH210" s="461"/>
      <c r="CI210" s="461"/>
      <c r="CJ210" s="461"/>
      <c r="CK210" s="461"/>
      <c r="CL210" s="461"/>
      <c r="CM210" s="461"/>
      <c r="CN210" s="461"/>
      <c r="CO210" s="461"/>
      <c r="CP210" s="461"/>
      <c r="CQ210" s="461"/>
      <c r="CR210" s="461"/>
      <c r="CS210" s="461"/>
      <c r="CT210" s="461"/>
      <c r="CU210" s="461"/>
      <c r="CV210" s="461"/>
      <c r="CW210" s="461"/>
      <c r="CX210" s="461"/>
      <c r="CY210" s="461"/>
      <c r="CZ210" s="461"/>
      <c r="DA210" s="461"/>
      <c r="DB210" s="461"/>
      <c r="DC210" s="461"/>
    </row>
    <row r="211" spans="1:107" s="462" customFormat="1" ht="73.5" customHeight="1" x14ac:dyDescent="0.2">
      <c r="A211" s="728"/>
      <c r="B211" s="729"/>
      <c r="C211" s="576"/>
      <c r="D211" s="529"/>
      <c r="E211" s="576"/>
      <c r="F211" s="576"/>
      <c r="G211" s="576"/>
      <c r="H211" s="529"/>
      <c r="I211" s="529"/>
      <c r="J211" s="576"/>
      <c r="K211" s="631"/>
      <c r="L211" s="644"/>
      <c r="M211" s="529"/>
      <c r="N211" s="631"/>
      <c r="O211" s="644"/>
      <c r="P211" s="645"/>
      <c r="Q211" s="494">
        <v>0</v>
      </c>
      <c r="R211" s="495" t="s">
        <v>354</v>
      </c>
      <c r="S211" s="495" t="s">
        <v>354</v>
      </c>
      <c r="T211" s="495" t="s">
        <v>354</v>
      </c>
      <c r="U211" s="495" t="s">
        <v>354</v>
      </c>
      <c r="V211" s="495" t="s">
        <v>354</v>
      </c>
      <c r="W211" s="495" t="s">
        <v>354</v>
      </c>
      <c r="X211" s="496" t="s">
        <v>354</v>
      </c>
      <c r="Y211" s="496" t="s">
        <v>354</v>
      </c>
      <c r="Z211" s="496" t="s">
        <v>354</v>
      </c>
      <c r="AA211" s="497" t="s">
        <v>356</v>
      </c>
      <c r="AB211" s="631"/>
      <c r="AC211" s="646"/>
      <c r="AD211" s="631"/>
      <c r="AE211" s="646"/>
      <c r="AF211" s="645"/>
      <c r="AG211" s="647"/>
      <c r="AH211" s="648"/>
      <c r="AI211" s="576"/>
      <c r="AJ211" s="529"/>
      <c r="AK211" s="577"/>
      <c r="AL211" s="529"/>
      <c r="AM211" s="461"/>
      <c r="AN211" s="461"/>
      <c r="AO211" s="461"/>
      <c r="AP211" s="461"/>
      <c r="AQ211" s="461"/>
      <c r="AR211" s="461"/>
      <c r="AS211" s="461"/>
      <c r="AT211" s="461"/>
      <c r="AU211" s="461"/>
      <c r="AV211" s="461"/>
      <c r="AW211" s="461"/>
      <c r="AX211" s="461"/>
      <c r="AY211" s="461"/>
      <c r="AZ211" s="461"/>
      <c r="BA211" s="461"/>
      <c r="BB211" s="461"/>
      <c r="BC211" s="461"/>
      <c r="BD211" s="461"/>
      <c r="BE211" s="461"/>
      <c r="BF211" s="461"/>
      <c r="BG211" s="461"/>
      <c r="BH211" s="461"/>
      <c r="BI211" s="461"/>
      <c r="BJ211" s="461"/>
      <c r="BK211" s="461"/>
      <c r="BL211" s="461"/>
      <c r="BM211" s="461"/>
      <c r="BN211" s="461"/>
      <c r="BO211" s="461"/>
      <c r="BP211" s="461"/>
      <c r="BQ211" s="461"/>
      <c r="BR211" s="461"/>
      <c r="BS211" s="461"/>
      <c r="BT211" s="461"/>
      <c r="BU211" s="461"/>
      <c r="BV211" s="461"/>
      <c r="BW211" s="461"/>
      <c r="BX211" s="461"/>
      <c r="BY211" s="461"/>
      <c r="BZ211" s="461"/>
      <c r="CA211" s="461"/>
      <c r="CB211" s="461"/>
      <c r="CC211" s="461"/>
      <c r="CD211" s="461"/>
      <c r="CE211" s="461"/>
      <c r="CF211" s="461"/>
      <c r="CG211" s="461"/>
      <c r="CH211" s="461"/>
      <c r="CI211" s="461"/>
      <c r="CJ211" s="461"/>
      <c r="CK211" s="461"/>
      <c r="CL211" s="461"/>
      <c r="CM211" s="461"/>
      <c r="CN211" s="461"/>
      <c r="CO211" s="461"/>
      <c r="CP211" s="461"/>
      <c r="CQ211" s="461"/>
      <c r="CR211" s="461"/>
      <c r="CS211" s="461"/>
      <c r="CT211" s="461"/>
      <c r="CU211" s="461"/>
      <c r="CV211" s="461"/>
      <c r="CW211" s="461"/>
      <c r="CX211" s="461"/>
      <c r="CY211" s="461"/>
      <c r="CZ211" s="461"/>
      <c r="DA211" s="461"/>
      <c r="DB211" s="461"/>
      <c r="DC211" s="461"/>
    </row>
    <row r="212" spans="1:107" s="462" customFormat="1" ht="73.5" customHeight="1" x14ac:dyDescent="0.2">
      <c r="A212" s="728">
        <v>69</v>
      </c>
      <c r="B212" s="729" t="s">
        <v>822</v>
      </c>
      <c r="C212" s="576" t="s">
        <v>860</v>
      </c>
      <c r="D212" s="529" t="s">
        <v>225</v>
      </c>
      <c r="E212" s="576" t="s">
        <v>861</v>
      </c>
      <c r="F212" s="576" t="s">
        <v>862</v>
      </c>
      <c r="G212" s="576" t="s">
        <v>863</v>
      </c>
      <c r="H212" s="529" t="s">
        <v>350</v>
      </c>
      <c r="I212" s="529" t="s">
        <v>230</v>
      </c>
      <c r="J212" s="576" t="s">
        <v>352</v>
      </c>
      <c r="K212" s="631" t="s">
        <v>353</v>
      </c>
      <c r="L212" s="644">
        <v>0.2</v>
      </c>
      <c r="M212" s="529" t="s">
        <v>354</v>
      </c>
      <c r="N212" s="631" t="s">
        <v>235</v>
      </c>
      <c r="O212" s="644">
        <v>0.6</v>
      </c>
      <c r="P212" s="645" t="s">
        <v>235</v>
      </c>
      <c r="Q212" s="494" t="s">
        <v>864</v>
      </c>
      <c r="R212" s="495" t="s">
        <v>354</v>
      </c>
      <c r="S212" s="495" t="s">
        <v>354</v>
      </c>
      <c r="T212" s="495" t="s">
        <v>354</v>
      </c>
      <c r="U212" s="495" t="s">
        <v>354</v>
      </c>
      <c r="V212" s="495" t="s">
        <v>354</v>
      </c>
      <c r="W212" s="495" t="s">
        <v>354</v>
      </c>
      <c r="X212" s="496" t="s">
        <v>354</v>
      </c>
      <c r="Y212" s="496" t="s">
        <v>354</v>
      </c>
      <c r="Z212" s="496" t="s">
        <v>354</v>
      </c>
      <c r="AA212" s="497" t="s">
        <v>356</v>
      </c>
      <c r="AB212" s="631" t="s">
        <v>353</v>
      </c>
      <c r="AC212" s="646" t="s">
        <v>356</v>
      </c>
      <c r="AD212" s="631" t="s">
        <v>235</v>
      </c>
      <c r="AE212" s="646" t="s">
        <v>356</v>
      </c>
      <c r="AF212" s="645" t="s">
        <v>235</v>
      </c>
      <c r="AG212" s="647" t="s">
        <v>357</v>
      </c>
      <c r="AH212" s="648" t="s">
        <v>316</v>
      </c>
      <c r="AI212" s="576" t="s">
        <v>865</v>
      </c>
      <c r="AJ212" s="650" t="s">
        <v>857</v>
      </c>
      <c r="AK212" s="651" t="s">
        <v>292</v>
      </c>
      <c r="AL212" s="529" t="s">
        <v>858</v>
      </c>
      <c r="AM212" s="461"/>
      <c r="AN212" s="461"/>
      <c r="AO212" s="461"/>
      <c r="AP212" s="461"/>
      <c r="AQ212" s="461"/>
      <c r="AR212" s="461"/>
      <c r="AS212" s="461"/>
      <c r="AT212" s="461"/>
      <c r="AU212" s="461"/>
      <c r="AV212" s="461"/>
      <c r="AW212" s="461"/>
      <c r="AX212" s="461"/>
      <c r="AY212" s="461"/>
      <c r="AZ212" s="461"/>
      <c r="BA212" s="461"/>
      <c r="BB212" s="461"/>
      <c r="BC212" s="461"/>
      <c r="BD212" s="461"/>
      <c r="BE212" s="461"/>
      <c r="BF212" s="461"/>
      <c r="BG212" s="461"/>
      <c r="BH212" s="461"/>
      <c r="BI212" s="461"/>
      <c r="BJ212" s="461"/>
      <c r="BK212" s="461"/>
      <c r="BL212" s="461"/>
      <c r="BM212" s="461"/>
      <c r="BN212" s="461"/>
      <c r="BO212" s="461"/>
      <c r="BP212" s="461"/>
      <c r="BQ212" s="461"/>
      <c r="BR212" s="461"/>
      <c r="BS212" s="461"/>
      <c r="BT212" s="461"/>
      <c r="BU212" s="461"/>
      <c r="BV212" s="461"/>
      <c r="BW212" s="461"/>
      <c r="BX212" s="461"/>
      <c r="BY212" s="461"/>
      <c r="BZ212" s="461"/>
      <c r="CA212" s="461"/>
      <c r="CB212" s="461"/>
      <c r="CC212" s="461"/>
      <c r="CD212" s="461"/>
      <c r="CE212" s="461"/>
      <c r="CF212" s="461"/>
      <c r="CG212" s="461"/>
      <c r="CH212" s="461"/>
      <c r="CI212" s="461"/>
      <c r="CJ212" s="461"/>
      <c r="CK212" s="461"/>
      <c r="CL212" s="461"/>
      <c r="CM212" s="461"/>
      <c r="CN212" s="461"/>
      <c r="CO212" s="461"/>
      <c r="CP212" s="461"/>
      <c r="CQ212" s="461"/>
      <c r="CR212" s="461"/>
      <c r="CS212" s="461"/>
      <c r="CT212" s="461"/>
      <c r="CU212" s="461"/>
      <c r="CV212" s="461"/>
      <c r="CW212" s="461"/>
      <c r="CX212" s="461"/>
      <c r="CY212" s="461"/>
      <c r="CZ212" s="461"/>
      <c r="DA212" s="461"/>
      <c r="DB212" s="461"/>
      <c r="DC212" s="461"/>
    </row>
    <row r="213" spans="1:107" s="462" customFormat="1" ht="73.5" customHeight="1" x14ac:dyDescent="0.2">
      <c r="A213" s="728"/>
      <c r="B213" s="729"/>
      <c r="C213" s="576"/>
      <c r="D213" s="529"/>
      <c r="E213" s="576"/>
      <c r="F213" s="576"/>
      <c r="G213" s="576"/>
      <c r="H213" s="529"/>
      <c r="I213" s="529"/>
      <c r="J213" s="576"/>
      <c r="K213" s="631"/>
      <c r="L213" s="644"/>
      <c r="M213" s="529"/>
      <c r="N213" s="631"/>
      <c r="O213" s="644"/>
      <c r="P213" s="645"/>
      <c r="Q213" s="494">
        <v>0</v>
      </c>
      <c r="R213" s="495" t="s">
        <v>354</v>
      </c>
      <c r="S213" s="495" t="s">
        <v>354</v>
      </c>
      <c r="T213" s="495" t="s">
        <v>354</v>
      </c>
      <c r="U213" s="495" t="s">
        <v>354</v>
      </c>
      <c r="V213" s="495" t="s">
        <v>354</v>
      </c>
      <c r="W213" s="495" t="s">
        <v>354</v>
      </c>
      <c r="X213" s="496" t="s">
        <v>354</v>
      </c>
      <c r="Y213" s="496" t="s">
        <v>354</v>
      </c>
      <c r="Z213" s="496" t="s">
        <v>354</v>
      </c>
      <c r="AA213" s="497" t="s">
        <v>356</v>
      </c>
      <c r="AB213" s="631"/>
      <c r="AC213" s="646"/>
      <c r="AD213" s="631"/>
      <c r="AE213" s="646"/>
      <c r="AF213" s="645"/>
      <c r="AG213" s="647"/>
      <c r="AH213" s="648"/>
      <c r="AI213" s="576"/>
      <c r="AJ213" s="529"/>
      <c r="AK213" s="577"/>
      <c r="AL213" s="529"/>
      <c r="AM213" s="461"/>
      <c r="AN213" s="461"/>
      <c r="AO213" s="461"/>
      <c r="AP213" s="461"/>
      <c r="AQ213" s="461"/>
      <c r="AR213" s="461"/>
      <c r="AS213" s="461"/>
      <c r="AT213" s="461"/>
      <c r="AU213" s="461"/>
      <c r="AV213" s="461"/>
      <c r="AW213" s="461"/>
      <c r="AX213" s="461"/>
      <c r="AY213" s="461"/>
      <c r="AZ213" s="461"/>
      <c r="BA213" s="461"/>
      <c r="BB213" s="461"/>
      <c r="BC213" s="461"/>
      <c r="BD213" s="461"/>
      <c r="BE213" s="461"/>
      <c r="BF213" s="461"/>
      <c r="BG213" s="461"/>
      <c r="BH213" s="461"/>
      <c r="BI213" s="461"/>
      <c r="BJ213" s="461"/>
      <c r="BK213" s="461"/>
      <c r="BL213" s="461"/>
      <c r="BM213" s="461"/>
      <c r="BN213" s="461"/>
      <c r="BO213" s="461"/>
      <c r="BP213" s="461"/>
      <c r="BQ213" s="461"/>
      <c r="BR213" s="461"/>
      <c r="BS213" s="461"/>
      <c r="BT213" s="461"/>
      <c r="BU213" s="461"/>
      <c r="BV213" s="461"/>
      <c r="BW213" s="461"/>
      <c r="BX213" s="461"/>
      <c r="BY213" s="461"/>
      <c r="BZ213" s="461"/>
      <c r="CA213" s="461"/>
      <c r="CB213" s="461"/>
      <c r="CC213" s="461"/>
      <c r="CD213" s="461"/>
      <c r="CE213" s="461"/>
      <c r="CF213" s="461"/>
      <c r="CG213" s="461"/>
      <c r="CH213" s="461"/>
      <c r="CI213" s="461"/>
      <c r="CJ213" s="461"/>
      <c r="CK213" s="461"/>
      <c r="CL213" s="461"/>
      <c r="CM213" s="461"/>
      <c r="CN213" s="461"/>
      <c r="CO213" s="461"/>
      <c r="CP213" s="461"/>
      <c r="CQ213" s="461"/>
      <c r="CR213" s="461"/>
      <c r="CS213" s="461"/>
      <c r="CT213" s="461"/>
      <c r="CU213" s="461"/>
      <c r="CV213" s="461"/>
      <c r="CW213" s="461"/>
      <c r="CX213" s="461"/>
      <c r="CY213" s="461"/>
      <c r="CZ213" s="461"/>
      <c r="DA213" s="461"/>
      <c r="DB213" s="461"/>
      <c r="DC213" s="461"/>
    </row>
    <row r="214" spans="1:107" s="462" customFormat="1" ht="73.5" customHeight="1" x14ac:dyDescent="0.2">
      <c r="A214" s="728"/>
      <c r="B214" s="729"/>
      <c r="C214" s="576"/>
      <c r="D214" s="529"/>
      <c r="E214" s="576"/>
      <c r="F214" s="576"/>
      <c r="G214" s="576"/>
      <c r="H214" s="529"/>
      <c r="I214" s="529"/>
      <c r="J214" s="576"/>
      <c r="K214" s="631"/>
      <c r="L214" s="644"/>
      <c r="M214" s="529"/>
      <c r="N214" s="631"/>
      <c r="O214" s="644"/>
      <c r="P214" s="645"/>
      <c r="Q214" s="494">
        <v>0</v>
      </c>
      <c r="R214" s="495" t="s">
        <v>354</v>
      </c>
      <c r="S214" s="495" t="s">
        <v>354</v>
      </c>
      <c r="T214" s="495" t="s">
        <v>354</v>
      </c>
      <c r="U214" s="495" t="s">
        <v>354</v>
      </c>
      <c r="V214" s="495" t="s">
        <v>354</v>
      </c>
      <c r="W214" s="495" t="s">
        <v>354</v>
      </c>
      <c r="X214" s="496" t="s">
        <v>354</v>
      </c>
      <c r="Y214" s="496" t="s">
        <v>354</v>
      </c>
      <c r="Z214" s="496" t="s">
        <v>354</v>
      </c>
      <c r="AA214" s="497" t="s">
        <v>356</v>
      </c>
      <c r="AB214" s="631"/>
      <c r="AC214" s="646"/>
      <c r="AD214" s="631"/>
      <c r="AE214" s="646"/>
      <c r="AF214" s="645"/>
      <c r="AG214" s="647"/>
      <c r="AH214" s="648"/>
      <c r="AI214" s="576"/>
      <c r="AJ214" s="529"/>
      <c r="AK214" s="577"/>
      <c r="AL214" s="529"/>
      <c r="AM214" s="461"/>
      <c r="AN214" s="461"/>
      <c r="AO214" s="461"/>
      <c r="AP214" s="461"/>
      <c r="AQ214" s="461"/>
      <c r="AR214" s="461"/>
      <c r="AS214" s="461"/>
      <c r="AT214" s="461"/>
      <c r="AU214" s="461"/>
      <c r="AV214" s="461"/>
      <c r="AW214" s="461"/>
      <c r="AX214" s="461"/>
      <c r="AY214" s="461"/>
      <c r="AZ214" s="461"/>
      <c r="BA214" s="461"/>
      <c r="BB214" s="461"/>
      <c r="BC214" s="461"/>
      <c r="BD214" s="461"/>
      <c r="BE214" s="461"/>
      <c r="BF214" s="461"/>
      <c r="BG214" s="461"/>
      <c r="BH214" s="461"/>
      <c r="BI214" s="461"/>
      <c r="BJ214" s="461"/>
      <c r="BK214" s="461"/>
      <c r="BL214" s="461"/>
      <c r="BM214" s="461"/>
      <c r="BN214" s="461"/>
      <c r="BO214" s="461"/>
      <c r="BP214" s="461"/>
      <c r="BQ214" s="461"/>
      <c r="BR214" s="461"/>
      <c r="BS214" s="461"/>
      <c r="BT214" s="461"/>
      <c r="BU214" s="461"/>
      <c r="BV214" s="461"/>
      <c r="BW214" s="461"/>
      <c r="BX214" s="461"/>
      <c r="BY214" s="461"/>
      <c r="BZ214" s="461"/>
      <c r="CA214" s="461"/>
      <c r="CB214" s="461"/>
      <c r="CC214" s="461"/>
      <c r="CD214" s="461"/>
      <c r="CE214" s="461"/>
      <c r="CF214" s="461"/>
      <c r="CG214" s="461"/>
      <c r="CH214" s="461"/>
      <c r="CI214" s="461"/>
      <c r="CJ214" s="461"/>
      <c r="CK214" s="461"/>
      <c r="CL214" s="461"/>
      <c r="CM214" s="461"/>
      <c r="CN214" s="461"/>
      <c r="CO214" s="461"/>
      <c r="CP214" s="461"/>
      <c r="CQ214" s="461"/>
      <c r="CR214" s="461"/>
      <c r="CS214" s="461"/>
      <c r="CT214" s="461"/>
      <c r="CU214" s="461"/>
      <c r="CV214" s="461"/>
      <c r="CW214" s="461"/>
      <c r="CX214" s="461"/>
      <c r="CY214" s="461"/>
      <c r="CZ214" s="461"/>
      <c r="DA214" s="461"/>
      <c r="DB214" s="461"/>
      <c r="DC214" s="461"/>
    </row>
    <row r="215" spans="1:107" s="462" customFormat="1" ht="73.5" customHeight="1" x14ac:dyDescent="0.2">
      <c r="A215" s="728">
        <v>70</v>
      </c>
      <c r="B215" s="730" t="s">
        <v>866</v>
      </c>
      <c r="C215" s="576" t="s">
        <v>867</v>
      </c>
      <c r="D215" s="529" t="s">
        <v>225</v>
      </c>
      <c r="E215" s="576" t="s">
        <v>868</v>
      </c>
      <c r="F215" s="576" t="s">
        <v>869</v>
      </c>
      <c r="G215" s="576" t="s">
        <v>870</v>
      </c>
      <c r="H215" s="529" t="s">
        <v>281</v>
      </c>
      <c r="I215" s="529" t="s">
        <v>382</v>
      </c>
      <c r="J215" s="576" t="s">
        <v>421</v>
      </c>
      <c r="K215" s="631" t="s">
        <v>422</v>
      </c>
      <c r="L215" s="644">
        <v>1</v>
      </c>
      <c r="M215" s="529" t="s">
        <v>256</v>
      </c>
      <c r="N215" s="631" t="s">
        <v>257</v>
      </c>
      <c r="O215" s="644">
        <v>0.2</v>
      </c>
      <c r="P215" s="645" t="s">
        <v>313</v>
      </c>
      <c r="Q215" s="494" t="s">
        <v>871</v>
      </c>
      <c r="R215" s="495" t="s">
        <v>237</v>
      </c>
      <c r="S215" s="495" t="s">
        <v>238</v>
      </c>
      <c r="T215" s="495" t="s">
        <v>286</v>
      </c>
      <c r="U215" s="495" t="s">
        <v>240</v>
      </c>
      <c r="V215" s="495" t="s">
        <v>241</v>
      </c>
      <c r="W215" s="495" t="s">
        <v>242</v>
      </c>
      <c r="X215" s="496" t="s">
        <v>872</v>
      </c>
      <c r="Y215" s="496" t="s">
        <v>873</v>
      </c>
      <c r="Z215" s="496" t="s">
        <v>874</v>
      </c>
      <c r="AA215" s="497">
        <v>0.5</v>
      </c>
      <c r="AB215" s="631" t="s">
        <v>246</v>
      </c>
      <c r="AC215" s="646">
        <v>0.25</v>
      </c>
      <c r="AD215" s="631" t="s">
        <v>257</v>
      </c>
      <c r="AE215" s="646">
        <v>0.2</v>
      </c>
      <c r="AF215" s="645" t="s">
        <v>247</v>
      </c>
      <c r="AG215" s="647" t="s">
        <v>315</v>
      </c>
      <c r="AH215" s="648" t="s">
        <v>316</v>
      </c>
      <c r="AI215" s="731" t="s">
        <v>875</v>
      </c>
      <c r="AJ215" s="732">
        <v>45657</v>
      </c>
      <c r="AK215" s="651" t="s">
        <v>292</v>
      </c>
      <c r="AL215" s="529" t="s">
        <v>876</v>
      </c>
      <c r="AM215" s="502"/>
      <c r="AN215" s="502"/>
      <c r="AO215" s="502"/>
      <c r="AP215" s="502"/>
      <c r="AQ215" s="502"/>
      <c r="AR215" s="502"/>
      <c r="AS215" s="502"/>
      <c r="AT215" s="502"/>
      <c r="AU215" s="502"/>
      <c r="AV215" s="502"/>
      <c r="AW215" s="502"/>
      <c r="AX215" s="502"/>
      <c r="AY215" s="502"/>
      <c r="AZ215" s="502"/>
      <c r="BA215" s="502"/>
      <c r="BB215" s="502"/>
      <c r="BC215" s="502"/>
      <c r="BD215" s="502"/>
      <c r="BE215" s="502"/>
      <c r="BF215" s="502"/>
      <c r="BG215" s="502"/>
      <c r="BH215" s="502"/>
      <c r="BI215" s="502"/>
      <c r="BJ215" s="502"/>
      <c r="BK215" s="502"/>
      <c r="BL215" s="502"/>
      <c r="BM215" s="502"/>
      <c r="BN215" s="502"/>
      <c r="BO215" s="502"/>
      <c r="BP215" s="461"/>
      <c r="BQ215" s="461"/>
      <c r="BR215" s="461"/>
      <c r="BS215" s="461"/>
      <c r="BT215" s="461"/>
      <c r="BU215" s="461"/>
      <c r="BV215" s="461"/>
      <c r="BW215" s="461"/>
      <c r="BX215" s="461"/>
      <c r="BY215" s="461"/>
      <c r="BZ215" s="461"/>
      <c r="CA215" s="461"/>
      <c r="CB215" s="461"/>
      <c r="CC215" s="461"/>
      <c r="CD215" s="461"/>
      <c r="CE215" s="461"/>
      <c r="CF215" s="461"/>
      <c r="CG215" s="461"/>
      <c r="CH215" s="461"/>
      <c r="CI215" s="461"/>
      <c r="CJ215" s="461"/>
      <c r="CK215" s="461"/>
      <c r="CL215" s="461"/>
      <c r="CM215" s="461"/>
      <c r="CN215" s="461"/>
      <c r="CO215" s="461"/>
      <c r="CP215" s="461"/>
      <c r="CQ215" s="461"/>
      <c r="CR215" s="461"/>
      <c r="CS215" s="461"/>
      <c r="CT215" s="461"/>
      <c r="CU215" s="461"/>
      <c r="CV215" s="461"/>
      <c r="CW215" s="461"/>
      <c r="CX215" s="461"/>
      <c r="CY215" s="461"/>
      <c r="CZ215" s="461"/>
      <c r="DA215" s="461"/>
      <c r="DB215" s="461"/>
      <c r="DC215" s="461"/>
    </row>
    <row r="216" spans="1:107" s="462" customFormat="1" ht="73.5" customHeight="1" x14ac:dyDescent="0.2">
      <c r="A216" s="728"/>
      <c r="B216" s="730"/>
      <c r="C216" s="576"/>
      <c r="D216" s="529"/>
      <c r="E216" s="576"/>
      <c r="F216" s="576"/>
      <c r="G216" s="576"/>
      <c r="H216" s="529"/>
      <c r="I216" s="529"/>
      <c r="J216" s="576"/>
      <c r="K216" s="631"/>
      <c r="L216" s="644"/>
      <c r="M216" s="529"/>
      <c r="N216" s="631"/>
      <c r="O216" s="644"/>
      <c r="P216" s="645"/>
      <c r="Q216" s="494" t="s">
        <v>877</v>
      </c>
      <c r="R216" s="495" t="s">
        <v>237</v>
      </c>
      <c r="S216" s="495" t="s">
        <v>238</v>
      </c>
      <c r="T216" s="495" t="s">
        <v>286</v>
      </c>
      <c r="U216" s="495" t="s">
        <v>240</v>
      </c>
      <c r="V216" s="495" t="s">
        <v>241</v>
      </c>
      <c r="W216" s="495" t="s">
        <v>242</v>
      </c>
      <c r="X216" s="496" t="s">
        <v>872</v>
      </c>
      <c r="Y216" s="496" t="s">
        <v>873</v>
      </c>
      <c r="Z216" s="496" t="s">
        <v>874</v>
      </c>
      <c r="AA216" s="497">
        <v>0.5</v>
      </c>
      <c r="AB216" s="631"/>
      <c r="AC216" s="646"/>
      <c r="AD216" s="631"/>
      <c r="AE216" s="646"/>
      <c r="AF216" s="645"/>
      <c r="AG216" s="647"/>
      <c r="AH216" s="648"/>
      <c r="AI216" s="733"/>
      <c r="AJ216" s="733"/>
      <c r="AK216" s="577"/>
      <c r="AL216" s="529"/>
      <c r="AM216" s="461"/>
      <c r="AN216" s="461"/>
      <c r="AO216" s="461"/>
      <c r="AP216" s="461"/>
      <c r="AQ216" s="461"/>
      <c r="AR216" s="461"/>
      <c r="AS216" s="461"/>
      <c r="AT216" s="461"/>
      <c r="AU216" s="461"/>
      <c r="AV216" s="461"/>
      <c r="AW216" s="461"/>
      <c r="AX216" s="461"/>
      <c r="AY216" s="461"/>
      <c r="AZ216" s="461"/>
      <c r="BA216" s="461"/>
      <c r="BB216" s="461"/>
      <c r="BC216" s="461"/>
      <c r="BD216" s="461"/>
      <c r="BE216" s="461"/>
      <c r="BF216" s="461"/>
      <c r="BG216" s="461"/>
      <c r="BH216" s="461"/>
      <c r="BI216" s="461"/>
      <c r="BJ216" s="461"/>
      <c r="BK216" s="461"/>
      <c r="BL216" s="461"/>
      <c r="BM216" s="461"/>
      <c r="BN216" s="461"/>
      <c r="BO216" s="461"/>
      <c r="BP216" s="461"/>
      <c r="BQ216" s="461"/>
      <c r="BR216" s="461"/>
      <c r="BS216" s="461"/>
      <c r="BT216" s="461"/>
      <c r="BU216" s="461"/>
      <c r="BV216" s="461"/>
      <c r="BW216" s="461"/>
      <c r="BX216" s="461"/>
      <c r="BY216" s="461"/>
      <c r="BZ216" s="461"/>
      <c r="CA216" s="461"/>
      <c r="CB216" s="461"/>
      <c r="CC216" s="461"/>
      <c r="CD216" s="461"/>
      <c r="CE216" s="461"/>
      <c r="CF216" s="461"/>
      <c r="CG216" s="461"/>
      <c r="CH216" s="461"/>
      <c r="CI216" s="461"/>
      <c r="CJ216" s="461"/>
      <c r="CK216" s="461"/>
      <c r="CL216" s="461"/>
      <c r="CM216" s="461"/>
      <c r="CN216" s="461"/>
      <c r="CO216" s="461"/>
      <c r="CP216" s="461"/>
      <c r="CQ216" s="461"/>
      <c r="CR216" s="461"/>
      <c r="CS216" s="461"/>
      <c r="CT216" s="461"/>
      <c r="CU216" s="461"/>
      <c r="CV216" s="461"/>
      <c r="CW216" s="461"/>
      <c r="CX216" s="461"/>
      <c r="CY216" s="461"/>
      <c r="CZ216" s="461"/>
      <c r="DA216" s="461"/>
      <c r="DB216" s="461"/>
      <c r="DC216" s="461"/>
    </row>
    <row r="217" spans="1:107" s="462" customFormat="1" ht="73.5" customHeight="1" x14ac:dyDescent="0.2">
      <c r="A217" s="728"/>
      <c r="B217" s="730"/>
      <c r="C217" s="576"/>
      <c r="D217" s="529"/>
      <c r="E217" s="576"/>
      <c r="F217" s="576"/>
      <c r="G217" s="576"/>
      <c r="H217" s="529"/>
      <c r="I217" s="529"/>
      <c r="J217" s="576"/>
      <c r="K217" s="631"/>
      <c r="L217" s="644"/>
      <c r="M217" s="529"/>
      <c r="N217" s="631"/>
      <c r="O217" s="644"/>
      <c r="P217" s="645"/>
      <c r="Q217" s="494" t="s">
        <v>251</v>
      </c>
      <c r="R217" s="495">
        <v>0</v>
      </c>
      <c r="S217" s="495" t="s">
        <v>249</v>
      </c>
      <c r="T217" s="495">
        <v>0</v>
      </c>
      <c r="U217" s="495">
        <v>0</v>
      </c>
      <c r="V217" s="495">
        <v>0</v>
      </c>
      <c r="W217" s="495">
        <v>0</v>
      </c>
      <c r="X217" s="496">
        <v>0</v>
      </c>
      <c r="Y217" s="496">
        <v>0</v>
      </c>
      <c r="Z217" s="496">
        <v>0</v>
      </c>
      <c r="AA217" s="497" t="s">
        <v>249</v>
      </c>
      <c r="AB217" s="631"/>
      <c r="AC217" s="646"/>
      <c r="AD217" s="631"/>
      <c r="AE217" s="646"/>
      <c r="AF217" s="645"/>
      <c r="AG217" s="647"/>
      <c r="AH217" s="648"/>
      <c r="AI217" s="734"/>
      <c r="AJ217" s="734"/>
      <c r="AK217" s="577"/>
      <c r="AL217" s="529"/>
      <c r="AM217" s="461"/>
      <c r="AN217" s="461"/>
      <c r="AO217" s="461"/>
      <c r="AP217" s="461"/>
      <c r="AQ217" s="461"/>
      <c r="AR217" s="461"/>
      <c r="AS217" s="461"/>
      <c r="AT217" s="461"/>
      <c r="AU217" s="461"/>
      <c r="AV217" s="461"/>
      <c r="AW217" s="461"/>
      <c r="AX217" s="461"/>
      <c r="AY217" s="461"/>
      <c r="AZ217" s="461"/>
      <c r="BA217" s="461"/>
      <c r="BB217" s="461"/>
      <c r="BC217" s="461"/>
      <c r="BD217" s="461"/>
      <c r="BE217" s="461"/>
      <c r="BF217" s="461"/>
      <c r="BG217" s="461"/>
      <c r="BH217" s="461"/>
      <c r="BI217" s="461"/>
      <c r="BJ217" s="461"/>
      <c r="BK217" s="461"/>
      <c r="BL217" s="461"/>
      <c r="BM217" s="461"/>
      <c r="BN217" s="461"/>
      <c r="BO217" s="461"/>
      <c r="BP217" s="461"/>
      <c r="BQ217" s="461"/>
      <c r="BR217" s="461"/>
      <c r="BS217" s="461"/>
      <c r="BT217" s="461"/>
      <c r="BU217" s="461"/>
      <c r="BV217" s="461"/>
      <c r="BW217" s="461"/>
      <c r="BX217" s="461"/>
      <c r="BY217" s="461"/>
      <c r="BZ217" s="461"/>
      <c r="CA217" s="461"/>
      <c r="CB217" s="461"/>
      <c r="CC217" s="461"/>
      <c r="CD217" s="461"/>
      <c r="CE217" s="461"/>
      <c r="CF217" s="461"/>
      <c r="CG217" s="461"/>
      <c r="CH217" s="461"/>
      <c r="CI217" s="461"/>
      <c r="CJ217" s="461"/>
      <c r="CK217" s="461"/>
      <c r="CL217" s="461"/>
      <c r="CM217" s="461"/>
      <c r="CN217" s="461"/>
      <c r="CO217" s="461"/>
      <c r="CP217" s="461"/>
      <c r="CQ217" s="461"/>
      <c r="CR217" s="461"/>
      <c r="CS217" s="461"/>
      <c r="CT217" s="461"/>
      <c r="CU217" s="461"/>
      <c r="CV217" s="461"/>
      <c r="CW217" s="461"/>
      <c r="CX217" s="461"/>
      <c r="CY217" s="461"/>
      <c r="CZ217" s="461"/>
      <c r="DA217" s="461"/>
      <c r="DB217" s="461"/>
      <c r="DC217" s="461"/>
    </row>
    <row r="218" spans="1:107" s="462" customFormat="1" ht="73.5" customHeight="1" x14ac:dyDescent="0.2">
      <c r="A218" s="728">
        <v>71</v>
      </c>
      <c r="B218" s="730" t="s">
        <v>866</v>
      </c>
      <c r="C218" s="576" t="s">
        <v>878</v>
      </c>
      <c r="D218" s="529" t="s">
        <v>277</v>
      </c>
      <c r="E218" s="576" t="s">
        <v>879</v>
      </c>
      <c r="F218" s="576" t="s">
        <v>880</v>
      </c>
      <c r="G218" s="576" t="s">
        <v>881</v>
      </c>
      <c r="H218" s="529" t="s">
        <v>338</v>
      </c>
      <c r="I218" s="529" t="s">
        <v>282</v>
      </c>
      <c r="J218" s="576" t="s">
        <v>231</v>
      </c>
      <c r="K218" s="631" t="s">
        <v>232</v>
      </c>
      <c r="L218" s="644">
        <v>0.6</v>
      </c>
      <c r="M218" s="529" t="s">
        <v>268</v>
      </c>
      <c r="N218" s="631" t="s">
        <v>235</v>
      </c>
      <c r="O218" s="644">
        <v>0.6</v>
      </c>
      <c r="P218" s="645" t="s">
        <v>235</v>
      </c>
      <c r="Q218" s="521" t="s">
        <v>882</v>
      </c>
      <c r="R218" s="495" t="s">
        <v>237</v>
      </c>
      <c r="S218" s="495" t="s">
        <v>238</v>
      </c>
      <c r="T218" s="495" t="s">
        <v>286</v>
      </c>
      <c r="U218" s="495" t="s">
        <v>259</v>
      </c>
      <c r="V218" s="495" t="s">
        <v>241</v>
      </c>
      <c r="W218" s="495" t="s">
        <v>242</v>
      </c>
      <c r="X218" s="496" t="s">
        <v>872</v>
      </c>
      <c r="Y218" s="496" t="s">
        <v>872</v>
      </c>
      <c r="Z218" s="496" t="s">
        <v>883</v>
      </c>
      <c r="AA218" s="497">
        <v>0.5</v>
      </c>
      <c r="AB218" s="631" t="s">
        <v>246</v>
      </c>
      <c r="AC218" s="646">
        <v>0.15</v>
      </c>
      <c r="AD218" s="631" t="s">
        <v>235</v>
      </c>
      <c r="AE218" s="646">
        <v>0.6</v>
      </c>
      <c r="AF218" s="645" t="s">
        <v>235</v>
      </c>
      <c r="AG218" s="647" t="s">
        <v>315</v>
      </c>
      <c r="AH218" s="648" t="s">
        <v>316</v>
      </c>
      <c r="AI218" s="731" t="s">
        <v>884</v>
      </c>
      <c r="AJ218" s="732">
        <v>45291</v>
      </c>
      <c r="AK218" s="651" t="s">
        <v>292</v>
      </c>
      <c r="AL218" s="529" t="s">
        <v>876</v>
      </c>
      <c r="AM218" s="461"/>
      <c r="AN218" s="461"/>
      <c r="AO218" s="461"/>
      <c r="AP218" s="461"/>
      <c r="AQ218" s="461"/>
      <c r="AR218" s="461"/>
      <c r="AS218" s="461"/>
      <c r="AT218" s="461"/>
      <c r="AU218" s="461"/>
      <c r="AV218" s="461"/>
      <c r="AW218" s="461"/>
      <c r="AX218" s="461"/>
      <c r="AY218" s="461"/>
      <c r="AZ218" s="461"/>
      <c r="BA218" s="461"/>
      <c r="BB218" s="461"/>
      <c r="BC218" s="461"/>
      <c r="BD218" s="461"/>
      <c r="BE218" s="461"/>
      <c r="BF218" s="461"/>
      <c r="BG218" s="461"/>
      <c r="BH218" s="461"/>
      <c r="BI218" s="461"/>
      <c r="BJ218" s="461"/>
      <c r="BK218" s="461"/>
      <c r="BL218" s="461"/>
      <c r="BM218" s="461"/>
      <c r="BN218" s="461"/>
      <c r="BO218" s="461"/>
      <c r="BP218" s="461"/>
      <c r="BQ218" s="461"/>
      <c r="BR218" s="461"/>
      <c r="BS218" s="461"/>
      <c r="BT218" s="461"/>
      <c r="BU218" s="461"/>
      <c r="BV218" s="461"/>
      <c r="BW218" s="461"/>
      <c r="BX218" s="461"/>
      <c r="BY218" s="461"/>
      <c r="BZ218" s="461"/>
      <c r="CA218" s="461"/>
      <c r="CB218" s="461"/>
      <c r="CC218" s="461"/>
      <c r="CD218" s="461"/>
      <c r="CE218" s="461"/>
      <c r="CF218" s="461"/>
      <c r="CG218" s="461"/>
      <c r="CH218" s="461"/>
      <c r="CI218" s="461"/>
      <c r="CJ218" s="461"/>
      <c r="CK218" s="461"/>
      <c r="CL218" s="461"/>
      <c r="CM218" s="461"/>
      <c r="CN218" s="461"/>
      <c r="CO218" s="461"/>
      <c r="CP218" s="461"/>
      <c r="CQ218" s="461"/>
      <c r="CR218" s="461"/>
      <c r="CS218" s="461"/>
      <c r="CT218" s="461"/>
      <c r="CU218" s="461"/>
      <c r="CV218" s="461"/>
      <c r="CW218" s="461"/>
      <c r="CX218" s="461"/>
      <c r="CY218" s="461"/>
      <c r="CZ218" s="461"/>
      <c r="DA218" s="461"/>
      <c r="DB218" s="461"/>
      <c r="DC218" s="461"/>
    </row>
    <row r="219" spans="1:107" s="462" customFormat="1" ht="73.5" customHeight="1" x14ac:dyDescent="0.2">
      <c r="A219" s="728"/>
      <c r="B219" s="730"/>
      <c r="C219" s="576"/>
      <c r="D219" s="529"/>
      <c r="E219" s="576"/>
      <c r="F219" s="576"/>
      <c r="G219" s="576"/>
      <c r="H219" s="529"/>
      <c r="I219" s="529"/>
      <c r="J219" s="576"/>
      <c r="K219" s="631"/>
      <c r="L219" s="644"/>
      <c r="M219" s="529"/>
      <c r="N219" s="631"/>
      <c r="O219" s="644"/>
      <c r="P219" s="645"/>
      <c r="Q219" s="521" t="s">
        <v>885</v>
      </c>
      <c r="R219" s="495" t="s">
        <v>237</v>
      </c>
      <c r="S219" s="495" t="s">
        <v>238</v>
      </c>
      <c r="T219" s="495" t="s">
        <v>286</v>
      </c>
      <c r="U219" s="495" t="s">
        <v>259</v>
      </c>
      <c r="V219" s="495" t="s">
        <v>241</v>
      </c>
      <c r="W219" s="495" t="s">
        <v>242</v>
      </c>
      <c r="X219" s="496" t="s">
        <v>872</v>
      </c>
      <c r="Y219" s="496" t="s">
        <v>872</v>
      </c>
      <c r="Z219" s="496" t="s">
        <v>883</v>
      </c>
      <c r="AA219" s="497">
        <v>0.5</v>
      </c>
      <c r="AB219" s="631"/>
      <c r="AC219" s="646"/>
      <c r="AD219" s="631"/>
      <c r="AE219" s="646"/>
      <c r="AF219" s="645"/>
      <c r="AG219" s="647"/>
      <c r="AH219" s="648"/>
      <c r="AI219" s="733"/>
      <c r="AJ219" s="733"/>
      <c r="AK219" s="577"/>
      <c r="AL219" s="529"/>
      <c r="AM219" s="461"/>
      <c r="AN219" s="461"/>
      <c r="AO219" s="461"/>
      <c r="AP219" s="461"/>
      <c r="AQ219" s="461"/>
      <c r="AR219" s="461"/>
      <c r="AS219" s="461"/>
      <c r="AT219" s="461"/>
      <c r="AU219" s="461"/>
      <c r="AV219" s="461"/>
      <c r="AW219" s="461"/>
      <c r="AX219" s="461"/>
      <c r="AY219" s="461"/>
      <c r="AZ219" s="461"/>
      <c r="BA219" s="461"/>
      <c r="BB219" s="461"/>
      <c r="BC219" s="461"/>
      <c r="BD219" s="461"/>
      <c r="BE219" s="461"/>
      <c r="BF219" s="461"/>
      <c r="BG219" s="461"/>
      <c r="BH219" s="461"/>
      <c r="BI219" s="461"/>
      <c r="BJ219" s="461"/>
      <c r="BK219" s="461"/>
      <c r="BL219" s="461"/>
      <c r="BM219" s="461"/>
      <c r="BN219" s="461"/>
      <c r="BO219" s="461"/>
      <c r="BP219" s="461"/>
      <c r="BQ219" s="461"/>
      <c r="BR219" s="461"/>
      <c r="BS219" s="461"/>
      <c r="BT219" s="461"/>
      <c r="BU219" s="461"/>
      <c r="BV219" s="461"/>
      <c r="BW219" s="461"/>
      <c r="BX219" s="461"/>
      <c r="BY219" s="461"/>
      <c r="BZ219" s="461"/>
      <c r="CA219" s="461"/>
      <c r="CB219" s="461"/>
      <c r="CC219" s="461"/>
      <c r="CD219" s="461"/>
      <c r="CE219" s="461"/>
      <c r="CF219" s="461"/>
      <c r="CG219" s="461"/>
      <c r="CH219" s="461"/>
      <c r="CI219" s="461"/>
      <c r="CJ219" s="461"/>
      <c r="CK219" s="461"/>
      <c r="CL219" s="461"/>
      <c r="CM219" s="461"/>
      <c r="CN219" s="461"/>
      <c r="CO219" s="461"/>
      <c r="CP219" s="461"/>
      <c r="CQ219" s="461"/>
      <c r="CR219" s="461"/>
      <c r="CS219" s="461"/>
      <c r="CT219" s="461"/>
      <c r="CU219" s="461"/>
      <c r="CV219" s="461"/>
      <c r="CW219" s="461"/>
      <c r="CX219" s="461"/>
      <c r="CY219" s="461"/>
      <c r="CZ219" s="461"/>
      <c r="DA219" s="461"/>
      <c r="DB219" s="461"/>
      <c r="DC219" s="461"/>
    </row>
    <row r="220" spans="1:107" s="462" customFormat="1" ht="73.5" customHeight="1" x14ac:dyDescent="0.2">
      <c r="A220" s="728"/>
      <c r="B220" s="730"/>
      <c r="C220" s="576"/>
      <c r="D220" s="529"/>
      <c r="E220" s="576"/>
      <c r="F220" s="576"/>
      <c r="G220" s="576"/>
      <c r="H220" s="529"/>
      <c r="I220" s="529"/>
      <c r="J220" s="576"/>
      <c r="K220" s="631"/>
      <c r="L220" s="644"/>
      <c r="M220" s="529"/>
      <c r="N220" s="631"/>
      <c r="O220" s="644"/>
      <c r="P220" s="645"/>
      <c r="Q220" s="521" t="s">
        <v>251</v>
      </c>
      <c r="R220" s="495">
        <v>0</v>
      </c>
      <c r="S220" s="495" t="s">
        <v>249</v>
      </c>
      <c r="T220" s="495">
        <v>0</v>
      </c>
      <c r="U220" s="495">
        <v>0</v>
      </c>
      <c r="V220" s="495" t="s">
        <v>241</v>
      </c>
      <c r="W220" s="495">
        <v>0</v>
      </c>
      <c r="X220" s="496">
        <v>0</v>
      </c>
      <c r="Y220" s="496">
        <v>0</v>
      </c>
      <c r="Z220" s="496">
        <v>0</v>
      </c>
      <c r="AA220" s="497" t="s">
        <v>249</v>
      </c>
      <c r="AB220" s="631"/>
      <c r="AC220" s="646"/>
      <c r="AD220" s="631"/>
      <c r="AE220" s="646"/>
      <c r="AF220" s="645"/>
      <c r="AG220" s="647"/>
      <c r="AH220" s="648"/>
      <c r="AI220" s="734"/>
      <c r="AJ220" s="734"/>
      <c r="AK220" s="577"/>
      <c r="AL220" s="529"/>
      <c r="AM220" s="461"/>
      <c r="AN220" s="461"/>
      <c r="AO220" s="461"/>
      <c r="AP220" s="461"/>
      <c r="AQ220" s="461"/>
      <c r="AR220" s="461"/>
      <c r="AS220" s="461"/>
      <c r="AT220" s="461"/>
      <c r="AU220" s="461"/>
      <c r="AV220" s="461"/>
      <c r="AW220" s="461"/>
      <c r="AX220" s="461"/>
      <c r="AY220" s="461"/>
      <c r="AZ220" s="461"/>
      <c r="BA220" s="461"/>
      <c r="BB220" s="461"/>
      <c r="BC220" s="461"/>
      <c r="BD220" s="461"/>
      <c r="BE220" s="461"/>
      <c r="BF220" s="461"/>
      <c r="BG220" s="461"/>
      <c r="BH220" s="461"/>
      <c r="BI220" s="461"/>
      <c r="BJ220" s="461"/>
      <c r="BK220" s="461"/>
      <c r="BL220" s="461"/>
      <c r="BM220" s="461"/>
      <c r="BN220" s="461"/>
      <c r="BO220" s="461"/>
      <c r="BP220" s="461"/>
      <c r="BQ220" s="461"/>
      <c r="BR220" s="461"/>
      <c r="BS220" s="461"/>
      <c r="BT220" s="461"/>
      <c r="BU220" s="461"/>
      <c r="BV220" s="461"/>
      <c r="BW220" s="461"/>
      <c r="BX220" s="461"/>
      <c r="BY220" s="461"/>
      <c r="BZ220" s="461"/>
      <c r="CA220" s="461"/>
      <c r="CB220" s="461"/>
      <c r="CC220" s="461"/>
      <c r="CD220" s="461"/>
      <c r="CE220" s="461"/>
      <c r="CF220" s="461"/>
      <c r="CG220" s="461"/>
      <c r="CH220" s="461"/>
      <c r="CI220" s="461"/>
      <c r="CJ220" s="461"/>
      <c r="CK220" s="461"/>
      <c r="CL220" s="461"/>
      <c r="CM220" s="461"/>
      <c r="CN220" s="461"/>
      <c r="CO220" s="461"/>
      <c r="CP220" s="461"/>
      <c r="CQ220" s="461"/>
      <c r="CR220" s="461"/>
      <c r="CS220" s="461"/>
      <c r="CT220" s="461"/>
      <c r="CU220" s="461"/>
      <c r="CV220" s="461"/>
      <c r="CW220" s="461"/>
      <c r="CX220" s="461"/>
      <c r="CY220" s="461"/>
      <c r="CZ220" s="461"/>
      <c r="DA220" s="461"/>
      <c r="DB220" s="461"/>
      <c r="DC220" s="461"/>
    </row>
    <row r="221" spans="1:107" s="462" customFormat="1" ht="73.5" customHeight="1" x14ac:dyDescent="0.2">
      <c r="A221" s="728">
        <v>72</v>
      </c>
      <c r="B221" s="730" t="s">
        <v>866</v>
      </c>
      <c r="C221" s="576" t="s">
        <v>886</v>
      </c>
      <c r="D221" s="529" t="s">
        <v>225</v>
      </c>
      <c r="E221" s="576" t="s">
        <v>887</v>
      </c>
      <c r="F221" s="576" t="s">
        <v>888</v>
      </c>
      <c r="G221" s="576" t="s">
        <v>889</v>
      </c>
      <c r="H221" s="529" t="s">
        <v>281</v>
      </c>
      <c r="I221" s="529" t="s">
        <v>382</v>
      </c>
      <c r="J221" s="576" t="s">
        <v>231</v>
      </c>
      <c r="K221" s="631" t="s">
        <v>232</v>
      </c>
      <c r="L221" s="644">
        <v>0.6</v>
      </c>
      <c r="M221" s="529" t="s">
        <v>268</v>
      </c>
      <c r="N221" s="631" t="s">
        <v>235</v>
      </c>
      <c r="O221" s="644">
        <v>0.6</v>
      </c>
      <c r="P221" s="645" t="s">
        <v>235</v>
      </c>
      <c r="Q221" s="494" t="s">
        <v>890</v>
      </c>
      <c r="R221" s="495" t="s">
        <v>237</v>
      </c>
      <c r="S221" s="495" t="s">
        <v>238</v>
      </c>
      <c r="T221" s="495" t="s">
        <v>286</v>
      </c>
      <c r="U221" s="495" t="s">
        <v>240</v>
      </c>
      <c r="V221" s="495" t="s">
        <v>241</v>
      </c>
      <c r="W221" s="495" t="s">
        <v>242</v>
      </c>
      <c r="X221" s="496" t="s">
        <v>872</v>
      </c>
      <c r="Y221" s="496" t="s">
        <v>872</v>
      </c>
      <c r="Z221" s="496" t="s">
        <v>883</v>
      </c>
      <c r="AA221" s="497">
        <v>0.5</v>
      </c>
      <c r="AB221" s="631" t="s">
        <v>246</v>
      </c>
      <c r="AC221" s="646">
        <v>0.3</v>
      </c>
      <c r="AD221" s="631" t="s">
        <v>235</v>
      </c>
      <c r="AE221" s="646">
        <v>0.6</v>
      </c>
      <c r="AF221" s="645" t="s">
        <v>235</v>
      </c>
      <c r="AG221" s="647" t="s">
        <v>315</v>
      </c>
      <c r="AH221" s="648" t="s">
        <v>316</v>
      </c>
      <c r="AI221" s="731" t="s">
        <v>891</v>
      </c>
      <c r="AJ221" s="732">
        <v>45657</v>
      </c>
      <c r="AK221" s="651" t="s">
        <v>292</v>
      </c>
      <c r="AL221" s="529" t="s">
        <v>876</v>
      </c>
      <c r="AM221" s="461"/>
      <c r="AN221" s="461"/>
      <c r="AO221" s="461"/>
      <c r="AP221" s="461"/>
      <c r="AQ221" s="461"/>
      <c r="AR221" s="461"/>
      <c r="AS221" s="461"/>
      <c r="AT221" s="461"/>
      <c r="AU221" s="461"/>
      <c r="AV221" s="461"/>
      <c r="AW221" s="461"/>
      <c r="AX221" s="461"/>
      <c r="AY221" s="461"/>
      <c r="AZ221" s="461"/>
      <c r="BA221" s="461"/>
      <c r="BB221" s="461"/>
      <c r="BC221" s="461"/>
      <c r="BD221" s="461"/>
      <c r="BE221" s="461"/>
      <c r="BF221" s="461"/>
      <c r="BG221" s="461"/>
      <c r="BH221" s="461"/>
      <c r="BI221" s="461"/>
      <c r="BJ221" s="461"/>
      <c r="BK221" s="461"/>
      <c r="BL221" s="461"/>
      <c r="BM221" s="461"/>
      <c r="BN221" s="461"/>
      <c r="BO221" s="461"/>
      <c r="BP221" s="461"/>
      <c r="BQ221" s="461"/>
      <c r="BR221" s="461"/>
      <c r="BS221" s="461"/>
      <c r="BT221" s="461"/>
      <c r="BU221" s="461"/>
      <c r="BV221" s="461"/>
      <c r="BW221" s="461"/>
      <c r="BX221" s="461"/>
      <c r="BY221" s="461"/>
      <c r="BZ221" s="461"/>
      <c r="CA221" s="461"/>
      <c r="CB221" s="461"/>
      <c r="CC221" s="461"/>
      <c r="CD221" s="461"/>
      <c r="CE221" s="461"/>
      <c r="CF221" s="461"/>
      <c r="CG221" s="461"/>
      <c r="CH221" s="461"/>
      <c r="CI221" s="461"/>
      <c r="CJ221" s="461"/>
      <c r="CK221" s="461"/>
      <c r="CL221" s="461"/>
      <c r="CM221" s="461"/>
      <c r="CN221" s="461"/>
      <c r="CO221" s="461"/>
      <c r="CP221" s="461"/>
      <c r="CQ221" s="461"/>
      <c r="CR221" s="461"/>
      <c r="CS221" s="461"/>
      <c r="CT221" s="461"/>
      <c r="CU221" s="461"/>
      <c r="CV221" s="461"/>
      <c r="CW221" s="461"/>
      <c r="CX221" s="461"/>
      <c r="CY221" s="461"/>
      <c r="CZ221" s="461"/>
      <c r="DA221" s="461"/>
      <c r="DB221" s="461"/>
      <c r="DC221" s="461"/>
    </row>
    <row r="222" spans="1:107" s="462" customFormat="1" ht="73.5" customHeight="1" x14ac:dyDescent="0.2">
      <c r="A222" s="728"/>
      <c r="B222" s="730"/>
      <c r="C222" s="576"/>
      <c r="D222" s="529"/>
      <c r="E222" s="576"/>
      <c r="F222" s="576"/>
      <c r="G222" s="576"/>
      <c r="H222" s="529"/>
      <c r="I222" s="529"/>
      <c r="J222" s="576"/>
      <c r="K222" s="631"/>
      <c r="L222" s="644"/>
      <c r="M222" s="529"/>
      <c r="N222" s="631"/>
      <c r="O222" s="644"/>
      <c r="P222" s="645"/>
      <c r="Q222" s="494" t="s">
        <v>251</v>
      </c>
      <c r="R222" s="495">
        <v>0</v>
      </c>
      <c r="S222" s="495" t="s">
        <v>249</v>
      </c>
      <c r="T222" s="495">
        <v>0</v>
      </c>
      <c r="U222" s="495">
        <v>0</v>
      </c>
      <c r="V222" s="495">
        <v>0</v>
      </c>
      <c r="W222" s="495">
        <v>0</v>
      </c>
      <c r="X222" s="496">
        <v>0</v>
      </c>
      <c r="Y222" s="496">
        <v>0</v>
      </c>
      <c r="Z222" s="496">
        <v>0</v>
      </c>
      <c r="AA222" s="497" t="s">
        <v>249</v>
      </c>
      <c r="AB222" s="631"/>
      <c r="AC222" s="646"/>
      <c r="AD222" s="631"/>
      <c r="AE222" s="646"/>
      <c r="AF222" s="645"/>
      <c r="AG222" s="647"/>
      <c r="AH222" s="648"/>
      <c r="AI222" s="733"/>
      <c r="AJ222" s="733"/>
      <c r="AK222" s="577"/>
      <c r="AL222" s="529"/>
      <c r="AM222" s="461"/>
      <c r="AN222" s="461"/>
      <c r="AO222" s="461"/>
      <c r="AP222" s="461"/>
      <c r="AQ222" s="461"/>
      <c r="AR222" s="461"/>
      <c r="AS222" s="461"/>
      <c r="AT222" s="461"/>
      <c r="AU222" s="461"/>
      <c r="AV222" s="461"/>
      <c r="AW222" s="461"/>
      <c r="AX222" s="461"/>
      <c r="AY222" s="461"/>
      <c r="AZ222" s="461"/>
      <c r="BA222" s="461"/>
      <c r="BB222" s="461"/>
      <c r="BC222" s="461"/>
      <c r="BD222" s="461"/>
      <c r="BE222" s="461"/>
      <c r="BF222" s="461"/>
      <c r="BG222" s="461"/>
      <c r="BH222" s="461"/>
      <c r="BI222" s="461"/>
      <c r="BJ222" s="461"/>
      <c r="BK222" s="461"/>
      <c r="BL222" s="461"/>
      <c r="BM222" s="461"/>
      <c r="BN222" s="461"/>
      <c r="BO222" s="461"/>
      <c r="BP222" s="461"/>
      <c r="BQ222" s="461"/>
      <c r="BR222" s="461"/>
      <c r="BS222" s="461"/>
      <c r="BT222" s="461"/>
      <c r="BU222" s="461"/>
      <c r="BV222" s="461"/>
      <c r="BW222" s="461"/>
      <c r="BX222" s="461"/>
      <c r="BY222" s="461"/>
      <c r="BZ222" s="461"/>
      <c r="CA222" s="461"/>
      <c r="CB222" s="461"/>
      <c r="CC222" s="461"/>
      <c r="CD222" s="461"/>
      <c r="CE222" s="461"/>
      <c r="CF222" s="461"/>
      <c r="CG222" s="461"/>
      <c r="CH222" s="461"/>
      <c r="CI222" s="461"/>
      <c r="CJ222" s="461"/>
      <c r="CK222" s="461"/>
      <c r="CL222" s="461"/>
      <c r="CM222" s="461"/>
      <c r="CN222" s="461"/>
      <c r="CO222" s="461"/>
      <c r="CP222" s="461"/>
      <c r="CQ222" s="461"/>
      <c r="CR222" s="461"/>
      <c r="CS222" s="461"/>
      <c r="CT222" s="461"/>
      <c r="CU222" s="461"/>
      <c r="CV222" s="461"/>
      <c r="CW222" s="461"/>
      <c r="CX222" s="461"/>
      <c r="CY222" s="461"/>
      <c r="CZ222" s="461"/>
      <c r="DA222" s="461"/>
      <c r="DB222" s="461"/>
      <c r="DC222" s="461"/>
    </row>
    <row r="223" spans="1:107" s="462" customFormat="1" ht="73.5" customHeight="1" x14ac:dyDescent="0.2">
      <c r="A223" s="728"/>
      <c r="B223" s="730"/>
      <c r="C223" s="576"/>
      <c r="D223" s="529"/>
      <c r="E223" s="576"/>
      <c r="F223" s="576"/>
      <c r="G223" s="576"/>
      <c r="H223" s="529"/>
      <c r="I223" s="529"/>
      <c r="J223" s="576"/>
      <c r="K223" s="631"/>
      <c r="L223" s="644"/>
      <c r="M223" s="529"/>
      <c r="N223" s="631"/>
      <c r="O223" s="644"/>
      <c r="P223" s="645"/>
      <c r="Q223" s="494">
        <f>IF($H$9="","",
IF(OR($H$9="Corrupción",$H$9="Lavado de Activos",$H$9="Financiación del Terrorismo",$H$9="Trámites, OPAs y Consultas de Acceso a la Información Pública"),'[8]6.Valoración Control Corrupción'!$E218,'[8]5. Valoración de Controles'!$H218))</f>
        <v>0</v>
      </c>
      <c r="R223" s="495">
        <f>IF($H$9="","",
IF(OR($H$9="Corrupción",$H$9="Lavado de Activos",$H$9="Financiación del Terrorismo",$H$9="Trámites, OPAs y Consultas de Acceso a la Información Pública"),"No Aplica",'[8]5. Valoración de Controles'!$I218))</f>
        <v>0</v>
      </c>
      <c r="S223" s="495">
        <f>IF($H$9="","",
IF(OR($H$9="Corrupción",$H$9="Lavado de Activos",$H$9="Financiación del Terrorismo",$H$9="Trámites, OPAs y Consultas de Acceso a la Información Pública"),"No Aplica",'[8]5. Valoración de Controles'!$J218))</f>
        <v>0</v>
      </c>
      <c r="T223" s="495">
        <f>IF($H$9="","",
IF(OR($H$9="Corrupción",$H$9="Lavado de Activos",$H$9="Financiación del Terrorismo",$H$9="Trámites, OPAs y Consultas de Acceso a la Información Pública"),"No Aplica",'[8]5. Valoración de Controles'!$K218))</f>
        <v>0</v>
      </c>
      <c r="U223" s="495">
        <f>IF($H$9="","",
IF(OR($H$9="Corrupción",$H$9="Lavado de Activos",$H$9="Financiación del Terrorismo",$H$9="Trámites, OPAs y Consultas de Acceso a la Información Pública"),"No Aplica",'[8]5. Valoración de Controles'!$L218))</f>
        <v>0</v>
      </c>
      <c r="V223" s="495">
        <f>IF($H$9="","",
IF(OR($H$9="Corrupción",$H$9="Lavado de Activos",$H$9="Financiación del Terrorismo",$H$9="Trámites, OPAs y Consultas de Acceso a la Información Pública"),"No Aplica",'[8]5. Valoración de Controles'!$M218))</f>
        <v>0</v>
      </c>
      <c r="W223" s="495">
        <f>IF($H$9="","",
IF(OR($H$9="Corrupción",$H$9="Lavado de Activos",$H$9="Financiación del Terrorismo",$H$9="Trámites, OPAs y Consultas de Acceso a la Información Pública"),"No Aplica",'[8]5. Valoración de Controles'!$N218))</f>
        <v>0</v>
      </c>
      <c r="X223" s="496">
        <f>IF($H$9="","",
IF(OR($H$9="Corrupción",$H$9="Lavado de Activos",$H$9="Financiación del Terrorismo",$H$9="Trámites, OPAs y Consultas de Acceso a la Información Pública"),"No Aplica",'[8]5. Valoración de Controles'!$O218))</f>
        <v>0</v>
      </c>
      <c r="Y223" s="496">
        <f>IF($H$9="","",
IF(OR($H$9="Corrupción",$H$9="Lavado de Activos",$H$9="Financiación del Terrorismo",$H$9="Trámites, OPAs y Consultas de Acceso a la Información Pública"),"No Aplica",'[8]5. Valoración de Controles'!$P218))</f>
        <v>0</v>
      </c>
      <c r="Z223" s="496">
        <f>IF($H$9="","",
IF(OR($H$9="Corrupción",$H$9="Lavado de Activos",$H$9="Financiación del Terrorismo",$H$9="Trámites, OPAs y Consultas de Acceso a la Información Pública"),"No Aplica",'[8]5. Valoración de Controles'!$Q218))</f>
        <v>0</v>
      </c>
      <c r="AA223" s="497">
        <f>IF($H$9="","",
IF(OR($H$9="Corrupción",$H$9="Lavado de Activos",$H$9="Financiación del Terrorismo",$H$9="Trámites, OPAs y Consultas de Acceso a la Información Pública"),"No aplica",'[8]5. Valoración de Controles'!$R218))</f>
        <v>0</v>
      </c>
      <c r="AB223" s="631"/>
      <c r="AC223" s="646"/>
      <c r="AD223" s="631"/>
      <c r="AE223" s="646"/>
      <c r="AF223" s="645"/>
      <c r="AG223" s="647"/>
      <c r="AH223" s="648"/>
      <c r="AI223" s="734"/>
      <c r="AJ223" s="734"/>
      <c r="AK223" s="577"/>
      <c r="AL223" s="529"/>
      <c r="AM223" s="502"/>
      <c r="AN223" s="502"/>
      <c r="AO223" s="502"/>
      <c r="AP223" s="502"/>
      <c r="AQ223" s="502"/>
      <c r="AR223" s="502"/>
      <c r="AS223" s="502"/>
      <c r="AT223" s="502"/>
      <c r="AU223" s="502"/>
      <c r="AV223" s="502"/>
      <c r="AW223" s="502"/>
      <c r="AX223" s="502"/>
      <c r="AY223" s="502"/>
      <c r="AZ223" s="502"/>
      <c r="BA223" s="502"/>
      <c r="BB223" s="502"/>
      <c r="BC223" s="502"/>
      <c r="BD223" s="502"/>
      <c r="BE223" s="502"/>
      <c r="BF223" s="502"/>
      <c r="BG223" s="502"/>
      <c r="BH223" s="502"/>
      <c r="BI223" s="502"/>
      <c r="BJ223" s="502"/>
      <c r="BK223" s="502"/>
      <c r="BL223" s="502"/>
      <c r="BM223" s="502"/>
      <c r="BN223" s="502"/>
      <c r="BO223" s="502"/>
      <c r="BP223" s="461"/>
      <c r="BQ223" s="461"/>
      <c r="BR223" s="461"/>
      <c r="BS223" s="461"/>
      <c r="BT223" s="461"/>
      <c r="BU223" s="461"/>
      <c r="BV223" s="461"/>
      <c r="BW223" s="461"/>
      <c r="BX223" s="461"/>
      <c r="BY223" s="461"/>
      <c r="BZ223" s="461"/>
      <c r="CA223" s="461"/>
      <c r="CB223" s="461"/>
      <c r="CC223" s="461"/>
      <c r="CD223" s="461"/>
      <c r="CE223" s="461"/>
      <c r="CF223" s="461"/>
      <c r="CG223" s="461"/>
      <c r="CH223" s="461"/>
      <c r="CI223" s="461"/>
      <c r="CJ223" s="461"/>
      <c r="CK223" s="461"/>
      <c r="CL223" s="461"/>
      <c r="CM223" s="461"/>
      <c r="CN223" s="461"/>
      <c r="CO223" s="461"/>
      <c r="CP223" s="461"/>
      <c r="CQ223" s="461"/>
      <c r="CR223" s="461"/>
      <c r="CS223" s="461"/>
      <c r="CT223" s="461"/>
      <c r="CU223" s="461"/>
      <c r="CV223" s="461"/>
      <c r="CW223" s="461"/>
      <c r="CX223" s="461"/>
      <c r="CY223" s="461"/>
      <c r="CZ223" s="461"/>
      <c r="DA223" s="461"/>
      <c r="DB223" s="461"/>
      <c r="DC223" s="461"/>
    </row>
    <row r="224" spans="1:107" s="462" customFormat="1" ht="39.75" customHeight="1" x14ac:dyDescent="0.2">
      <c r="A224" s="722">
        <v>73</v>
      </c>
      <c r="B224" s="735" t="s">
        <v>892</v>
      </c>
      <c r="C224" s="489" t="s">
        <v>893</v>
      </c>
      <c r="D224" s="490" t="s">
        <v>225</v>
      </c>
      <c r="E224" s="573" t="s">
        <v>894</v>
      </c>
      <c r="F224" s="573" t="s">
        <v>895</v>
      </c>
      <c r="G224" s="573" t="s">
        <v>896</v>
      </c>
      <c r="H224" s="534" t="s">
        <v>267</v>
      </c>
      <c r="I224" s="534" t="s">
        <v>230</v>
      </c>
      <c r="J224" s="534" t="s">
        <v>231</v>
      </c>
      <c r="K224" s="523" t="s">
        <v>232</v>
      </c>
      <c r="L224" s="524">
        <v>0.6</v>
      </c>
      <c r="M224" s="534" t="s">
        <v>256</v>
      </c>
      <c r="N224" s="523" t="s">
        <v>257</v>
      </c>
      <c r="O224" s="524">
        <v>0.2</v>
      </c>
      <c r="P224" s="525" t="s">
        <v>235</v>
      </c>
      <c r="Q224" s="546" t="s">
        <v>897</v>
      </c>
      <c r="R224" s="536" t="s">
        <v>237</v>
      </c>
      <c r="S224" s="536" t="s">
        <v>238</v>
      </c>
      <c r="T224" s="536" t="s">
        <v>818</v>
      </c>
      <c r="U224" s="536" t="s">
        <v>240</v>
      </c>
      <c r="V224" s="536" t="s">
        <v>241</v>
      </c>
      <c r="W224" s="536" t="s">
        <v>242</v>
      </c>
      <c r="X224" s="537" t="s">
        <v>898</v>
      </c>
      <c r="Y224" s="537" t="s">
        <v>899</v>
      </c>
      <c r="Z224" s="537" t="s">
        <v>900</v>
      </c>
      <c r="AA224" s="538" t="s">
        <v>249</v>
      </c>
      <c r="AB224" s="523" t="s">
        <v>232</v>
      </c>
      <c r="AC224" s="526">
        <v>0.6</v>
      </c>
      <c r="AD224" s="523" t="s">
        <v>257</v>
      </c>
      <c r="AE224" s="526">
        <v>0.2</v>
      </c>
      <c r="AF224" s="525" t="s">
        <v>235</v>
      </c>
      <c r="AG224" s="527" t="s">
        <v>222</v>
      </c>
      <c r="AH224" s="80" t="s">
        <v>901</v>
      </c>
      <c r="AI224" s="489"/>
      <c r="AJ224" s="501">
        <v>44927</v>
      </c>
      <c r="AK224" s="528" t="s">
        <v>249</v>
      </c>
      <c r="AL224" s="529"/>
      <c r="AM224" s="502"/>
      <c r="AN224" s="502"/>
      <c r="AO224" s="502"/>
      <c r="AP224" s="502"/>
      <c r="AQ224" s="502"/>
      <c r="AR224" s="502"/>
      <c r="AS224" s="502"/>
      <c r="AT224" s="502"/>
      <c r="AU224" s="502"/>
      <c r="AV224" s="502"/>
      <c r="AW224" s="502"/>
      <c r="AX224" s="502"/>
      <c r="AY224" s="502"/>
      <c r="AZ224" s="502"/>
      <c r="BA224" s="502"/>
      <c r="BB224" s="502"/>
      <c r="BC224" s="502"/>
      <c r="BD224" s="502"/>
      <c r="BE224" s="502"/>
      <c r="BF224" s="502"/>
      <c r="BG224" s="502"/>
      <c r="BH224" s="502"/>
      <c r="BI224" s="502"/>
      <c r="BJ224" s="502"/>
      <c r="BK224" s="502"/>
      <c r="BL224" s="502"/>
      <c r="BM224" s="502"/>
      <c r="BN224" s="502"/>
      <c r="BO224" s="502"/>
      <c r="BP224" s="461"/>
      <c r="BQ224" s="461"/>
      <c r="BR224" s="461"/>
      <c r="BS224" s="461"/>
      <c r="BT224" s="461"/>
      <c r="BU224" s="461"/>
      <c r="BV224" s="461"/>
      <c r="BW224" s="461"/>
      <c r="BX224" s="461"/>
      <c r="BY224" s="461"/>
      <c r="BZ224" s="461"/>
      <c r="CA224" s="461"/>
      <c r="CB224" s="461"/>
      <c r="CC224" s="461"/>
      <c r="CD224" s="461"/>
      <c r="CE224" s="461"/>
      <c r="CF224" s="461"/>
      <c r="CG224" s="461"/>
      <c r="CH224" s="461"/>
      <c r="CI224" s="461"/>
      <c r="CJ224" s="461"/>
      <c r="CK224" s="461"/>
      <c r="CL224" s="461"/>
      <c r="CM224" s="461"/>
      <c r="CN224" s="461"/>
      <c r="CO224" s="461"/>
      <c r="CP224" s="461"/>
      <c r="CQ224" s="461"/>
      <c r="CR224" s="461"/>
      <c r="CS224" s="461"/>
      <c r="CT224" s="461"/>
      <c r="CU224" s="461"/>
      <c r="CV224" s="461"/>
      <c r="CW224" s="461"/>
      <c r="CX224" s="461"/>
      <c r="CY224" s="461"/>
      <c r="CZ224" s="461"/>
      <c r="DA224" s="461"/>
      <c r="DB224" s="461"/>
      <c r="DC224" s="461"/>
    </row>
    <row r="225" spans="1:107" s="462" customFormat="1" ht="42.75" customHeight="1" x14ac:dyDescent="0.2">
      <c r="A225" s="724"/>
      <c r="B225" s="736"/>
      <c r="C225" s="504"/>
      <c r="D225" s="505"/>
      <c r="E225" s="573"/>
      <c r="F225" s="573"/>
      <c r="G225" s="573"/>
      <c r="H225" s="534"/>
      <c r="I225" s="534"/>
      <c r="J225" s="534"/>
      <c r="K225" s="523"/>
      <c r="L225" s="524"/>
      <c r="M225" s="534"/>
      <c r="N225" s="523"/>
      <c r="O225" s="524"/>
      <c r="P225" s="525"/>
      <c r="Q225" s="546" t="s">
        <v>902</v>
      </c>
      <c r="R225" s="536" t="s">
        <v>237</v>
      </c>
      <c r="S225" s="536" t="s">
        <v>238</v>
      </c>
      <c r="T225" s="536" t="s">
        <v>239</v>
      </c>
      <c r="U225" s="536" t="s">
        <v>259</v>
      </c>
      <c r="V225" s="536" t="s">
        <v>241</v>
      </c>
      <c r="W225" s="536" t="s">
        <v>384</v>
      </c>
      <c r="X225" s="537" t="s">
        <v>903</v>
      </c>
      <c r="Y225" s="537" t="s">
        <v>904</v>
      </c>
      <c r="Z225" s="537" t="s">
        <v>905</v>
      </c>
      <c r="AA225" s="538">
        <v>0.4</v>
      </c>
      <c r="AB225" s="523"/>
      <c r="AC225" s="526"/>
      <c r="AD225" s="523"/>
      <c r="AE225" s="526"/>
      <c r="AF225" s="525"/>
      <c r="AG225" s="527"/>
      <c r="AH225" s="80"/>
      <c r="AI225" s="504"/>
      <c r="AJ225" s="505"/>
      <c r="AK225" s="531"/>
      <c r="AL225" s="529"/>
      <c r="AM225" s="461"/>
      <c r="AN225" s="461"/>
      <c r="AO225" s="461"/>
      <c r="AP225" s="461"/>
      <c r="AQ225" s="461"/>
      <c r="AR225" s="461"/>
      <c r="AS225" s="461"/>
      <c r="AT225" s="461"/>
      <c r="AU225" s="461"/>
      <c r="AV225" s="461"/>
      <c r="AW225" s="461"/>
      <c r="AX225" s="461"/>
      <c r="AY225" s="461"/>
      <c r="AZ225" s="461"/>
      <c r="BA225" s="461"/>
      <c r="BB225" s="461"/>
      <c r="BC225" s="461"/>
      <c r="BD225" s="461"/>
      <c r="BE225" s="461"/>
      <c r="BF225" s="461"/>
      <c r="BG225" s="461"/>
      <c r="BH225" s="461"/>
      <c r="BI225" s="461"/>
      <c r="BJ225" s="461"/>
      <c r="BK225" s="461"/>
      <c r="BL225" s="461"/>
      <c r="BM225" s="461"/>
      <c r="BN225" s="461"/>
      <c r="BO225" s="461"/>
      <c r="BP225" s="461"/>
      <c r="BQ225" s="461"/>
      <c r="BR225" s="461"/>
      <c r="BS225" s="461"/>
      <c r="BT225" s="461"/>
      <c r="BU225" s="461"/>
      <c r="BV225" s="461"/>
      <c r="BW225" s="461"/>
      <c r="BX225" s="461"/>
      <c r="BY225" s="461"/>
      <c r="BZ225" s="461"/>
      <c r="CA225" s="461"/>
      <c r="CB225" s="461"/>
      <c r="CC225" s="461"/>
      <c r="CD225" s="461"/>
      <c r="CE225" s="461"/>
      <c r="CF225" s="461"/>
      <c r="CG225" s="461"/>
      <c r="CH225" s="461"/>
      <c r="CI225" s="461"/>
      <c r="CJ225" s="461"/>
      <c r="CK225" s="461"/>
      <c r="CL225" s="461"/>
      <c r="CM225" s="461"/>
      <c r="CN225" s="461"/>
      <c r="CO225" s="461"/>
      <c r="CP225" s="461"/>
      <c r="CQ225" s="461"/>
      <c r="CR225" s="461"/>
      <c r="CS225" s="461"/>
      <c r="CT225" s="461"/>
      <c r="CU225" s="461"/>
      <c r="CV225" s="461"/>
      <c r="CW225" s="461"/>
      <c r="CX225" s="461"/>
      <c r="CY225" s="461"/>
      <c r="CZ225" s="461"/>
      <c r="DA225" s="461"/>
      <c r="DB225" s="461"/>
      <c r="DC225" s="461"/>
    </row>
    <row r="226" spans="1:107" s="462" customFormat="1" ht="39" customHeight="1" x14ac:dyDescent="0.2">
      <c r="A226" s="726"/>
      <c r="B226" s="737"/>
      <c r="C226" s="513"/>
      <c r="D226" s="514"/>
      <c r="E226" s="573"/>
      <c r="F226" s="573"/>
      <c r="G226" s="573"/>
      <c r="H226" s="534"/>
      <c r="I226" s="534"/>
      <c r="J226" s="534"/>
      <c r="K226" s="523"/>
      <c r="L226" s="524"/>
      <c r="M226" s="534"/>
      <c r="N226" s="523"/>
      <c r="O226" s="524"/>
      <c r="P226" s="525"/>
      <c r="Q226" s="546" t="s">
        <v>906</v>
      </c>
      <c r="R226" s="536" t="s">
        <v>237</v>
      </c>
      <c r="S226" s="536" t="s">
        <v>238</v>
      </c>
      <c r="T226" s="536" t="s">
        <v>286</v>
      </c>
      <c r="U226" s="536" t="s">
        <v>240</v>
      </c>
      <c r="V226" s="536" t="s">
        <v>241</v>
      </c>
      <c r="W226" s="536" t="s">
        <v>242</v>
      </c>
      <c r="X226" s="537" t="s">
        <v>907</v>
      </c>
      <c r="Y226" s="537" t="s">
        <v>904</v>
      </c>
      <c r="Z226" s="537" t="s">
        <v>908</v>
      </c>
      <c r="AA226" s="538">
        <v>0.5</v>
      </c>
      <c r="AB226" s="523"/>
      <c r="AC226" s="526"/>
      <c r="AD226" s="523"/>
      <c r="AE226" s="526"/>
      <c r="AF226" s="525"/>
      <c r="AG226" s="527"/>
      <c r="AH226" s="80"/>
      <c r="AI226" s="513"/>
      <c r="AJ226" s="514"/>
      <c r="AK226" s="533"/>
      <c r="AL226" s="529"/>
      <c r="AM226" s="461"/>
      <c r="AN226" s="461"/>
      <c r="AO226" s="461"/>
      <c r="AP226" s="461"/>
      <c r="AQ226" s="461"/>
      <c r="AR226" s="461"/>
      <c r="AS226" s="461"/>
      <c r="AT226" s="461"/>
      <c r="AU226" s="461"/>
      <c r="AV226" s="461"/>
      <c r="AW226" s="461"/>
      <c r="AX226" s="461"/>
      <c r="AY226" s="461"/>
      <c r="AZ226" s="461"/>
      <c r="BA226" s="461"/>
      <c r="BB226" s="461"/>
      <c r="BC226" s="461"/>
      <c r="BD226" s="461"/>
      <c r="BE226" s="461"/>
      <c r="BF226" s="461"/>
      <c r="BG226" s="461"/>
      <c r="BH226" s="461"/>
      <c r="BI226" s="461"/>
      <c r="BJ226" s="461"/>
      <c r="BK226" s="461"/>
      <c r="BL226" s="461"/>
      <c r="BM226" s="461"/>
      <c r="BN226" s="461"/>
      <c r="BO226" s="461"/>
      <c r="BP226" s="461"/>
      <c r="BQ226" s="461"/>
      <c r="BR226" s="461"/>
      <c r="BS226" s="461"/>
      <c r="BT226" s="461"/>
      <c r="BU226" s="461"/>
      <c r="BV226" s="461"/>
      <c r="BW226" s="461"/>
      <c r="BX226" s="461"/>
      <c r="BY226" s="461"/>
      <c r="BZ226" s="461"/>
      <c r="CA226" s="461"/>
      <c r="CB226" s="461"/>
      <c r="CC226" s="461"/>
      <c r="CD226" s="461"/>
      <c r="CE226" s="461"/>
      <c r="CF226" s="461"/>
      <c r="CG226" s="461"/>
      <c r="CH226" s="461"/>
      <c r="CI226" s="461"/>
      <c r="CJ226" s="461"/>
      <c r="CK226" s="461"/>
      <c r="CL226" s="461"/>
      <c r="CM226" s="461"/>
      <c r="CN226" s="461"/>
      <c r="CO226" s="461"/>
      <c r="CP226" s="461"/>
      <c r="CQ226" s="461"/>
      <c r="CR226" s="461"/>
      <c r="CS226" s="461"/>
      <c r="CT226" s="461"/>
      <c r="CU226" s="461"/>
      <c r="CV226" s="461"/>
      <c r="CW226" s="461"/>
      <c r="CX226" s="461"/>
      <c r="CY226" s="461"/>
      <c r="CZ226" s="461"/>
      <c r="DA226" s="461"/>
      <c r="DB226" s="461"/>
      <c r="DC226" s="461"/>
    </row>
    <row r="227" spans="1:107" s="462" customFormat="1" ht="41.25" customHeight="1" x14ac:dyDescent="0.2">
      <c r="A227" s="722">
        <v>74</v>
      </c>
      <c r="B227" s="735" t="s">
        <v>892</v>
      </c>
      <c r="C227" s="489" t="s">
        <v>909</v>
      </c>
      <c r="D227" s="490" t="s">
        <v>225</v>
      </c>
      <c r="E227" s="489" t="s">
        <v>910</v>
      </c>
      <c r="F227" s="489" t="s">
        <v>911</v>
      </c>
      <c r="G227" s="489" t="s">
        <v>912</v>
      </c>
      <c r="H227" s="490" t="s">
        <v>281</v>
      </c>
      <c r="I227" s="490" t="s">
        <v>230</v>
      </c>
      <c r="J227" s="489" t="s">
        <v>283</v>
      </c>
      <c r="K227" s="491" t="s">
        <v>284</v>
      </c>
      <c r="L227" s="492">
        <v>0.4</v>
      </c>
      <c r="M227" s="490" t="s">
        <v>256</v>
      </c>
      <c r="N227" s="491" t="s">
        <v>257</v>
      </c>
      <c r="O227" s="492">
        <v>0.2</v>
      </c>
      <c r="P227" s="493" t="s">
        <v>247</v>
      </c>
      <c r="Q227" s="535" t="s">
        <v>913</v>
      </c>
      <c r="R227" s="536" t="s">
        <v>452</v>
      </c>
      <c r="S227" s="536" t="s">
        <v>238</v>
      </c>
      <c r="T227" s="536" t="s">
        <v>239</v>
      </c>
      <c r="U227" s="536" t="s">
        <v>240</v>
      </c>
      <c r="V227" s="536" t="s">
        <v>241</v>
      </c>
      <c r="W227" s="536" t="s">
        <v>242</v>
      </c>
      <c r="X227" s="537" t="s">
        <v>914</v>
      </c>
      <c r="Y227" s="537" t="s">
        <v>904</v>
      </c>
      <c r="Z227" s="537" t="s">
        <v>915</v>
      </c>
      <c r="AA227" s="538">
        <v>0.3</v>
      </c>
      <c r="AB227" s="523" t="s">
        <v>246</v>
      </c>
      <c r="AC227" s="526">
        <v>0.19600000000000001</v>
      </c>
      <c r="AD227" s="523" t="s">
        <v>257</v>
      </c>
      <c r="AE227" s="526">
        <v>0.2</v>
      </c>
      <c r="AF227" s="525" t="s">
        <v>247</v>
      </c>
      <c r="AG227" s="527" t="s">
        <v>222</v>
      </c>
      <c r="AH227" s="80" t="s">
        <v>901</v>
      </c>
      <c r="AI227" s="489"/>
      <c r="AJ227" s="501"/>
      <c r="AK227" s="528" t="s">
        <v>249</v>
      </c>
      <c r="AL227" s="529"/>
      <c r="AM227" s="502"/>
      <c r="AN227" s="502"/>
      <c r="AO227" s="502"/>
      <c r="AP227" s="502"/>
      <c r="AQ227" s="502"/>
      <c r="AR227" s="502"/>
      <c r="AS227" s="502"/>
      <c r="AT227" s="502"/>
      <c r="AU227" s="502"/>
      <c r="AV227" s="502"/>
      <c r="AW227" s="502"/>
      <c r="AX227" s="502"/>
      <c r="AY227" s="502"/>
      <c r="AZ227" s="502"/>
      <c r="BA227" s="502"/>
      <c r="BB227" s="502"/>
      <c r="BC227" s="502"/>
      <c r="BD227" s="502"/>
      <c r="BE227" s="502"/>
      <c r="BF227" s="502"/>
      <c r="BG227" s="502"/>
      <c r="BH227" s="502"/>
      <c r="BI227" s="502"/>
      <c r="BJ227" s="502"/>
      <c r="BK227" s="502"/>
      <c r="BL227" s="502"/>
      <c r="BM227" s="502"/>
      <c r="BN227" s="502"/>
      <c r="BO227" s="502"/>
      <c r="BP227" s="461"/>
      <c r="BQ227" s="461"/>
      <c r="BR227" s="461"/>
      <c r="BS227" s="461"/>
      <c r="BT227" s="461"/>
      <c r="BU227" s="461"/>
      <c r="BV227" s="461"/>
      <c r="BW227" s="461"/>
      <c r="BX227" s="461"/>
      <c r="BY227" s="461"/>
      <c r="BZ227" s="461"/>
      <c r="CA227" s="461"/>
      <c r="CB227" s="461"/>
      <c r="CC227" s="461"/>
      <c r="CD227" s="461"/>
      <c r="CE227" s="461"/>
      <c r="CF227" s="461"/>
      <c r="CG227" s="461"/>
      <c r="CH227" s="461"/>
      <c r="CI227" s="461"/>
      <c r="CJ227" s="461"/>
      <c r="CK227" s="461"/>
      <c r="CL227" s="461"/>
      <c r="CM227" s="461"/>
      <c r="CN227" s="461"/>
      <c r="CO227" s="461"/>
      <c r="CP227" s="461"/>
      <c r="CQ227" s="461"/>
      <c r="CR227" s="461"/>
      <c r="CS227" s="461"/>
      <c r="CT227" s="461"/>
      <c r="CU227" s="461"/>
      <c r="CV227" s="461"/>
      <c r="CW227" s="461"/>
      <c r="CX227" s="461"/>
      <c r="CY227" s="461"/>
      <c r="CZ227" s="461"/>
      <c r="DA227" s="461"/>
      <c r="DB227" s="461"/>
      <c r="DC227" s="461"/>
    </row>
    <row r="228" spans="1:107" s="462" customFormat="1" ht="45" customHeight="1" x14ac:dyDescent="0.2">
      <c r="A228" s="724"/>
      <c r="B228" s="736"/>
      <c r="C228" s="504"/>
      <c r="D228" s="505"/>
      <c r="E228" s="504"/>
      <c r="F228" s="504"/>
      <c r="G228" s="504"/>
      <c r="H228" s="505"/>
      <c r="I228" s="505"/>
      <c r="J228" s="504"/>
      <c r="K228" s="506"/>
      <c r="L228" s="507"/>
      <c r="M228" s="505"/>
      <c r="N228" s="506"/>
      <c r="O228" s="507"/>
      <c r="P228" s="508"/>
      <c r="Q228" s="535" t="s">
        <v>916</v>
      </c>
      <c r="R228" s="536" t="s">
        <v>452</v>
      </c>
      <c r="S228" s="536" t="s">
        <v>238</v>
      </c>
      <c r="T228" s="536" t="s">
        <v>239</v>
      </c>
      <c r="U228" s="536" t="s">
        <v>240</v>
      </c>
      <c r="V228" s="536" t="s">
        <v>241</v>
      </c>
      <c r="W228" s="536" t="s">
        <v>242</v>
      </c>
      <c r="X228" s="537" t="s">
        <v>914</v>
      </c>
      <c r="Y228" s="537" t="s">
        <v>904</v>
      </c>
      <c r="Z228" s="537" t="s">
        <v>917</v>
      </c>
      <c r="AA228" s="538">
        <v>0.3</v>
      </c>
      <c r="AB228" s="523"/>
      <c r="AC228" s="526"/>
      <c r="AD228" s="523"/>
      <c r="AE228" s="526"/>
      <c r="AF228" s="525"/>
      <c r="AG228" s="527"/>
      <c r="AH228" s="80"/>
      <c r="AI228" s="504"/>
      <c r="AJ228" s="505"/>
      <c r="AK228" s="531"/>
      <c r="AL228" s="529"/>
      <c r="AM228" s="461"/>
      <c r="AN228" s="461"/>
      <c r="AO228" s="461"/>
      <c r="AP228" s="461"/>
      <c r="AQ228" s="461"/>
      <c r="AR228" s="461"/>
      <c r="AS228" s="461"/>
      <c r="AT228" s="461"/>
      <c r="AU228" s="461"/>
      <c r="AV228" s="461"/>
      <c r="AW228" s="461"/>
      <c r="AX228" s="461"/>
      <c r="AY228" s="461"/>
      <c r="AZ228" s="461"/>
      <c r="BA228" s="461"/>
      <c r="BB228" s="461"/>
      <c r="BC228" s="461"/>
      <c r="BD228" s="461"/>
      <c r="BE228" s="461"/>
      <c r="BF228" s="461"/>
      <c r="BG228" s="461"/>
      <c r="BH228" s="461"/>
      <c r="BI228" s="461"/>
      <c r="BJ228" s="461"/>
      <c r="BK228" s="461"/>
      <c r="BL228" s="461"/>
      <c r="BM228" s="461"/>
      <c r="BN228" s="461"/>
      <c r="BO228" s="461"/>
      <c r="BP228" s="461"/>
      <c r="BQ228" s="461"/>
      <c r="BR228" s="461"/>
      <c r="BS228" s="461"/>
      <c r="BT228" s="461"/>
      <c r="BU228" s="461"/>
      <c r="BV228" s="461"/>
      <c r="BW228" s="461"/>
      <c r="BX228" s="461"/>
      <c r="BY228" s="461"/>
      <c r="BZ228" s="461"/>
      <c r="CA228" s="461"/>
      <c r="CB228" s="461"/>
      <c r="CC228" s="461"/>
      <c r="CD228" s="461"/>
      <c r="CE228" s="461"/>
      <c r="CF228" s="461"/>
      <c r="CG228" s="461"/>
      <c r="CH228" s="461"/>
      <c r="CI228" s="461"/>
      <c r="CJ228" s="461"/>
      <c r="CK228" s="461"/>
      <c r="CL228" s="461"/>
      <c r="CM228" s="461"/>
      <c r="CN228" s="461"/>
      <c r="CO228" s="461"/>
      <c r="CP228" s="461"/>
      <c r="CQ228" s="461"/>
      <c r="CR228" s="461"/>
      <c r="CS228" s="461"/>
      <c r="CT228" s="461"/>
      <c r="CU228" s="461"/>
      <c r="CV228" s="461"/>
      <c r="CW228" s="461"/>
      <c r="CX228" s="461"/>
      <c r="CY228" s="461"/>
      <c r="CZ228" s="461"/>
      <c r="DA228" s="461"/>
      <c r="DB228" s="461"/>
      <c r="DC228" s="461"/>
    </row>
    <row r="229" spans="1:107" s="462" customFormat="1" ht="73.5" customHeight="1" x14ac:dyDescent="0.2">
      <c r="A229" s="726"/>
      <c r="B229" s="737"/>
      <c r="C229" s="513"/>
      <c r="D229" s="514"/>
      <c r="E229" s="513"/>
      <c r="F229" s="513"/>
      <c r="G229" s="513"/>
      <c r="H229" s="514"/>
      <c r="I229" s="514"/>
      <c r="J229" s="513"/>
      <c r="K229" s="515"/>
      <c r="L229" s="516"/>
      <c r="M229" s="514"/>
      <c r="N229" s="515"/>
      <c r="O229" s="516"/>
      <c r="P229" s="517"/>
      <c r="Q229" s="535" t="s">
        <v>251</v>
      </c>
      <c r="R229" s="536">
        <v>0</v>
      </c>
      <c r="S229" s="536" t="s">
        <v>249</v>
      </c>
      <c r="T229" s="536">
        <v>0</v>
      </c>
      <c r="U229" s="536">
        <v>0</v>
      </c>
      <c r="V229" s="536" t="s">
        <v>241</v>
      </c>
      <c r="W229" s="536">
        <v>0</v>
      </c>
      <c r="X229" s="537">
        <v>0</v>
      </c>
      <c r="Y229" s="537">
        <v>0</v>
      </c>
      <c r="Z229" s="537">
        <v>0</v>
      </c>
      <c r="AA229" s="538" t="s">
        <v>249</v>
      </c>
      <c r="AB229" s="523"/>
      <c r="AC229" s="526"/>
      <c r="AD229" s="523"/>
      <c r="AE229" s="526"/>
      <c r="AF229" s="525"/>
      <c r="AG229" s="527"/>
      <c r="AH229" s="80"/>
      <c r="AI229" s="513"/>
      <c r="AJ229" s="514"/>
      <c r="AK229" s="533"/>
      <c r="AL229" s="529"/>
      <c r="AM229" s="461"/>
      <c r="AN229" s="461"/>
      <c r="AO229" s="461"/>
      <c r="AP229" s="461"/>
      <c r="AQ229" s="461"/>
      <c r="AR229" s="461"/>
      <c r="AS229" s="461"/>
      <c r="AT229" s="461"/>
      <c r="AU229" s="461"/>
      <c r="AV229" s="461"/>
      <c r="AW229" s="461"/>
      <c r="AX229" s="461"/>
      <c r="AY229" s="461"/>
      <c r="AZ229" s="461"/>
      <c r="BA229" s="461"/>
      <c r="BB229" s="461"/>
      <c r="BC229" s="461"/>
      <c r="BD229" s="461"/>
      <c r="BE229" s="461"/>
      <c r="BF229" s="461"/>
      <c r="BG229" s="461"/>
      <c r="BH229" s="461"/>
      <c r="BI229" s="461"/>
      <c r="BJ229" s="461"/>
      <c r="BK229" s="461"/>
      <c r="BL229" s="461"/>
      <c r="BM229" s="461"/>
      <c r="BN229" s="461"/>
      <c r="BO229" s="461"/>
      <c r="BP229" s="461"/>
      <c r="BQ229" s="461"/>
      <c r="BR229" s="461"/>
      <c r="BS229" s="461"/>
      <c r="BT229" s="461"/>
      <c r="BU229" s="461"/>
      <c r="BV229" s="461"/>
      <c r="BW229" s="461"/>
      <c r="BX229" s="461"/>
      <c r="BY229" s="461"/>
      <c r="BZ229" s="461"/>
      <c r="CA229" s="461"/>
      <c r="CB229" s="461"/>
      <c r="CC229" s="461"/>
      <c r="CD229" s="461"/>
      <c r="CE229" s="461"/>
      <c r="CF229" s="461"/>
      <c r="CG229" s="461"/>
      <c r="CH229" s="461"/>
      <c r="CI229" s="461"/>
      <c r="CJ229" s="461"/>
      <c r="CK229" s="461"/>
      <c r="CL229" s="461"/>
      <c r="CM229" s="461"/>
      <c r="CN229" s="461"/>
      <c r="CO229" s="461"/>
      <c r="CP229" s="461"/>
      <c r="CQ229" s="461"/>
      <c r="CR229" s="461"/>
      <c r="CS229" s="461"/>
      <c r="CT229" s="461"/>
      <c r="CU229" s="461"/>
      <c r="CV229" s="461"/>
      <c r="CW229" s="461"/>
      <c r="CX229" s="461"/>
      <c r="CY229" s="461"/>
      <c r="CZ229" s="461"/>
      <c r="DA229" s="461"/>
      <c r="DB229" s="461"/>
      <c r="DC229" s="461"/>
    </row>
    <row r="230" spans="1:107" s="462" customFormat="1" ht="30.75" customHeight="1" x14ac:dyDescent="0.2">
      <c r="A230" s="722">
        <v>75</v>
      </c>
      <c r="B230" s="735" t="s">
        <v>892</v>
      </c>
      <c r="C230" s="489" t="s">
        <v>918</v>
      </c>
      <c r="D230" s="490" t="s">
        <v>225</v>
      </c>
      <c r="E230" s="573" t="s">
        <v>919</v>
      </c>
      <c r="F230" s="573" t="s">
        <v>920</v>
      </c>
      <c r="G230" s="573" t="s">
        <v>921</v>
      </c>
      <c r="H230" s="534" t="s">
        <v>308</v>
      </c>
      <c r="I230" s="534" t="s">
        <v>230</v>
      </c>
      <c r="J230" s="534" t="s">
        <v>231</v>
      </c>
      <c r="K230" s="523" t="s">
        <v>232</v>
      </c>
      <c r="L230" s="524">
        <v>0.6</v>
      </c>
      <c r="M230" s="534" t="s">
        <v>311</v>
      </c>
      <c r="N230" s="523" t="s">
        <v>312</v>
      </c>
      <c r="O230" s="524">
        <v>0.8</v>
      </c>
      <c r="P230" s="525" t="s">
        <v>313</v>
      </c>
      <c r="Q230" s="546" t="s">
        <v>922</v>
      </c>
      <c r="R230" s="536" t="s">
        <v>237</v>
      </c>
      <c r="S230" s="536" t="s">
        <v>238</v>
      </c>
      <c r="T230" s="536" t="s">
        <v>239</v>
      </c>
      <c r="U230" s="536" t="s">
        <v>240</v>
      </c>
      <c r="V230" s="536" t="s">
        <v>241</v>
      </c>
      <c r="W230" s="536" t="s">
        <v>242</v>
      </c>
      <c r="X230" s="537" t="s">
        <v>914</v>
      </c>
      <c r="Y230" s="537" t="s">
        <v>923</v>
      </c>
      <c r="Z230" s="537" t="s">
        <v>924</v>
      </c>
      <c r="AA230" s="538">
        <v>0.4</v>
      </c>
      <c r="AB230" s="523" t="s">
        <v>246</v>
      </c>
      <c r="AC230" s="526">
        <v>0.216</v>
      </c>
      <c r="AD230" s="523" t="s">
        <v>312</v>
      </c>
      <c r="AE230" s="526">
        <v>0.8</v>
      </c>
      <c r="AF230" s="525" t="s">
        <v>313</v>
      </c>
      <c r="AG230" s="527" t="s">
        <v>315</v>
      </c>
      <c r="AH230" s="80" t="s">
        <v>316</v>
      </c>
      <c r="AI230" s="622" t="s">
        <v>925</v>
      </c>
      <c r="AJ230" s="623" t="s">
        <v>926</v>
      </c>
      <c r="AK230" s="738" t="s">
        <v>292</v>
      </c>
      <c r="AL230" s="543" t="s">
        <v>927</v>
      </c>
      <c r="AM230" s="502"/>
      <c r="AN230" s="502"/>
      <c r="AO230" s="502"/>
      <c r="AP230" s="502"/>
      <c r="AQ230" s="502"/>
      <c r="AR230" s="502"/>
      <c r="AS230" s="502"/>
      <c r="AT230" s="502"/>
      <c r="AU230" s="502"/>
      <c r="AV230" s="502"/>
      <c r="AW230" s="502"/>
      <c r="AX230" s="502"/>
      <c r="AY230" s="502"/>
      <c r="AZ230" s="502"/>
      <c r="BA230" s="502"/>
      <c r="BB230" s="502"/>
      <c r="BC230" s="502"/>
      <c r="BD230" s="502"/>
      <c r="BE230" s="502"/>
      <c r="BF230" s="502"/>
      <c r="BG230" s="502"/>
      <c r="BH230" s="502"/>
      <c r="BI230" s="502"/>
      <c r="BJ230" s="502"/>
      <c r="BK230" s="502"/>
      <c r="BL230" s="502"/>
      <c r="BM230" s="502"/>
      <c r="BN230" s="502"/>
      <c r="BO230" s="502"/>
      <c r="BP230" s="461"/>
      <c r="BQ230" s="461"/>
      <c r="BR230" s="461"/>
      <c r="BS230" s="461"/>
      <c r="BT230" s="461"/>
      <c r="BU230" s="461"/>
      <c r="BV230" s="461"/>
      <c r="BW230" s="461"/>
      <c r="BX230" s="461"/>
      <c r="BY230" s="461"/>
      <c r="BZ230" s="461"/>
      <c r="CA230" s="461"/>
      <c r="CB230" s="461"/>
      <c r="CC230" s="461"/>
      <c r="CD230" s="461"/>
      <c r="CE230" s="461"/>
      <c r="CF230" s="461"/>
      <c r="CG230" s="461"/>
      <c r="CH230" s="461"/>
      <c r="CI230" s="461"/>
      <c r="CJ230" s="461"/>
      <c r="CK230" s="461"/>
      <c r="CL230" s="461"/>
      <c r="CM230" s="461"/>
      <c r="CN230" s="461"/>
      <c r="CO230" s="461"/>
      <c r="CP230" s="461"/>
      <c r="CQ230" s="461"/>
      <c r="CR230" s="461"/>
      <c r="CS230" s="461"/>
      <c r="CT230" s="461"/>
      <c r="CU230" s="461"/>
      <c r="CV230" s="461"/>
      <c r="CW230" s="461"/>
      <c r="CX230" s="461"/>
      <c r="CY230" s="461"/>
      <c r="CZ230" s="461"/>
      <c r="DA230" s="461"/>
      <c r="DB230" s="461"/>
      <c r="DC230" s="461"/>
    </row>
    <row r="231" spans="1:107" s="462" customFormat="1" ht="36" customHeight="1" x14ac:dyDescent="0.2">
      <c r="A231" s="724"/>
      <c r="B231" s="736"/>
      <c r="C231" s="504"/>
      <c r="D231" s="505"/>
      <c r="E231" s="573"/>
      <c r="F231" s="573"/>
      <c r="G231" s="573"/>
      <c r="H231" s="534"/>
      <c r="I231" s="534"/>
      <c r="J231" s="534"/>
      <c r="K231" s="523"/>
      <c r="L231" s="524"/>
      <c r="M231" s="534"/>
      <c r="N231" s="523"/>
      <c r="O231" s="524"/>
      <c r="P231" s="525"/>
      <c r="Q231" s="546" t="s">
        <v>928</v>
      </c>
      <c r="R231" s="536" t="s">
        <v>237</v>
      </c>
      <c r="S231" s="536" t="s">
        <v>238</v>
      </c>
      <c r="T231" s="536" t="s">
        <v>239</v>
      </c>
      <c r="U231" s="536" t="s">
        <v>240</v>
      </c>
      <c r="V231" s="536" t="s">
        <v>241</v>
      </c>
      <c r="W231" s="536" t="s">
        <v>242</v>
      </c>
      <c r="X231" s="537" t="s">
        <v>929</v>
      </c>
      <c r="Y231" s="537" t="s">
        <v>930</v>
      </c>
      <c r="Z231" s="537" t="s">
        <v>931</v>
      </c>
      <c r="AA231" s="538">
        <v>0.4</v>
      </c>
      <c r="AB231" s="523"/>
      <c r="AC231" s="526"/>
      <c r="AD231" s="523"/>
      <c r="AE231" s="526"/>
      <c r="AF231" s="525"/>
      <c r="AG231" s="527"/>
      <c r="AH231" s="80"/>
      <c r="AI231" s="622"/>
      <c r="AJ231" s="543"/>
      <c r="AK231" s="534"/>
      <c r="AL231" s="543"/>
      <c r="AM231" s="461"/>
      <c r="AN231" s="461"/>
      <c r="AO231" s="461"/>
      <c r="AP231" s="461"/>
      <c r="AQ231" s="461"/>
      <c r="AR231" s="461"/>
      <c r="AS231" s="461"/>
      <c r="AT231" s="461"/>
      <c r="AU231" s="461"/>
      <c r="AV231" s="461"/>
      <c r="AW231" s="461"/>
      <c r="AX231" s="461"/>
      <c r="AY231" s="461"/>
      <c r="AZ231" s="461"/>
      <c r="BA231" s="461"/>
      <c r="BB231" s="461"/>
      <c r="BC231" s="461"/>
      <c r="BD231" s="461"/>
      <c r="BE231" s="461"/>
      <c r="BF231" s="461"/>
      <c r="BG231" s="461"/>
      <c r="BH231" s="461"/>
      <c r="BI231" s="461"/>
      <c r="BJ231" s="461"/>
      <c r="BK231" s="461"/>
      <c r="BL231" s="461"/>
      <c r="BM231" s="461"/>
      <c r="BN231" s="461"/>
      <c r="BO231" s="461"/>
      <c r="BP231" s="461"/>
      <c r="BQ231" s="461"/>
      <c r="BR231" s="461"/>
      <c r="BS231" s="461"/>
      <c r="BT231" s="461"/>
      <c r="BU231" s="461"/>
      <c r="BV231" s="461"/>
      <c r="BW231" s="461"/>
      <c r="BX231" s="461"/>
      <c r="BY231" s="461"/>
      <c r="BZ231" s="461"/>
      <c r="CA231" s="461"/>
      <c r="CB231" s="461"/>
      <c r="CC231" s="461"/>
      <c r="CD231" s="461"/>
      <c r="CE231" s="461"/>
      <c r="CF231" s="461"/>
      <c r="CG231" s="461"/>
      <c r="CH231" s="461"/>
      <c r="CI231" s="461"/>
      <c r="CJ231" s="461"/>
      <c r="CK231" s="461"/>
      <c r="CL231" s="461"/>
      <c r="CM231" s="461"/>
      <c r="CN231" s="461"/>
      <c r="CO231" s="461"/>
      <c r="CP231" s="461"/>
      <c r="CQ231" s="461"/>
      <c r="CR231" s="461"/>
      <c r="CS231" s="461"/>
      <c r="CT231" s="461"/>
      <c r="CU231" s="461"/>
      <c r="CV231" s="461"/>
      <c r="CW231" s="461"/>
      <c r="CX231" s="461"/>
      <c r="CY231" s="461"/>
      <c r="CZ231" s="461"/>
      <c r="DA231" s="461"/>
      <c r="DB231" s="461"/>
      <c r="DC231" s="461"/>
    </row>
    <row r="232" spans="1:107" s="462" customFormat="1" ht="73.5" customHeight="1" x14ac:dyDescent="0.2">
      <c r="A232" s="726"/>
      <c r="B232" s="737"/>
      <c r="C232" s="513"/>
      <c r="D232" s="514"/>
      <c r="E232" s="573"/>
      <c r="F232" s="573"/>
      <c r="G232" s="573"/>
      <c r="H232" s="534"/>
      <c r="I232" s="534"/>
      <c r="J232" s="534"/>
      <c r="K232" s="523"/>
      <c r="L232" s="524"/>
      <c r="M232" s="534"/>
      <c r="N232" s="523"/>
      <c r="O232" s="524"/>
      <c r="P232" s="525"/>
      <c r="Q232" s="494" t="s">
        <v>251</v>
      </c>
      <c r="R232" s="536">
        <v>0</v>
      </c>
      <c r="S232" s="536" t="s">
        <v>249</v>
      </c>
      <c r="T232" s="536">
        <v>0</v>
      </c>
      <c r="U232" s="536">
        <v>0</v>
      </c>
      <c r="V232" s="536">
        <v>0</v>
      </c>
      <c r="W232" s="536">
        <v>0</v>
      </c>
      <c r="X232" s="537">
        <v>0</v>
      </c>
      <c r="Y232" s="537">
        <v>0</v>
      </c>
      <c r="Z232" s="537">
        <v>0</v>
      </c>
      <c r="AA232" s="538" t="s">
        <v>249</v>
      </c>
      <c r="AB232" s="523"/>
      <c r="AC232" s="526"/>
      <c r="AD232" s="523"/>
      <c r="AE232" s="526"/>
      <c r="AF232" s="525"/>
      <c r="AG232" s="527"/>
      <c r="AH232" s="80"/>
      <c r="AI232" s="622"/>
      <c r="AJ232" s="543"/>
      <c r="AK232" s="534"/>
      <c r="AL232" s="543"/>
      <c r="AM232" s="461"/>
      <c r="AN232" s="461"/>
      <c r="AO232" s="461"/>
      <c r="AP232" s="461"/>
      <c r="AQ232" s="461"/>
      <c r="AR232" s="461"/>
      <c r="AS232" s="461"/>
      <c r="AT232" s="461"/>
      <c r="AU232" s="461"/>
      <c r="AV232" s="461"/>
      <c r="AW232" s="461"/>
      <c r="AX232" s="461"/>
      <c r="AY232" s="461"/>
      <c r="AZ232" s="461"/>
      <c r="BA232" s="461"/>
      <c r="BB232" s="461"/>
      <c r="BC232" s="461"/>
      <c r="BD232" s="461"/>
      <c r="BE232" s="461"/>
      <c r="BF232" s="461"/>
      <c r="BG232" s="461"/>
      <c r="BH232" s="461"/>
      <c r="BI232" s="461"/>
      <c r="BJ232" s="461"/>
      <c r="BK232" s="461"/>
      <c r="BL232" s="461"/>
      <c r="BM232" s="461"/>
      <c r="BN232" s="461"/>
      <c r="BO232" s="461"/>
      <c r="BP232" s="461"/>
      <c r="BQ232" s="461"/>
      <c r="BR232" s="461"/>
      <c r="BS232" s="461"/>
      <c r="BT232" s="461"/>
      <c r="BU232" s="461"/>
      <c r="BV232" s="461"/>
      <c r="BW232" s="461"/>
      <c r="BX232" s="461"/>
      <c r="BY232" s="461"/>
      <c r="BZ232" s="461"/>
      <c r="CA232" s="461"/>
      <c r="CB232" s="461"/>
      <c r="CC232" s="461"/>
      <c r="CD232" s="461"/>
      <c r="CE232" s="461"/>
      <c r="CF232" s="461"/>
      <c r="CG232" s="461"/>
      <c r="CH232" s="461"/>
      <c r="CI232" s="461"/>
      <c r="CJ232" s="461"/>
      <c r="CK232" s="461"/>
      <c r="CL232" s="461"/>
      <c r="CM232" s="461"/>
      <c r="CN232" s="461"/>
      <c r="CO232" s="461"/>
      <c r="CP232" s="461"/>
      <c r="CQ232" s="461"/>
      <c r="CR232" s="461"/>
      <c r="CS232" s="461"/>
      <c r="CT232" s="461"/>
      <c r="CU232" s="461"/>
      <c r="CV232" s="461"/>
      <c r="CW232" s="461"/>
      <c r="CX232" s="461"/>
      <c r="CY232" s="461"/>
      <c r="CZ232" s="461"/>
      <c r="DA232" s="461"/>
      <c r="DB232" s="461"/>
      <c r="DC232" s="461"/>
    </row>
    <row r="233" spans="1:107" s="462" customFormat="1" ht="99.75" customHeight="1" x14ac:dyDescent="0.2">
      <c r="A233" s="722">
        <v>76</v>
      </c>
      <c r="B233" s="735" t="s">
        <v>892</v>
      </c>
      <c r="C233" s="489" t="s">
        <v>932</v>
      </c>
      <c r="D233" s="490" t="s">
        <v>225</v>
      </c>
      <c r="E233" s="573" t="s">
        <v>933</v>
      </c>
      <c r="F233" s="573" t="s">
        <v>934</v>
      </c>
      <c r="G233" s="573" t="s">
        <v>935</v>
      </c>
      <c r="H233" s="534" t="s">
        <v>350</v>
      </c>
      <c r="I233" s="534" t="s">
        <v>351</v>
      </c>
      <c r="J233" s="534" t="s">
        <v>352</v>
      </c>
      <c r="K233" s="523" t="s">
        <v>353</v>
      </c>
      <c r="L233" s="524">
        <v>0.2</v>
      </c>
      <c r="M233" s="534" t="s">
        <v>354</v>
      </c>
      <c r="N233" s="523" t="s">
        <v>312</v>
      </c>
      <c r="O233" s="524">
        <v>0.8</v>
      </c>
      <c r="P233" s="525" t="s">
        <v>313</v>
      </c>
      <c r="Q233" s="546" t="s">
        <v>936</v>
      </c>
      <c r="R233" s="536" t="s">
        <v>354</v>
      </c>
      <c r="S233" s="536" t="s">
        <v>354</v>
      </c>
      <c r="T233" s="536" t="s">
        <v>354</v>
      </c>
      <c r="U233" s="536" t="s">
        <v>354</v>
      </c>
      <c r="V233" s="536" t="s">
        <v>354</v>
      </c>
      <c r="W233" s="536" t="s">
        <v>354</v>
      </c>
      <c r="X233" s="537" t="s">
        <v>354</v>
      </c>
      <c r="Y233" s="537" t="s">
        <v>354</v>
      </c>
      <c r="Z233" s="537" t="s">
        <v>354</v>
      </c>
      <c r="AA233" s="538" t="s">
        <v>356</v>
      </c>
      <c r="AB233" s="523" t="s">
        <v>353</v>
      </c>
      <c r="AC233" s="526" t="s">
        <v>356</v>
      </c>
      <c r="AD233" s="523" t="s">
        <v>312</v>
      </c>
      <c r="AE233" s="526" t="s">
        <v>356</v>
      </c>
      <c r="AF233" s="525" t="s">
        <v>313</v>
      </c>
      <c r="AG233" s="527" t="s">
        <v>315</v>
      </c>
      <c r="AH233" s="80" t="s">
        <v>316</v>
      </c>
      <c r="AI233" s="622" t="s">
        <v>937</v>
      </c>
      <c r="AJ233" s="623" t="s">
        <v>938</v>
      </c>
      <c r="AK233" s="738" t="s">
        <v>292</v>
      </c>
      <c r="AL233" s="543" t="s">
        <v>927</v>
      </c>
      <c r="AM233" s="502"/>
      <c r="AN233" s="502"/>
      <c r="AO233" s="502"/>
      <c r="AP233" s="502"/>
      <c r="AQ233" s="502"/>
      <c r="AR233" s="502"/>
      <c r="AS233" s="502"/>
      <c r="AT233" s="502"/>
      <c r="AU233" s="502"/>
      <c r="AV233" s="502"/>
      <c r="AW233" s="502"/>
      <c r="AX233" s="502"/>
      <c r="AY233" s="502"/>
      <c r="AZ233" s="502"/>
      <c r="BA233" s="502"/>
      <c r="BB233" s="502"/>
      <c r="BC233" s="502"/>
      <c r="BD233" s="502"/>
      <c r="BE233" s="502"/>
      <c r="BF233" s="502"/>
      <c r="BG233" s="502"/>
      <c r="BH233" s="502"/>
      <c r="BI233" s="502"/>
      <c r="BJ233" s="502"/>
      <c r="BK233" s="502"/>
      <c r="BL233" s="502"/>
      <c r="BM233" s="502"/>
      <c r="BN233" s="502"/>
      <c r="BO233" s="502"/>
      <c r="BP233" s="461"/>
      <c r="BQ233" s="461"/>
      <c r="BR233" s="461"/>
      <c r="BS233" s="461"/>
      <c r="BT233" s="461"/>
      <c r="BU233" s="461"/>
      <c r="BV233" s="461"/>
      <c r="BW233" s="461"/>
      <c r="BX233" s="461"/>
      <c r="BY233" s="461"/>
      <c r="BZ233" s="461"/>
      <c r="CA233" s="461"/>
      <c r="CB233" s="461"/>
      <c r="CC233" s="461"/>
      <c r="CD233" s="461"/>
      <c r="CE233" s="461"/>
      <c r="CF233" s="461"/>
      <c r="CG233" s="461"/>
      <c r="CH233" s="461"/>
      <c r="CI233" s="461"/>
      <c r="CJ233" s="461"/>
      <c r="CK233" s="461"/>
      <c r="CL233" s="461"/>
      <c r="CM233" s="461"/>
      <c r="CN233" s="461"/>
      <c r="CO233" s="461"/>
      <c r="CP233" s="461"/>
      <c r="CQ233" s="461"/>
      <c r="CR233" s="461"/>
      <c r="CS233" s="461"/>
      <c r="CT233" s="461"/>
      <c r="CU233" s="461"/>
      <c r="CV233" s="461"/>
      <c r="CW233" s="461"/>
      <c r="CX233" s="461"/>
      <c r="CY233" s="461"/>
      <c r="CZ233" s="461"/>
      <c r="DA233" s="461"/>
      <c r="DB233" s="461"/>
      <c r="DC233" s="461"/>
    </row>
    <row r="234" spans="1:107" s="462" customFormat="1" ht="73.5" customHeight="1" x14ac:dyDescent="0.2">
      <c r="A234" s="724"/>
      <c r="B234" s="736"/>
      <c r="C234" s="504"/>
      <c r="D234" s="505"/>
      <c r="E234" s="573"/>
      <c r="F234" s="573"/>
      <c r="G234" s="573"/>
      <c r="H234" s="534"/>
      <c r="I234" s="534"/>
      <c r="J234" s="534"/>
      <c r="K234" s="523"/>
      <c r="L234" s="524"/>
      <c r="M234" s="534"/>
      <c r="N234" s="523"/>
      <c r="O234" s="524"/>
      <c r="P234" s="525"/>
      <c r="Q234" s="494"/>
      <c r="R234" s="495"/>
      <c r="S234" s="495"/>
      <c r="T234" s="495"/>
      <c r="U234" s="495"/>
      <c r="V234" s="495"/>
      <c r="W234" s="495"/>
      <c r="X234" s="496"/>
      <c r="Y234" s="496"/>
      <c r="Z234" s="496"/>
      <c r="AA234" s="497"/>
      <c r="AB234" s="523"/>
      <c r="AC234" s="526"/>
      <c r="AD234" s="523"/>
      <c r="AE234" s="526"/>
      <c r="AF234" s="525"/>
      <c r="AG234" s="527"/>
      <c r="AH234" s="80"/>
      <c r="AI234" s="622"/>
      <c r="AJ234" s="543"/>
      <c r="AK234" s="534"/>
      <c r="AL234" s="543"/>
      <c r="AM234" s="461"/>
      <c r="AN234" s="461"/>
      <c r="AO234" s="461"/>
      <c r="AP234" s="461"/>
      <c r="AQ234" s="461"/>
      <c r="AR234" s="461"/>
      <c r="AS234" s="461"/>
      <c r="AT234" s="461"/>
      <c r="AU234" s="461"/>
      <c r="AV234" s="461"/>
      <c r="AW234" s="461"/>
      <c r="AX234" s="461"/>
      <c r="AY234" s="461"/>
      <c r="AZ234" s="461"/>
      <c r="BA234" s="461"/>
      <c r="BB234" s="461"/>
      <c r="BC234" s="461"/>
      <c r="BD234" s="461"/>
      <c r="BE234" s="461"/>
      <c r="BF234" s="461"/>
      <c r="BG234" s="461"/>
      <c r="BH234" s="461"/>
      <c r="BI234" s="461"/>
      <c r="BJ234" s="461"/>
      <c r="BK234" s="461"/>
      <c r="BL234" s="461"/>
      <c r="BM234" s="461"/>
      <c r="BN234" s="461"/>
      <c r="BO234" s="461"/>
      <c r="BP234" s="461"/>
      <c r="BQ234" s="461"/>
      <c r="BR234" s="461"/>
      <c r="BS234" s="461"/>
      <c r="BT234" s="461"/>
      <c r="BU234" s="461"/>
      <c r="BV234" s="461"/>
      <c r="BW234" s="461"/>
      <c r="BX234" s="461"/>
      <c r="BY234" s="461"/>
      <c r="BZ234" s="461"/>
      <c r="CA234" s="461"/>
      <c r="CB234" s="461"/>
      <c r="CC234" s="461"/>
      <c r="CD234" s="461"/>
      <c r="CE234" s="461"/>
      <c r="CF234" s="461"/>
      <c r="CG234" s="461"/>
      <c r="CH234" s="461"/>
      <c r="CI234" s="461"/>
      <c r="CJ234" s="461"/>
      <c r="CK234" s="461"/>
      <c r="CL234" s="461"/>
      <c r="CM234" s="461"/>
      <c r="CN234" s="461"/>
      <c r="CO234" s="461"/>
      <c r="CP234" s="461"/>
      <c r="CQ234" s="461"/>
      <c r="CR234" s="461"/>
      <c r="CS234" s="461"/>
      <c r="CT234" s="461"/>
      <c r="CU234" s="461"/>
      <c r="CV234" s="461"/>
      <c r="CW234" s="461"/>
      <c r="CX234" s="461"/>
      <c r="CY234" s="461"/>
      <c r="CZ234" s="461"/>
      <c r="DA234" s="461"/>
      <c r="DB234" s="461"/>
      <c r="DC234" s="461"/>
    </row>
    <row r="235" spans="1:107" s="462" customFormat="1" ht="73.5" customHeight="1" x14ac:dyDescent="0.2">
      <c r="A235" s="726"/>
      <c r="B235" s="737"/>
      <c r="C235" s="513"/>
      <c r="D235" s="514"/>
      <c r="E235" s="573"/>
      <c r="F235" s="573"/>
      <c r="G235" s="573"/>
      <c r="H235" s="534"/>
      <c r="I235" s="534"/>
      <c r="J235" s="534"/>
      <c r="K235" s="523"/>
      <c r="L235" s="524"/>
      <c r="M235" s="534"/>
      <c r="N235" s="523"/>
      <c r="O235" s="524"/>
      <c r="P235" s="525"/>
      <c r="Q235" s="494" t="s">
        <v>251</v>
      </c>
      <c r="R235" s="495">
        <v>0</v>
      </c>
      <c r="S235" s="495" t="s">
        <v>249</v>
      </c>
      <c r="T235" s="495">
        <v>0</v>
      </c>
      <c r="U235" s="495">
        <v>0</v>
      </c>
      <c r="V235" s="495">
        <v>0</v>
      </c>
      <c r="W235" s="495">
        <v>0</v>
      </c>
      <c r="X235" s="496">
        <v>0</v>
      </c>
      <c r="Y235" s="496">
        <v>0</v>
      </c>
      <c r="Z235" s="496">
        <v>0</v>
      </c>
      <c r="AA235" s="497" t="s">
        <v>249</v>
      </c>
      <c r="AB235" s="523"/>
      <c r="AC235" s="526"/>
      <c r="AD235" s="523"/>
      <c r="AE235" s="526"/>
      <c r="AF235" s="525"/>
      <c r="AG235" s="527"/>
      <c r="AH235" s="80"/>
      <c r="AI235" s="622"/>
      <c r="AJ235" s="543"/>
      <c r="AK235" s="534"/>
      <c r="AL235" s="543"/>
      <c r="AM235" s="461"/>
      <c r="AN235" s="461"/>
      <c r="AO235" s="461"/>
      <c r="AP235" s="461"/>
      <c r="AQ235" s="461"/>
      <c r="AR235" s="461"/>
      <c r="AS235" s="461"/>
      <c r="AT235" s="461"/>
      <c r="AU235" s="461"/>
      <c r="AV235" s="461"/>
      <c r="AW235" s="461"/>
      <c r="AX235" s="461"/>
      <c r="AY235" s="461"/>
      <c r="AZ235" s="461"/>
      <c r="BA235" s="461"/>
      <c r="BB235" s="461"/>
      <c r="BC235" s="461"/>
      <c r="BD235" s="461"/>
      <c r="BE235" s="461"/>
      <c r="BF235" s="461"/>
      <c r="BG235" s="461"/>
      <c r="BH235" s="461"/>
      <c r="BI235" s="461"/>
      <c r="BJ235" s="461"/>
      <c r="BK235" s="461"/>
      <c r="BL235" s="461"/>
      <c r="BM235" s="461"/>
      <c r="BN235" s="461"/>
      <c r="BO235" s="461"/>
      <c r="BP235" s="461"/>
      <c r="BQ235" s="461"/>
      <c r="BR235" s="461"/>
      <c r="BS235" s="461"/>
      <c r="BT235" s="461"/>
      <c r="BU235" s="461"/>
      <c r="BV235" s="461"/>
      <c r="BW235" s="461"/>
      <c r="BX235" s="461"/>
      <c r="BY235" s="461"/>
      <c r="BZ235" s="461"/>
      <c r="CA235" s="461"/>
      <c r="CB235" s="461"/>
      <c r="CC235" s="461"/>
      <c r="CD235" s="461"/>
      <c r="CE235" s="461"/>
      <c r="CF235" s="461"/>
      <c r="CG235" s="461"/>
      <c r="CH235" s="461"/>
      <c r="CI235" s="461"/>
      <c r="CJ235" s="461"/>
      <c r="CK235" s="461"/>
      <c r="CL235" s="461"/>
      <c r="CM235" s="461"/>
      <c r="CN235" s="461"/>
      <c r="CO235" s="461"/>
      <c r="CP235" s="461"/>
      <c r="CQ235" s="461"/>
      <c r="CR235" s="461"/>
      <c r="CS235" s="461"/>
      <c r="CT235" s="461"/>
      <c r="CU235" s="461"/>
      <c r="CV235" s="461"/>
      <c r="CW235" s="461"/>
      <c r="CX235" s="461"/>
      <c r="CY235" s="461"/>
      <c r="CZ235" s="461"/>
      <c r="DA235" s="461"/>
      <c r="DB235" s="461"/>
      <c r="DC235" s="461"/>
    </row>
    <row r="236" spans="1:107" s="462" customFormat="1" ht="73.5" customHeight="1" x14ac:dyDescent="0.2">
      <c r="A236" s="722">
        <v>77</v>
      </c>
      <c r="B236" s="735" t="s">
        <v>892</v>
      </c>
      <c r="C236" s="489" t="s">
        <v>893</v>
      </c>
      <c r="D236" s="490" t="s">
        <v>225</v>
      </c>
      <c r="E236" s="573" t="s">
        <v>939</v>
      </c>
      <c r="F236" s="573" t="s">
        <v>940</v>
      </c>
      <c r="G236" s="573" t="s">
        <v>941</v>
      </c>
      <c r="H236" s="534" t="s">
        <v>350</v>
      </c>
      <c r="I236" s="534" t="s">
        <v>351</v>
      </c>
      <c r="J236" s="534" t="s">
        <v>352</v>
      </c>
      <c r="K236" s="523" t="s">
        <v>353</v>
      </c>
      <c r="L236" s="524">
        <v>0.2</v>
      </c>
      <c r="M236" s="534" t="s">
        <v>354</v>
      </c>
      <c r="N236" s="523" t="s">
        <v>312</v>
      </c>
      <c r="O236" s="524">
        <v>0.8</v>
      </c>
      <c r="P236" s="525" t="s">
        <v>313</v>
      </c>
      <c r="Q236" s="546" t="s">
        <v>936</v>
      </c>
      <c r="R236" s="495" t="s">
        <v>354</v>
      </c>
      <c r="S236" s="495" t="s">
        <v>354</v>
      </c>
      <c r="T236" s="495" t="s">
        <v>354</v>
      </c>
      <c r="U236" s="495" t="s">
        <v>354</v>
      </c>
      <c r="V236" s="495" t="s">
        <v>354</v>
      </c>
      <c r="W236" s="495" t="s">
        <v>354</v>
      </c>
      <c r="X236" s="496" t="s">
        <v>354</v>
      </c>
      <c r="Y236" s="496" t="s">
        <v>354</v>
      </c>
      <c r="Z236" s="496" t="s">
        <v>354</v>
      </c>
      <c r="AA236" s="497" t="s">
        <v>356</v>
      </c>
      <c r="AB236" s="491" t="s">
        <v>353</v>
      </c>
      <c r="AC236" s="498" t="s">
        <v>356</v>
      </c>
      <c r="AD236" s="491" t="s">
        <v>312</v>
      </c>
      <c r="AE236" s="498" t="s">
        <v>356</v>
      </c>
      <c r="AF236" s="493" t="s">
        <v>313</v>
      </c>
      <c r="AG236" s="527" t="s">
        <v>315</v>
      </c>
      <c r="AH236" s="80" t="s">
        <v>316</v>
      </c>
      <c r="AI236" s="622" t="s">
        <v>942</v>
      </c>
      <c r="AJ236" s="623" t="s">
        <v>943</v>
      </c>
      <c r="AK236" s="738" t="s">
        <v>292</v>
      </c>
      <c r="AL236" s="543" t="s">
        <v>927</v>
      </c>
      <c r="AM236" s="502"/>
      <c r="AN236" s="502"/>
      <c r="AO236" s="502"/>
      <c r="AP236" s="502"/>
      <c r="AQ236" s="502"/>
      <c r="AR236" s="502"/>
      <c r="AS236" s="502"/>
      <c r="AT236" s="502"/>
      <c r="AU236" s="502"/>
      <c r="AV236" s="502"/>
      <c r="AW236" s="502"/>
      <c r="AX236" s="502"/>
      <c r="AY236" s="502"/>
      <c r="AZ236" s="502"/>
      <c r="BA236" s="502"/>
      <c r="BB236" s="502"/>
      <c r="BC236" s="502"/>
      <c r="BD236" s="502"/>
      <c r="BE236" s="502"/>
      <c r="BF236" s="502"/>
      <c r="BG236" s="502"/>
      <c r="BH236" s="502"/>
      <c r="BI236" s="502"/>
      <c r="BJ236" s="502"/>
      <c r="BK236" s="502"/>
      <c r="BL236" s="502"/>
      <c r="BM236" s="502"/>
      <c r="BN236" s="502"/>
      <c r="BO236" s="502"/>
      <c r="BP236" s="461"/>
      <c r="BQ236" s="461"/>
      <c r="BR236" s="461"/>
      <c r="BS236" s="461"/>
      <c r="BT236" s="461"/>
      <c r="BU236" s="461"/>
      <c r="BV236" s="461"/>
      <c r="BW236" s="461"/>
      <c r="BX236" s="461"/>
      <c r="BY236" s="461"/>
      <c r="BZ236" s="461"/>
      <c r="CA236" s="461"/>
      <c r="CB236" s="461"/>
      <c r="CC236" s="461"/>
      <c r="CD236" s="461"/>
      <c r="CE236" s="461"/>
      <c r="CF236" s="461"/>
      <c r="CG236" s="461"/>
      <c r="CH236" s="461"/>
      <c r="CI236" s="461"/>
      <c r="CJ236" s="461"/>
      <c r="CK236" s="461"/>
      <c r="CL236" s="461"/>
      <c r="CM236" s="461"/>
      <c r="CN236" s="461"/>
      <c r="CO236" s="461"/>
      <c r="CP236" s="461"/>
      <c r="CQ236" s="461"/>
      <c r="CR236" s="461"/>
      <c r="CS236" s="461"/>
      <c r="CT236" s="461"/>
      <c r="CU236" s="461"/>
      <c r="CV236" s="461"/>
      <c r="CW236" s="461"/>
      <c r="CX236" s="461"/>
      <c r="CY236" s="461"/>
      <c r="CZ236" s="461"/>
      <c r="DA236" s="461"/>
      <c r="DB236" s="461"/>
      <c r="DC236" s="461"/>
    </row>
    <row r="237" spans="1:107" s="462" customFormat="1" ht="73.5" customHeight="1" x14ac:dyDescent="0.2">
      <c r="A237" s="724"/>
      <c r="B237" s="736"/>
      <c r="C237" s="504"/>
      <c r="D237" s="505"/>
      <c r="E237" s="573"/>
      <c r="F237" s="573"/>
      <c r="G237" s="573"/>
      <c r="H237" s="534"/>
      <c r="I237" s="534"/>
      <c r="J237" s="534"/>
      <c r="K237" s="523"/>
      <c r="L237" s="524"/>
      <c r="M237" s="534"/>
      <c r="N237" s="523"/>
      <c r="O237" s="524"/>
      <c r="P237" s="525"/>
      <c r="Q237" s="494"/>
      <c r="R237" s="495" t="s">
        <v>354</v>
      </c>
      <c r="S237" s="495" t="s">
        <v>354</v>
      </c>
      <c r="T237" s="495" t="s">
        <v>354</v>
      </c>
      <c r="U237" s="495" t="s">
        <v>354</v>
      </c>
      <c r="V237" s="495" t="s">
        <v>354</v>
      </c>
      <c r="W237" s="495" t="s">
        <v>354</v>
      </c>
      <c r="X237" s="496" t="s">
        <v>354</v>
      </c>
      <c r="Y237" s="496" t="s">
        <v>354</v>
      </c>
      <c r="Z237" s="496" t="s">
        <v>354</v>
      </c>
      <c r="AA237" s="497" t="s">
        <v>356</v>
      </c>
      <c r="AB237" s="506"/>
      <c r="AC237" s="509"/>
      <c r="AD237" s="506"/>
      <c r="AE237" s="509"/>
      <c r="AF237" s="508"/>
      <c r="AG237" s="527"/>
      <c r="AH237" s="80"/>
      <c r="AI237" s="622"/>
      <c r="AJ237" s="543"/>
      <c r="AK237" s="534"/>
      <c r="AL237" s="543"/>
      <c r="AM237" s="461"/>
      <c r="AN237" s="461"/>
      <c r="AO237" s="461"/>
      <c r="AP237" s="461"/>
      <c r="AQ237" s="461"/>
      <c r="AR237" s="461"/>
      <c r="AS237" s="461"/>
      <c r="AT237" s="461"/>
      <c r="AU237" s="461"/>
      <c r="AV237" s="461"/>
      <c r="AW237" s="461"/>
      <c r="AX237" s="461"/>
      <c r="AY237" s="461"/>
      <c r="AZ237" s="461"/>
      <c r="BA237" s="461"/>
      <c r="BB237" s="461"/>
      <c r="BC237" s="461"/>
      <c r="BD237" s="461"/>
      <c r="BE237" s="461"/>
      <c r="BF237" s="461"/>
      <c r="BG237" s="461"/>
      <c r="BH237" s="461"/>
      <c r="BI237" s="461"/>
      <c r="BJ237" s="461"/>
      <c r="BK237" s="461"/>
      <c r="BL237" s="461"/>
      <c r="BM237" s="461"/>
      <c r="BN237" s="461"/>
      <c r="BO237" s="461"/>
      <c r="BP237" s="461"/>
      <c r="BQ237" s="461"/>
      <c r="BR237" s="461"/>
      <c r="BS237" s="461"/>
      <c r="BT237" s="461"/>
      <c r="BU237" s="461"/>
      <c r="BV237" s="461"/>
      <c r="BW237" s="461"/>
      <c r="BX237" s="461"/>
      <c r="BY237" s="461"/>
      <c r="BZ237" s="461"/>
      <c r="CA237" s="461"/>
      <c r="CB237" s="461"/>
      <c r="CC237" s="461"/>
      <c r="CD237" s="461"/>
      <c r="CE237" s="461"/>
      <c r="CF237" s="461"/>
      <c r="CG237" s="461"/>
      <c r="CH237" s="461"/>
      <c r="CI237" s="461"/>
      <c r="CJ237" s="461"/>
      <c r="CK237" s="461"/>
      <c r="CL237" s="461"/>
      <c r="CM237" s="461"/>
      <c r="CN237" s="461"/>
      <c r="CO237" s="461"/>
      <c r="CP237" s="461"/>
      <c r="CQ237" s="461"/>
      <c r="CR237" s="461"/>
      <c r="CS237" s="461"/>
      <c r="CT237" s="461"/>
      <c r="CU237" s="461"/>
      <c r="CV237" s="461"/>
      <c r="CW237" s="461"/>
      <c r="CX237" s="461"/>
      <c r="CY237" s="461"/>
      <c r="CZ237" s="461"/>
      <c r="DA237" s="461"/>
      <c r="DB237" s="461"/>
      <c r="DC237" s="461"/>
    </row>
    <row r="238" spans="1:107" s="462" customFormat="1" ht="27.75" customHeight="1" x14ac:dyDescent="0.2">
      <c r="A238" s="726"/>
      <c r="B238" s="737"/>
      <c r="C238" s="513"/>
      <c r="D238" s="514"/>
      <c r="E238" s="573"/>
      <c r="F238" s="573"/>
      <c r="G238" s="573"/>
      <c r="H238" s="534"/>
      <c r="I238" s="534"/>
      <c r="J238" s="534"/>
      <c r="K238" s="523"/>
      <c r="L238" s="524"/>
      <c r="M238" s="534"/>
      <c r="N238" s="523"/>
      <c r="O238" s="524"/>
      <c r="P238" s="525"/>
      <c r="Q238" s="494">
        <v>0</v>
      </c>
      <c r="R238" s="495" t="s">
        <v>354</v>
      </c>
      <c r="S238" s="495" t="s">
        <v>354</v>
      </c>
      <c r="T238" s="495" t="s">
        <v>354</v>
      </c>
      <c r="U238" s="495" t="s">
        <v>354</v>
      </c>
      <c r="V238" s="495" t="s">
        <v>354</v>
      </c>
      <c r="W238" s="495" t="s">
        <v>354</v>
      </c>
      <c r="X238" s="496" t="s">
        <v>354</v>
      </c>
      <c r="Y238" s="496" t="s">
        <v>354</v>
      </c>
      <c r="Z238" s="496" t="s">
        <v>354</v>
      </c>
      <c r="AA238" s="497" t="s">
        <v>356</v>
      </c>
      <c r="AB238" s="515"/>
      <c r="AC238" s="518"/>
      <c r="AD238" s="515"/>
      <c r="AE238" s="518"/>
      <c r="AF238" s="517"/>
      <c r="AG238" s="527"/>
      <c r="AH238" s="80"/>
      <c r="AI238" s="622"/>
      <c r="AJ238" s="543"/>
      <c r="AK238" s="534"/>
      <c r="AL238" s="543"/>
      <c r="AM238" s="461"/>
      <c r="AN238" s="461"/>
      <c r="AO238" s="461"/>
      <c r="AP238" s="461"/>
      <c r="AQ238" s="461"/>
      <c r="AR238" s="461"/>
      <c r="AS238" s="461"/>
      <c r="AT238" s="461"/>
      <c r="AU238" s="461"/>
      <c r="AV238" s="461"/>
      <c r="AW238" s="461"/>
      <c r="AX238" s="461"/>
      <c r="AY238" s="461"/>
      <c r="AZ238" s="461"/>
      <c r="BA238" s="461"/>
      <c r="BB238" s="461"/>
      <c r="BC238" s="461"/>
      <c r="BD238" s="461"/>
      <c r="BE238" s="461"/>
      <c r="BF238" s="461"/>
      <c r="BG238" s="461"/>
      <c r="BH238" s="461"/>
      <c r="BI238" s="461"/>
      <c r="BJ238" s="461"/>
      <c r="BK238" s="461"/>
      <c r="BL238" s="461"/>
      <c r="BM238" s="461"/>
      <c r="BN238" s="461"/>
      <c r="BO238" s="461"/>
      <c r="BP238" s="461"/>
      <c r="BQ238" s="461"/>
      <c r="BR238" s="461"/>
      <c r="BS238" s="461"/>
      <c r="BT238" s="461"/>
      <c r="BU238" s="461"/>
      <c r="BV238" s="461"/>
      <c r="BW238" s="461"/>
      <c r="BX238" s="461"/>
      <c r="BY238" s="461"/>
      <c r="BZ238" s="461"/>
      <c r="CA238" s="461"/>
      <c r="CB238" s="461"/>
      <c r="CC238" s="461"/>
      <c r="CD238" s="461"/>
      <c r="CE238" s="461"/>
      <c r="CF238" s="461"/>
      <c r="CG238" s="461"/>
      <c r="CH238" s="461"/>
      <c r="CI238" s="461"/>
      <c r="CJ238" s="461"/>
      <c r="CK238" s="461"/>
      <c r="CL238" s="461"/>
      <c r="CM238" s="461"/>
      <c r="CN238" s="461"/>
      <c r="CO238" s="461"/>
      <c r="CP238" s="461"/>
      <c r="CQ238" s="461"/>
      <c r="CR238" s="461"/>
      <c r="CS238" s="461"/>
      <c r="CT238" s="461"/>
      <c r="CU238" s="461"/>
      <c r="CV238" s="461"/>
      <c r="CW238" s="461"/>
      <c r="CX238" s="461"/>
      <c r="CY238" s="461"/>
      <c r="CZ238" s="461"/>
      <c r="DA238" s="461"/>
      <c r="DB238" s="461"/>
      <c r="DC238" s="461"/>
    </row>
    <row r="239" spans="1:107" s="462" customFormat="1" ht="73.5" customHeight="1" x14ac:dyDescent="0.2">
      <c r="A239" s="728">
        <v>78</v>
      </c>
      <c r="B239" s="652" t="s">
        <v>944</v>
      </c>
      <c r="C239" s="576" t="s">
        <v>945</v>
      </c>
      <c r="D239" s="529" t="s">
        <v>277</v>
      </c>
      <c r="E239" s="576" t="s">
        <v>946</v>
      </c>
      <c r="F239" s="576" t="s">
        <v>947</v>
      </c>
      <c r="G239" s="576" t="s">
        <v>948</v>
      </c>
      <c r="H239" s="529" t="s">
        <v>350</v>
      </c>
      <c r="I239" s="529" t="s">
        <v>230</v>
      </c>
      <c r="J239" s="576" t="s">
        <v>352</v>
      </c>
      <c r="K239" s="631" t="s">
        <v>353</v>
      </c>
      <c r="L239" s="644">
        <v>0.2</v>
      </c>
      <c r="M239" s="529" t="s">
        <v>354</v>
      </c>
      <c r="N239" s="631" t="s">
        <v>364</v>
      </c>
      <c r="O239" s="644">
        <v>1</v>
      </c>
      <c r="P239" s="645" t="s">
        <v>365</v>
      </c>
      <c r="Q239" s="494" t="s">
        <v>949</v>
      </c>
      <c r="R239" s="495" t="s">
        <v>354</v>
      </c>
      <c r="S239" s="495" t="s">
        <v>354</v>
      </c>
      <c r="T239" s="495" t="s">
        <v>354</v>
      </c>
      <c r="U239" s="495" t="s">
        <v>354</v>
      </c>
      <c r="V239" s="495" t="s">
        <v>354</v>
      </c>
      <c r="W239" s="495" t="s">
        <v>354</v>
      </c>
      <c r="X239" s="496" t="s">
        <v>354</v>
      </c>
      <c r="Y239" s="496" t="s">
        <v>354</v>
      </c>
      <c r="Z239" s="496" t="s">
        <v>354</v>
      </c>
      <c r="AA239" s="497" t="s">
        <v>356</v>
      </c>
      <c r="AB239" s="631" t="s">
        <v>353</v>
      </c>
      <c r="AC239" s="646" t="s">
        <v>356</v>
      </c>
      <c r="AD239" s="631" t="s">
        <v>364</v>
      </c>
      <c r="AE239" s="646" t="s">
        <v>356</v>
      </c>
      <c r="AF239" s="645" t="s">
        <v>365</v>
      </c>
      <c r="AG239" s="647" t="s">
        <v>357</v>
      </c>
      <c r="AH239" s="648" t="s">
        <v>316</v>
      </c>
      <c r="AI239" s="576" t="s">
        <v>950</v>
      </c>
      <c r="AJ239" s="650" t="s">
        <v>951</v>
      </c>
      <c r="AK239" s="651" t="s">
        <v>292</v>
      </c>
      <c r="AL239" s="529" t="s">
        <v>952</v>
      </c>
      <c r="AM239" s="502"/>
      <c r="AN239" s="502"/>
      <c r="AO239" s="502"/>
      <c r="AP239" s="502"/>
      <c r="AQ239" s="502"/>
      <c r="AR239" s="502"/>
      <c r="AS239" s="502"/>
      <c r="AT239" s="502"/>
      <c r="AU239" s="502"/>
      <c r="AV239" s="502"/>
      <c r="AW239" s="502"/>
      <c r="AX239" s="502"/>
      <c r="AY239" s="502"/>
      <c r="AZ239" s="502"/>
      <c r="BA239" s="502"/>
      <c r="BB239" s="502"/>
      <c r="BC239" s="502"/>
      <c r="BD239" s="502"/>
      <c r="BE239" s="502"/>
      <c r="BF239" s="502"/>
      <c r="BG239" s="502"/>
      <c r="BH239" s="502"/>
      <c r="BI239" s="502"/>
      <c r="BJ239" s="502"/>
      <c r="BK239" s="502"/>
      <c r="BL239" s="502"/>
      <c r="BM239" s="502"/>
      <c r="BN239" s="502"/>
      <c r="BO239" s="502"/>
      <c r="BP239" s="461"/>
      <c r="BQ239" s="461"/>
      <c r="BR239" s="461"/>
      <c r="BS239" s="461"/>
      <c r="BT239" s="461"/>
      <c r="BU239" s="461"/>
      <c r="BV239" s="461"/>
      <c r="BW239" s="461"/>
      <c r="BX239" s="461"/>
      <c r="BY239" s="461"/>
      <c r="BZ239" s="461"/>
      <c r="CA239" s="461"/>
      <c r="CB239" s="461"/>
      <c r="CC239" s="461"/>
      <c r="CD239" s="461"/>
      <c r="CE239" s="461"/>
      <c r="CF239" s="461"/>
      <c r="CG239" s="461"/>
      <c r="CH239" s="461"/>
      <c r="CI239" s="461"/>
      <c r="CJ239" s="461"/>
      <c r="CK239" s="461"/>
      <c r="CL239" s="461"/>
      <c r="CM239" s="461"/>
      <c r="CN239" s="461"/>
      <c r="CO239" s="461"/>
      <c r="CP239" s="461"/>
      <c r="CQ239" s="461"/>
      <c r="CR239" s="461"/>
      <c r="CS239" s="461"/>
      <c r="CT239" s="461"/>
      <c r="CU239" s="461"/>
      <c r="CV239" s="461"/>
      <c r="CW239" s="461"/>
      <c r="CX239" s="461"/>
      <c r="CY239" s="461"/>
      <c r="CZ239" s="461"/>
      <c r="DA239" s="461"/>
      <c r="DB239" s="461"/>
      <c r="DC239" s="461"/>
    </row>
    <row r="240" spans="1:107" s="462" customFormat="1" ht="73.5" customHeight="1" x14ac:dyDescent="0.2">
      <c r="A240" s="728"/>
      <c r="B240" s="652"/>
      <c r="C240" s="576"/>
      <c r="D240" s="529"/>
      <c r="E240" s="576"/>
      <c r="F240" s="576"/>
      <c r="G240" s="576"/>
      <c r="H240" s="529"/>
      <c r="I240" s="529"/>
      <c r="J240" s="576"/>
      <c r="K240" s="631"/>
      <c r="L240" s="644"/>
      <c r="M240" s="529"/>
      <c r="N240" s="631"/>
      <c r="O240" s="644"/>
      <c r="P240" s="645"/>
      <c r="Q240" s="494">
        <v>0</v>
      </c>
      <c r="R240" s="495" t="s">
        <v>354</v>
      </c>
      <c r="S240" s="495" t="s">
        <v>354</v>
      </c>
      <c r="T240" s="495" t="s">
        <v>354</v>
      </c>
      <c r="U240" s="495" t="s">
        <v>354</v>
      </c>
      <c r="V240" s="495" t="s">
        <v>354</v>
      </c>
      <c r="W240" s="495" t="s">
        <v>354</v>
      </c>
      <c r="X240" s="496" t="s">
        <v>354</v>
      </c>
      <c r="Y240" s="496" t="s">
        <v>354</v>
      </c>
      <c r="Z240" s="496" t="s">
        <v>354</v>
      </c>
      <c r="AA240" s="497" t="s">
        <v>356</v>
      </c>
      <c r="AB240" s="631"/>
      <c r="AC240" s="646"/>
      <c r="AD240" s="631"/>
      <c r="AE240" s="646"/>
      <c r="AF240" s="645"/>
      <c r="AG240" s="647"/>
      <c r="AH240" s="648"/>
      <c r="AI240" s="576"/>
      <c r="AJ240" s="529"/>
      <c r="AK240" s="577"/>
      <c r="AL240" s="529"/>
      <c r="AM240" s="461"/>
      <c r="AN240" s="461"/>
      <c r="AO240" s="461"/>
      <c r="AP240" s="461"/>
      <c r="AQ240" s="461"/>
      <c r="AR240" s="461"/>
      <c r="AS240" s="461"/>
      <c r="AT240" s="461"/>
      <c r="AU240" s="461"/>
      <c r="AV240" s="461"/>
      <c r="AW240" s="461"/>
      <c r="AX240" s="461"/>
      <c r="AY240" s="461"/>
      <c r="AZ240" s="461"/>
      <c r="BA240" s="461"/>
      <c r="BB240" s="461"/>
      <c r="BC240" s="461"/>
      <c r="BD240" s="461"/>
      <c r="BE240" s="461"/>
      <c r="BF240" s="461"/>
      <c r="BG240" s="461"/>
      <c r="BH240" s="461"/>
      <c r="BI240" s="461"/>
      <c r="BJ240" s="461"/>
      <c r="BK240" s="461"/>
      <c r="BL240" s="461"/>
      <c r="BM240" s="461"/>
      <c r="BN240" s="461"/>
      <c r="BO240" s="461"/>
      <c r="BP240" s="461"/>
      <c r="BQ240" s="461"/>
      <c r="BR240" s="461"/>
      <c r="BS240" s="461"/>
      <c r="BT240" s="461"/>
      <c r="BU240" s="461"/>
      <c r="BV240" s="461"/>
      <c r="BW240" s="461"/>
      <c r="BX240" s="461"/>
      <c r="BY240" s="461"/>
      <c r="BZ240" s="461"/>
      <c r="CA240" s="461"/>
      <c r="CB240" s="461"/>
      <c r="CC240" s="461"/>
      <c r="CD240" s="461"/>
      <c r="CE240" s="461"/>
      <c r="CF240" s="461"/>
      <c r="CG240" s="461"/>
      <c r="CH240" s="461"/>
      <c r="CI240" s="461"/>
      <c r="CJ240" s="461"/>
      <c r="CK240" s="461"/>
      <c r="CL240" s="461"/>
      <c r="CM240" s="461"/>
      <c r="CN240" s="461"/>
      <c r="CO240" s="461"/>
      <c r="CP240" s="461"/>
      <c r="CQ240" s="461"/>
      <c r="CR240" s="461"/>
      <c r="CS240" s="461"/>
      <c r="CT240" s="461"/>
      <c r="CU240" s="461"/>
      <c r="CV240" s="461"/>
      <c r="CW240" s="461"/>
      <c r="CX240" s="461"/>
      <c r="CY240" s="461"/>
      <c r="CZ240" s="461"/>
      <c r="DA240" s="461"/>
      <c r="DB240" s="461"/>
      <c r="DC240" s="461"/>
    </row>
    <row r="241" spans="1:107" s="462" customFormat="1" ht="73.5" customHeight="1" x14ac:dyDescent="0.2">
      <c r="A241" s="728"/>
      <c r="B241" s="652"/>
      <c r="C241" s="576"/>
      <c r="D241" s="529"/>
      <c r="E241" s="576"/>
      <c r="F241" s="576"/>
      <c r="G241" s="576"/>
      <c r="H241" s="529"/>
      <c r="I241" s="529"/>
      <c r="J241" s="576"/>
      <c r="K241" s="631"/>
      <c r="L241" s="644"/>
      <c r="M241" s="529"/>
      <c r="N241" s="631"/>
      <c r="O241" s="644"/>
      <c r="P241" s="645"/>
      <c r="Q241" s="494">
        <v>0</v>
      </c>
      <c r="R241" s="495" t="s">
        <v>354</v>
      </c>
      <c r="S241" s="495" t="s">
        <v>354</v>
      </c>
      <c r="T241" s="495" t="s">
        <v>354</v>
      </c>
      <c r="U241" s="495" t="s">
        <v>354</v>
      </c>
      <c r="V241" s="495" t="s">
        <v>354</v>
      </c>
      <c r="W241" s="495" t="s">
        <v>354</v>
      </c>
      <c r="X241" s="496" t="s">
        <v>354</v>
      </c>
      <c r="Y241" s="496" t="s">
        <v>354</v>
      </c>
      <c r="Z241" s="496" t="s">
        <v>354</v>
      </c>
      <c r="AA241" s="497" t="s">
        <v>356</v>
      </c>
      <c r="AB241" s="631"/>
      <c r="AC241" s="646"/>
      <c r="AD241" s="631"/>
      <c r="AE241" s="646"/>
      <c r="AF241" s="645"/>
      <c r="AG241" s="647"/>
      <c r="AH241" s="648"/>
      <c r="AI241" s="576"/>
      <c r="AJ241" s="529"/>
      <c r="AK241" s="577"/>
      <c r="AL241" s="529"/>
      <c r="AM241" s="461"/>
      <c r="AN241" s="461"/>
      <c r="AO241" s="461"/>
      <c r="AP241" s="461"/>
      <c r="AQ241" s="461"/>
      <c r="AR241" s="461"/>
      <c r="AS241" s="461"/>
      <c r="AT241" s="461"/>
      <c r="AU241" s="461"/>
      <c r="AV241" s="461"/>
      <c r="AW241" s="461"/>
      <c r="AX241" s="461"/>
      <c r="AY241" s="461"/>
      <c r="AZ241" s="461"/>
      <c r="BA241" s="461"/>
      <c r="BB241" s="461"/>
      <c r="BC241" s="461"/>
      <c r="BD241" s="461"/>
      <c r="BE241" s="461"/>
      <c r="BF241" s="461"/>
      <c r="BG241" s="461"/>
      <c r="BH241" s="461"/>
      <c r="BI241" s="461"/>
      <c r="BJ241" s="461"/>
      <c r="BK241" s="461"/>
      <c r="BL241" s="461"/>
      <c r="BM241" s="461"/>
      <c r="BN241" s="461"/>
      <c r="BO241" s="461"/>
      <c r="BP241" s="461"/>
      <c r="BQ241" s="461"/>
      <c r="BR241" s="461"/>
      <c r="BS241" s="461"/>
      <c r="BT241" s="461"/>
      <c r="BU241" s="461"/>
      <c r="BV241" s="461"/>
      <c r="BW241" s="461"/>
      <c r="BX241" s="461"/>
      <c r="BY241" s="461"/>
      <c r="BZ241" s="461"/>
      <c r="CA241" s="461"/>
      <c r="CB241" s="461"/>
      <c r="CC241" s="461"/>
      <c r="CD241" s="461"/>
      <c r="CE241" s="461"/>
      <c r="CF241" s="461"/>
      <c r="CG241" s="461"/>
      <c r="CH241" s="461"/>
      <c r="CI241" s="461"/>
      <c r="CJ241" s="461"/>
      <c r="CK241" s="461"/>
      <c r="CL241" s="461"/>
      <c r="CM241" s="461"/>
      <c r="CN241" s="461"/>
      <c r="CO241" s="461"/>
      <c r="CP241" s="461"/>
      <c r="CQ241" s="461"/>
      <c r="CR241" s="461"/>
      <c r="CS241" s="461"/>
      <c r="CT241" s="461"/>
      <c r="CU241" s="461"/>
      <c r="CV241" s="461"/>
      <c r="CW241" s="461"/>
      <c r="CX241" s="461"/>
      <c r="CY241" s="461"/>
      <c r="CZ241" s="461"/>
      <c r="DA241" s="461"/>
      <c r="DB241" s="461"/>
      <c r="DC241" s="461"/>
    </row>
    <row r="242" spans="1:107" s="462" customFormat="1" ht="73.5" customHeight="1" x14ac:dyDescent="0.2">
      <c r="A242" s="728">
        <v>79</v>
      </c>
      <c r="B242" s="652" t="s">
        <v>944</v>
      </c>
      <c r="C242" s="576" t="s">
        <v>953</v>
      </c>
      <c r="D242" s="529" t="s">
        <v>225</v>
      </c>
      <c r="E242" s="576" t="s">
        <v>954</v>
      </c>
      <c r="F242" s="576" t="s">
        <v>955</v>
      </c>
      <c r="G242" s="576" t="s">
        <v>956</v>
      </c>
      <c r="H242" s="529" t="s">
        <v>281</v>
      </c>
      <c r="I242" s="529" t="s">
        <v>230</v>
      </c>
      <c r="J242" s="576" t="s">
        <v>231</v>
      </c>
      <c r="K242" s="631" t="s">
        <v>232</v>
      </c>
      <c r="L242" s="644">
        <v>0.6</v>
      </c>
      <c r="M242" s="529" t="s">
        <v>268</v>
      </c>
      <c r="N242" s="631" t="s">
        <v>235</v>
      </c>
      <c r="O242" s="644">
        <v>0.6</v>
      </c>
      <c r="P242" s="645" t="s">
        <v>235</v>
      </c>
      <c r="Q242" s="521" t="s">
        <v>957</v>
      </c>
      <c r="R242" s="495" t="s">
        <v>237</v>
      </c>
      <c r="S242" s="495" t="s">
        <v>238</v>
      </c>
      <c r="T242" s="495" t="s">
        <v>239</v>
      </c>
      <c r="U242" s="495" t="s">
        <v>259</v>
      </c>
      <c r="V242" s="495" t="s">
        <v>241</v>
      </c>
      <c r="W242" s="495" t="s">
        <v>242</v>
      </c>
      <c r="X242" s="496" t="s">
        <v>958</v>
      </c>
      <c r="Y242" s="496" t="s">
        <v>959</v>
      </c>
      <c r="Z242" s="496" t="s">
        <v>960</v>
      </c>
      <c r="AA242" s="497">
        <v>0.4</v>
      </c>
      <c r="AB242" s="631" t="s">
        <v>246</v>
      </c>
      <c r="AC242" s="646">
        <v>0.12959999999999999</v>
      </c>
      <c r="AD242" s="631" t="s">
        <v>235</v>
      </c>
      <c r="AE242" s="646">
        <v>0.6</v>
      </c>
      <c r="AF242" s="645" t="s">
        <v>235</v>
      </c>
      <c r="AG242" s="647" t="s">
        <v>222</v>
      </c>
      <c r="AH242" s="648" t="s">
        <v>248</v>
      </c>
      <c r="AI242" s="576"/>
      <c r="AJ242" s="650"/>
      <c r="AK242" s="651" t="s">
        <v>249</v>
      </c>
      <c r="AL242" s="529"/>
      <c r="AM242" s="461"/>
      <c r="AN242" s="461"/>
      <c r="AO242" s="461"/>
      <c r="AP242" s="461"/>
      <c r="AQ242" s="461"/>
      <c r="AR242" s="461"/>
      <c r="AS242" s="461"/>
      <c r="AT242" s="461"/>
      <c r="AU242" s="461"/>
      <c r="AV242" s="461"/>
      <c r="AW242" s="461"/>
      <c r="AX242" s="461"/>
      <c r="AY242" s="461"/>
      <c r="AZ242" s="461"/>
      <c r="BA242" s="461"/>
      <c r="BB242" s="461"/>
      <c r="BC242" s="461"/>
      <c r="BD242" s="461"/>
      <c r="BE242" s="461"/>
      <c r="BF242" s="461"/>
      <c r="BG242" s="461"/>
      <c r="BH242" s="461"/>
      <c r="BI242" s="461"/>
      <c r="BJ242" s="461"/>
      <c r="BK242" s="461"/>
      <c r="BL242" s="461"/>
      <c r="BM242" s="461"/>
      <c r="BN242" s="461"/>
      <c r="BO242" s="461"/>
      <c r="BP242" s="461"/>
      <c r="BQ242" s="461"/>
      <c r="BR242" s="461"/>
      <c r="BS242" s="461"/>
      <c r="BT242" s="461"/>
      <c r="BU242" s="461"/>
      <c r="BV242" s="461"/>
      <c r="BW242" s="461"/>
      <c r="BX242" s="461"/>
      <c r="BY242" s="461"/>
      <c r="BZ242" s="461"/>
      <c r="CA242" s="461"/>
      <c r="CB242" s="461"/>
      <c r="CC242" s="461"/>
      <c r="CD242" s="461"/>
      <c r="CE242" s="461"/>
      <c r="CF242" s="461"/>
      <c r="CG242" s="461"/>
      <c r="CH242" s="461"/>
      <c r="CI242" s="461"/>
      <c r="CJ242" s="461"/>
      <c r="CK242" s="461"/>
      <c r="CL242" s="461"/>
      <c r="CM242" s="461"/>
      <c r="CN242" s="461"/>
      <c r="CO242" s="461"/>
      <c r="CP242" s="461"/>
      <c r="CQ242" s="461"/>
      <c r="CR242" s="461"/>
      <c r="CS242" s="461"/>
      <c r="CT242" s="461"/>
      <c r="CU242" s="461"/>
      <c r="CV242" s="461"/>
      <c r="CW242" s="461"/>
      <c r="CX242" s="461"/>
      <c r="CY242" s="461"/>
      <c r="CZ242" s="461"/>
      <c r="DA242" s="461"/>
      <c r="DB242" s="461"/>
      <c r="DC242" s="461"/>
    </row>
    <row r="243" spans="1:107" s="462" customFormat="1" ht="73.5" customHeight="1" x14ac:dyDescent="0.2">
      <c r="A243" s="728"/>
      <c r="B243" s="652"/>
      <c r="C243" s="576"/>
      <c r="D243" s="529"/>
      <c r="E243" s="576"/>
      <c r="F243" s="576"/>
      <c r="G243" s="576"/>
      <c r="H243" s="529"/>
      <c r="I243" s="529"/>
      <c r="J243" s="576"/>
      <c r="K243" s="631"/>
      <c r="L243" s="644"/>
      <c r="M243" s="529"/>
      <c r="N243" s="631"/>
      <c r="O243" s="644"/>
      <c r="P243" s="645"/>
      <c r="Q243" s="521" t="s">
        <v>961</v>
      </c>
      <c r="R243" s="495" t="s">
        <v>237</v>
      </c>
      <c r="S243" s="495" t="s">
        <v>238</v>
      </c>
      <c r="T243" s="495" t="s">
        <v>239</v>
      </c>
      <c r="U243" s="495" t="s">
        <v>259</v>
      </c>
      <c r="V243" s="495" t="s">
        <v>241</v>
      </c>
      <c r="W243" s="495" t="s">
        <v>242</v>
      </c>
      <c r="X243" s="496" t="s">
        <v>958</v>
      </c>
      <c r="Y243" s="496" t="s">
        <v>962</v>
      </c>
      <c r="Z243" s="496" t="s">
        <v>963</v>
      </c>
      <c r="AA243" s="497">
        <v>0.4</v>
      </c>
      <c r="AB243" s="631"/>
      <c r="AC243" s="646"/>
      <c r="AD243" s="631"/>
      <c r="AE243" s="646"/>
      <c r="AF243" s="645"/>
      <c r="AG243" s="647"/>
      <c r="AH243" s="648"/>
      <c r="AI243" s="576"/>
      <c r="AJ243" s="529"/>
      <c r="AK243" s="577"/>
      <c r="AL243" s="529"/>
      <c r="AM243" s="461"/>
      <c r="AN243" s="461"/>
      <c r="AO243" s="461"/>
      <c r="AP243" s="461"/>
      <c r="AQ243" s="461"/>
      <c r="AR243" s="461"/>
      <c r="AS243" s="461"/>
      <c r="AT243" s="461"/>
      <c r="AU243" s="461"/>
      <c r="AV243" s="461"/>
      <c r="AW243" s="461"/>
      <c r="AX243" s="461"/>
      <c r="AY243" s="461"/>
      <c r="AZ243" s="461"/>
      <c r="BA243" s="461"/>
      <c r="BB243" s="461"/>
      <c r="BC243" s="461"/>
      <c r="BD243" s="461"/>
      <c r="BE243" s="461"/>
      <c r="BF243" s="461"/>
      <c r="BG243" s="461"/>
      <c r="BH243" s="461"/>
      <c r="BI243" s="461"/>
      <c r="BJ243" s="461"/>
      <c r="BK243" s="461"/>
      <c r="BL243" s="461"/>
      <c r="BM243" s="461"/>
      <c r="BN243" s="461"/>
      <c r="BO243" s="461"/>
      <c r="BP243" s="461"/>
      <c r="BQ243" s="461"/>
      <c r="BR243" s="461"/>
      <c r="BS243" s="461"/>
      <c r="BT243" s="461"/>
      <c r="BU243" s="461"/>
      <c r="BV243" s="461"/>
      <c r="BW243" s="461"/>
      <c r="BX243" s="461"/>
      <c r="BY243" s="461"/>
      <c r="BZ243" s="461"/>
      <c r="CA243" s="461"/>
      <c r="CB243" s="461"/>
      <c r="CC243" s="461"/>
      <c r="CD243" s="461"/>
      <c r="CE243" s="461"/>
      <c r="CF243" s="461"/>
      <c r="CG243" s="461"/>
      <c r="CH243" s="461"/>
      <c r="CI243" s="461"/>
      <c r="CJ243" s="461"/>
      <c r="CK243" s="461"/>
      <c r="CL243" s="461"/>
      <c r="CM243" s="461"/>
      <c r="CN243" s="461"/>
      <c r="CO243" s="461"/>
      <c r="CP243" s="461"/>
      <c r="CQ243" s="461"/>
      <c r="CR243" s="461"/>
      <c r="CS243" s="461"/>
      <c r="CT243" s="461"/>
      <c r="CU243" s="461"/>
      <c r="CV243" s="461"/>
      <c r="CW243" s="461"/>
      <c r="CX243" s="461"/>
      <c r="CY243" s="461"/>
      <c r="CZ243" s="461"/>
      <c r="DA243" s="461"/>
      <c r="DB243" s="461"/>
      <c r="DC243" s="461"/>
    </row>
    <row r="244" spans="1:107" s="462" customFormat="1" ht="73.5" customHeight="1" x14ac:dyDescent="0.2">
      <c r="A244" s="728"/>
      <c r="B244" s="652"/>
      <c r="C244" s="576"/>
      <c r="D244" s="529"/>
      <c r="E244" s="576"/>
      <c r="F244" s="576"/>
      <c r="G244" s="576"/>
      <c r="H244" s="529"/>
      <c r="I244" s="529"/>
      <c r="J244" s="576"/>
      <c r="K244" s="631"/>
      <c r="L244" s="644"/>
      <c r="M244" s="529"/>
      <c r="N244" s="631"/>
      <c r="O244" s="644"/>
      <c r="P244" s="645"/>
      <c r="Q244" s="521" t="s">
        <v>964</v>
      </c>
      <c r="R244" s="495" t="s">
        <v>237</v>
      </c>
      <c r="S244" s="495" t="s">
        <v>238</v>
      </c>
      <c r="T244" s="495" t="s">
        <v>239</v>
      </c>
      <c r="U244" s="495" t="s">
        <v>259</v>
      </c>
      <c r="V244" s="495" t="s">
        <v>241</v>
      </c>
      <c r="W244" s="495" t="s">
        <v>242</v>
      </c>
      <c r="X244" s="496" t="s">
        <v>958</v>
      </c>
      <c r="Y244" s="496" t="s">
        <v>965</v>
      </c>
      <c r="Z244" s="496" t="s">
        <v>966</v>
      </c>
      <c r="AA244" s="497">
        <v>0.4</v>
      </c>
      <c r="AB244" s="631"/>
      <c r="AC244" s="646"/>
      <c r="AD244" s="631"/>
      <c r="AE244" s="646"/>
      <c r="AF244" s="645"/>
      <c r="AG244" s="647"/>
      <c r="AH244" s="648"/>
      <c r="AI244" s="576"/>
      <c r="AJ244" s="529"/>
      <c r="AK244" s="577"/>
      <c r="AL244" s="529"/>
      <c r="AM244" s="461"/>
      <c r="AN244" s="461"/>
      <c r="AO244" s="461"/>
      <c r="AP244" s="461"/>
      <c r="AQ244" s="461"/>
      <c r="AR244" s="461"/>
      <c r="AS244" s="461"/>
      <c r="AT244" s="461"/>
      <c r="AU244" s="461"/>
      <c r="AV244" s="461"/>
      <c r="AW244" s="461"/>
      <c r="AX244" s="461"/>
      <c r="AY244" s="461"/>
      <c r="AZ244" s="461"/>
      <c r="BA244" s="461"/>
      <c r="BB244" s="461"/>
      <c r="BC244" s="461"/>
      <c r="BD244" s="461"/>
      <c r="BE244" s="461"/>
      <c r="BF244" s="461"/>
      <c r="BG244" s="461"/>
      <c r="BH244" s="461"/>
      <c r="BI244" s="461"/>
      <c r="BJ244" s="461"/>
      <c r="BK244" s="461"/>
      <c r="BL244" s="461"/>
      <c r="BM244" s="461"/>
      <c r="BN244" s="461"/>
      <c r="BO244" s="461"/>
      <c r="BP244" s="461"/>
      <c r="BQ244" s="461"/>
      <c r="BR244" s="461"/>
      <c r="BS244" s="461"/>
      <c r="BT244" s="461"/>
      <c r="BU244" s="461"/>
      <c r="BV244" s="461"/>
      <c r="BW244" s="461"/>
      <c r="BX244" s="461"/>
      <c r="BY244" s="461"/>
      <c r="BZ244" s="461"/>
      <c r="CA244" s="461"/>
      <c r="CB244" s="461"/>
      <c r="CC244" s="461"/>
      <c r="CD244" s="461"/>
      <c r="CE244" s="461"/>
      <c r="CF244" s="461"/>
      <c r="CG244" s="461"/>
      <c r="CH244" s="461"/>
      <c r="CI244" s="461"/>
      <c r="CJ244" s="461"/>
      <c r="CK244" s="461"/>
      <c r="CL244" s="461"/>
      <c r="CM244" s="461"/>
      <c r="CN244" s="461"/>
      <c r="CO244" s="461"/>
      <c r="CP244" s="461"/>
      <c r="CQ244" s="461"/>
      <c r="CR244" s="461"/>
      <c r="CS244" s="461"/>
      <c r="CT244" s="461"/>
      <c r="CU244" s="461"/>
      <c r="CV244" s="461"/>
      <c r="CW244" s="461"/>
      <c r="CX244" s="461"/>
      <c r="CY244" s="461"/>
      <c r="CZ244" s="461"/>
      <c r="DA244" s="461"/>
      <c r="DB244" s="461"/>
      <c r="DC244" s="461"/>
    </row>
    <row r="245" spans="1:107" s="462" customFormat="1" ht="73.5" customHeight="1" x14ac:dyDescent="0.2">
      <c r="A245" s="728">
        <v>80</v>
      </c>
      <c r="B245" s="652" t="s">
        <v>944</v>
      </c>
      <c r="C245" s="576" t="s">
        <v>953</v>
      </c>
      <c r="D245" s="529" t="s">
        <v>225</v>
      </c>
      <c r="E245" s="576" t="s">
        <v>967</v>
      </c>
      <c r="F245" s="576" t="s">
        <v>968</v>
      </c>
      <c r="G245" s="576" t="s">
        <v>969</v>
      </c>
      <c r="H245" s="529" t="s">
        <v>308</v>
      </c>
      <c r="I245" s="529" t="s">
        <v>230</v>
      </c>
      <c r="J245" s="576" t="s">
        <v>231</v>
      </c>
      <c r="K245" s="631" t="s">
        <v>232</v>
      </c>
      <c r="L245" s="644">
        <v>0.6</v>
      </c>
      <c r="M245" s="529" t="s">
        <v>268</v>
      </c>
      <c r="N245" s="631" t="s">
        <v>235</v>
      </c>
      <c r="O245" s="644">
        <v>0.6</v>
      </c>
      <c r="P245" s="645" t="s">
        <v>235</v>
      </c>
      <c r="Q245" s="494" t="s">
        <v>970</v>
      </c>
      <c r="R245" s="495" t="s">
        <v>237</v>
      </c>
      <c r="S245" s="495" t="s">
        <v>238</v>
      </c>
      <c r="T245" s="495" t="s">
        <v>239</v>
      </c>
      <c r="U245" s="495" t="s">
        <v>259</v>
      </c>
      <c r="V245" s="495" t="s">
        <v>241</v>
      </c>
      <c r="W245" s="495" t="s">
        <v>242</v>
      </c>
      <c r="X245" s="496" t="s">
        <v>958</v>
      </c>
      <c r="Y245" s="496" t="s">
        <v>971</v>
      </c>
      <c r="Z245" s="496" t="s">
        <v>960</v>
      </c>
      <c r="AA245" s="497">
        <v>0.4</v>
      </c>
      <c r="AB245" s="631" t="s">
        <v>246</v>
      </c>
      <c r="AC245" s="646">
        <v>0.36</v>
      </c>
      <c r="AD245" s="631" t="s">
        <v>235</v>
      </c>
      <c r="AE245" s="646">
        <v>0.6</v>
      </c>
      <c r="AF245" s="645" t="s">
        <v>235</v>
      </c>
      <c r="AG245" s="647" t="s">
        <v>222</v>
      </c>
      <c r="AH245" s="648" t="s">
        <v>248</v>
      </c>
      <c r="AI245" s="576"/>
      <c r="AJ245" s="650"/>
      <c r="AK245" s="651" t="s">
        <v>249</v>
      </c>
      <c r="AL245" s="529"/>
      <c r="AM245" s="461"/>
      <c r="AN245" s="461"/>
      <c r="AO245" s="461"/>
      <c r="AP245" s="461"/>
      <c r="AQ245" s="461"/>
      <c r="AR245" s="461"/>
      <c r="AS245" s="461"/>
      <c r="AT245" s="461"/>
      <c r="AU245" s="461"/>
      <c r="AV245" s="461"/>
      <c r="AW245" s="461"/>
      <c r="AX245" s="461"/>
      <c r="AY245" s="461"/>
      <c r="AZ245" s="461"/>
      <c r="BA245" s="461"/>
      <c r="BB245" s="461"/>
      <c r="BC245" s="461"/>
      <c r="BD245" s="461"/>
      <c r="BE245" s="461"/>
      <c r="BF245" s="461"/>
      <c r="BG245" s="461"/>
      <c r="BH245" s="461"/>
      <c r="BI245" s="461"/>
      <c r="BJ245" s="461"/>
      <c r="BK245" s="461"/>
      <c r="BL245" s="461"/>
      <c r="BM245" s="461"/>
      <c r="BN245" s="461"/>
      <c r="BO245" s="461"/>
      <c r="BP245" s="461"/>
      <c r="BQ245" s="461"/>
      <c r="BR245" s="461"/>
      <c r="BS245" s="461"/>
      <c r="BT245" s="461"/>
      <c r="BU245" s="461"/>
      <c r="BV245" s="461"/>
      <c r="BW245" s="461"/>
      <c r="BX245" s="461"/>
      <c r="BY245" s="461"/>
      <c r="BZ245" s="461"/>
      <c r="CA245" s="461"/>
      <c r="CB245" s="461"/>
      <c r="CC245" s="461"/>
      <c r="CD245" s="461"/>
      <c r="CE245" s="461"/>
      <c r="CF245" s="461"/>
      <c r="CG245" s="461"/>
      <c r="CH245" s="461"/>
      <c r="CI245" s="461"/>
      <c r="CJ245" s="461"/>
      <c r="CK245" s="461"/>
      <c r="CL245" s="461"/>
      <c r="CM245" s="461"/>
      <c r="CN245" s="461"/>
      <c r="CO245" s="461"/>
      <c r="CP245" s="461"/>
      <c r="CQ245" s="461"/>
      <c r="CR245" s="461"/>
      <c r="CS245" s="461"/>
      <c r="CT245" s="461"/>
      <c r="CU245" s="461"/>
      <c r="CV245" s="461"/>
      <c r="CW245" s="461"/>
      <c r="CX245" s="461"/>
      <c r="CY245" s="461"/>
      <c r="CZ245" s="461"/>
      <c r="DA245" s="461"/>
      <c r="DB245" s="461"/>
      <c r="DC245" s="461"/>
    </row>
    <row r="246" spans="1:107" s="462" customFormat="1" ht="36" customHeight="1" x14ac:dyDescent="0.2">
      <c r="A246" s="728"/>
      <c r="B246" s="652"/>
      <c r="C246" s="576"/>
      <c r="D246" s="529"/>
      <c r="E246" s="576"/>
      <c r="F246" s="576"/>
      <c r="G246" s="576"/>
      <c r="H246" s="529"/>
      <c r="I246" s="529"/>
      <c r="J246" s="576"/>
      <c r="K246" s="631"/>
      <c r="L246" s="644"/>
      <c r="M246" s="529"/>
      <c r="N246" s="631"/>
      <c r="O246" s="644"/>
      <c r="P246" s="645"/>
      <c r="Q246" s="494" t="s">
        <v>251</v>
      </c>
      <c r="R246" s="495">
        <v>0</v>
      </c>
      <c r="S246" s="495" t="s">
        <v>249</v>
      </c>
      <c r="T246" s="495">
        <v>0</v>
      </c>
      <c r="U246" s="495">
        <v>0</v>
      </c>
      <c r="V246" s="495">
        <v>0</v>
      </c>
      <c r="W246" s="495">
        <v>0</v>
      </c>
      <c r="X246" s="496">
        <v>0</v>
      </c>
      <c r="Y246" s="496">
        <v>0</v>
      </c>
      <c r="Z246" s="496">
        <v>0</v>
      </c>
      <c r="AA246" s="497" t="s">
        <v>249</v>
      </c>
      <c r="AB246" s="631"/>
      <c r="AC246" s="646"/>
      <c r="AD246" s="631"/>
      <c r="AE246" s="646"/>
      <c r="AF246" s="645"/>
      <c r="AG246" s="647"/>
      <c r="AH246" s="648"/>
      <c r="AI246" s="576"/>
      <c r="AJ246" s="529"/>
      <c r="AK246" s="577"/>
      <c r="AL246" s="529"/>
      <c r="AM246" s="461"/>
      <c r="AN246" s="461"/>
      <c r="AO246" s="461"/>
      <c r="AP246" s="461"/>
      <c r="AQ246" s="461"/>
      <c r="AR246" s="461"/>
      <c r="AS246" s="461"/>
      <c r="AT246" s="461"/>
      <c r="AU246" s="461"/>
      <c r="AV246" s="461"/>
      <c r="AW246" s="461"/>
      <c r="AX246" s="461"/>
      <c r="AY246" s="461"/>
      <c r="AZ246" s="461"/>
      <c r="BA246" s="461"/>
      <c r="BB246" s="461"/>
      <c r="BC246" s="461"/>
      <c r="BD246" s="461"/>
      <c r="BE246" s="461"/>
      <c r="BF246" s="461"/>
      <c r="BG246" s="461"/>
      <c r="BH246" s="461"/>
      <c r="BI246" s="461"/>
      <c r="BJ246" s="461"/>
      <c r="BK246" s="461"/>
      <c r="BL246" s="461"/>
      <c r="BM246" s="461"/>
      <c r="BN246" s="461"/>
      <c r="BO246" s="461"/>
      <c r="BP246" s="461"/>
      <c r="BQ246" s="461"/>
      <c r="BR246" s="461"/>
      <c r="BS246" s="461"/>
      <c r="BT246" s="461"/>
      <c r="BU246" s="461"/>
      <c r="BV246" s="461"/>
      <c r="BW246" s="461"/>
      <c r="BX246" s="461"/>
      <c r="BY246" s="461"/>
      <c r="BZ246" s="461"/>
      <c r="CA246" s="461"/>
      <c r="CB246" s="461"/>
      <c r="CC246" s="461"/>
      <c r="CD246" s="461"/>
      <c r="CE246" s="461"/>
      <c r="CF246" s="461"/>
      <c r="CG246" s="461"/>
      <c r="CH246" s="461"/>
      <c r="CI246" s="461"/>
      <c r="CJ246" s="461"/>
      <c r="CK246" s="461"/>
      <c r="CL246" s="461"/>
      <c r="CM246" s="461"/>
      <c r="CN246" s="461"/>
      <c r="CO246" s="461"/>
      <c r="CP246" s="461"/>
      <c r="CQ246" s="461"/>
      <c r="CR246" s="461"/>
      <c r="CS246" s="461"/>
      <c r="CT246" s="461"/>
      <c r="CU246" s="461"/>
      <c r="CV246" s="461"/>
      <c r="CW246" s="461"/>
      <c r="CX246" s="461"/>
      <c r="CY246" s="461"/>
      <c r="CZ246" s="461"/>
      <c r="DA246" s="461"/>
      <c r="DB246" s="461"/>
      <c r="DC246" s="461"/>
    </row>
    <row r="247" spans="1:107" s="462" customFormat="1" ht="42.75" customHeight="1" x14ac:dyDescent="0.2">
      <c r="A247" s="728"/>
      <c r="B247" s="652"/>
      <c r="C247" s="576"/>
      <c r="D247" s="529"/>
      <c r="E247" s="576"/>
      <c r="F247" s="576"/>
      <c r="G247" s="576"/>
      <c r="H247" s="529"/>
      <c r="I247" s="529"/>
      <c r="J247" s="576"/>
      <c r="K247" s="631"/>
      <c r="L247" s="644"/>
      <c r="M247" s="529"/>
      <c r="N247" s="631"/>
      <c r="O247" s="644"/>
      <c r="P247" s="645"/>
      <c r="Q247" s="521" t="s">
        <v>251</v>
      </c>
      <c r="R247" s="739">
        <v>0</v>
      </c>
      <c r="S247" s="739" t="s">
        <v>249</v>
      </c>
      <c r="T247" s="739">
        <v>0</v>
      </c>
      <c r="U247" s="739">
        <v>0</v>
      </c>
      <c r="V247" s="739">
        <v>0</v>
      </c>
      <c r="W247" s="739">
        <v>0</v>
      </c>
      <c r="X247" s="740">
        <v>0</v>
      </c>
      <c r="Y247" s="740">
        <v>0</v>
      </c>
      <c r="Z247" s="740">
        <v>0</v>
      </c>
      <c r="AA247" s="697" t="s">
        <v>249</v>
      </c>
      <c r="AB247" s="631"/>
      <c r="AC247" s="646"/>
      <c r="AD247" s="631"/>
      <c r="AE247" s="646"/>
      <c r="AF247" s="645"/>
      <c r="AG247" s="647"/>
      <c r="AH247" s="648"/>
      <c r="AI247" s="576"/>
      <c r="AJ247" s="529"/>
      <c r="AK247" s="577"/>
      <c r="AL247" s="529"/>
      <c r="AM247" s="461"/>
      <c r="AN247" s="461"/>
      <c r="AO247" s="461"/>
      <c r="AP247" s="461"/>
      <c r="AQ247" s="461"/>
      <c r="AR247" s="461"/>
      <c r="AS247" s="461"/>
      <c r="AT247" s="461"/>
      <c r="AU247" s="461"/>
      <c r="AV247" s="461"/>
      <c r="AW247" s="461"/>
      <c r="AX247" s="461"/>
      <c r="AY247" s="461"/>
      <c r="AZ247" s="461"/>
      <c r="BA247" s="461"/>
      <c r="BB247" s="461"/>
      <c r="BC247" s="461"/>
      <c r="BD247" s="461"/>
      <c r="BE247" s="461"/>
      <c r="BF247" s="461"/>
      <c r="BG247" s="461"/>
      <c r="BH247" s="461"/>
      <c r="BI247" s="461"/>
      <c r="BJ247" s="461"/>
      <c r="BK247" s="461"/>
      <c r="BL247" s="461"/>
      <c r="BM247" s="461"/>
      <c r="BN247" s="461"/>
      <c r="BO247" s="461"/>
      <c r="BP247" s="461"/>
      <c r="BQ247" s="461"/>
      <c r="BR247" s="461"/>
      <c r="BS247" s="461"/>
      <c r="BT247" s="461"/>
      <c r="BU247" s="461"/>
      <c r="BV247" s="461"/>
      <c r="BW247" s="461"/>
      <c r="BX247" s="461"/>
      <c r="BY247" s="461"/>
      <c r="BZ247" s="461"/>
      <c r="CA247" s="461"/>
      <c r="CB247" s="461"/>
      <c r="CC247" s="461"/>
      <c r="CD247" s="461"/>
      <c r="CE247" s="461"/>
      <c r="CF247" s="461"/>
      <c r="CG247" s="461"/>
      <c r="CH247" s="461"/>
      <c r="CI247" s="461"/>
      <c r="CJ247" s="461"/>
      <c r="CK247" s="461"/>
      <c r="CL247" s="461"/>
      <c r="CM247" s="461"/>
      <c r="CN247" s="461"/>
      <c r="CO247" s="461"/>
      <c r="CP247" s="461"/>
      <c r="CQ247" s="461"/>
      <c r="CR247" s="461"/>
      <c r="CS247" s="461"/>
      <c r="CT247" s="461"/>
      <c r="CU247" s="461"/>
      <c r="CV247" s="461"/>
      <c r="CW247" s="461"/>
      <c r="CX247" s="461"/>
      <c r="CY247" s="461"/>
      <c r="CZ247" s="461"/>
      <c r="DA247" s="461"/>
      <c r="DB247" s="461"/>
      <c r="DC247" s="461"/>
    </row>
    <row r="248" spans="1:107" s="741" customFormat="1" ht="41.25" customHeight="1" x14ac:dyDescent="0.25">
      <c r="A248" s="741" t="s">
        <v>972</v>
      </c>
    </row>
    <row r="249" spans="1:107" ht="75" customHeight="1" x14ac:dyDescent="0.2">
      <c r="L249" s="744"/>
      <c r="O249" s="744"/>
      <c r="AA249" s="744"/>
      <c r="AC249" s="745"/>
      <c r="AE249" s="745"/>
      <c r="AG249" s="744"/>
    </row>
    <row r="250" spans="1:107" ht="75" customHeight="1" x14ac:dyDescent="0.2">
      <c r="L250" s="744"/>
      <c r="O250" s="744"/>
      <c r="AA250" s="744"/>
      <c r="AC250" s="745"/>
      <c r="AE250" s="745"/>
      <c r="AG250" s="744"/>
    </row>
    <row r="251" spans="1:107" ht="75" customHeight="1" x14ac:dyDescent="0.2">
      <c r="L251" s="744"/>
      <c r="O251" s="744"/>
      <c r="AA251" s="744"/>
      <c r="AC251" s="745"/>
      <c r="AE251" s="745"/>
      <c r="AG251" s="744"/>
      <c r="AJ251" s="746"/>
      <c r="AK251" s="746"/>
    </row>
    <row r="252" spans="1:107" ht="75" customHeight="1" x14ac:dyDescent="0.2">
      <c r="L252" s="744"/>
      <c r="O252" s="744"/>
      <c r="AA252" s="744"/>
      <c r="AC252" s="745"/>
      <c r="AE252" s="745"/>
      <c r="AG252" s="744"/>
    </row>
    <row r="253" spans="1:107" ht="75" customHeight="1" x14ac:dyDescent="0.2">
      <c r="L253" s="744"/>
      <c r="O253" s="744"/>
      <c r="AA253" s="744"/>
      <c r="AC253" s="745"/>
      <c r="AE253" s="745"/>
      <c r="AG253" s="744"/>
    </row>
    <row r="254" spans="1:107" ht="75" customHeight="1" x14ac:dyDescent="0.2">
      <c r="L254" s="744"/>
      <c r="O254" s="744"/>
      <c r="AA254" s="744"/>
      <c r="AC254" s="745"/>
      <c r="AE254" s="745"/>
      <c r="AG254" s="744"/>
      <c r="AJ254" s="746"/>
      <c r="AK254" s="746"/>
    </row>
    <row r="255" spans="1:107" ht="75" customHeight="1" x14ac:dyDescent="0.2">
      <c r="L255" s="744"/>
      <c r="O255" s="744"/>
      <c r="AA255" s="744"/>
      <c r="AC255" s="745"/>
      <c r="AE255" s="745"/>
      <c r="AG255" s="744"/>
    </row>
    <row r="256" spans="1:107" ht="75" customHeight="1" x14ac:dyDescent="0.2">
      <c r="L256" s="744"/>
      <c r="O256" s="744"/>
      <c r="AA256" s="744"/>
      <c r="AC256" s="745"/>
      <c r="AE256" s="745"/>
      <c r="AG256" s="744"/>
    </row>
  </sheetData>
  <sheetProtection formatColumns="0" formatRows="0"/>
  <autoFilter ref="A8:BO248" xr:uid="{A6E2216F-6038-4EE9-B694-DDB2FD42B5D2}"/>
  <mergeCells count="2201">
    <mergeCell ref="AI48:AI50"/>
    <mergeCell ref="AJ48:AJ50"/>
    <mergeCell ref="AK48:AK50"/>
    <mergeCell ref="AL48:AL50"/>
    <mergeCell ref="AB48:AB50"/>
    <mergeCell ref="AC48:AC50"/>
    <mergeCell ref="AD48:AD50"/>
    <mergeCell ref="AE48:AE50"/>
    <mergeCell ref="AF48:AF50"/>
    <mergeCell ref="AG48:AG50"/>
    <mergeCell ref="AH48:AH50"/>
    <mergeCell ref="A48:A50"/>
    <mergeCell ref="B48:B50"/>
    <mergeCell ref="C48:C50"/>
    <mergeCell ref="D48:D50"/>
    <mergeCell ref="E48:E50"/>
    <mergeCell ref="F48:F50"/>
    <mergeCell ref="G48:G50"/>
    <mergeCell ref="H48:H50"/>
    <mergeCell ref="I48:I50"/>
    <mergeCell ref="J48:J50"/>
    <mergeCell ref="K48:K50"/>
    <mergeCell ref="L48:L50"/>
    <mergeCell ref="M48:M50"/>
    <mergeCell ref="N48:N50"/>
    <mergeCell ref="O48:O50"/>
    <mergeCell ref="P48:P50"/>
    <mergeCell ref="A248:XFD248"/>
    <mergeCell ref="AH242:AH244"/>
    <mergeCell ref="AI242:AI244"/>
    <mergeCell ref="AJ242:AJ244"/>
    <mergeCell ref="AK242:AK244"/>
    <mergeCell ref="AL242:AL244"/>
    <mergeCell ref="A239:A241"/>
    <mergeCell ref="B239:B241"/>
    <mergeCell ref="C239:C241"/>
    <mergeCell ref="D239:D241"/>
    <mergeCell ref="E239:E241"/>
    <mergeCell ref="F239:F241"/>
    <mergeCell ref="G239:G241"/>
    <mergeCell ref="H239:H241"/>
    <mergeCell ref="I239:I241"/>
    <mergeCell ref="J239:J241"/>
    <mergeCell ref="K239:K241"/>
    <mergeCell ref="L239:L241"/>
    <mergeCell ref="M239:M241"/>
    <mergeCell ref="N239:N241"/>
    <mergeCell ref="O239:O241"/>
    <mergeCell ref="P239:P241"/>
    <mergeCell ref="AB239:AB241"/>
    <mergeCell ref="AC239:AC241"/>
    <mergeCell ref="AD239:AD241"/>
    <mergeCell ref="AE239:AE241"/>
    <mergeCell ref="AF239:AF241"/>
    <mergeCell ref="AG239:AG241"/>
    <mergeCell ref="AH239:AH241"/>
    <mergeCell ref="AI239:AI241"/>
    <mergeCell ref="AJ239:AJ241"/>
    <mergeCell ref="AK239:AK241"/>
    <mergeCell ref="AL239:AL241"/>
    <mergeCell ref="A242:A244"/>
    <mergeCell ref="B242:B244"/>
    <mergeCell ref="C242:C244"/>
    <mergeCell ref="D242:D244"/>
    <mergeCell ref="E242:E244"/>
    <mergeCell ref="F242:F244"/>
    <mergeCell ref="G242:G244"/>
    <mergeCell ref="H242:H244"/>
    <mergeCell ref="I242:I244"/>
    <mergeCell ref="J242:J244"/>
    <mergeCell ref="K242:K244"/>
    <mergeCell ref="L242:L244"/>
    <mergeCell ref="M242:M244"/>
    <mergeCell ref="N242:N244"/>
    <mergeCell ref="O242:O244"/>
    <mergeCell ref="P242:P244"/>
    <mergeCell ref="AB242:AB244"/>
    <mergeCell ref="AC242:AC244"/>
    <mergeCell ref="AD242:AD244"/>
    <mergeCell ref="AE242:AE244"/>
    <mergeCell ref="AF242:AF244"/>
    <mergeCell ref="AG242:AG244"/>
    <mergeCell ref="AH236:AH238"/>
    <mergeCell ref="AI236:AI238"/>
    <mergeCell ref="AJ236:AJ238"/>
    <mergeCell ref="AK236:AK238"/>
    <mergeCell ref="AL236:AL238"/>
    <mergeCell ref="A233:A235"/>
    <mergeCell ref="B233:B235"/>
    <mergeCell ref="C233:C235"/>
    <mergeCell ref="D233:D235"/>
    <mergeCell ref="E233:E235"/>
    <mergeCell ref="F233:F235"/>
    <mergeCell ref="G233:G235"/>
    <mergeCell ref="H233:H235"/>
    <mergeCell ref="I233:I235"/>
    <mergeCell ref="J233:J235"/>
    <mergeCell ref="K233:K235"/>
    <mergeCell ref="L233:L235"/>
    <mergeCell ref="M233:M235"/>
    <mergeCell ref="N233:N235"/>
    <mergeCell ref="O233:O235"/>
    <mergeCell ref="P233:P235"/>
    <mergeCell ref="AB233:AB235"/>
    <mergeCell ref="AC233:AC235"/>
    <mergeCell ref="AD233:AD235"/>
    <mergeCell ref="AE233:AE235"/>
    <mergeCell ref="AF233:AF235"/>
    <mergeCell ref="AG233:AG235"/>
    <mergeCell ref="AH233:AH235"/>
    <mergeCell ref="AI233:AI235"/>
    <mergeCell ref="AJ233:AJ235"/>
    <mergeCell ref="AK233:AK235"/>
    <mergeCell ref="AL233:AL235"/>
    <mergeCell ref="AC230:AC232"/>
    <mergeCell ref="AD230:AD232"/>
    <mergeCell ref="AE230:AE232"/>
    <mergeCell ref="AF230:AF232"/>
    <mergeCell ref="AG230:AG232"/>
    <mergeCell ref="AH230:AH232"/>
    <mergeCell ref="AI230:AI232"/>
    <mergeCell ref="AJ230:AJ232"/>
    <mergeCell ref="AK230:AK232"/>
    <mergeCell ref="AL230:AL232"/>
    <mergeCell ref="A236:A238"/>
    <mergeCell ref="B236:B238"/>
    <mergeCell ref="C236:C238"/>
    <mergeCell ref="D236:D238"/>
    <mergeCell ref="E236:E238"/>
    <mergeCell ref="F236:F238"/>
    <mergeCell ref="G236:G238"/>
    <mergeCell ref="H236:H238"/>
    <mergeCell ref="I236:I238"/>
    <mergeCell ref="J236:J238"/>
    <mergeCell ref="K236:K238"/>
    <mergeCell ref="L236:L238"/>
    <mergeCell ref="M236:M238"/>
    <mergeCell ref="N236:N238"/>
    <mergeCell ref="O236:O238"/>
    <mergeCell ref="P236:P238"/>
    <mergeCell ref="AB236:AB238"/>
    <mergeCell ref="AC236:AC238"/>
    <mergeCell ref="AD236:AD238"/>
    <mergeCell ref="AE236:AE238"/>
    <mergeCell ref="AF236:AF238"/>
    <mergeCell ref="AG236:AG238"/>
    <mergeCell ref="A230:A232"/>
    <mergeCell ref="B230:B232"/>
    <mergeCell ref="C230:C232"/>
    <mergeCell ref="D230:D232"/>
    <mergeCell ref="E230:E232"/>
    <mergeCell ref="F230:F232"/>
    <mergeCell ref="G230:G232"/>
    <mergeCell ref="H230:H232"/>
    <mergeCell ref="I230:I232"/>
    <mergeCell ref="J230:J232"/>
    <mergeCell ref="K230:K232"/>
    <mergeCell ref="L230:L232"/>
    <mergeCell ref="M230:M232"/>
    <mergeCell ref="N230:N232"/>
    <mergeCell ref="O230:O232"/>
    <mergeCell ref="P230:P232"/>
    <mergeCell ref="AB230:AB232"/>
    <mergeCell ref="AH227:AH229"/>
    <mergeCell ref="AI227:AI229"/>
    <mergeCell ref="AJ227:AJ229"/>
    <mergeCell ref="AK227:AK229"/>
    <mergeCell ref="AL227:AL229"/>
    <mergeCell ref="A224:A226"/>
    <mergeCell ref="B224:B226"/>
    <mergeCell ref="C224:C226"/>
    <mergeCell ref="D224:D226"/>
    <mergeCell ref="E224:E226"/>
    <mergeCell ref="F224:F226"/>
    <mergeCell ref="G224:G226"/>
    <mergeCell ref="H224:H226"/>
    <mergeCell ref="I224:I226"/>
    <mergeCell ref="J224:J226"/>
    <mergeCell ref="K224:K226"/>
    <mergeCell ref="L224:L226"/>
    <mergeCell ref="M224:M226"/>
    <mergeCell ref="N224:N226"/>
    <mergeCell ref="O224:O226"/>
    <mergeCell ref="P224:P226"/>
    <mergeCell ref="AB224:AB226"/>
    <mergeCell ref="AC224:AC226"/>
    <mergeCell ref="AD224:AD226"/>
    <mergeCell ref="AE224:AE226"/>
    <mergeCell ref="AF224:AF226"/>
    <mergeCell ref="AG224:AG226"/>
    <mergeCell ref="AH224:AH226"/>
    <mergeCell ref="AI224:AI226"/>
    <mergeCell ref="AJ224:AJ226"/>
    <mergeCell ref="AK224:AK226"/>
    <mergeCell ref="AL224:AL226"/>
    <mergeCell ref="AC245:AC247"/>
    <mergeCell ref="AD245:AD247"/>
    <mergeCell ref="AE245:AE247"/>
    <mergeCell ref="AF245:AF247"/>
    <mergeCell ref="AG245:AG247"/>
    <mergeCell ref="AH245:AH247"/>
    <mergeCell ref="AI245:AI247"/>
    <mergeCell ref="AJ245:AJ247"/>
    <mergeCell ref="AK245:AK247"/>
    <mergeCell ref="AL245:AL247"/>
    <mergeCell ref="A227:A229"/>
    <mergeCell ref="B227:B229"/>
    <mergeCell ref="C227:C229"/>
    <mergeCell ref="D227:D229"/>
    <mergeCell ref="E227:E229"/>
    <mergeCell ref="F227:F229"/>
    <mergeCell ref="G227:G229"/>
    <mergeCell ref="H227:H229"/>
    <mergeCell ref="I227:I229"/>
    <mergeCell ref="J227:J229"/>
    <mergeCell ref="K227:K229"/>
    <mergeCell ref="L227:L229"/>
    <mergeCell ref="M227:M229"/>
    <mergeCell ref="N227:N229"/>
    <mergeCell ref="O227:O229"/>
    <mergeCell ref="P227:P229"/>
    <mergeCell ref="AB227:AB229"/>
    <mergeCell ref="AC227:AC229"/>
    <mergeCell ref="AD227:AD229"/>
    <mergeCell ref="AE227:AE229"/>
    <mergeCell ref="AF227:AF229"/>
    <mergeCell ref="AG227:AG229"/>
    <mergeCell ref="A245:A247"/>
    <mergeCell ref="B245:B247"/>
    <mergeCell ref="C245:C247"/>
    <mergeCell ref="D245:D247"/>
    <mergeCell ref="E245:E247"/>
    <mergeCell ref="F245:F247"/>
    <mergeCell ref="G245:G247"/>
    <mergeCell ref="H245:H247"/>
    <mergeCell ref="I245:I247"/>
    <mergeCell ref="J245:J247"/>
    <mergeCell ref="K245:K247"/>
    <mergeCell ref="L245:L247"/>
    <mergeCell ref="M245:M247"/>
    <mergeCell ref="N245:N247"/>
    <mergeCell ref="O245:O247"/>
    <mergeCell ref="P245:P247"/>
    <mergeCell ref="AB245:AB247"/>
    <mergeCell ref="AH218:AH220"/>
    <mergeCell ref="AI218:AI220"/>
    <mergeCell ref="AJ218:AJ220"/>
    <mergeCell ref="AK218:AK220"/>
    <mergeCell ref="AL218:AL220"/>
    <mergeCell ref="A221:A223"/>
    <mergeCell ref="B221:B223"/>
    <mergeCell ref="C221:C223"/>
    <mergeCell ref="D221:D223"/>
    <mergeCell ref="E221:E223"/>
    <mergeCell ref="F221:F223"/>
    <mergeCell ref="G221:G223"/>
    <mergeCell ref="H221:H223"/>
    <mergeCell ref="I221:I223"/>
    <mergeCell ref="J221:J223"/>
    <mergeCell ref="K221:K223"/>
    <mergeCell ref="L221:L223"/>
    <mergeCell ref="M221:M223"/>
    <mergeCell ref="N221:N223"/>
    <mergeCell ref="O221:O223"/>
    <mergeCell ref="P221:P223"/>
    <mergeCell ref="AB221:AB223"/>
    <mergeCell ref="AC221:AC223"/>
    <mergeCell ref="AD221:AD223"/>
    <mergeCell ref="AE221:AE223"/>
    <mergeCell ref="AF221:AF223"/>
    <mergeCell ref="AG221:AG223"/>
    <mergeCell ref="AH221:AH223"/>
    <mergeCell ref="AI221:AI223"/>
    <mergeCell ref="AJ221:AJ223"/>
    <mergeCell ref="AK221:AK223"/>
    <mergeCell ref="AL221:AL223"/>
    <mergeCell ref="AC215:AC217"/>
    <mergeCell ref="AD215:AD217"/>
    <mergeCell ref="AE215:AE217"/>
    <mergeCell ref="AF215:AF217"/>
    <mergeCell ref="AG215:AG217"/>
    <mergeCell ref="AH215:AH217"/>
    <mergeCell ref="AI215:AI217"/>
    <mergeCell ref="AJ215:AJ217"/>
    <mergeCell ref="AK215:AK217"/>
    <mergeCell ref="AL215:AL217"/>
    <mergeCell ref="A218:A220"/>
    <mergeCell ref="B218:B220"/>
    <mergeCell ref="C218:C220"/>
    <mergeCell ref="D218:D220"/>
    <mergeCell ref="E218:E220"/>
    <mergeCell ref="F218:F220"/>
    <mergeCell ref="G218:G220"/>
    <mergeCell ref="H218:H220"/>
    <mergeCell ref="I218:I220"/>
    <mergeCell ref="J218:J220"/>
    <mergeCell ref="K218:K220"/>
    <mergeCell ref="L218:L220"/>
    <mergeCell ref="M218:M220"/>
    <mergeCell ref="N218:N220"/>
    <mergeCell ref="O218:O220"/>
    <mergeCell ref="P218:P220"/>
    <mergeCell ref="AB218:AB220"/>
    <mergeCell ref="AC218:AC220"/>
    <mergeCell ref="AD218:AD220"/>
    <mergeCell ref="AE218:AE220"/>
    <mergeCell ref="AF218:AF220"/>
    <mergeCell ref="AG218:AG220"/>
    <mergeCell ref="A215:A217"/>
    <mergeCell ref="B215:B217"/>
    <mergeCell ref="C215:C217"/>
    <mergeCell ref="D215:D217"/>
    <mergeCell ref="E215:E217"/>
    <mergeCell ref="F215:F217"/>
    <mergeCell ref="G215:G217"/>
    <mergeCell ref="H215:H217"/>
    <mergeCell ref="I215:I217"/>
    <mergeCell ref="J215:J217"/>
    <mergeCell ref="K215:K217"/>
    <mergeCell ref="L215:L217"/>
    <mergeCell ref="M215:M217"/>
    <mergeCell ref="N215:N217"/>
    <mergeCell ref="O215:O217"/>
    <mergeCell ref="P215:P217"/>
    <mergeCell ref="AB215:AB217"/>
    <mergeCell ref="AD177:AD179"/>
    <mergeCell ref="AE177:AE179"/>
    <mergeCell ref="AF177:AF179"/>
    <mergeCell ref="AG177:AG179"/>
    <mergeCell ref="AH177:AH179"/>
    <mergeCell ref="AI177:AI179"/>
    <mergeCell ref="AJ177:AJ179"/>
    <mergeCell ref="AK177:AK179"/>
    <mergeCell ref="AL177:AL179"/>
    <mergeCell ref="J177:J179"/>
    <mergeCell ref="K177:K179"/>
    <mergeCell ref="L177:L179"/>
    <mergeCell ref="M177:M179"/>
    <mergeCell ref="N177:N179"/>
    <mergeCell ref="O177:O179"/>
    <mergeCell ref="P177:P179"/>
    <mergeCell ref="AB177:AB179"/>
    <mergeCell ref="AC177:AC179"/>
    <mergeCell ref="A174:A176"/>
    <mergeCell ref="B174:B176"/>
    <mergeCell ref="C174:C176"/>
    <mergeCell ref="D174:D176"/>
    <mergeCell ref="E174:E176"/>
    <mergeCell ref="F174:F176"/>
    <mergeCell ref="G174:G176"/>
    <mergeCell ref="H174:H176"/>
    <mergeCell ref="I174:I176"/>
    <mergeCell ref="A177:A179"/>
    <mergeCell ref="B177:B179"/>
    <mergeCell ref="C177:C179"/>
    <mergeCell ref="D177:D179"/>
    <mergeCell ref="E177:E179"/>
    <mergeCell ref="F177:F179"/>
    <mergeCell ref="G177:G179"/>
    <mergeCell ref="H177:H179"/>
    <mergeCell ref="I177:I179"/>
    <mergeCell ref="AL171:AL173"/>
    <mergeCell ref="J171:J173"/>
    <mergeCell ref="K171:K173"/>
    <mergeCell ref="L171:L173"/>
    <mergeCell ref="M171:M173"/>
    <mergeCell ref="N171:N173"/>
    <mergeCell ref="O171:O173"/>
    <mergeCell ref="P171:P173"/>
    <mergeCell ref="AB171:AB173"/>
    <mergeCell ref="AC171:AC173"/>
    <mergeCell ref="AL174:AL176"/>
    <mergeCell ref="J174:J176"/>
    <mergeCell ref="K174:K176"/>
    <mergeCell ref="L174:L176"/>
    <mergeCell ref="M174:M176"/>
    <mergeCell ref="N174:N176"/>
    <mergeCell ref="O174:O176"/>
    <mergeCell ref="P174:P176"/>
    <mergeCell ref="AB174:AB176"/>
    <mergeCell ref="AC174:AC176"/>
    <mergeCell ref="AD174:AD176"/>
    <mergeCell ref="AE174:AE176"/>
    <mergeCell ref="AF174:AF176"/>
    <mergeCell ref="AG174:AG176"/>
    <mergeCell ref="AH174:AH176"/>
    <mergeCell ref="AI174:AI176"/>
    <mergeCell ref="AJ174:AJ176"/>
    <mergeCell ref="AK174:AK176"/>
    <mergeCell ref="A171:A173"/>
    <mergeCell ref="B171:B173"/>
    <mergeCell ref="C171:C173"/>
    <mergeCell ref="D171:D173"/>
    <mergeCell ref="E171:E173"/>
    <mergeCell ref="F171:F173"/>
    <mergeCell ref="G171:G173"/>
    <mergeCell ref="H171:H173"/>
    <mergeCell ref="I171:I173"/>
    <mergeCell ref="AD168:AD170"/>
    <mergeCell ref="AE168:AE170"/>
    <mergeCell ref="AF168:AF170"/>
    <mergeCell ref="AG168:AG170"/>
    <mergeCell ref="AH168:AH170"/>
    <mergeCell ref="AI168:AI170"/>
    <mergeCell ref="AJ168:AJ170"/>
    <mergeCell ref="AK168:AK170"/>
    <mergeCell ref="AD171:AD173"/>
    <mergeCell ref="AE171:AE173"/>
    <mergeCell ref="AF171:AF173"/>
    <mergeCell ref="AG171:AG173"/>
    <mergeCell ref="AH171:AH173"/>
    <mergeCell ref="AI171:AI173"/>
    <mergeCell ref="AJ171:AJ173"/>
    <mergeCell ref="AK171:AK173"/>
    <mergeCell ref="AL168:AL170"/>
    <mergeCell ref="J168:J170"/>
    <mergeCell ref="K168:K170"/>
    <mergeCell ref="L168:L170"/>
    <mergeCell ref="M168:M170"/>
    <mergeCell ref="N168:N170"/>
    <mergeCell ref="O168:O170"/>
    <mergeCell ref="P168:P170"/>
    <mergeCell ref="AB168:AB170"/>
    <mergeCell ref="AC168:AC170"/>
    <mergeCell ref="A168:A170"/>
    <mergeCell ref="B168:B170"/>
    <mergeCell ref="C168:C170"/>
    <mergeCell ref="D168:D170"/>
    <mergeCell ref="E168:E170"/>
    <mergeCell ref="F168:F170"/>
    <mergeCell ref="G168:G170"/>
    <mergeCell ref="H168:H170"/>
    <mergeCell ref="I168:I170"/>
    <mergeCell ref="AD165:AD167"/>
    <mergeCell ref="AE165:AE167"/>
    <mergeCell ref="AF165:AF167"/>
    <mergeCell ref="AG165:AG167"/>
    <mergeCell ref="AH165:AH167"/>
    <mergeCell ref="AI165:AI167"/>
    <mergeCell ref="AJ165:AJ167"/>
    <mergeCell ref="AK165:AK167"/>
    <mergeCell ref="AL165:AL167"/>
    <mergeCell ref="J165:J167"/>
    <mergeCell ref="K165:K167"/>
    <mergeCell ref="L165:L167"/>
    <mergeCell ref="M165:M167"/>
    <mergeCell ref="N165:N167"/>
    <mergeCell ref="O165:O167"/>
    <mergeCell ref="P165:P167"/>
    <mergeCell ref="AB165:AB167"/>
    <mergeCell ref="AC165:AC167"/>
    <mergeCell ref="A165:A167"/>
    <mergeCell ref="B165:B167"/>
    <mergeCell ref="C165:C167"/>
    <mergeCell ref="D165:D167"/>
    <mergeCell ref="E165:E167"/>
    <mergeCell ref="F165:F167"/>
    <mergeCell ref="G165:G167"/>
    <mergeCell ref="H165:H167"/>
    <mergeCell ref="I165:I167"/>
    <mergeCell ref="AD153:AD155"/>
    <mergeCell ref="AE153:AE155"/>
    <mergeCell ref="AF153:AF155"/>
    <mergeCell ref="AG153:AG155"/>
    <mergeCell ref="AH153:AH155"/>
    <mergeCell ref="AI153:AI155"/>
    <mergeCell ref="AJ153:AJ155"/>
    <mergeCell ref="AK153:AK155"/>
    <mergeCell ref="AD156:AD158"/>
    <mergeCell ref="AE156:AE158"/>
    <mergeCell ref="AF156:AF158"/>
    <mergeCell ref="AG156:AG158"/>
    <mergeCell ref="AH156:AH158"/>
    <mergeCell ref="AI156:AI158"/>
    <mergeCell ref="AJ156:AJ158"/>
    <mergeCell ref="AK156:AK158"/>
    <mergeCell ref="AD159:AD161"/>
    <mergeCell ref="AE159:AE161"/>
    <mergeCell ref="AF159:AF161"/>
    <mergeCell ref="AG159:AG161"/>
    <mergeCell ref="AH159:AH161"/>
    <mergeCell ref="AI159:AI161"/>
    <mergeCell ref="AJ159:AJ161"/>
    <mergeCell ref="AL153:AL155"/>
    <mergeCell ref="J153:J155"/>
    <mergeCell ref="K153:K155"/>
    <mergeCell ref="L153:L155"/>
    <mergeCell ref="M153:M155"/>
    <mergeCell ref="N153:N155"/>
    <mergeCell ref="O153:O155"/>
    <mergeCell ref="P153:P155"/>
    <mergeCell ref="AB153:AB155"/>
    <mergeCell ref="AC153:AC155"/>
    <mergeCell ref="A153:A155"/>
    <mergeCell ref="B153:B155"/>
    <mergeCell ref="C153:C155"/>
    <mergeCell ref="D153:D155"/>
    <mergeCell ref="E153:E155"/>
    <mergeCell ref="F153:F155"/>
    <mergeCell ref="G153:G155"/>
    <mergeCell ref="H153:H155"/>
    <mergeCell ref="I153:I155"/>
    <mergeCell ref="AL156:AL158"/>
    <mergeCell ref="J156:J158"/>
    <mergeCell ref="K156:K158"/>
    <mergeCell ref="L156:L158"/>
    <mergeCell ref="M156:M158"/>
    <mergeCell ref="N156:N158"/>
    <mergeCell ref="O156:O158"/>
    <mergeCell ref="P156:P158"/>
    <mergeCell ref="AB156:AB158"/>
    <mergeCell ref="AC156:AC158"/>
    <mergeCell ref="A156:A158"/>
    <mergeCell ref="B156:B158"/>
    <mergeCell ref="C156:C158"/>
    <mergeCell ref="D156:D158"/>
    <mergeCell ref="E156:E158"/>
    <mergeCell ref="F156:F158"/>
    <mergeCell ref="G156:G158"/>
    <mergeCell ref="H156:H158"/>
    <mergeCell ref="I156:I158"/>
    <mergeCell ref="AK159:AK161"/>
    <mergeCell ref="AL159:AL161"/>
    <mergeCell ref="J159:J161"/>
    <mergeCell ref="K159:K161"/>
    <mergeCell ref="L159:L161"/>
    <mergeCell ref="M159:M161"/>
    <mergeCell ref="N159:N161"/>
    <mergeCell ref="O159:O161"/>
    <mergeCell ref="P159:P161"/>
    <mergeCell ref="AB159:AB161"/>
    <mergeCell ref="AC159:AC161"/>
    <mergeCell ref="A159:A161"/>
    <mergeCell ref="B159:B161"/>
    <mergeCell ref="C159:C161"/>
    <mergeCell ref="D159:D161"/>
    <mergeCell ref="E159:E161"/>
    <mergeCell ref="F159:F161"/>
    <mergeCell ref="G159:G161"/>
    <mergeCell ref="H159:H161"/>
    <mergeCell ref="I159:I161"/>
    <mergeCell ref="AL126:AL128"/>
    <mergeCell ref="J126:J128"/>
    <mergeCell ref="K126:K128"/>
    <mergeCell ref="L126:L128"/>
    <mergeCell ref="M126:M128"/>
    <mergeCell ref="N126:N128"/>
    <mergeCell ref="O126:O128"/>
    <mergeCell ref="P126:P128"/>
    <mergeCell ref="AB126:AB128"/>
    <mergeCell ref="AC126:AC128"/>
    <mergeCell ref="A126:A128"/>
    <mergeCell ref="B126:B128"/>
    <mergeCell ref="C126:C128"/>
    <mergeCell ref="D126:D128"/>
    <mergeCell ref="E126:E128"/>
    <mergeCell ref="F126:F128"/>
    <mergeCell ref="G126:G128"/>
    <mergeCell ref="H126:H128"/>
    <mergeCell ref="I126:I128"/>
    <mergeCell ref="AD126:AD128"/>
    <mergeCell ref="AE126:AE128"/>
    <mergeCell ref="AF126:AF128"/>
    <mergeCell ref="AG126:AG128"/>
    <mergeCell ref="AH126:AH128"/>
    <mergeCell ref="AI126:AI128"/>
    <mergeCell ref="AJ126:AJ128"/>
    <mergeCell ref="AK126:AK128"/>
    <mergeCell ref="A132:A134"/>
    <mergeCell ref="B132:B134"/>
    <mergeCell ref="C132:C134"/>
    <mergeCell ref="D132:D134"/>
    <mergeCell ref="E132:E134"/>
    <mergeCell ref="F132:F134"/>
    <mergeCell ref="G132:G134"/>
    <mergeCell ref="H132:H134"/>
    <mergeCell ref="I132:I134"/>
    <mergeCell ref="AL129:AL131"/>
    <mergeCell ref="J129:J131"/>
    <mergeCell ref="K129:K131"/>
    <mergeCell ref="L129:L131"/>
    <mergeCell ref="M129:M131"/>
    <mergeCell ref="N129:N131"/>
    <mergeCell ref="O129:O131"/>
    <mergeCell ref="P129:P131"/>
    <mergeCell ref="AB129:AB131"/>
    <mergeCell ref="AC129:AC131"/>
    <mergeCell ref="A129:A131"/>
    <mergeCell ref="B129:B131"/>
    <mergeCell ref="C129:C131"/>
    <mergeCell ref="D129:D131"/>
    <mergeCell ref="E129:E131"/>
    <mergeCell ref="F129:F131"/>
    <mergeCell ref="G129:G131"/>
    <mergeCell ref="H129:H131"/>
    <mergeCell ref="I129:I131"/>
    <mergeCell ref="AD129:AD131"/>
    <mergeCell ref="AE129:AE131"/>
    <mergeCell ref="AF129:AF131"/>
    <mergeCell ref="AG129:AG131"/>
    <mergeCell ref="AL135:AL137"/>
    <mergeCell ref="J135:J137"/>
    <mergeCell ref="K135:K137"/>
    <mergeCell ref="L135:L137"/>
    <mergeCell ref="M135:M137"/>
    <mergeCell ref="N135:N137"/>
    <mergeCell ref="O135:O137"/>
    <mergeCell ref="P135:P137"/>
    <mergeCell ref="AB135:AB137"/>
    <mergeCell ref="AC135:AC137"/>
    <mergeCell ref="AK132:AK134"/>
    <mergeCell ref="AL132:AL134"/>
    <mergeCell ref="J132:J134"/>
    <mergeCell ref="K132:K134"/>
    <mergeCell ref="L132:L134"/>
    <mergeCell ref="M132:M134"/>
    <mergeCell ref="N132:N134"/>
    <mergeCell ref="O132:O134"/>
    <mergeCell ref="P132:P134"/>
    <mergeCell ref="AB132:AB134"/>
    <mergeCell ref="AC132:AC134"/>
    <mergeCell ref="AD132:AD134"/>
    <mergeCell ref="AE132:AE134"/>
    <mergeCell ref="AF132:AF134"/>
    <mergeCell ref="AG132:AG134"/>
    <mergeCell ref="AH132:AH134"/>
    <mergeCell ref="AI132:AI134"/>
    <mergeCell ref="AJ132:AJ134"/>
    <mergeCell ref="A138:A140"/>
    <mergeCell ref="B138:B140"/>
    <mergeCell ref="C138:C140"/>
    <mergeCell ref="D138:D140"/>
    <mergeCell ref="E138:E140"/>
    <mergeCell ref="F138:F140"/>
    <mergeCell ref="G138:G140"/>
    <mergeCell ref="H138:H140"/>
    <mergeCell ref="I138:I140"/>
    <mergeCell ref="A135:A137"/>
    <mergeCell ref="B135:B137"/>
    <mergeCell ref="C135:C137"/>
    <mergeCell ref="D135:D137"/>
    <mergeCell ref="E135:E137"/>
    <mergeCell ref="F135:F137"/>
    <mergeCell ref="G135:G137"/>
    <mergeCell ref="H135:H137"/>
    <mergeCell ref="I135:I137"/>
    <mergeCell ref="AL141:AL143"/>
    <mergeCell ref="J141:J143"/>
    <mergeCell ref="K141:K143"/>
    <mergeCell ref="L141:L143"/>
    <mergeCell ref="M141:M143"/>
    <mergeCell ref="N141:N143"/>
    <mergeCell ref="O141:O143"/>
    <mergeCell ref="P141:P143"/>
    <mergeCell ref="AB141:AB143"/>
    <mergeCell ref="AC141:AC143"/>
    <mergeCell ref="AL138:AL140"/>
    <mergeCell ref="J138:J140"/>
    <mergeCell ref="K138:K140"/>
    <mergeCell ref="L138:L140"/>
    <mergeCell ref="M138:M140"/>
    <mergeCell ref="N138:N140"/>
    <mergeCell ref="O138:O140"/>
    <mergeCell ref="P138:P140"/>
    <mergeCell ref="AB138:AB140"/>
    <mergeCell ref="AC138:AC140"/>
    <mergeCell ref="AD138:AD140"/>
    <mergeCell ref="AE138:AE140"/>
    <mergeCell ref="AF138:AF140"/>
    <mergeCell ref="AG138:AG140"/>
    <mergeCell ref="AH138:AH140"/>
    <mergeCell ref="AI138:AI140"/>
    <mergeCell ref="AJ138:AJ140"/>
    <mergeCell ref="AK138:AK140"/>
    <mergeCell ref="B141:B143"/>
    <mergeCell ref="C141:C143"/>
    <mergeCell ref="D141:D143"/>
    <mergeCell ref="E141:E143"/>
    <mergeCell ref="F141:F143"/>
    <mergeCell ref="G141:G143"/>
    <mergeCell ref="H141:H143"/>
    <mergeCell ref="I141:I143"/>
    <mergeCell ref="AD144:AD146"/>
    <mergeCell ref="AE144:AE146"/>
    <mergeCell ref="AF144:AF146"/>
    <mergeCell ref="AG144:AG146"/>
    <mergeCell ref="AH144:AH146"/>
    <mergeCell ref="AI144:AI146"/>
    <mergeCell ref="AJ144:AJ146"/>
    <mergeCell ref="AK144:AK146"/>
    <mergeCell ref="AD141:AD143"/>
    <mergeCell ref="AE141:AE143"/>
    <mergeCell ref="AF141:AF143"/>
    <mergeCell ref="AG141:AG143"/>
    <mergeCell ref="AH141:AH143"/>
    <mergeCell ref="AI141:AI143"/>
    <mergeCell ref="AJ141:AJ143"/>
    <mergeCell ref="AK141:AK143"/>
    <mergeCell ref="K144:K146"/>
    <mergeCell ref="L144:L146"/>
    <mergeCell ref="M144:M146"/>
    <mergeCell ref="N144:N146"/>
    <mergeCell ref="O144:O146"/>
    <mergeCell ref="P144:P146"/>
    <mergeCell ref="AB144:AB146"/>
    <mergeCell ref="A144:A146"/>
    <mergeCell ref="B144:B146"/>
    <mergeCell ref="C144:C146"/>
    <mergeCell ref="D144:D146"/>
    <mergeCell ref="E144:E146"/>
    <mergeCell ref="F144:F146"/>
    <mergeCell ref="G144:G146"/>
    <mergeCell ref="H144:H146"/>
    <mergeCell ref="I144:I146"/>
    <mergeCell ref="F147:F149"/>
    <mergeCell ref="G147:G149"/>
    <mergeCell ref="H147:H149"/>
    <mergeCell ref="I147:I149"/>
    <mergeCell ref="AD111:AD113"/>
    <mergeCell ref="AE111:AE113"/>
    <mergeCell ref="AF111:AF113"/>
    <mergeCell ref="AD147:AD149"/>
    <mergeCell ref="AE147:AE149"/>
    <mergeCell ref="AF147:AF149"/>
    <mergeCell ref="B114:B116"/>
    <mergeCell ref="C114:C116"/>
    <mergeCell ref="D114:D116"/>
    <mergeCell ref="E114:E116"/>
    <mergeCell ref="F114:F116"/>
    <mergeCell ref="G114:G116"/>
    <mergeCell ref="H114:H116"/>
    <mergeCell ref="I114:I116"/>
    <mergeCell ref="A120:A122"/>
    <mergeCell ref="B120:B122"/>
    <mergeCell ref="C120:C122"/>
    <mergeCell ref="D120:D122"/>
    <mergeCell ref="A141:A143"/>
    <mergeCell ref="AK111:AK113"/>
    <mergeCell ref="AD114:AD116"/>
    <mergeCell ref="AE114:AE116"/>
    <mergeCell ref="AF114:AF116"/>
    <mergeCell ref="AG114:AG116"/>
    <mergeCell ref="AH114:AH116"/>
    <mergeCell ref="AI114:AI116"/>
    <mergeCell ref="AJ114:AJ116"/>
    <mergeCell ref="AK114:AK116"/>
    <mergeCell ref="AD117:AD119"/>
    <mergeCell ref="AE117:AE119"/>
    <mergeCell ref="AF117:AF119"/>
    <mergeCell ref="AG117:AG119"/>
    <mergeCell ref="AH117:AH119"/>
    <mergeCell ref="AI117:AI119"/>
    <mergeCell ref="AJ117:AJ119"/>
    <mergeCell ref="AC144:AC146"/>
    <mergeCell ref="AG135:AG137"/>
    <mergeCell ref="AH135:AH137"/>
    <mergeCell ref="AI135:AI137"/>
    <mergeCell ref="AJ135:AJ137"/>
    <mergeCell ref="AK135:AK137"/>
    <mergeCell ref="AH129:AH131"/>
    <mergeCell ref="AI129:AI131"/>
    <mergeCell ref="AJ129:AJ131"/>
    <mergeCell ref="AK129:AK131"/>
    <mergeCell ref="AG147:AG149"/>
    <mergeCell ref="AH147:AH149"/>
    <mergeCell ref="AL111:AL113"/>
    <mergeCell ref="J111:J113"/>
    <mergeCell ref="K111:K113"/>
    <mergeCell ref="L111:L113"/>
    <mergeCell ref="M111:M113"/>
    <mergeCell ref="N111:N113"/>
    <mergeCell ref="O111:O113"/>
    <mergeCell ref="P111:P113"/>
    <mergeCell ref="AB111:AB113"/>
    <mergeCell ref="AC111:AC113"/>
    <mergeCell ref="A111:A113"/>
    <mergeCell ref="B111:B113"/>
    <mergeCell ref="C111:C113"/>
    <mergeCell ref="D111:D113"/>
    <mergeCell ref="E111:E113"/>
    <mergeCell ref="F111:F113"/>
    <mergeCell ref="G111:G113"/>
    <mergeCell ref="H111:H113"/>
    <mergeCell ref="I111:I113"/>
    <mergeCell ref="AL114:AL116"/>
    <mergeCell ref="J114:J116"/>
    <mergeCell ref="K114:K116"/>
    <mergeCell ref="L114:L116"/>
    <mergeCell ref="M114:M116"/>
    <mergeCell ref="N114:N116"/>
    <mergeCell ref="O114:O116"/>
    <mergeCell ref="P114:P116"/>
    <mergeCell ref="AB114:AB116"/>
    <mergeCell ref="AC114:AC116"/>
    <mergeCell ref="A114:A116"/>
    <mergeCell ref="M150:M152"/>
    <mergeCell ref="N150:N152"/>
    <mergeCell ref="O150:O152"/>
    <mergeCell ref="P150:P152"/>
    <mergeCell ref="AB150:AB152"/>
    <mergeCell ref="AC150:AC152"/>
    <mergeCell ref="AK117:AK119"/>
    <mergeCell ref="AL117:AL119"/>
    <mergeCell ref="J117:J119"/>
    <mergeCell ref="K117:K119"/>
    <mergeCell ref="L117:L119"/>
    <mergeCell ref="M117:M119"/>
    <mergeCell ref="N117:N119"/>
    <mergeCell ref="O117:O119"/>
    <mergeCell ref="P117:P119"/>
    <mergeCell ref="AB117:AB119"/>
    <mergeCell ref="AC117:AC119"/>
    <mergeCell ref="AI147:AI149"/>
    <mergeCell ref="AJ147:AJ149"/>
    <mergeCell ref="AK147:AK149"/>
    <mergeCell ref="AL147:AL149"/>
    <mergeCell ref="J147:J149"/>
    <mergeCell ref="K147:K149"/>
    <mergeCell ref="L147:L149"/>
    <mergeCell ref="M147:M149"/>
    <mergeCell ref="N147:N149"/>
    <mergeCell ref="O147:O149"/>
    <mergeCell ref="P147:P149"/>
    <mergeCell ref="AB147:AB149"/>
    <mergeCell ref="AC147:AC149"/>
    <mergeCell ref="AL144:AL146"/>
    <mergeCell ref="J144:J146"/>
    <mergeCell ref="A105:A107"/>
    <mergeCell ref="B105:B107"/>
    <mergeCell ref="C105:C107"/>
    <mergeCell ref="D105:D107"/>
    <mergeCell ref="E105:E107"/>
    <mergeCell ref="F105:F107"/>
    <mergeCell ref="G105:G107"/>
    <mergeCell ref="H105:H107"/>
    <mergeCell ref="I105:I107"/>
    <mergeCell ref="A150:A152"/>
    <mergeCell ref="B150:B152"/>
    <mergeCell ref="C150:C152"/>
    <mergeCell ref="D150:D152"/>
    <mergeCell ref="E150:E152"/>
    <mergeCell ref="F150:F152"/>
    <mergeCell ref="G150:G152"/>
    <mergeCell ref="H150:H152"/>
    <mergeCell ref="I150:I152"/>
    <mergeCell ref="A117:A119"/>
    <mergeCell ref="B117:B119"/>
    <mergeCell ref="C117:C119"/>
    <mergeCell ref="D117:D119"/>
    <mergeCell ref="E117:E119"/>
    <mergeCell ref="F117:F119"/>
    <mergeCell ref="G117:G119"/>
    <mergeCell ref="H117:H119"/>
    <mergeCell ref="I117:I119"/>
    <mergeCell ref="A147:A149"/>
    <mergeCell ref="B147:B149"/>
    <mergeCell ref="C147:C149"/>
    <mergeCell ref="D147:D149"/>
    <mergeCell ref="E147:E149"/>
    <mergeCell ref="E120:E122"/>
    <mergeCell ref="F120:F122"/>
    <mergeCell ref="G120:G122"/>
    <mergeCell ref="H120:H122"/>
    <mergeCell ref="I120:I122"/>
    <mergeCell ref="AL108:AL110"/>
    <mergeCell ref="J108:J110"/>
    <mergeCell ref="K108:K110"/>
    <mergeCell ref="L108:L110"/>
    <mergeCell ref="M108:M110"/>
    <mergeCell ref="N108:N110"/>
    <mergeCell ref="O108:O110"/>
    <mergeCell ref="P108:P110"/>
    <mergeCell ref="AB108:AB110"/>
    <mergeCell ref="AC108:AC110"/>
    <mergeCell ref="A108:A110"/>
    <mergeCell ref="B108:B110"/>
    <mergeCell ref="C108:C110"/>
    <mergeCell ref="D108:D110"/>
    <mergeCell ref="E108:E110"/>
    <mergeCell ref="F108:F110"/>
    <mergeCell ref="G108:G110"/>
    <mergeCell ref="H108:H110"/>
    <mergeCell ref="I108:I110"/>
    <mergeCell ref="AD108:AD110"/>
    <mergeCell ref="AE108:AE110"/>
    <mergeCell ref="AF108:AF110"/>
    <mergeCell ref="AG108:AG110"/>
    <mergeCell ref="AG111:AG113"/>
    <mergeCell ref="AH111:AH113"/>
    <mergeCell ref="AI111:AI113"/>
    <mergeCell ref="AJ111:AJ113"/>
    <mergeCell ref="AL102:AL104"/>
    <mergeCell ref="J102:J104"/>
    <mergeCell ref="K102:K104"/>
    <mergeCell ref="L102:L104"/>
    <mergeCell ref="M102:M104"/>
    <mergeCell ref="N102:N104"/>
    <mergeCell ref="O102:O104"/>
    <mergeCell ref="P102:P104"/>
    <mergeCell ref="AB102:AB104"/>
    <mergeCell ref="AC102:AC104"/>
    <mergeCell ref="AK120:AK122"/>
    <mergeCell ref="AL120:AL122"/>
    <mergeCell ref="J120:J122"/>
    <mergeCell ref="K120:K122"/>
    <mergeCell ref="L120:L122"/>
    <mergeCell ref="M120:M122"/>
    <mergeCell ref="N120:N122"/>
    <mergeCell ref="O120:O122"/>
    <mergeCell ref="P120:P122"/>
    <mergeCell ref="AB120:AB122"/>
    <mergeCell ref="AC120:AC122"/>
    <mergeCell ref="AL105:AL107"/>
    <mergeCell ref="J105:J107"/>
    <mergeCell ref="K105:K107"/>
    <mergeCell ref="L105:L107"/>
    <mergeCell ref="M105:M107"/>
    <mergeCell ref="N105:N107"/>
    <mergeCell ref="O105:O107"/>
    <mergeCell ref="P105:P107"/>
    <mergeCell ref="AB105:AB107"/>
    <mergeCell ref="AC105:AC107"/>
    <mergeCell ref="AD105:AD107"/>
    <mergeCell ref="F102:F104"/>
    <mergeCell ref="G102:G104"/>
    <mergeCell ref="H102:H104"/>
    <mergeCell ref="I102:I104"/>
    <mergeCell ref="AD123:AD125"/>
    <mergeCell ref="AE123:AE125"/>
    <mergeCell ref="AF123:AF125"/>
    <mergeCell ref="AG123:AG125"/>
    <mergeCell ref="AH123:AH125"/>
    <mergeCell ref="AI123:AI125"/>
    <mergeCell ref="AJ123:AJ125"/>
    <mergeCell ref="AK123:AK125"/>
    <mergeCell ref="AD102:AD104"/>
    <mergeCell ref="AE102:AE104"/>
    <mergeCell ref="AF102:AF104"/>
    <mergeCell ref="AG102:AG104"/>
    <mergeCell ref="AH102:AH104"/>
    <mergeCell ref="AI102:AI104"/>
    <mergeCell ref="AJ102:AJ104"/>
    <mergeCell ref="AK102:AK104"/>
    <mergeCell ref="AE105:AE107"/>
    <mergeCell ref="AF105:AF107"/>
    <mergeCell ref="AG105:AG107"/>
    <mergeCell ref="AH105:AH107"/>
    <mergeCell ref="AI105:AI107"/>
    <mergeCell ref="AJ105:AJ107"/>
    <mergeCell ref="AK105:AK107"/>
    <mergeCell ref="AH108:AH110"/>
    <mergeCell ref="AI108:AI110"/>
    <mergeCell ref="AJ108:AJ110"/>
    <mergeCell ref="AK108:AK110"/>
    <mergeCell ref="AD120:AD122"/>
    <mergeCell ref="AL162:AL164"/>
    <mergeCell ref="J162:J164"/>
    <mergeCell ref="K162:K164"/>
    <mergeCell ref="L162:L164"/>
    <mergeCell ref="M162:M164"/>
    <mergeCell ref="N162:N164"/>
    <mergeCell ref="O162:O164"/>
    <mergeCell ref="P162:P164"/>
    <mergeCell ref="AB162:AB164"/>
    <mergeCell ref="AC162:AC164"/>
    <mergeCell ref="AL123:AL125"/>
    <mergeCell ref="J123:J125"/>
    <mergeCell ref="K123:K125"/>
    <mergeCell ref="L123:L125"/>
    <mergeCell ref="M123:M125"/>
    <mergeCell ref="N123:N125"/>
    <mergeCell ref="O123:O125"/>
    <mergeCell ref="P123:P125"/>
    <mergeCell ref="AB123:AB125"/>
    <mergeCell ref="AC123:AC125"/>
    <mergeCell ref="AD150:AD152"/>
    <mergeCell ref="AE150:AE152"/>
    <mergeCell ref="AF150:AF152"/>
    <mergeCell ref="AG150:AG152"/>
    <mergeCell ref="AH150:AH152"/>
    <mergeCell ref="AI150:AI152"/>
    <mergeCell ref="AJ150:AJ152"/>
    <mergeCell ref="AK150:AK152"/>
    <mergeCell ref="AL150:AL152"/>
    <mergeCell ref="J150:J152"/>
    <mergeCell ref="K150:K152"/>
    <mergeCell ref="L150:L152"/>
    <mergeCell ref="AD93:AD95"/>
    <mergeCell ref="AE93:AE95"/>
    <mergeCell ref="AF93:AF95"/>
    <mergeCell ref="AG93:AG95"/>
    <mergeCell ref="AH93:AH95"/>
    <mergeCell ref="AI93:AI95"/>
    <mergeCell ref="AJ93:AJ95"/>
    <mergeCell ref="AK93:AK95"/>
    <mergeCell ref="AD84:AD86"/>
    <mergeCell ref="AE84:AE86"/>
    <mergeCell ref="AF84:AF86"/>
    <mergeCell ref="AG84:AG86"/>
    <mergeCell ref="AH84:AH86"/>
    <mergeCell ref="AI84:AI86"/>
    <mergeCell ref="AJ84:AJ86"/>
    <mergeCell ref="AD162:AD164"/>
    <mergeCell ref="AE162:AE164"/>
    <mergeCell ref="AF162:AF164"/>
    <mergeCell ref="AG162:AG164"/>
    <mergeCell ref="AH162:AH164"/>
    <mergeCell ref="AI162:AI164"/>
    <mergeCell ref="AJ162:AJ164"/>
    <mergeCell ref="AK162:AK164"/>
    <mergeCell ref="AE120:AE122"/>
    <mergeCell ref="AF120:AF122"/>
    <mergeCell ref="AG120:AG122"/>
    <mergeCell ref="AH120:AH122"/>
    <mergeCell ref="AI120:AI122"/>
    <mergeCell ref="AJ120:AJ122"/>
    <mergeCell ref="AD135:AD137"/>
    <mergeCell ref="AE135:AE137"/>
    <mergeCell ref="AF135:AF137"/>
    <mergeCell ref="A60:A62"/>
    <mergeCell ref="B60:B62"/>
    <mergeCell ref="C60:C62"/>
    <mergeCell ref="D60:D62"/>
    <mergeCell ref="E60:E62"/>
    <mergeCell ref="F60:F62"/>
    <mergeCell ref="G60:G62"/>
    <mergeCell ref="H60:H62"/>
    <mergeCell ref="I60:I62"/>
    <mergeCell ref="A162:A164"/>
    <mergeCell ref="B162:B164"/>
    <mergeCell ref="C162:C164"/>
    <mergeCell ref="D162:D164"/>
    <mergeCell ref="E162:E164"/>
    <mergeCell ref="F162:F164"/>
    <mergeCell ref="G162:G164"/>
    <mergeCell ref="H162:H164"/>
    <mergeCell ref="I162:I164"/>
    <mergeCell ref="A123:A125"/>
    <mergeCell ref="B123:B125"/>
    <mergeCell ref="C123:C125"/>
    <mergeCell ref="D123:D125"/>
    <mergeCell ref="E123:E125"/>
    <mergeCell ref="F123:F125"/>
    <mergeCell ref="G123:G125"/>
    <mergeCell ref="H123:H125"/>
    <mergeCell ref="I123:I125"/>
    <mergeCell ref="A102:A104"/>
    <mergeCell ref="B102:B104"/>
    <mergeCell ref="C102:C104"/>
    <mergeCell ref="D102:D104"/>
    <mergeCell ref="E102:E104"/>
    <mergeCell ref="AL57:AL59"/>
    <mergeCell ref="J57:J59"/>
    <mergeCell ref="K57:K59"/>
    <mergeCell ref="L57:L59"/>
    <mergeCell ref="M57:M59"/>
    <mergeCell ref="N57:N59"/>
    <mergeCell ref="O57:O59"/>
    <mergeCell ref="P57:P59"/>
    <mergeCell ref="AB57:AB59"/>
    <mergeCell ref="AC57:AC59"/>
    <mergeCell ref="AL60:AL62"/>
    <mergeCell ref="J60:J62"/>
    <mergeCell ref="K60:K62"/>
    <mergeCell ref="L60:L62"/>
    <mergeCell ref="M60:M62"/>
    <mergeCell ref="N60:N62"/>
    <mergeCell ref="O60:O62"/>
    <mergeCell ref="P60:P62"/>
    <mergeCell ref="AB60:AB62"/>
    <mergeCell ref="AC60:AC62"/>
    <mergeCell ref="AD60:AD62"/>
    <mergeCell ref="AE60:AE62"/>
    <mergeCell ref="AF60:AF62"/>
    <mergeCell ref="AG60:AG62"/>
    <mergeCell ref="AH60:AH62"/>
    <mergeCell ref="AI60:AI62"/>
    <mergeCell ref="AJ60:AJ62"/>
    <mergeCell ref="AK60:AK62"/>
    <mergeCell ref="G57:G59"/>
    <mergeCell ref="H57:H59"/>
    <mergeCell ref="I57:I59"/>
    <mergeCell ref="AD54:AD56"/>
    <mergeCell ref="AE54:AE56"/>
    <mergeCell ref="AF54:AF56"/>
    <mergeCell ref="AG54:AG56"/>
    <mergeCell ref="AH54:AH56"/>
    <mergeCell ref="AI54:AI56"/>
    <mergeCell ref="AJ54:AJ56"/>
    <mergeCell ref="AK54:AK56"/>
    <mergeCell ref="AD57:AD59"/>
    <mergeCell ref="AE57:AE59"/>
    <mergeCell ref="AF57:AF59"/>
    <mergeCell ref="AG57:AG59"/>
    <mergeCell ref="AH57:AH59"/>
    <mergeCell ref="AI57:AI59"/>
    <mergeCell ref="AJ57:AJ59"/>
    <mergeCell ref="AK57:AK59"/>
    <mergeCell ref="AI51:AI53"/>
    <mergeCell ref="AJ51:AJ53"/>
    <mergeCell ref="AK51:AK53"/>
    <mergeCell ref="AL51:AL53"/>
    <mergeCell ref="J51:J53"/>
    <mergeCell ref="K51:K53"/>
    <mergeCell ref="L51:L53"/>
    <mergeCell ref="M51:M53"/>
    <mergeCell ref="N51:N53"/>
    <mergeCell ref="O51:O53"/>
    <mergeCell ref="P51:P53"/>
    <mergeCell ref="AB51:AB53"/>
    <mergeCell ref="AC51:AC53"/>
    <mergeCell ref="AL54:AL56"/>
    <mergeCell ref="J54:J56"/>
    <mergeCell ref="K54:K56"/>
    <mergeCell ref="L54:L56"/>
    <mergeCell ref="M54:M56"/>
    <mergeCell ref="N54:N56"/>
    <mergeCell ref="O54:O56"/>
    <mergeCell ref="P54:P56"/>
    <mergeCell ref="AB54:AB56"/>
    <mergeCell ref="AC54:AC56"/>
    <mergeCell ref="AG51:AG53"/>
    <mergeCell ref="M93:M95"/>
    <mergeCell ref="N93:N95"/>
    <mergeCell ref="O93:O95"/>
    <mergeCell ref="P93:P95"/>
    <mergeCell ref="AB93:AB95"/>
    <mergeCell ref="AC93:AC95"/>
    <mergeCell ref="A93:A95"/>
    <mergeCell ref="B93:B95"/>
    <mergeCell ref="C93:C95"/>
    <mergeCell ref="D93:D95"/>
    <mergeCell ref="E93:E95"/>
    <mergeCell ref="F93:F95"/>
    <mergeCell ref="G93:G95"/>
    <mergeCell ref="H93:H95"/>
    <mergeCell ref="I93:I95"/>
    <mergeCell ref="AD51:AD53"/>
    <mergeCell ref="AE51:AE53"/>
    <mergeCell ref="A54:A56"/>
    <mergeCell ref="B54:B56"/>
    <mergeCell ref="C54:C56"/>
    <mergeCell ref="D54:D56"/>
    <mergeCell ref="E54:E56"/>
    <mergeCell ref="F54:F56"/>
    <mergeCell ref="G54:G56"/>
    <mergeCell ref="H54:H56"/>
    <mergeCell ref="I54:I56"/>
    <mergeCell ref="A57:A59"/>
    <mergeCell ref="B57:B59"/>
    <mergeCell ref="C57:C59"/>
    <mergeCell ref="D57:D59"/>
    <mergeCell ref="E57:E59"/>
    <mergeCell ref="F57:F59"/>
    <mergeCell ref="AK84:AK86"/>
    <mergeCell ref="AL84:AL86"/>
    <mergeCell ref="J84:J86"/>
    <mergeCell ref="K84:K86"/>
    <mergeCell ref="L84:L86"/>
    <mergeCell ref="M84:M86"/>
    <mergeCell ref="N84:N86"/>
    <mergeCell ref="O84:O86"/>
    <mergeCell ref="P84:P86"/>
    <mergeCell ref="AB84:AB86"/>
    <mergeCell ref="AC84:AC86"/>
    <mergeCell ref="A84:A86"/>
    <mergeCell ref="B84:B86"/>
    <mergeCell ref="C84:C86"/>
    <mergeCell ref="D84:D86"/>
    <mergeCell ref="E84:E86"/>
    <mergeCell ref="F84:F86"/>
    <mergeCell ref="G84:G86"/>
    <mergeCell ref="H84:H86"/>
    <mergeCell ref="I84:I86"/>
    <mergeCell ref="AD87:AD89"/>
    <mergeCell ref="AE87:AE89"/>
    <mergeCell ref="AF87:AF89"/>
    <mergeCell ref="AG87:AG89"/>
    <mergeCell ref="AH87:AH89"/>
    <mergeCell ref="AI87:AI89"/>
    <mergeCell ref="AJ87:AJ89"/>
    <mergeCell ref="AK87:AK89"/>
    <mergeCell ref="AL87:AL89"/>
    <mergeCell ref="J87:J89"/>
    <mergeCell ref="K87:K89"/>
    <mergeCell ref="L87:L89"/>
    <mergeCell ref="M87:M89"/>
    <mergeCell ref="N87:N89"/>
    <mergeCell ref="O87:O89"/>
    <mergeCell ref="P87:P89"/>
    <mergeCell ref="AB87:AB89"/>
    <mergeCell ref="AC87:AC89"/>
    <mergeCell ref="A90:A92"/>
    <mergeCell ref="B90:B92"/>
    <mergeCell ref="C90:C92"/>
    <mergeCell ref="D90:D92"/>
    <mergeCell ref="E90:E92"/>
    <mergeCell ref="F90:F92"/>
    <mergeCell ref="G90:G92"/>
    <mergeCell ref="H90:H92"/>
    <mergeCell ref="I90:I92"/>
    <mergeCell ref="A87:A89"/>
    <mergeCell ref="B87:B89"/>
    <mergeCell ref="C87:C89"/>
    <mergeCell ref="D87:D89"/>
    <mergeCell ref="E87:E89"/>
    <mergeCell ref="F87:F89"/>
    <mergeCell ref="G87:G89"/>
    <mergeCell ref="H87:H89"/>
    <mergeCell ref="I87:I89"/>
    <mergeCell ref="AL96:AL98"/>
    <mergeCell ref="J96:J98"/>
    <mergeCell ref="K96:K98"/>
    <mergeCell ref="L96:L98"/>
    <mergeCell ref="M96:M98"/>
    <mergeCell ref="N96:N98"/>
    <mergeCell ref="O96:O98"/>
    <mergeCell ref="P96:P98"/>
    <mergeCell ref="AB96:AB98"/>
    <mergeCell ref="AC96:AC98"/>
    <mergeCell ref="AL90:AL92"/>
    <mergeCell ref="J90:J92"/>
    <mergeCell ref="K90:K92"/>
    <mergeCell ref="L90:L92"/>
    <mergeCell ref="M90:M92"/>
    <mergeCell ref="N90:N92"/>
    <mergeCell ref="O90:O92"/>
    <mergeCell ref="P90:P92"/>
    <mergeCell ref="AB90:AB92"/>
    <mergeCell ref="AC90:AC92"/>
    <mergeCell ref="AD90:AD92"/>
    <mergeCell ref="AE90:AE92"/>
    <mergeCell ref="AF90:AF92"/>
    <mergeCell ref="AG90:AG92"/>
    <mergeCell ref="AH90:AH92"/>
    <mergeCell ref="AI90:AI92"/>
    <mergeCell ref="AJ90:AJ92"/>
    <mergeCell ref="AK90:AK92"/>
    <mergeCell ref="AL93:AL95"/>
    <mergeCell ref="J93:J95"/>
    <mergeCell ref="K93:K95"/>
    <mergeCell ref="L93:L95"/>
    <mergeCell ref="A96:A98"/>
    <mergeCell ref="B96:B98"/>
    <mergeCell ref="C96:C98"/>
    <mergeCell ref="D96:D98"/>
    <mergeCell ref="E96:E98"/>
    <mergeCell ref="F96:F98"/>
    <mergeCell ref="G96:G98"/>
    <mergeCell ref="H96:H98"/>
    <mergeCell ref="I96:I98"/>
    <mergeCell ref="AD99:AD101"/>
    <mergeCell ref="AE99:AE101"/>
    <mergeCell ref="AF99:AF101"/>
    <mergeCell ref="AG99:AG101"/>
    <mergeCell ref="AH99:AH101"/>
    <mergeCell ref="AI99:AI101"/>
    <mergeCell ref="AJ99:AJ101"/>
    <mergeCell ref="AK99:AK101"/>
    <mergeCell ref="AD96:AD98"/>
    <mergeCell ref="AE96:AE98"/>
    <mergeCell ref="AF96:AF98"/>
    <mergeCell ref="AG96:AG98"/>
    <mergeCell ref="AH96:AH98"/>
    <mergeCell ref="AI96:AI98"/>
    <mergeCell ref="AJ96:AJ98"/>
    <mergeCell ref="AK96:AK98"/>
    <mergeCell ref="AL99:AL101"/>
    <mergeCell ref="J99:J101"/>
    <mergeCell ref="K99:K101"/>
    <mergeCell ref="L99:L101"/>
    <mergeCell ref="M99:M101"/>
    <mergeCell ref="N99:N101"/>
    <mergeCell ref="O99:O101"/>
    <mergeCell ref="P99:P101"/>
    <mergeCell ref="AB99:AB101"/>
    <mergeCell ref="AC99:AC101"/>
    <mergeCell ref="A99:A101"/>
    <mergeCell ref="B99:B101"/>
    <mergeCell ref="C99:C101"/>
    <mergeCell ref="D99:D101"/>
    <mergeCell ref="E99:E101"/>
    <mergeCell ref="F99:F101"/>
    <mergeCell ref="G99:G101"/>
    <mergeCell ref="H99:H101"/>
    <mergeCell ref="I99:I101"/>
    <mergeCell ref="AK1:AL1"/>
    <mergeCell ref="A5:J5"/>
    <mergeCell ref="K5:P5"/>
    <mergeCell ref="Q5:AA5"/>
    <mergeCell ref="AB5:AH5"/>
    <mergeCell ref="AI5:AL5"/>
    <mergeCell ref="G6:G8"/>
    <mergeCell ref="H6:H8"/>
    <mergeCell ref="I6:I8"/>
    <mergeCell ref="J6:J8"/>
    <mergeCell ref="K6:K8"/>
    <mergeCell ref="L6:L8"/>
    <mergeCell ref="A6:A8"/>
    <mergeCell ref="B6:B8"/>
    <mergeCell ref="C6:C8"/>
    <mergeCell ref="D6:D8"/>
    <mergeCell ref="E6:E8"/>
    <mergeCell ref="F6:F8"/>
    <mergeCell ref="AB6:AB8"/>
    <mergeCell ref="AC6:AC8"/>
    <mergeCell ref="AD6:AD8"/>
    <mergeCell ref="AE6:AE8"/>
    <mergeCell ref="M6:M8"/>
    <mergeCell ref="N6:N8"/>
    <mergeCell ref="O6:O8"/>
    <mergeCell ref="P6:P8"/>
    <mergeCell ref="Q6:Q8"/>
    <mergeCell ref="R6:T6"/>
    <mergeCell ref="AL6:AL8"/>
    <mergeCell ref="AK3:AL4"/>
    <mergeCell ref="D1:AJ4"/>
    <mergeCell ref="A1:C4"/>
    <mergeCell ref="C9:C11"/>
    <mergeCell ref="D9:D11"/>
    <mergeCell ref="E9:E11"/>
    <mergeCell ref="F9:F11"/>
    <mergeCell ref="G9:G11"/>
    <mergeCell ref="H9:H11"/>
    <mergeCell ref="I9:I11"/>
    <mergeCell ref="AF6:AF8"/>
    <mergeCell ref="AG6:AG8"/>
    <mergeCell ref="AH6:AH8"/>
    <mergeCell ref="AI6:AI8"/>
    <mergeCell ref="AJ6:AJ8"/>
    <mergeCell ref="AK6:AK8"/>
    <mergeCell ref="U6:Z6"/>
    <mergeCell ref="AA6:AA8"/>
    <mergeCell ref="AG9:AG11"/>
    <mergeCell ref="AH9:AH11"/>
    <mergeCell ref="AI9:AI11"/>
    <mergeCell ref="AJ9:AJ11"/>
    <mergeCell ref="AK9:AK11"/>
    <mergeCell ref="AL9:AL11"/>
    <mergeCell ref="P9:P11"/>
    <mergeCell ref="AB9:AB11"/>
    <mergeCell ref="AC9:AC11"/>
    <mergeCell ref="AD9:AD11"/>
    <mergeCell ref="AE9:AE11"/>
    <mergeCell ref="AF9:AF11"/>
    <mergeCell ref="AB12:AB14"/>
    <mergeCell ref="AC12:AC14"/>
    <mergeCell ref="G12:G14"/>
    <mergeCell ref="H12:H14"/>
    <mergeCell ref="I12:I14"/>
    <mergeCell ref="J12:J14"/>
    <mergeCell ref="K12:K14"/>
    <mergeCell ref="L12:L14"/>
    <mergeCell ref="A12:A14"/>
    <mergeCell ref="B12:B14"/>
    <mergeCell ref="C12:C14"/>
    <mergeCell ref="D12:D14"/>
    <mergeCell ref="E12:E14"/>
    <mergeCell ref="F12:F14"/>
    <mergeCell ref="J9:J11"/>
    <mergeCell ref="K9:K11"/>
    <mergeCell ref="L9:L11"/>
    <mergeCell ref="M9:M11"/>
    <mergeCell ref="N9:N11"/>
    <mergeCell ref="O9:O11"/>
    <mergeCell ref="AJ12:AJ14"/>
    <mergeCell ref="AK12:AK14"/>
    <mergeCell ref="AL12:AL14"/>
    <mergeCell ref="A9:A11"/>
    <mergeCell ref="B9:B11"/>
    <mergeCell ref="A15:A17"/>
    <mergeCell ref="B15:B17"/>
    <mergeCell ref="C15:C17"/>
    <mergeCell ref="D15:D17"/>
    <mergeCell ref="E15:E17"/>
    <mergeCell ref="F15:F17"/>
    <mergeCell ref="G15:G17"/>
    <mergeCell ref="AD12:AD14"/>
    <mergeCell ref="AE12:AE14"/>
    <mergeCell ref="AF12:AF14"/>
    <mergeCell ref="AG12:AG14"/>
    <mergeCell ref="AH12:AH14"/>
    <mergeCell ref="AI12:AI14"/>
    <mergeCell ref="M12:M14"/>
    <mergeCell ref="N12:N14"/>
    <mergeCell ref="O12:O14"/>
    <mergeCell ref="P12:P14"/>
    <mergeCell ref="AK15:AK17"/>
    <mergeCell ref="AL15:AL17"/>
    <mergeCell ref="G18:G20"/>
    <mergeCell ref="H18:H20"/>
    <mergeCell ref="AE15:AE17"/>
    <mergeCell ref="AF15:AF17"/>
    <mergeCell ref="AG15:AG17"/>
    <mergeCell ref="AH15:AH17"/>
    <mergeCell ref="AI15:AI17"/>
    <mergeCell ref="AJ15:AJ17"/>
    <mergeCell ref="N15:N17"/>
    <mergeCell ref="O15:O17"/>
    <mergeCell ref="P15:P17"/>
    <mergeCell ref="AB15:AB17"/>
    <mergeCell ref="AC15:AC17"/>
    <mergeCell ref="AD15:AD17"/>
    <mergeCell ref="H15:H17"/>
    <mergeCell ref="I15:I17"/>
    <mergeCell ref="AB18:AB20"/>
    <mergeCell ref="AC18:AC20"/>
    <mergeCell ref="AD18:AD20"/>
    <mergeCell ref="AE18:AE20"/>
    <mergeCell ref="I18:I20"/>
    <mergeCell ref="J18:J20"/>
    <mergeCell ref="K18:K20"/>
    <mergeCell ref="L18:L20"/>
    <mergeCell ref="M18:M20"/>
    <mergeCell ref="N18:N20"/>
    <mergeCell ref="J15:J17"/>
    <mergeCell ref="K15:K17"/>
    <mergeCell ref="L15:L17"/>
    <mergeCell ref="M15:M17"/>
    <mergeCell ref="AL18:AL20"/>
    <mergeCell ref="A21:A23"/>
    <mergeCell ref="B21:B23"/>
    <mergeCell ref="C21:C23"/>
    <mergeCell ref="D21:D23"/>
    <mergeCell ref="E21:E23"/>
    <mergeCell ref="F21:F23"/>
    <mergeCell ref="G21:G23"/>
    <mergeCell ref="H21:H23"/>
    <mergeCell ref="I21:I23"/>
    <mergeCell ref="AF18:AF20"/>
    <mergeCell ref="AG18:AG20"/>
    <mergeCell ref="AH18:AH20"/>
    <mergeCell ref="AI18:AI20"/>
    <mergeCell ref="AJ18:AJ20"/>
    <mergeCell ref="AK18:AK20"/>
    <mergeCell ref="O18:O20"/>
    <mergeCell ref="P18:P20"/>
    <mergeCell ref="AG21:AG23"/>
    <mergeCell ref="AH21:AH23"/>
    <mergeCell ref="AI21:AI23"/>
    <mergeCell ref="AJ21:AJ23"/>
    <mergeCell ref="AK21:AK23"/>
    <mergeCell ref="AL21:AL23"/>
    <mergeCell ref="P21:P23"/>
    <mergeCell ref="AB21:AB23"/>
    <mergeCell ref="A18:A20"/>
    <mergeCell ref="B18:B20"/>
    <mergeCell ref="C18:C20"/>
    <mergeCell ref="D18:D20"/>
    <mergeCell ref="E18:E20"/>
    <mergeCell ref="F18:F20"/>
    <mergeCell ref="AC21:AC23"/>
    <mergeCell ref="AD21:AD23"/>
    <mergeCell ref="AE21:AE23"/>
    <mergeCell ref="AF21:AF23"/>
    <mergeCell ref="I24:I26"/>
    <mergeCell ref="J24:J26"/>
    <mergeCell ref="K24:K26"/>
    <mergeCell ref="L24:L26"/>
    <mergeCell ref="A24:A26"/>
    <mergeCell ref="B24:B26"/>
    <mergeCell ref="C24:C26"/>
    <mergeCell ref="D24:D26"/>
    <mergeCell ref="E24:E26"/>
    <mergeCell ref="F24:F26"/>
    <mergeCell ref="AJ24:AJ26"/>
    <mergeCell ref="AK24:AK26"/>
    <mergeCell ref="AL24:AL26"/>
    <mergeCell ref="J21:J23"/>
    <mergeCell ref="K21:K23"/>
    <mergeCell ref="L21:L23"/>
    <mergeCell ref="M21:M23"/>
    <mergeCell ref="N21:N23"/>
    <mergeCell ref="O21:O23"/>
    <mergeCell ref="AD24:AD26"/>
    <mergeCell ref="AE24:AE26"/>
    <mergeCell ref="AF24:AF26"/>
    <mergeCell ref="AG24:AG26"/>
    <mergeCell ref="AH24:AH26"/>
    <mergeCell ref="AI24:AI26"/>
    <mergeCell ref="M24:M26"/>
    <mergeCell ref="N24:N26"/>
    <mergeCell ref="O24:O26"/>
    <mergeCell ref="P24:P26"/>
    <mergeCell ref="AB24:AB26"/>
    <mergeCell ref="AC24:AC26"/>
    <mergeCell ref="G24:G26"/>
    <mergeCell ref="H24:H26"/>
    <mergeCell ref="P27:P29"/>
    <mergeCell ref="AB27:AB29"/>
    <mergeCell ref="AC27:AC29"/>
    <mergeCell ref="AD27:AD29"/>
    <mergeCell ref="H27:H29"/>
    <mergeCell ref="I27:I29"/>
    <mergeCell ref="J27:J29"/>
    <mergeCell ref="K27:K29"/>
    <mergeCell ref="L27:L29"/>
    <mergeCell ref="M27:M29"/>
    <mergeCell ref="I30:I32"/>
    <mergeCell ref="J30:J32"/>
    <mergeCell ref="K30:K32"/>
    <mergeCell ref="L30:L32"/>
    <mergeCell ref="M30:M32"/>
    <mergeCell ref="N30:N32"/>
    <mergeCell ref="AK27:AK29"/>
    <mergeCell ref="AL27:AL29"/>
    <mergeCell ref="A30:A32"/>
    <mergeCell ref="B30:B32"/>
    <mergeCell ref="C30:C32"/>
    <mergeCell ref="D30:D32"/>
    <mergeCell ref="E30:E32"/>
    <mergeCell ref="F30:F32"/>
    <mergeCell ref="G30:G32"/>
    <mergeCell ref="H30:H32"/>
    <mergeCell ref="AE27:AE29"/>
    <mergeCell ref="AF27:AF29"/>
    <mergeCell ref="AG27:AG29"/>
    <mergeCell ref="AH27:AH29"/>
    <mergeCell ref="AI27:AI29"/>
    <mergeCell ref="AJ27:AJ29"/>
    <mergeCell ref="N27:N29"/>
    <mergeCell ref="O27:O29"/>
    <mergeCell ref="A27:A29"/>
    <mergeCell ref="B27:B29"/>
    <mergeCell ref="C27:C29"/>
    <mergeCell ref="D27:D29"/>
    <mergeCell ref="E27:E29"/>
    <mergeCell ref="F27:F29"/>
    <mergeCell ref="G27:G29"/>
    <mergeCell ref="J33:J35"/>
    <mergeCell ref="K33:K35"/>
    <mergeCell ref="L33:L35"/>
    <mergeCell ref="M33:M35"/>
    <mergeCell ref="N33:N35"/>
    <mergeCell ref="O33:O35"/>
    <mergeCell ref="AL30:AL32"/>
    <mergeCell ref="AF30:AF32"/>
    <mergeCell ref="AG30:AG32"/>
    <mergeCell ref="AH30:AH32"/>
    <mergeCell ref="AI30:AI32"/>
    <mergeCell ref="AJ30:AJ32"/>
    <mergeCell ref="AK30:AK32"/>
    <mergeCell ref="O30:O32"/>
    <mergeCell ref="P30:P32"/>
    <mergeCell ref="AB30:AB32"/>
    <mergeCell ref="AC30:AC32"/>
    <mergeCell ref="AD30:AD32"/>
    <mergeCell ref="AE30:AE32"/>
    <mergeCell ref="AG33:AG35"/>
    <mergeCell ref="AH33:AH35"/>
    <mergeCell ref="AI33:AI35"/>
    <mergeCell ref="AJ33:AJ35"/>
    <mergeCell ref="AK33:AK35"/>
    <mergeCell ref="AL33:AL35"/>
    <mergeCell ref="P33:P35"/>
    <mergeCell ref="AB33:AB35"/>
    <mergeCell ref="AC33:AC35"/>
    <mergeCell ref="AD33:AD35"/>
    <mergeCell ref="AE33:AE35"/>
    <mergeCell ref="AF33:AF35"/>
    <mergeCell ref="AK36:AK38"/>
    <mergeCell ref="AL36:AL38"/>
    <mergeCell ref="AD36:AD38"/>
    <mergeCell ref="AE36:AE38"/>
    <mergeCell ref="AF36:AF38"/>
    <mergeCell ref="AG36:AG38"/>
    <mergeCell ref="AH36:AH38"/>
    <mergeCell ref="AI36:AI38"/>
    <mergeCell ref="M36:M38"/>
    <mergeCell ref="N36:N38"/>
    <mergeCell ref="O36:O38"/>
    <mergeCell ref="P36:P38"/>
    <mergeCell ref="AB36:AB38"/>
    <mergeCell ref="AC36:AC38"/>
    <mergeCell ref="AC39:AC41"/>
    <mergeCell ref="AD39:AD41"/>
    <mergeCell ref="H39:H41"/>
    <mergeCell ref="I39:I41"/>
    <mergeCell ref="J39:J41"/>
    <mergeCell ref="K39:K41"/>
    <mergeCell ref="L39:L41"/>
    <mergeCell ref="M39:M41"/>
    <mergeCell ref="AJ36:AJ38"/>
    <mergeCell ref="H36:H38"/>
    <mergeCell ref="I36:I38"/>
    <mergeCell ref="J36:J38"/>
    <mergeCell ref="K36:K38"/>
    <mergeCell ref="L36:L38"/>
    <mergeCell ref="AK39:AK41"/>
    <mergeCell ref="AL39:AL41"/>
    <mergeCell ref="A42:A44"/>
    <mergeCell ref="B42:B44"/>
    <mergeCell ref="C42:C44"/>
    <mergeCell ref="D42:D44"/>
    <mergeCell ref="E42:E44"/>
    <mergeCell ref="F42:F44"/>
    <mergeCell ref="G42:G44"/>
    <mergeCell ref="H42:H44"/>
    <mergeCell ref="AE39:AE41"/>
    <mergeCell ref="AF39:AF41"/>
    <mergeCell ref="AG39:AG41"/>
    <mergeCell ref="AH39:AH41"/>
    <mergeCell ref="AI39:AI41"/>
    <mergeCell ref="AJ39:AJ41"/>
    <mergeCell ref="N39:N41"/>
    <mergeCell ref="O39:O41"/>
    <mergeCell ref="P39:P41"/>
    <mergeCell ref="AB39:AB41"/>
    <mergeCell ref="AL42:AL44"/>
    <mergeCell ref="AK63:AK65"/>
    <mergeCell ref="A45:A47"/>
    <mergeCell ref="B45:B47"/>
    <mergeCell ref="C45:C47"/>
    <mergeCell ref="D45:D47"/>
    <mergeCell ref="E45:E47"/>
    <mergeCell ref="F45:F47"/>
    <mergeCell ref="G45:G47"/>
    <mergeCell ref="H45:H47"/>
    <mergeCell ref="I45:I47"/>
    <mergeCell ref="AF42:AF44"/>
    <mergeCell ref="AG42:AG44"/>
    <mergeCell ref="AH42:AH44"/>
    <mergeCell ref="AI42:AI44"/>
    <mergeCell ref="AJ42:AJ44"/>
    <mergeCell ref="AK42:AK44"/>
    <mergeCell ref="O42:O44"/>
    <mergeCell ref="P42:P44"/>
    <mergeCell ref="AB42:AB44"/>
    <mergeCell ref="AC42:AC44"/>
    <mergeCell ref="AD42:AD44"/>
    <mergeCell ref="AE42:AE44"/>
    <mergeCell ref="I42:I44"/>
    <mergeCell ref="J42:J44"/>
    <mergeCell ref="AJ45:AJ47"/>
    <mergeCell ref="AK45:AK47"/>
    <mergeCell ref="K42:K44"/>
    <mergeCell ref="L42:L44"/>
    <mergeCell ref="M42:M44"/>
    <mergeCell ref="N42:N44"/>
    <mergeCell ref="AF51:AF53"/>
    <mergeCell ref="AL45:AL47"/>
    <mergeCell ref="P45:P47"/>
    <mergeCell ref="AB45:AB47"/>
    <mergeCell ref="AC45:AC47"/>
    <mergeCell ref="AD45:AD47"/>
    <mergeCell ref="AE45:AE47"/>
    <mergeCell ref="AF45:AF47"/>
    <mergeCell ref="A63:A65"/>
    <mergeCell ref="B63:B65"/>
    <mergeCell ref="C63:C65"/>
    <mergeCell ref="D63:D65"/>
    <mergeCell ref="E63:E65"/>
    <mergeCell ref="F63:F65"/>
    <mergeCell ref="AG45:AG47"/>
    <mergeCell ref="AH45:AH47"/>
    <mergeCell ref="AI45:AI47"/>
    <mergeCell ref="J45:J47"/>
    <mergeCell ref="K45:K47"/>
    <mergeCell ref="L45:L47"/>
    <mergeCell ref="M45:M47"/>
    <mergeCell ref="N45:N47"/>
    <mergeCell ref="O45:O47"/>
    <mergeCell ref="A51:A53"/>
    <mergeCell ref="B51:B53"/>
    <mergeCell ref="C51:C53"/>
    <mergeCell ref="D51:D53"/>
    <mergeCell ref="E51:E53"/>
    <mergeCell ref="F51:F53"/>
    <mergeCell ref="G51:G53"/>
    <mergeCell ref="H51:H53"/>
    <mergeCell ref="I51:I53"/>
    <mergeCell ref="AH51:AH53"/>
    <mergeCell ref="AL69:AL71"/>
    <mergeCell ref="D66:D68"/>
    <mergeCell ref="E66:E68"/>
    <mergeCell ref="F66:F68"/>
    <mergeCell ref="G66:G68"/>
    <mergeCell ref="AD63:AD65"/>
    <mergeCell ref="AE63:AE65"/>
    <mergeCell ref="AF63:AF65"/>
    <mergeCell ref="AG63:AG65"/>
    <mergeCell ref="AH63:AH65"/>
    <mergeCell ref="AI63:AI65"/>
    <mergeCell ref="M63:M65"/>
    <mergeCell ref="N63:N65"/>
    <mergeCell ref="O63:O65"/>
    <mergeCell ref="P63:P65"/>
    <mergeCell ref="AB63:AB65"/>
    <mergeCell ref="AC63:AC65"/>
    <mergeCell ref="G63:G65"/>
    <mergeCell ref="H63:H65"/>
    <mergeCell ref="I63:I65"/>
    <mergeCell ref="AC66:AC68"/>
    <mergeCell ref="AD66:AD68"/>
    <mergeCell ref="H66:H68"/>
    <mergeCell ref="I66:I68"/>
    <mergeCell ref="J66:J68"/>
    <mergeCell ref="K66:K68"/>
    <mergeCell ref="L66:L68"/>
    <mergeCell ref="M66:M68"/>
    <mergeCell ref="J63:J65"/>
    <mergeCell ref="K63:K65"/>
    <mergeCell ref="L63:L65"/>
    <mergeCell ref="AJ63:AJ65"/>
    <mergeCell ref="A69:A71"/>
    <mergeCell ref="B69:B71"/>
    <mergeCell ref="C69:C71"/>
    <mergeCell ref="D69:D71"/>
    <mergeCell ref="E69:E71"/>
    <mergeCell ref="F69:F71"/>
    <mergeCell ref="G69:G71"/>
    <mergeCell ref="H69:H71"/>
    <mergeCell ref="AE66:AE68"/>
    <mergeCell ref="AF66:AF68"/>
    <mergeCell ref="AG66:AG68"/>
    <mergeCell ref="AH66:AH68"/>
    <mergeCell ref="AI66:AI68"/>
    <mergeCell ref="AJ66:AJ68"/>
    <mergeCell ref="N66:N68"/>
    <mergeCell ref="O66:O68"/>
    <mergeCell ref="P66:P68"/>
    <mergeCell ref="AB66:AB68"/>
    <mergeCell ref="AL63:AL65"/>
    <mergeCell ref="A66:A68"/>
    <mergeCell ref="B66:B68"/>
    <mergeCell ref="C66:C68"/>
    <mergeCell ref="D72:D74"/>
    <mergeCell ref="E72:E74"/>
    <mergeCell ref="F72:F74"/>
    <mergeCell ref="G72:G74"/>
    <mergeCell ref="H72:H74"/>
    <mergeCell ref="I72:I74"/>
    <mergeCell ref="AF69:AF71"/>
    <mergeCell ref="AG69:AG71"/>
    <mergeCell ref="AH69:AH71"/>
    <mergeCell ref="AI69:AI71"/>
    <mergeCell ref="AJ69:AJ71"/>
    <mergeCell ref="AK69:AK71"/>
    <mergeCell ref="O69:O71"/>
    <mergeCell ref="P69:P71"/>
    <mergeCell ref="AB69:AB71"/>
    <mergeCell ref="AC69:AC71"/>
    <mergeCell ref="AD69:AD71"/>
    <mergeCell ref="AE69:AE71"/>
    <mergeCell ref="I69:I71"/>
    <mergeCell ref="J69:J71"/>
    <mergeCell ref="AJ72:AJ74"/>
    <mergeCell ref="AK72:AK74"/>
    <mergeCell ref="K69:K71"/>
    <mergeCell ref="L69:L71"/>
    <mergeCell ref="M69:M71"/>
    <mergeCell ref="N69:N71"/>
    <mergeCell ref="AK66:AK68"/>
    <mergeCell ref="AL66:AL68"/>
    <mergeCell ref="L78:L80"/>
    <mergeCell ref="M78:M80"/>
    <mergeCell ref="K75:K77"/>
    <mergeCell ref="L75:L77"/>
    <mergeCell ref="AL72:AL74"/>
    <mergeCell ref="P72:P74"/>
    <mergeCell ref="AB72:AB74"/>
    <mergeCell ref="AC72:AC74"/>
    <mergeCell ref="AD72:AD74"/>
    <mergeCell ref="AE72:AE74"/>
    <mergeCell ref="AF72:AF74"/>
    <mergeCell ref="A75:A77"/>
    <mergeCell ref="B75:B77"/>
    <mergeCell ref="C75:C77"/>
    <mergeCell ref="D75:D77"/>
    <mergeCell ref="E75:E77"/>
    <mergeCell ref="F75:F77"/>
    <mergeCell ref="AG72:AG74"/>
    <mergeCell ref="AH72:AH74"/>
    <mergeCell ref="AI72:AI74"/>
    <mergeCell ref="J72:J74"/>
    <mergeCell ref="K72:K74"/>
    <mergeCell ref="L72:L74"/>
    <mergeCell ref="M72:M74"/>
    <mergeCell ref="N72:N74"/>
    <mergeCell ref="O72:O74"/>
    <mergeCell ref="AL75:AL77"/>
    <mergeCell ref="AJ75:AJ77"/>
    <mergeCell ref="AK75:AK77"/>
    <mergeCell ref="A72:A74"/>
    <mergeCell ref="B72:B74"/>
    <mergeCell ref="C72:C74"/>
    <mergeCell ref="P78:P80"/>
    <mergeCell ref="AB78:AB80"/>
    <mergeCell ref="AC78:AC80"/>
    <mergeCell ref="AL81:AL83"/>
    <mergeCell ref="A78:A80"/>
    <mergeCell ref="B78:B80"/>
    <mergeCell ref="C78:C80"/>
    <mergeCell ref="D78:D80"/>
    <mergeCell ref="E78:E80"/>
    <mergeCell ref="F78:F80"/>
    <mergeCell ref="G78:G80"/>
    <mergeCell ref="AD75:AD77"/>
    <mergeCell ref="AE75:AE77"/>
    <mergeCell ref="AF75:AF77"/>
    <mergeCell ref="AG75:AG77"/>
    <mergeCell ref="AH75:AH77"/>
    <mergeCell ref="AI75:AI77"/>
    <mergeCell ref="M75:M77"/>
    <mergeCell ref="N75:N77"/>
    <mergeCell ref="O75:O77"/>
    <mergeCell ref="P75:P77"/>
    <mergeCell ref="AB75:AB77"/>
    <mergeCell ref="AC75:AC77"/>
    <mergeCell ref="G75:G77"/>
    <mergeCell ref="H75:H77"/>
    <mergeCell ref="I75:I77"/>
    <mergeCell ref="J75:J77"/>
    <mergeCell ref="AD78:AD80"/>
    <mergeCell ref="H78:H80"/>
    <mergeCell ref="I78:I80"/>
    <mergeCell ref="J78:J80"/>
    <mergeCell ref="K78:K80"/>
    <mergeCell ref="AJ81:AJ83"/>
    <mergeCell ref="AK81:AK83"/>
    <mergeCell ref="O81:O83"/>
    <mergeCell ref="P81:P83"/>
    <mergeCell ref="AB81:AB83"/>
    <mergeCell ref="AC81:AC83"/>
    <mergeCell ref="AD81:AD83"/>
    <mergeCell ref="AE81:AE83"/>
    <mergeCell ref="I81:I83"/>
    <mergeCell ref="J81:J83"/>
    <mergeCell ref="K81:K83"/>
    <mergeCell ref="L81:L83"/>
    <mergeCell ref="M81:M83"/>
    <mergeCell ref="N81:N83"/>
    <mergeCell ref="AK78:AK80"/>
    <mergeCell ref="AL78:AL80"/>
    <mergeCell ref="A81:A83"/>
    <mergeCell ref="B81:B83"/>
    <mergeCell ref="C81:C83"/>
    <mergeCell ref="D81:D83"/>
    <mergeCell ref="E81:E83"/>
    <mergeCell ref="F81:F83"/>
    <mergeCell ref="G81:G83"/>
    <mergeCell ref="H81:H83"/>
    <mergeCell ref="AE78:AE80"/>
    <mergeCell ref="AF78:AF80"/>
    <mergeCell ref="AG78:AG80"/>
    <mergeCell ref="AH78:AH80"/>
    <mergeCell ref="AI78:AI80"/>
    <mergeCell ref="AJ78:AJ80"/>
    <mergeCell ref="N78:N80"/>
    <mergeCell ref="O78:O80"/>
    <mergeCell ref="AE180:AE182"/>
    <mergeCell ref="AF180:AF182"/>
    <mergeCell ref="AG180:AG182"/>
    <mergeCell ref="AH180:AH182"/>
    <mergeCell ref="AI180:AI182"/>
    <mergeCell ref="B33:B35"/>
    <mergeCell ref="A33:A35"/>
    <mergeCell ref="G39:G41"/>
    <mergeCell ref="F39:F41"/>
    <mergeCell ref="E39:E41"/>
    <mergeCell ref="D39:D41"/>
    <mergeCell ref="C39:C41"/>
    <mergeCell ref="B39:B41"/>
    <mergeCell ref="A39:A41"/>
    <mergeCell ref="G36:G38"/>
    <mergeCell ref="A36:A38"/>
    <mergeCell ref="B36:B38"/>
    <mergeCell ref="C36:C38"/>
    <mergeCell ref="D36:D38"/>
    <mergeCell ref="E36:E38"/>
    <mergeCell ref="F36:F38"/>
    <mergeCell ref="I33:I35"/>
    <mergeCell ref="H33:H35"/>
    <mergeCell ref="G33:G35"/>
    <mergeCell ref="F33:F35"/>
    <mergeCell ref="E33:E35"/>
    <mergeCell ref="D33:D35"/>
    <mergeCell ref="C33:C35"/>
    <mergeCell ref="AF81:AF83"/>
    <mergeCell ref="AG81:AG83"/>
    <mergeCell ref="AH81:AH83"/>
    <mergeCell ref="AI81:AI83"/>
    <mergeCell ref="AC183:AC185"/>
    <mergeCell ref="AD183:AD185"/>
    <mergeCell ref="AE183:AE185"/>
    <mergeCell ref="AF183:AF185"/>
    <mergeCell ref="AG183:AG185"/>
    <mergeCell ref="AH183:AH185"/>
    <mergeCell ref="AI183:AI185"/>
    <mergeCell ref="AJ183:AJ185"/>
    <mergeCell ref="AK183:AK185"/>
    <mergeCell ref="AL183:AL185"/>
    <mergeCell ref="AJ180:AJ182"/>
    <mergeCell ref="AK180:AK182"/>
    <mergeCell ref="AL180:AL182"/>
    <mergeCell ref="A180:A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AB180:AB182"/>
    <mergeCell ref="AC180:AC182"/>
    <mergeCell ref="AD180:AD182"/>
    <mergeCell ref="A183:A185"/>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AB183:AB185"/>
    <mergeCell ref="A189:A191"/>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AB189:AB191"/>
    <mergeCell ref="A186:A188"/>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AB186:AB188"/>
    <mergeCell ref="AB200:AB202"/>
    <mergeCell ref="AC200:AC202"/>
    <mergeCell ref="AD200:AD202"/>
    <mergeCell ref="AI203:AI205"/>
    <mergeCell ref="AE200:AE202"/>
    <mergeCell ref="AH186:AH188"/>
    <mergeCell ref="AI186:AI188"/>
    <mergeCell ref="AJ186:AJ188"/>
    <mergeCell ref="AK186:AK188"/>
    <mergeCell ref="AL186:AL188"/>
    <mergeCell ref="AC189:AC191"/>
    <mergeCell ref="AD189:AD191"/>
    <mergeCell ref="AE189:AE191"/>
    <mergeCell ref="AF189:AF191"/>
    <mergeCell ref="AG189:AG191"/>
    <mergeCell ref="AH189:AH191"/>
    <mergeCell ref="AI189:AI191"/>
    <mergeCell ref="AJ189:AJ191"/>
    <mergeCell ref="AK189:AK191"/>
    <mergeCell ref="AL189:AL191"/>
    <mergeCell ref="AC186:AC188"/>
    <mergeCell ref="AD186:AD188"/>
    <mergeCell ref="AE186:AE188"/>
    <mergeCell ref="AF186:AF188"/>
    <mergeCell ref="AG186:AG188"/>
    <mergeCell ref="AL195:AL196"/>
    <mergeCell ref="AH203:AH205"/>
    <mergeCell ref="AK192:AK194"/>
    <mergeCell ref="AG200:AG202"/>
    <mergeCell ref="AB192:AB194"/>
    <mergeCell ref="AC192:AC194"/>
    <mergeCell ref="AD192:AD194"/>
    <mergeCell ref="J200:J202"/>
    <mergeCell ref="J203:J205"/>
    <mergeCell ref="K203:K205"/>
    <mergeCell ref="L203:L205"/>
    <mergeCell ref="N203:N205"/>
    <mergeCell ref="AI192:AI194"/>
    <mergeCell ref="AJ192:AJ194"/>
    <mergeCell ref="P195:P196"/>
    <mergeCell ref="O195:O196"/>
    <mergeCell ref="N195:N196"/>
    <mergeCell ref="A206:A208"/>
    <mergeCell ref="B206:B208"/>
    <mergeCell ref="C206:C208"/>
    <mergeCell ref="D206:D208"/>
    <mergeCell ref="E206:E208"/>
    <mergeCell ref="F206:F208"/>
    <mergeCell ref="G206:G208"/>
    <mergeCell ref="H206:H208"/>
    <mergeCell ref="I206:I208"/>
    <mergeCell ref="J206:J208"/>
    <mergeCell ref="K206:K208"/>
    <mergeCell ref="L206:L208"/>
    <mergeCell ref="M206:M208"/>
    <mergeCell ref="A203:A205"/>
    <mergeCell ref="B203:B205"/>
    <mergeCell ref="C203:C205"/>
    <mergeCell ref="D203:D205"/>
    <mergeCell ref="E203:E205"/>
    <mergeCell ref="F203:F205"/>
    <mergeCell ref="F192:F194"/>
    <mergeCell ref="G192:G194"/>
    <mergeCell ref="M203:M205"/>
    <mergeCell ref="G197:G199"/>
    <mergeCell ref="AE192:AE194"/>
    <mergeCell ref="AF192:AF194"/>
    <mergeCell ref="AG192:AG194"/>
    <mergeCell ref="AH192:AH194"/>
    <mergeCell ref="G195:G196"/>
    <mergeCell ref="F195:F196"/>
    <mergeCell ref="C195:C196"/>
    <mergeCell ref="B195:B196"/>
    <mergeCell ref="O203:O205"/>
    <mergeCell ref="P203:P205"/>
    <mergeCell ref="AB203:AB205"/>
    <mergeCell ref="AC203:AC205"/>
    <mergeCell ref="AD203:AD205"/>
    <mergeCell ref="AE203:AE205"/>
    <mergeCell ref="AF203:AF205"/>
    <mergeCell ref="AG203:AG205"/>
    <mergeCell ref="J195:J196"/>
    <mergeCell ref="I195:I196"/>
    <mergeCell ref="H195:H196"/>
    <mergeCell ref="E197:E199"/>
    <mergeCell ref="F197:F199"/>
    <mergeCell ref="D197:D199"/>
    <mergeCell ref="C197:C199"/>
    <mergeCell ref="E195:E196"/>
    <mergeCell ref="E200:E202"/>
    <mergeCell ref="F200:F202"/>
    <mergeCell ref="D195:D196"/>
    <mergeCell ref="AF200:AF202"/>
    <mergeCell ref="G200:G202"/>
    <mergeCell ref="H200:H202"/>
    <mergeCell ref="I200:I202"/>
    <mergeCell ref="H203:H205"/>
    <mergeCell ref="I203:I205"/>
    <mergeCell ref="A200:A202"/>
    <mergeCell ref="B200:B202"/>
    <mergeCell ref="C200:C202"/>
    <mergeCell ref="D200:D202"/>
    <mergeCell ref="K200:K202"/>
    <mergeCell ref="L200:L202"/>
    <mergeCell ref="M200:M202"/>
    <mergeCell ref="N200:N202"/>
    <mergeCell ref="O200:O202"/>
    <mergeCell ref="P200:P202"/>
    <mergeCell ref="AK200:AK202"/>
    <mergeCell ref="AL200:AL202"/>
    <mergeCell ref="A192:A194"/>
    <mergeCell ref="B192:B194"/>
    <mergeCell ref="C192:C194"/>
    <mergeCell ref="A195:A196"/>
    <mergeCell ref="AB195:AB196"/>
    <mergeCell ref="AC195:AC196"/>
    <mergeCell ref="AD195:AD196"/>
    <mergeCell ref="AE195:AE196"/>
    <mergeCell ref="B197:B199"/>
    <mergeCell ref="AL197:AL199"/>
    <mergeCell ref="M195:M196"/>
    <mergeCell ref="L195:L196"/>
    <mergeCell ref="K195:K196"/>
    <mergeCell ref="A197:A199"/>
    <mergeCell ref="AF195:AF196"/>
    <mergeCell ref="AG195:AG196"/>
    <mergeCell ref="AH195:AH196"/>
    <mergeCell ref="H192:H194"/>
    <mergeCell ref="AI206:AI208"/>
    <mergeCell ref="AJ206:AJ208"/>
    <mergeCell ref="AK206:AK208"/>
    <mergeCell ref="AI212:AI214"/>
    <mergeCell ref="AJ212:AJ214"/>
    <mergeCell ref="AK212:AK214"/>
    <mergeCell ref="AJ203:AJ205"/>
    <mergeCell ref="AK203:AK205"/>
    <mergeCell ref="AL203:AL205"/>
    <mergeCell ref="AH200:AH202"/>
    <mergeCell ref="AI200:AI202"/>
    <mergeCell ref="AJ200:AJ202"/>
    <mergeCell ref="AL206:AL208"/>
    <mergeCell ref="A209:A211"/>
    <mergeCell ref="B209:B211"/>
    <mergeCell ref="C209:C211"/>
    <mergeCell ref="D209:D211"/>
    <mergeCell ref="E209:E211"/>
    <mergeCell ref="F209:F211"/>
    <mergeCell ref="G209:G211"/>
    <mergeCell ref="H209:H211"/>
    <mergeCell ref="I209:I211"/>
    <mergeCell ref="J209:J211"/>
    <mergeCell ref="K209:K211"/>
    <mergeCell ref="L209:L211"/>
    <mergeCell ref="M209:M211"/>
    <mergeCell ref="N209:N211"/>
    <mergeCell ref="O209:O211"/>
    <mergeCell ref="P209:P211"/>
    <mergeCell ref="AB209:AB211"/>
    <mergeCell ref="AC209:AC211"/>
    <mergeCell ref="G203:G205"/>
    <mergeCell ref="AB212:AB214"/>
    <mergeCell ref="AC212:AC214"/>
    <mergeCell ref="AD212:AD214"/>
    <mergeCell ref="AE212:AE214"/>
    <mergeCell ref="AF212:AF214"/>
    <mergeCell ref="AG212:AG214"/>
    <mergeCell ref="AH212:AH214"/>
    <mergeCell ref="N206:N208"/>
    <mergeCell ref="O206:O208"/>
    <mergeCell ref="P206:P208"/>
    <mergeCell ref="AB206:AB208"/>
    <mergeCell ref="AC206:AC208"/>
    <mergeCell ref="AD206:AD208"/>
    <mergeCell ref="AE206:AE208"/>
    <mergeCell ref="AF206:AF208"/>
    <mergeCell ref="AG206:AG208"/>
    <mergeCell ref="AH206:AH208"/>
    <mergeCell ref="D192:D194"/>
    <mergeCell ref="E192:E194"/>
    <mergeCell ref="AD197:AD199"/>
    <mergeCell ref="AE197:AE199"/>
    <mergeCell ref="AF197:AF199"/>
    <mergeCell ref="AG197:AG199"/>
    <mergeCell ref="AL212:AL214"/>
    <mergeCell ref="AD209:AD211"/>
    <mergeCell ref="AE209:AE211"/>
    <mergeCell ref="AF209:AF211"/>
    <mergeCell ref="AG209:AG211"/>
    <mergeCell ref="AH209:AH211"/>
    <mergeCell ref="AI209:AI211"/>
    <mergeCell ref="AJ209:AJ211"/>
    <mergeCell ref="AK209:AK211"/>
    <mergeCell ref="AL209:AL211"/>
    <mergeCell ref="A212:A214"/>
    <mergeCell ref="B212:B214"/>
    <mergeCell ref="C212:C214"/>
    <mergeCell ref="D212:D214"/>
    <mergeCell ref="E212:E214"/>
    <mergeCell ref="F212:F214"/>
    <mergeCell ref="G212:G214"/>
    <mergeCell ref="H212:H214"/>
    <mergeCell ref="I212:I214"/>
    <mergeCell ref="J212:J214"/>
    <mergeCell ref="K212:K214"/>
    <mergeCell ref="L212:L214"/>
    <mergeCell ref="M212:M214"/>
    <mergeCell ref="N212:N214"/>
    <mergeCell ref="O212:O214"/>
    <mergeCell ref="P212:P214"/>
    <mergeCell ref="AH197:AH199"/>
    <mergeCell ref="AK197:AK199"/>
    <mergeCell ref="AL192:AL194"/>
    <mergeCell ref="I192:I194"/>
    <mergeCell ref="J192:J194"/>
    <mergeCell ref="K192:K194"/>
    <mergeCell ref="N192:N194"/>
    <mergeCell ref="O192:O194"/>
    <mergeCell ref="H197:H199"/>
    <mergeCell ref="I197:I199"/>
    <mergeCell ref="J197:J199"/>
    <mergeCell ref="K197:K199"/>
    <mergeCell ref="L197:L199"/>
    <mergeCell ref="M197:M199"/>
    <mergeCell ref="N197:N199"/>
    <mergeCell ref="O197:O199"/>
    <mergeCell ref="P197:P199"/>
    <mergeCell ref="AB197:AB199"/>
    <mergeCell ref="AC197:AC199"/>
    <mergeCell ref="AI195:AI196"/>
    <mergeCell ref="AJ195:AJ196"/>
    <mergeCell ref="AK195:AK196"/>
    <mergeCell ref="AI197:AI199"/>
    <mergeCell ref="AJ197:AJ199"/>
    <mergeCell ref="P192:P194"/>
    <mergeCell ref="L192:L194"/>
    <mergeCell ref="M192:M194"/>
  </mergeCells>
  <conditionalFormatting sqref="K9">
    <cfRule type="cellIs" dxfId="2700" priority="4451" operator="equal">
      <formula>"Muy Alta"</formula>
    </cfRule>
    <cfRule type="cellIs" dxfId="2699" priority="4452" operator="equal">
      <formula>"Alta"</formula>
    </cfRule>
    <cfRule type="cellIs" dxfId="2698" priority="4453" operator="equal">
      <formula>"Media"</formula>
    </cfRule>
    <cfRule type="cellIs" dxfId="2697" priority="4454" operator="equal">
      <formula>"Baja"</formula>
    </cfRule>
    <cfRule type="cellIs" dxfId="2696" priority="4455" operator="equal">
      <formula>"Muy Baja"</formula>
    </cfRule>
  </conditionalFormatting>
  <conditionalFormatting sqref="K72:K83 K9:K17 K96:K98 K195 K132:K155">
    <cfRule type="expression" dxfId="2695" priority="4418">
      <formula>IF($K9="Casi seguro",1,0)</formula>
    </cfRule>
    <cfRule type="expression" dxfId="2694" priority="4419">
      <formula>IF($K9="Probable",1,0)</formula>
    </cfRule>
    <cfRule type="expression" dxfId="2693" priority="4420">
      <formula>IF($K9="Posible",1,0)</formula>
    </cfRule>
    <cfRule type="expression" dxfId="2692" priority="4421">
      <formula>IF($K9="Improbable",1,0)</formula>
    </cfRule>
    <cfRule type="expression" dxfId="2691" priority="4422">
      <formula>IF($K9="Rara vez",1,0)</formula>
    </cfRule>
  </conditionalFormatting>
  <conditionalFormatting sqref="K12 K15 K72 K75 K78 K81">
    <cfRule type="cellIs" dxfId="2690" priority="4423" operator="equal">
      <formula>"Muy Alta"</formula>
    </cfRule>
    <cfRule type="cellIs" dxfId="2689" priority="4424" operator="equal">
      <formula>"Alta"</formula>
    </cfRule>
    <cfRule type="cellIs" dxfId="2688" priority="4425" operator="equal">
      <formula>"Media"</formula>
    </cfRule>
    <cfRule type="cellIs" dxfId="2687" priority="4426" operator="equal">
      <formula>"Baja"</formula>
    </cfRule>
    <cfRule type="cellIs" dxfId="2686" priority="4427" operator="equal">
      <formula>"Muy Baja"</formula>
    </cfRule>
  </conditionalFormatting>
  <conditionalFormatting sqref="N9">
    <cfRule type="cellIs" dxfId="2685" priority="4469" operator="equal">
      <formula>"Catastrófico"</formula>
    </cfRule>
    <cfRule type="cellIs" dxfId="2684" priority="4470" operator="equal">
      <formula>"Mayor"</formula>
    </cfRule>
    <cfRule type="cellIs" dxfId="2683" priority="4471" operator="equal">
      <formula>"Moderado"</formula>
    </cfRule>
    <cfRule type="cellIs" dxfId="2682" priority="4472" operator="equal">
      <formula>"Menor"</formula>
    </cfRule>
    <cfRule type="cellIs" dxfId="2681" priority="4473" operator="equal">
      <formula>"Leve"</formula>
    </cfRule>
  </conditionalFormatting>
  <conditionalFormatting sqref="N12 N15 N72 N75 N78 N81">
    <cfRule type="cellIs" dxfId="2680" priority="4441" operator="equal">
      <formula>"Catastrófico"</formula>
    </cfRule>
    <cfRule type="cellIs" dxfId="2679" priority="4442" operator="equal">
      <formula>"Mayor"</formula>
    </cfRule>
    <cfRule type="cellIs" dxfId="2678" priority="4443" operator="equal">
      <formula>"Moderado"</formula>
    </cfRule>
    <cfRule type="cellIs" dxfId="2677" priority="4444" operator="equal">
      <formula>"Menor"</formula>
    </cfRule>
    <cfRule type="cellIs" dxfId="2676" priority="4445" operator="equal">
      <formula>"Leve"</formula>
    </cfRule>
  </conditionalFormatting>
  <conditionalFormatting sqref="P9">
    <cfRule type="cellIs" dxfId="2675" priority="4465" operator="equal">
      <formula>"Extremo"</formula>
    </cfRule>
    <cfRule type="cellIs" dxfId="2674" priority="4466" operator="equal">
      <formula>"Alto"</formula>
    </cfRule>
    <cfRule type="cellIs" dxfId="2673" priority="4467" operator="equal">
      <formula>"Moderado"</formula>
    </cfRule>
    <cfRule type="cellIs" dxfId="2672" priority="4468" operator="equal">
      <formula>"Bajo"</formula>
    </cfRule>
  </conditionalFormatting>
  <conditionalFormatting sqref="P12 P15 P72 P75 P78 P81">
    <cfRule type="cellIs" dxfId="2671" priority="4437" operator="equal">
      <formula>"Extremo"</formula>
    </cfRule>
    <cfRule type="cellIs" dxfId="2670" priority="4438" operator="equal">
      <formula>"Alto"</formula>
    </cfRule>
    <cfRule type="cellIs" dxfId="2669" priority="4439" operator="equal">
      <formula>"Moderado"</formula>
    </cfRule>
    <cfRule type="cellIs" dxfId="2668" priority="4440" operator="equal">
      <formula>"Bajo"</formula>
    </cfRule>
  </conditionalFormatting>
  <conditionalFormatting sqref="AB9">
    <cfRule type="cellIs" dxfId="2667" priority="4446" operator="equal">
      <formula>"Muy Alta"</formula>
    </cfRule>
    <cfRule type="cellIs" dxfId="2666" priority="4447" operator="equal">
      <formula>"Alta"</formula>
    </cfRule>
    <cfRule type="cellIs" dxfId="2665" priority="4448" operator="equal">
      <formula>"Media"</formula>
    </cfRule>
    <cfRule type="cellIs" dxfId="2664" priority="4449" operator="equal">
      <formula>"Baja"</formula>
    </cfRule>
    <cfRule type="cellIs" dxfId="2663" priority="4450" operator="equal">
      <formula>"Muy Baja"</formula>
    </cfRule>
  </conditionalFormatting>
  <conditionalFormatting sqref="AB72:AB83 AB9:AB20 AB96:AB98 AB195 AB132:AB155">
    <cfRule type="expression" dxfId="2662" priority="4408">
      <formula>IF($AB9="Casi seguro",1,0)</formula>
    </cfRule>
    <cfRule type="expression" dxfId="2661" priority="4409">
      <formula>IF($AB9="Probable",1,0)</formula>
    </cfRule>
    <cfRule type="expression" dxfId="2660" priority="4410">
      <formula>IF($AB9="Posible",1,0)</formula>
    </cfRule>
    <cfRule type="expression" dxfId="2659" priority="4411">
      <formula>IF($AB9="Improbable",1,0)</formula>
    </cfRule>
    <cfRule type="expression" dxfId="2658" priority="4412">
      <formula>IF($AB9="Rara vez",1,0)</formula>
    </cfRule>
  </conditionalFormatting>
  <conditionalFormatting sqref="AB12 AB15 AB72 AB75 AB78 AB81">
    <cfRule type="cellIs" dxfId="2657" priority="4413" operator="equal">
      <formula>"Muy Alta"</formula>
    </cfRule>
    <cfRule type="cellIs" dxfId="2656" priority="4414" operator="equal">
      <formula>"Alta"</formula>
    </cfRule>
    <cfRule type="cellIs" dxfId="2655" priority="4415" operator="equal">
      <formula>"Media"</formula>
    </cfRule>
    <cfRule type="cellIs" dxfId="2654" priority="4416" operator="equal">
      <formula>"Baja"</formula>
    </cfRule>
    <cfRule type="cellIs" dxfId="2653" priority="4417" operator="equal">
      <formula>"Muy Baja"</formula>
    </cfRule>
  </conditionalFormatting>
  <conditionalFormatting sqref="AD9">
    <cfRule type="cellIs" dxfId="2652" priority="4460" operator="equal">
      <formula>"Catastrófico"</formula>
    </cfRule>
    <cfRule type="cellIs" dxfId="2651" priority="4461" operator="equal">
      <formula>"Mayor"</formula>
    </cfRule>
    <cfRule type="cellIs" dxfId="2650" priority="4462" operator="equal">
      <formula>"Moderado"</formula>
    </cfRule>
    <cfRule type="cellIs" dxfId="2649" priority="4463" operator="equal">
      <formula>"Menor"</formula>
    </cfRule>
    <cfRule type="cellIs" dxfId="2648" priority="4464" operator="equal">
      <formula>"Leve"</formula>
    </cfRule>
  </conditionalFormatting>
  <conditionalFormatting sqref="AD12 AD15 AD72 AD75 AD78 AD81">
    <cfRule type="cellIs" dxfId="2647" priority="4432" operator="equal">
      <formula>"Catastrófico"</formula>
    </cfRule>
    <cfRule type="cellIs" dxfId="2646" priority="4433" operator="equal">
      <formula>"Mayor"</formula>
    </cfRule>
    <cfRule type="cellIs" dxfId="2645" priority="4434" operator="equal">
      <formula>"Moderado"</formula>
    </cfRule>
    <cfRule type="cellIs" dxfId="2644" priority="4435" operator="equal">
      <formula>"Menor"</formula>
    </cfRule>
    <cfRule type="cellIs" dxfId="2643" priority="4436" operator="equal">
      <formula>"Leve"</formula>
    </cfRule>
  </conditionalFormatting>
  <conditionalFormatting sqref="AF9">
    <cfRule type="cellIs" dxfId="2642" priority="4456" operator="equal">
      <formula>"Extremo"</formula>
    </cfRule>
    <cfRule type="cellIs" dxfId="2641" priority="4457" operator="equal">
      <formula>"Alto"</formula>
    </cfRule>
    <cfRule type="cellIs" dxfId="2640" priority="4458" operator="equal">
      <formula>"Moderado"</formula>
    </cfRule>
    <cfRule type="cellIs" dxfId="2639" priority="4459" operator="equal">
      <formula>"Bajo"</formula>
    </cfRule>
  </conditionalFormatting>
  <conditionalFormatting sqref="AF12 AF15 AF72 AF75 AF78 AF81">
    <cfRule type="cellIs" dxfId="2638" priority="4428" operator="equal">
      <formula>"Extremo"</formula>
    </cfRule>
    <cfRule type="cellIs" dxfId="2637" priority="4429" operator="equal">
      <formula>"Alto"</formula>
    </cfRule>
    <cfRule type="cellIs" dxfId="2636" priority="4430" operator="equal">
      <formula>"Moderado"</formula>
    </cfRule>
    <cfRule type="cellIs" dxfId="2635" priority="4431" operator="equal">
      <formula>"Bajo"</formula>
    </cfRule>
  </conditionalFormatting>
  <conditionalFormatting sqref="AI72:AL83 AI9:AL23 AI96:AL98 AI195:AL195 AI132:AL155">
    <cfRule type="expression" dxfId="2634" priority="4405">
      <formula>IF(OR($AG9="Evitar",$AG9="Compartir",$AG9="Aceptar",$AG9="Reducir (Transferir)"),1,0)</formula>
    </cfRule>
    <cfRule type="expression" dxfId="2633" priority="4406">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2632" priority="4407">
      <formula>IF($AF9="Bajo",1,0)</formula>
    </cfRule>
  </conditionalFormatting>
  <conditionalFormatting sqref="AB18">
    <cfRule type="cellIs" dxfId="2631" priority="4377" operator="equal">
      <formula>"Muy Alta"</formula>
    </cfRule>
    <cfRule type="cellIs" dxfId="2630" priority="4378" operator="equal">
      <formula>"Alta"</formula>
    </cfRule>
    <cfRule type="cellIs" dxfId="2629" priority="4379" operator="equal">
      <formula>"Media"</formula>
    </cfRule>
    <cfRule type="cellIs" dxfId="2628" priority="4380" operator="equal">
      <formula>"Baja"</formula>
    </cfRule>
    <cfRule type="cellIs" dxfId="2627" priority="4381" operator="equal">
      <formula>"Muy Baja"</formula>
    </cfRule>
  </conditionalFormatting>
  <conditionalFormatting sqref="K36:K38 K42:K49">
    <cfRule type="expression" dxfId="2626" priority="3717">
      <formula>IF($K36="Casi seguro",1,0)</formula>
    </cfRule>
    <cfRule type="expression" dxfId="2625" priority="3718">
      <formula>IF($K36="Probable",1,0)</formula>
    </cfRule>
    <cfRule type="expression" dxfId="2624" priority="3719">
      <formula>IF($K36="Posible",1,0)</formula>
    </cfRule>
    <cfRule type="expression" dxfId="2623" priority="3720">
      <formula>IF($K36="Improbable",1,0)</formula>
    </cfRule>
    <cfRule type="expression" dxfId="2622" priority="3721">
      <formula>IF($K36="Rara vez",1,0)</formula>
    </cfRule>
  </conditionalFormatting>
  <conditionalFormatting sqref="K42 K45">
    <cfRule type="cellIs" dxfId="2621" priority="3722" operator="equal">
      <formula>"Muy Alta"</formula>
    </cfRule>
    <cfRule type="cellIs" dxfId="2620" priority="3723" operator="equal">
      <formula>"Alta"</formula>
    </cfRule>
    <cfRule type="cellIs" dxfId="2619" priority="3724" operator="equal">
      <formula>"Media"</formula>
    </cfRule>
    <cfRule type="cellIs" dxfId="2618" priority="3725" operator="equal">
      <formula>"Baja"</formula>
    </cfRule>
    <cfRule type="cellIs" dxfId="2617" priority="3726" operator="equal">
      <formula>"Muy Baja"</formula>
    </cfRule>
  </conditionalFormatting>
  <conditionalFormatting sqref="N42 N45">
    <cfRule type="cellIs" dxfId="2616" priority="3740" operator="equal">
      <formula>"Catastrófico"</formula>
    </cfRule>
    <cfRule type="cellIs" dxfId="2615" priority="3741" operator="equal">
      <formula>"Mayor"</formula>
    </cfRule>
    <cfRule type="cellIs" dxfId="2614" priority="3742" operator="equal">
      <formula>"Moderado"</formula>
    </cfRule>
    <cfRule type="cellIs" dxfId="2613" priority="3743" operator="equal">
      <formula>"Menor"</formula>
    </cfRule>
    <cfRule type="cellIs" dxfId="2612" priority="3744" operator="equal">
      <formula>"Leve"</formula>
    </cfRule>
  </conditionalFormatting>
  <conditionalFormatting sqref="P42 P45">
    <cfRule type="cellIs" dxfId="2611" priority="3736" operator="equal">
      <formula>"Extremo"</formula>
    </cfRule>
    <cfRule type="cellIs" dxfId="2610" priority="3737" operator="equal">
      <formula>"Alto"</formula>
    </cfRule>
    <cfRule type="cellIs" dxfId="2609" priority="3738" operator="equal">
      <formula>"Moderado"</formula>
    </cfRule>
    <cfRule type="cellIs" dxfId="2608" priority="3739" operator="equal">
      <formula>"Bajo"</formula>
    </cfRule>
  </conditionalFormatting>
  <conditionalFormatting sqref="AB36:AB38 AB42:AB47">
    <cfRule type="expression" dxfId="2607" priority="3707">
      <formula>IF($AB36="Casi seguro",1,0)</formula>
    </cfRule>
    <cfRule type="expression" dxfId="2606" priority="3708">
      <formula>IF($AB36="Probable",1,0)</formula>
    </cfRule>
    <cfRule type="expression" dxfId="2605" priority="3709">
      <formula>IF($AB36="Posible",1,0)</formula>
    </cfRule>
    <cfRule type="expression" dxfId="2604" priority="3710">
      <formula>IF($AB36="Improbable",1,0)</formula>
    </cfRule>
    <cfRule type="expression" dxfId="2603" priority="3711">
      <formula>IF($AB36="Rara vez",1,0)</formula>
    </cfRule>
  </conditionalFormatting>
  <conditionalFormatting sqref="AB42 AB45">
    <cfRule type="cellIs" dxfId="2602" priority="3712" operator="equal">
      <formula>"Muy Alta"</formula>
    </cfRule>
    <cfRule type="cellIs" dxfId="2601" priority="3713" operator="equal">
      <formula>"Alta"</formula>
    </cfRule>
    <cfRule type="cellIs" dxfId="2600" priority="3714" operator="equal">
      <formula>"Media"</formula>
    </cfRule>
    <cfRule type="cellIs" dxfId="2599" priority="3715" operator="equal">
      <formula>"Baja"</formula>
    </cfRule>
    <cfRule type="cellIs" dxfId="2598" priority="3716" operator="equal">
      <formula>"Muy Baja"</formula>
    </cfRule>
  </conditionalFormatting>
  <conditionalFormatting sqref="AD42 AD45">
    <cfRule type="cellIs" dxfId="2597" priority="3731" operator="equal">
      <formula>"Catastrófico"</formula>
    </cfRule>
    <cfRule type="cellIs" dxfId="2596" priority="3732" operator="equal">
      <formula>"Mayor"</formula>
    </cfRule>
    <cfRule type="cellIs" dxfId="2595" priority="3733" operator="equal">
      <formula>"Moderado"</formula>
    </cfRule>
    <cfRule type="cellIs" dxfId="2594" priority="3734" operator="equal">
      <formula>"Menor"</formula>
    </cfRule>
    <cfRule type="cellIs" dxfId="2593" priority="3735" operator="equal">
      <formula>"Leve"</formula>
    </cfRule>
  </conditionalFormatting>
  <conditionalFormatting sqref="AF42 AF45">
    <cfRule type="cellIs" dxfId="2592" priority="3727" operator="equal">
      <formula>"Extremo"</formula>
    </cfRule>
    <cfRule type="cellIs" dxfId="2591" priority="3728" operator="equal">
      <formula>"Alto"</formula>
    </cfRule>
    <cfRule type="cellIs" dxfId="2590" priority="3729" operator="equal">
      <formula>"Moderado"</formula>
    </cfRule>
    <cfRule type="cellIs" dxfId="2589" priority="3730" operator="equal">
      <formula>"Bajo"</formula>
    </cfRule>
  </conditionalFormatting>
  <conditionalFormatting sqref="AI36:AL38 AI42:AL49">
    <cfRule type="expression" dxfId="2588" priority="3704">
      <formula>IF(OR($AG36="Evitar",$AG36="Compartir",$AG36="Aceptar",$AG36="Reducir (Transferir)"),1,0)</formula>
    </cfRule>
    <cfRule type="expression" dxfId="2587" priority="3705">
      <formula>IF(AND($AF36="Moderado",OR($H36="Gestión",$H36="Seguridad de la Información (Pérdida de la Disponibilidad)",$H36="Seguridad de la Información (Pérdida de la Integridad)",$H36="Seguridad de la Información (Pérdida de Confidencialidad)",$H36="Fuga de Capital Intelectual",$H36="Estratégico")),1,0)</formula>
    </cfRule>
    <cfRule type="expression" dxfId="2586" priority="3706">
      <formula>IF($AF36="Bajo",1,0)</formula>
    </cfRule>
  </conditionalFormatting>
  <conditionalFormatting sqref="K36">
    <cfRule type="cellIs" dxfId="2585" priority="3750" operator="equal">
      <formula>"Muy Alta"</formula>
    </cfRule>
    <cfRule type="cellIs" dxfId="2584" priority="3751" operator="equal">
      <formula>"Alta"</formula>
    </cfRule>
    <cfRule type="cellIs" dxfId="2583" priority="3752" operator="equal">
      <formula>"Media"</formula>
    </cfRule>
    <cfRule type="cellIs" dxfId="2582" priority="3753" operator="equal">
      <formula>"Baja"</formula>
    </cfRule>
    <cfRule type="cellIs" dxfId="2581" priority="3754" operator="equal">
      <formula>"Muy Baja"</formula>
    </cfRule>
  </conditionalFormatting>
  <conditionalFormatting sqref="N36">
    <cfRule type="cellIs" dxfId="2580" priority="3768" operator="equal">
      <formula>"Catastrófico"</formula>
    </cfRule>
    <cfRule type="cellIs" dxfId="2579" priority="3769" operator="equal">
      <formula>"Mayor"</formula>
    </cfRule>
    <cfRule type="cellIs" dxfId="2578" priority="3770" operator="equal">
      <formula>"Moderado"</formula>
    </cfRule>
    <cfRule type="cellIs" dxfId="2577" priority="3771" operator="equal">
      <formula>"Menor"</formula>
    </cfRule>
    <cfRule type="cellIs" dxfId="2576" priority="3772" operator="equal">
      <formula>"Leve"</formula>
    </cfRule>
  </conditionalFormatting>
  <conditionalFormatting sqref="P36">
    <cfRule type="cellIs" dxfId="2575" priority="3764" operator="equal">
      <formula>"Extremo"</formula>
    </cfRule>
    <cfRule type="cellIs" dxfId="2574" priority="3765" operator="equal">
      <formula>"Alto"</formula>
    </cfRule>
    <cfRule type="cellIs" dxfId="2573" priority="3766" operator="equal">
      <formula>"Moderado"</formula>
    </cfRule>
    <cfRule type="cellIs" dxfId="2572" priority="3767" operator="equal">
      <formula>"Bajo"</formula>
    </cfRule>
  </conditionalFormatting>
  <conditionalFormatting sqref="AB36">
    <cfRule type="cellIs" dxfId="2571" priority="3745" operator="equal">
      <formula>"Muy Alta"</formula>
    </cfRule>
    <cfRule type="cellIs" dxfId="2570" priority="3746" operator="equal">
      <formula>"Alta"</formula>
    </cfRule>
    <cfRule type="cellIs" dxfId="2569" priority="3747" operator="equal">
      <formula>"Media"</formula>
    </cfRule>
    <cfRule type="cellIs" dxfId="2568" priority="3748" operator="equal">
      <formula>"Baja"</formula>
    </cfRule>
    <cfRule type="cellIs" dxfId="2567" priority="3749" operator="equal">
      <formula>"Muy Baja"</formula>
    </cfRule>
  </conditionalFormatting>
  <conditionalFormatting sqref="AD36">
    <cfRule type="cellIs" dxfId="2566" priority="3759" operator="equal">
      <formula>"Catastrófico"</formula>
    </cfRule>
    <cfRule type="cellIs" dxfId="2565" priority="3760" operator="equal">
      <formula>"Mayor"</formula>
    </cfRule>
    <cfRule type="cellIs" dxfId="2564" priority="3761" operator="equal">
      <formula>"Moderado"</formula>
    </cfRule>
    <cfRule type="cellIs" dxfId="2563" priority="3762" operator="equal">
      <formula>"Menor"</formula>
    </cfRule>
    <cfRule type="cellIs" dxfId="2562" priority="3763" operator="equal">
      <formula>"Leve"</formula>
    </cfRule>
  </conditionalFormatting>
  <conditionalFormatting sqref="AF36">
    <cfRule type="cellIs" dxfId="2561" priority="3755" operator="equal">
      <formula>"Extremo"</formula>
    </cfRule>
    <cfRule type="cellIs" dxfId="2560" priority="3756" operator="equal">
      <formula>"Alto"</formula>
    </cfRule>
    <cfRule type="cellIs" dxfId="2559" priority="3757" operator="equal">
      <formula>"Moderado"</formula>
    </cfRule>
    <cfRule type="cellIs" dxfId="2558" priority="3758" operator="equal">
      <formula>"Bajo"</formula>
    </cfRule>
  </conditionalFormatting>
  <conditionalFormatting sqref="K24:K26">
    <cfRule type="expression" dxfId="2557" priority="3786">
      <formula>IF($K24="Casi seguro",1,0)</formula>
    </cfRule>
    <cfRule type="expression" dxfId="2556" priority="3787">
      <formula>IF($K24="Probable",1,0)</formula>
    </cfRule>
    <cfRule type="expression" dxfId="2555" priority="3788">
      <formula>IF($K24="Posible",1,0)</formula>
    </cfRule>
    <cfRule type="expression" dxfId="2554" priority="3789">
      <formula>IF($K24="Improbable",1,0)</formula>
    </cfRule>
    <cfRule type="expression" dxfId="2553" priority="3790">
      <formula>IF($K24="Rara vez",1,0)</formula>
    </cfRule>
  </conditionalFormatting>
  <conditionalFormatting sqref="AI24:AL32">
    <cfRule type="expression" dxfId="2552" priority="3773">
      <formula>IF(OR($AG24="Evitar",$AG24="Compartir",$AG24="Aceptar",$AG24="Reducir (Transferir)"),1,0)</formula>
    </cfRule>
    <cfRule type="expression" dxfId="2551" priority="3774">
      <formula>IF(AND($AF24="Moderado",OR($H24="Gestión",$H24="Seguridad de la Información (Pérdida de la Disponibilidad)",$H24="Seguridad de la Información (Pérdida de la Integridad)",$H24="Seguridad de la Información (Pérdida de Confidencialidad)",$H24="Fuga de Capital Intelectual",$H24="Estratégico")),1,0)</formula>
    </cfRule>
    <cfRule type="expression" dxfId="2550" priority="3775">
      <formula>IF($AF24="Bajo",1,0)</formula>
    </cfRule>
  </conditionalFormatting>
  <conditionalFormatting sqref="K66:K71">
    <cfRule type="expression" dxfId="2549" priority="3924">
      <formula>IF($K66="Casi seguro",1,0)</formula>
    </cfRule>
    <cfRule type="expression" dxfId="2548" priority="3925">
      <formula>IF($K66="Probable",1,0)</formula>
    </cfRule>
    <cfRule type="expression" dxfId="2547" priority="3926">
      <formula>IF($K66="Posible",1,0)</formula>
    </cfRule>
    <cfRule type="expression" dxfId="2546" priority="3927">
      <formula>IF($K66="Improbable",1,0)</formula>
    </cfRule>
    <cfRule type="expression" dxfId="2545" priority="3928">
      <formula>IF($K66="Rara vez",1,0)</formula>
    </cfRule>
  </conditionalFormatting>
  <conditionalFormatting sqref="K66 K69">
    <cfRule type="cellIs" dxfId="2544" priority="3929" operator="equal">
      <formula>"Muy Alta"</formula>
    </cfRule>
    <cfRule type="cellIs" dxfId="2543" priority="3930" operator="equal">
      <formula>"Alta"</formula>
    </cfRule>
    <cfRule type="cellIs" dxfId="2542" priority="3931" operator="equal">
      <formula>"Media"</formula>
    </cfRule>
    <cfRule type="cellIs" dxfId="2541" priority="3932" operator="equal">
      <formula>"Baja"</formula>
    </cfRule>
    <cfRule type="cellIs" dxfId="2540" priority="3933" operator="equal">
      <formula>"Muy Baja"</formula>
    </cfRule>
  </conditionalFormatting>
  <conditionalFormatting sqref="N66 N69">
    <cfRule type="cellIs" dxfId="2539" priority="3947" operator="equal">
      <formula>"Catastrófico"</formula>
    </cfRule>
    <cfRule type="cellIs" dxfId="2538" priority="3948" operator="equal">
      <formula>"Mayor"</formula>
    </cfRule>
    <cfRule type="cellIs" dxfId="2537" priority="3949" operator="equal">
      <formula>"Moderado"</formula>
    </cfRule>
    <cfRule type="cellIs" dxfId="2536" priority="3950" operator="equal">
      <formula>"Menor"</formula>
    </cfRule>
    <cfRule type="cellIs" dxfId="2535" priority="3951" operator="equal">
      <formula>"Leve"</formula>
    </cfRule>
  </conditionalFormatting>
  <conditionalFormatting sqref="P66 P69">
    <cfRule type="cellIs" dxfId="2534" priority="3943" operator="equal">
      <formula>"Extremo"</formula>
    </cfRule>
    <cfRule type="cellIs" dxfId="2533" priority="3944" operator="equal">
      <formula>"Alto"</formula>
    </cfRule>
    <cfRule type="cellIs" dxfId="2532" priority="3945" operator="equal">
      <formula>"Moderado"</formula>
    </cfRule>
    <cfRule type="cellIs" dxfId="2531" priority="3946" operator="equal">
      <formula>"Bajo"</formula>
    </cfRule>
  </conditionalFormatting>
  <conditionalFormatting sqref="AB66:AB71">
    <cfRule type="expression" dxfId="2530" priority="3914">
      <formula>IF($AB66="Casi seguro",1,0)</formula>
    </cfRule>
    <cfRule type="expression" dxfId="2529" priority="3915">
      <formula>IF($AB66="Probable",1,0)</formula>
    </cfRule>
    <cfRule type="expression" dxfId="2528" priority="3916">
      <formula>IF($AB66="Posible",1,0)</formula>
    </cfRule>
    <cfRule type="expression" dxfId="2527" priority="3917">
      <formula>IF($AB66="Improbable",1,0)</formula>
    </cfRule>
    <cfRule type="expression" dxfId="2526" priority="3918">
      <formula>IF($AB66="Rara vez",1,0)</formula>
    </cfRule>
  </conditionalFormatting>
  <conditionalFormatting sqref="AB66 AB69">
    <cfRule type="cellIs" dxfId="2525" priority="3919" operator="equal">
      <formula>"Muy Alta"</formula>
    </cfRule>
    <cfRule type="cellIs" dxfId="2524" priority="3920" operator="equal">
      <formula>"Alta"</formula>
    </cfRule>
    <cfRule type="cellIs" dxfId="2523" priority="3921" operator="equal">
      <formula>"Media"</formula>
    </cfRule>
    <cfRule type="cellIs" dxfId="2522" priority="3922" operator="equal">
      <formula>"Baja"</formula>
    </cfRule>
    <cfRule type="cellIs" dxfId="2521" priority="3923" operator="equal">
      <formula>"Muy Baja"</formula>
    </cfRule>
  </conditionalFormatting>
  <conditionalFormatting sqref="AD66 AD69">
    <cfRule type="cellIs" dxfId="2520" priority="3938" operator="equal">
      <formula>"Catastrófico"</formula>
    </cfRule>
    <cfRule type="cellIs" dxfId="2519" priority="3939" operator="equal">
      <formula>"Mayor"</formula>
    </cfRule>
    <cfRule type="cellIs" dxfId="2518" priority="3940" operator="equal">
      <formula>"Moderado"</formula>
    </cfRule>
    <cfRule type="cellIs" dxfId="2517" priority="3941" operator="equal">
      <formula>"Menor"</formula>
    </cfRule>
    <cfRule type="cellIs" dxfId="2516" priority="3942" operator="equal">
      <formula>"Leve"</formula>
    </cfRule>
  </conditionalFormatting>
  <conditionalFormatting sqref="AF66 AF69">
    <cfRule type="cellIs" dxfId="2515" priority="3934" operator="equal">
      <formula>"Extremo"</formula>
    </cfRule>
    <cfRule type="cellIs" dxfId="2514" priority="3935" operator="equal">
      <formula>"Alto"</formula>
    </cfRule>
    <cfRule type="cellIs" dxfId="2513" priority="3936" operator="equal">
      <formula>"Moderado"</formula>
    </cfRule>
    <cfRule type="cellIs" dxfId="2512" priority="3937" operator="equal">
      <formula>"Bajo"</formula>
    </cfRule>
  </conditionalFormatting>
  <conditionalFormatting sqref="AI66:AL71">
    <cfRule type="expression" dxfId="2511" priority="3911">
      <formula>IF(OR($AG66="Evitar",$AG66="Compartir",$AG66="Aceptar",$AG66="Reducir (Transferir)"),1,0)</formula>
    </cfRule>
    <cfRule type="expression" dxfId="2510" priority="3912">
      <formula>IF(AND($AF66="Moderado",OR($H66="Gestión",$H66="Seguridad de la Información (Pérdida de la Disponibilidad)",$H66="Seguridad de la Información (Pérdida de la Integridad)",$H66="Seguridad de la Información (Pérdida de Confidencialidad)",$H66="Fuga de Capital Intelectual",$H66="Estratégico")),1,0)</formula>
    </cfRule>
    <cfRule type="expression" dxfId="2509" priority="3913">
      <formula>IF($AF66="Bajo",1,0)</formula>
    </cfRule>
  </conditionalFormatting>
  <conditionalFormatting sqref="K24">
    <cfRule type="cellIs" dxfId="2508" priority="3819" operator="equal">
      <formula>"Muy Alta"</formula>
    </cfRule>
    <cfRule type="cellIs" dxfId="2507" priority="3820" operator="equal">
      <formula>"Alta"</formula>
    </cfRule>
    <cfRule type="cellIs" dxfId="2506" priority="3821" operator="equal">
      <formula>"Media"</formula>
    </cfRule>
    <cfRule type="cellIs" dxfId="2505" priority="3822" operator="equal">
      <formula>"Baja"</formula>
    </cfRule>
    <cfRule type="cellIs" dxfId="2504" priority="3823" operator="equal">
      <formula>"Muy Baja"</formula>
    </cfRule>
  </conditionalFormatting>
  <conditionalFormatting sqref="N24">
    <cfRule type="cellIs" dxfId="2503" priority="3837" operator="equal">
      <formula>"Catastrófico"</formula>
    </cfRule>
    <cfRule type="cellIs" dxfId="2502" priority="3838" operator="equal">
      <formula>"Mayor"</formula>
    </cfRule>
    <cfRule type="cellIs" dxfId="2501" priority="3839" operator="equal">
      <formula>"Moderado"</formula>
    </cfRule>
    <cfRule type="cellIs" dxfId="2500" priority="3840" operator="equal">
      <formula>"Menor"</formula>
    </cfRule>
    <cfRule type="cellIs" dxfId="2499" priority="3841" operator="equal">
      <formula>"Leve"</formula>
    </cfRule>
  </conditionalFormatting>
  <conditionalFormatting sqref="P24">
    <cfRule type="cellIs" dxfId="2498" priority="3833" operator="equal">
      <formula>"Extremo"</formula>
    </cfRule>
    <cfRule type="cellIs" dxfId="2497" priority="3834" operator="equal">
      <formula>"Alto"</formula>
    </cfRule>
    <cfRule type="cellIs" dxfId="2496" priority="3835" operator="equal">
      <formula>"Moderado"</formula>
    </cfRule>
    <cfRule type="cellIs" dxfId="2495" priority="3836" operator="equal">
      <formula>"Bajo"</formula>
    </cfRule>
  </conditionalFormatting>
  <conditionalFormatting sqref="K63">
    <cfRule type="cellIs" dxfId="2494" priority="3681" operator="equal">
      <formula>"Muy Alta"</formula>
    </cfRule>
    <cfRule type="cellIs" dxfId="2493" priority="3682" operator="equal">
      <formula>"Alta"</formula>
    </cfRule>
    <cfRule type="cellIs" dxfId="2492" priority="3683" operator="equal">
      <formula>"Media"</formula>
    </cfRule>
    <cfRule type="cellIs" dxfId="2491" priority="3684" operator="equal">
      <formula>"Baja"</formula>
    </cfRule>
    <cfRule type="cellIs" dxfId="2490" priority="3685" operator="equal">
      <formula>"Muy Baja"</formula>
    </cfRule>
  </conditionalFormatting>
  <conditionalFormatting sqref="K63:K65">
    <cfRule type="expression" dxfId="2489" priority="3671">
      <formula>IF($K63="Casi seguro",1,0)</formula>
    </cfRule>
    <cfRule type="expression" dxfId="2488" priority="3672">
      <formula>IF($K63="Probable",1,0)</formula>
    </cfRule>
    <cfRule type="expression" dxfId="2487" priority="3673">
      <formula>IF($K63="Posible",1,0)</formula>
    </cfRule>
    <cfRule type="expression" dxfId="2486" priority="3674">
      <formula>IF($K63="Improbable",1,0)</formula>
    </cfRule>
    <cfRule type="expression" dxfId="2485" priority="3675">
      <formula>IF($K63="Rara vez",1,0)</formula>
    </cfRule>
  </conditionalFormatting>
  <conditionalFormatting sqref="N63">
    <cfRule type="cellIs" dxfId="2484" priority="3699" operator="equal">
      <formula>"Catastrófico"</formula>
    </cfRule>
    <cfRule type="cellIs" dxfId="2483" priority="3700" operator="equal">
      <formula>"Mayor"</formula>
    </cfRule>
    <cfRule type="cellIs" dxfId="2482" priority="3701" operator="equal">
      <formula>"Moderado"</formula>
    </cfRule>
    <cfRule type="cellIs" dxfId="2481" priority="3702" operator="equal">
      <formula>"Menor"</formula>
    </cfRule>
    <cfRule type="cellIs" dxfId="2480" priority="3703" operator="equal">
      <formula>"Leve"</formula>
    </cfRule>
  </conditionalFormatting>
  <conditionalFormatting sqref="P63">
    <cfRule type="cellIs" dxfId="2479" priority="3695" operator="equal">
      <formula>"Extremo"</formula>
    </cfRule>
    <cfRule type="cellIs" dxfId="2478" priority="3696" operator="equal">
      <formula>"Alto"</formula>
    </cfRule>
    <cfRule type="cellIs" dxfId="2477" priority="3697" operator="equal">
      <formula>"Moderado"</formula>
    </cfRule>
    <cfRule type="cellIs" dxfId="2476" priority="3698" operator="equal">
      <formula>"Bajo"</formula>
    </cfRule>
  </conditionalFormatting>
  <conditionalFormatting sqref="AB63">
    <cfRule type="cellIs" dxfId="2475" priority="3676" operator="equal">
      <formula>"Muy Alta"</formula>
    </cfRule>
    <cfRule type="cellIs" dxfId="2474" priority="3677" operator="equal">
      <formula>"Alta"</formula>
    </cfRule>
    <cfRule type="cellIs" dxfId="2473" priority="3678" operator="equal">
      <formula>"Media"</formula>
    </cfRule>
    <cfRule type="cellIs" dxfId="2472" priority="3679" operator="equal">
      <formula>"Baja"</formula>
    </cfRule>
    <cfRule type="cellIs" dxfId="2471" priority="3680" operator="equal">
      <formula>"Muy Baja"</formula>
    </cfRule>
  </conditionalFormatting>
  <conditionalFormatting sqref="AB63:AB65">
    <cfRule type="expression" dxfId="2470" priority="3666">
      <formula>IF($AB63="Casi seguro",1,0)</formula>
    </cfRule>
    <cfRule type="expression" dxfId="2469" priority="3667">
      <formula>IF($AB63="Probable",1,0)</formula>
    </cfRule>
    <cfRule type="expression" dxfId="2468" priority="3668">
      <formula>IF($AB63="Posible",1,0)</formula>
    </cfRule>
    <cfRule type="expression" dxfId="2467" priority="3669">
      <formula>IF($AB63="Improbable",1,0)</formula>
    </cfRule>
    <cfRule type="expression" dxfId="2466" priority="3670">
      <formula>IF($AB63="Rara vez",1,0)</formula>
    </cfRule>
  </conditionalFormatting>
  <conditionalFormatting sqref="AD63">
    <cfRule type="cellIs" dxfId="2465" priority="3690" operator="equal">
      <formula>"Catastrófico"</formula>
    </cfRule>
    <cfRule type="cellIs" dxfId="2464" priority="3691" operator="equal">
      <formula>"Mayor"</formula>
    </cfRule>
    <cfRule type="cellIs" dxfId="2463" priority="3692" operator="equal">
      <formula>"Moderado"</formula>
    </cfRule>
    <cfRule type="cellIs" dxfId="2462" priority="3693" operator="equal">
      <formula>"Menor"</formula>
    </cfRule>
    <cfRule type="cellIs" dxfId="2461" priority="3694" operator="equal">
      <formula>"Leve"</formula>
    </cfRule>
  </conditionalFormatting>
  <conditionalFormatting sqref="AF63">
    <cfRule type="cellIs" dxfId="2460" priority="3686" operator="equal">
      <formula>"Extremo"</formula>
    </cfRule>
    <cfRule type="cellIs" dxfId="2459" priority="3687" operator="equal">
      <formula>"Alto"</formula>
    </cfRule>
    <cfRule type="cellIs" dxfId="2458" priority="3688" operator="equal">
      <formula>"Moderado"</formula>
    </cfRule>
    <cfRule type="cellIs" dxfId="2457" priority="3689" operator="equal">
      <formula>"Bajo"</formula>
    </cfRule>
  </conditionalFormatting>
  <conditionalFormatting sqref="AI63:AL65">
    <cfRule type="expression" dxfId="2456" priority="3663">
      <formula>IF(OR($AG63="Evitar",$AG63="Compartir",$AG63="Aceptar",$AG63="Reducir (Transferir)"),1,0)</formula>
    </cfRule>
    <cfRule type="expression" dxfId="2455" priority="3664">
      <formula>IF(AND($AF63="Moderado",OR($H63="Gestión",$H63="Seguridad de la Información (Pérdida de la Disponibilidad)",$H63="Seguridad de la Información (Pérdida de la Integridad)",$H63="Seguridad de la Información (Pérdida de Confidencialidad)",$H63="Fuga de Capital Intelectual",$H63="Estratégico")),1,0)</formula>
    </cfRule>
    <cfRule type="expression" dxfId="2454" priority="3665">
      <formula>IF($AF63="Bajo",1,0)</formula>
    </cfRule>
  </conditionalFormatting>
  <conditionalFormatting sqref="K99:K101">
    <cfRule type="expression" dxfId="2453" priority="3635">
      <formula>IF($K99="Casi seguro",1,0)</formula>
    </cfRule>
    <cfRule type="expression" dxfId="2452" priority="3636">
      <formula>IF($K99="Probable",1,0)</formula>
    </cfRule>
    <cfRule type="expression" dxfId="2451" priority="3637">
      <formula>IF($K99="Posible",1,0)</formula>
    </cfRule>
    <cfRule type="expression" dxfId="2450" priority="3638">
      <formula>IF($K99="Improbable",1,0)</formula>
    </cfRule>
    <cfRule type="expression" dxfId="2449" priority="3639">
      <formula>IF($K99="Rara vez",1,0)</formula>
    </cfRule>
  </conditionalFormatting>
  <conditionalFormatting sqref="K99">
    <cfRule type="cellIs" dxfId="2448" priority="3640" operator="equal">
      <formula>"Muy Alta"</formula>
    </cfRule>
    <cfRule type="cellIs" dxfId="2447" priority="3641" operator="equal">
      <formula>"Alta"</formula>
    </cfRule>
    <cfRule type="cellIs" dxfId="2446" priority="3642" operator="equal">
      <formula>"Media"</formula>
    </cfRule>
    <cfRule type="cellIs" dxfId="2445" priority="3643" operator="equal">
      <formula>"Baja"</formula>
    </cfRule>
    <cfRule type="cellIs" dxfId="2444" priority="3644" operator="equal">
      <formula>"Muy Baja"</formula>
    </cfRule>
  </conditionalFormatting>
  <conditionalFormatting sqref="N99">
    <cfRule type="cellIs" dxfId="2443" priority="3658" operator="equal">
      <formula>"Catastrófico"</formula>
    </cfRule>
    <cfRule type="cellIs" dxfId="2442" priority="3659" operator="equal">
      <formula>"Mayor"</formula>
    </cfRule>
    <cfRule type="cellIs" dxfId="2441" priority="3660" operator="equal">
      <formula>"Moderado"</formula>
    </cfRule>
    <cfRule type="cellIs" dxfId="2440" priority="3661" operator="equal">
      <formula>"Menor"</formula>
    </cfRule>
    <cfRule type="cellIs" dxfId="2439" priority="3662" operator="equal">
      <formula>"Leve"</formula>
    </cfRule>
  </conditionalFormatting>
  <conditionalFormatting sqref="P99">
    <cfRule type="cellIs" dxfId="2438" priority="3654" operator="equal">
      <formula>"Extremo"</formula>
    </cfRule>
    <cfRule type="cellIs" dxfId="2437" priority="3655" operator="equal">
      <formula>"Alto"</formula>
    </cfRule>
    <cfRule type="cellIs" dxfId="2436" priority="3656" operator="equal">
      <formula>"Moderado"</formula>
    </cfRule>
    <cfRule type="cellIs" dxfId="2435" priority="3657" operator="equal">
      <formula>"Bajo"</formula>
    </cfRule>
  </conditionalFormatting>
  <conditionalFormatting sqref="AB99:AB101">
    <cfRule type="expression" dxfId="2434" priority="3625">
      <formula>IF($AB99="Casi seguro",1,0)</formula>
    </cfRule>
    <cfRule type="expression" dxfId="2433" priority="3626">
      <formula>IF($AB99="Probable",1,0)</formula>
    </cfRule>
    <cfRule type="expression" dxfId="2432" priority="3627">
      <formula>IF($AB99="Posible",1,0)</formula>
    </cfRule>
    <cfRule type="expression" dxfId="2431" priority="3628">
      <formula>IF($AB99="Improbable",1,0)</formula>
    </cfRule>
    <cfRule type="expression" dxfId="2430" priority="3629">
      <formula>IF($AB99="Rara vez",1,0)</formula>
    </cfRule>
  </conditionalFormatting>
  <conditionalFormatting sqref="AB99">
    <cfRule type="cellIs" dxfId="2429" priority="3630" operator="equal">
      <formula>"Muy Alta"</formula>
    </cfRule>
    <cfRule type="cellIs" dxfId="2428" priority="3631" operator="equal">
      <formula>"Alta"</formula>
    </cfRule>
    <cfRule type="cellIs" dxfId="2427" priority="3632" operator="equal">
      <formula>"Media"</formula>
    </cfRule>
    <cfRule type="cellIs" dxfId="2426" priority="3633" operator="equal">
      <formula>"Baja"</formula>
    </cfRule>
    <cfRule type="cellIs" dxfId="2425" priority="3634" operator="equal">
      <formula>"Muy Baja"</formula>
    </cfRule>
  </conditionalFormatting>
  <conditionalFormatting sqref="AD99">
    <cfRule type="cellIs" dxfId="2424" priority="3649" operator="equal">
      <formula>"Catastrófico"</formula>
    </cfRule>
    <cfRule type="cellIs" dxfId="2423" priority="3650" operator="equal">
      <formula>"Mayor"</formula>
    </cfRule>
    <cfRule type="cellIs" dxfId="2422" priority="3651" operator="equal">
      <formula>"Moderado"</formula>
    </cfRule>
    <cfRule type="cellIs" dxfId="2421" priority="3652" operator="equal">
      <formula>"Menor"</formula>
    </cfRule>
    <cfRule type="cellIs" dxfId="2420" priority="3653" operator="equal">
      <formula>"Leve"</formula>
    </cfRule>
  </conditionalFormatting>
  <conditionalFormatting sqref="AF99">
    <cfRule type="cellIs" dxfId="2419" priority="3645" operator="equal">
      <formula>"Extremo"</formula>
    </cfRule>
    <cfRule type="cellIs" dxfId="2418" priority="3646" operator="equal">
      <formula>"Alto"</formula>
    </cfRule>
    <cfRule type="cellIs" dxfId="2417" priority="3647" operator="equal">
      <formula>"Moderado"</formula>
    </cfRule>
    <cfRule type="cellIs" dxfId="2416" priority="3648" operator="equal">
      <formula>"Bajo"</formula>
    </cfRule>
  </conditionalFormatting>
  <conditionalFormatting sqref="AI99:AL101">
    <cfRule type="expression" dxfId="2415" priority="3622">
      <formula>IF(OR($AG99="Evitar",$AG99="Compartir",$AG99="Aceptar",$AG99="Reducir (Transferir)"),1,0)</formula>
    </cfRule>
    <cfRule type="expression" dxfId="2414" priority="3623">
      <formula>IF(AND($AF99="Moderado",OR($H99="Gestión",$H99="Seguridad de la Información (Pérdida de la Disponibilidad)",$H99="Seguridad de la Información (Pérdida de la Integridad)",$H99="Seguridad de la Información (Pérdida de Confidencialidad)",$H99="Fuga de Capital Intelectual",$H99="Estratégico")),1,0)</formula>
    </cfRule>
    <cfRule type="expression" dxfId="2413" priority="3624">
      <formula>IF($AF99="Bajo",1,0)</formula>
    </cfRule>
  </conditionalFormatting>
  <conditionalFormatting sqref="K96">
    <cfRule type="cellIs" dxfId="2412" priority="3599" operator="equal">
      <formula>"Muy Alta"</formula>
    </cfRule>
    <cfRule type="cellIs" dxfId="2411" priority="3600" operator="equal">
      <formula>"Alta"</formula>
    </cfRule>
    <cfRule type="cellIs" dxfId="2410" priority="3601" operator="equal">
      <formula>"Media"</formula>
    </cfRule>
    <cfRule type="cellIs" dxfId="2409" priority="3602" operator="equal">
      <formula>"Baja"</formula>
    </cfRule>
    <cfRule type="cellIs" dxfId="2408" priority="3603" operator="equal">
      <formula>"Muy Baja"</formula>
    </cfRule>
  </conditionalFormatting>
  <conditionalFormatting sqref="N96">
    <cfRule type="cellIs" dxfId="2407" priority="3617" operator="equal">
      <formula>"Catastrófico"</formula>
    </cfRule>
    <cfRule type="cellIs" dxfId="2406" priority="3618" operator="equal">
      <formula>"Mayor"</formula>
    </cfRule>
    <cfRule type="cellIs" dxfId="2405" priority="3619" operator="equal">
      <formula>"Moderado"</formula>
    </cfRule>
    <cfRule type="cellIs" dxfId="2404" priority="3620" operator="equal">
      <formula>"Menor"</formula>
    </cfRule>
    <cfRule type="cellIs" dxfId="2403" priority="3621" operator="equal">
      <formula>"Leve"</formula>
    </cfRule>
  </conditionalFormatting>
  <conditionalFormatting sqref="P96">
    <cfRule type="cellIs" dxfId="2402" priority="3613" operator="equal">
      <formula>"Extremo"</formula>
    </cfRule>
    <cfRule type="cellIs" dxfId="2401" priority="3614" operator="equal">
      <formula>"Alto"</formula>
    </cfRule>
    <cfRule type="cellIs" dxfId="2400" priority="3615" operator="equal">
      <formula>"Moderado"</formula>
    </cfRule>
    <cfRule type="cellIs" dxfId="2399" priority="3616" operator="equal">
      <formula>"Bajo"</formula>
    </cfRule>
  </conditionalFormatting>
  <conditionalFormatting sqref="AB96">
    <cfRule type="cellIs" dxfId="2398" priority="3589" operator="equal">
      <formula>"Muy Alta"</formula>
    </cfRule>
    <cfRule type="cellIs" dxfId="2397" priority="3590" operator="equal">
      <formula>"Alta"</formula>
    </cfRule>
    <cfRule type="cellIs" dxfId="2396" priority="3591" operator="equal">
      <formula>"Media"</formula>
    </cfRule>
    <cfRule type="cellIs" dxfId="2395" priority="3592" operator="equal">
      <formula>"Baja"</formula>
    </cfRule>
    <cfRule type="cellIs" dxfId="2394" priority="3593" operator="equal">
      <formula>"Muy Baja"</formula>
    </cfRule>
  </conditionalFormatting>
  <conditionalFormatting sqref="AD96">
    <cfRule type="cellIs" dxfId="2393" priority="3608" operator="equal">
      <formula>"Catastrófico"</formula>
    </cfRule>
    <cfRule type="cellIs" dxfId="2392" priority="3609" operator="equal">
      <formula>"Mayor"</formula>
    </cfRule>
    <cfRule type="cellIs" dxfId="2391" priority="3610" operator="equal">
      <formula>"Moderado"</formula>
    </cfRule>
    <cfRule type="cellIs" dxfId="2390" priority="3611" operator="equal">
      <formula>"Menor"</formula>
    </cfRule>
    <cfRule type="cellIs" dxfId="2389" priority="3612" operator="equal">
      <formula>"Leve"</formula>
    </cfRule>
  </conditionalFormatting>
  <conditionalFormatting sqref="AF96">
    <cfRule type="cellIs" dxfId="2388" priority="3604" operator="equal">
      <formula>"Extremo"</formula>
    </cfRule>
    <cfRule type="cellIs" dxfId="2387" priority="3605" operator="equal">
      <formula>"Alto"</formula>
    </cfRule>
    <cfRule type="cellIs" dxfId="2386" priority="3606" operator="equal">
      <formula>"Moderado"</formula>
    </cfRule>
    <cfRule type="cellIs" dxfId="2385" priority="3607" operator="equal">
      <formula>"Bajo"</formula>
    </cfRule>
  </conditionalFormatting>
  <conditionalFormatting sqref="K90:K92">
    <cfRule type="expression" dxfId="2384" priority="3553">
      <formula>IF($K90="Casi seguro",1,0)</formula>
    </cfRule>
    <cfRule type="expression" dxfId="2383" priority="3554">
      <formula>IF($K90="Probable",1,0)</formula>
    </cfRule>
    <cfRule type="expression" dxfId="2382" priority="3555">
      <formula>IF($K90="Posible",1,0)</formula>
    </cfRule>
    <cfRule type="expression" dxfId="2381" priority="3556">
      <formula>IF($K90="Improbable",1,0)</formula>
    </cfRule>
    <cfRule type="expression" dxfId="2380" priority="3557">
      <formula>IF($K90="Rara vez",1,0)</formula>
    </cfRule>
  </conditionalFormatting>
  <conditionalFormatting sqref="K90">
    <cfRule type="cellIs" dxfId="2379" priority="3558" operator="equal">
      <formula>"Muy Alta"</formula>
    </cfRule>
    <cfRule type="cellIs" dxfId="2378" priority="3559" operator="equal">
      <formula>"Alta"</formula>
    </cfRule>
    <cfRule type="cellIs" dxfId="2377" priority="3560" operator="equal">
      <formula>"Media"</formula>
    </cfRule>
    <cfRule type="cellIs" dxfId="2376" priority="3561" operator="equal">
      <formula>"Baja"</formula>
    </cfRule>
    <cfRule type="cellIs" dxfId="2375" priority="3562" operator="equal">
      <formula>"Muy Baja"</formula>
    </cfRule>
  </conditionalFormatting>
  <conditionalFormatting sqref="N90">
    <cfRule type="cellIs" dxfId="2374" priority="3576" operator="equal">
      <formula>"Catastrófico"</formula>
    </cfRule>
    <cfRule type="cellIs" dxfId="2373" priority="3577" operator="equal">
      <formula>"Mayor"</formula>
    </cfRule>
    <cfRule type="cellIs" dxfId="2372" priority="3578" operator="equal">
      <formula>"Moderado"</formula>
    </cfRule>
    <cfRule type="cellIs" dxfId="2371" priority="3579" operator="equal">
      <formula>"Menor"</formula>
    </cfRule>
    <cfRule type="cellIs" dxfId="2370" priority="3580" operator="equal">
      <formula>"Leve"</formula>
    </cfRule>
  </conditionalFormatting>
  <conditionalFormatting sqref="P90">
    <cfRule type="cellIs" dxfId="2369" priority="3572" operator="equal">
      <formula>"Extremo"</formula>
    </cfRule>
    <cfRule type="cellIs" dxfId="2368" priority="3573" operator="equal">
      <formula>"Alto"</formula>
    </cfRule>
    <cfRule type="cellIs" dxfId="2367" priority="3574" operator="equal">
      <formula>"Moderado"</formula>
    </cfRule>
    <cfRule type="cellIs" dxfId="2366" priority="3575" operator="equal">
      <formula>"Bajo"</formula>
    </cfRule>
  </conditionalFormatting>
  <conditionalFormatting sqref="AB90:AB92">
    <cfRule type="expression" dxfId="2365" priority="3543">
      <formula>IF($AB90="Casi seguro",1,0)</formula>
    </cfRule>
    <cfRule type="expression" dxfId="2364" priority="3544">
      <formula>IF($AB90="Probable",1,0)</formula>
    </cfRule>
    <cfRule type="expression" dxfId="2363" priority="3545">
      <formula>IF($AB90="Posible",1,0)</formula>
    </cfRule>
    <cfRule type="expression" dxfId="2362" priority="3546">
      <formula>IF($AB90="Improbable",1,0)</formula>
    </cfRule>
    <cfRule type="expression" dxfId="2361" priority="3547">
      <formula>IF($AB90="Rara vez",1,0)</formula>
    </cfRule>
  </conditionalFormatting>
  <conditionalFormatting sqref="AB90">
    <cfRule type="cellIs" dxfId="2360" priority="3548" operator="equal">
      <formula>"Muy Alta"</formula>
    </cfRule>
    <cfRule type="cellIs" dxfId="2359" priority="3549" operator="equal">
      <formula>"Alta"</formula>
    </cfRule>
    <cfRule type="cellIs" dxfId="2358" priority="3550" operator="equal">
      <formula>"Media"</formula>
    </cfRule>
    <cfRule type="cellIs" dxfId="2357" priority="3551" operator="equal">
      <formula>"Baja"</formula>
    </cfRule>
    <cfRule type="cellIs" dxfId="2356" priority="3552" operator="equal">
      <formula>"Muy Baja"</formula>
    </cfRule>
  </conditionalFormatting>
  <conditionalFormatting sqref="AD90">
    <cfRule type="cellIs" dxfId="2355" priority="3567" operator="equal">
      <formula>"Catastrófico"</formula>
    </cfRule>
    <cfRule type="cellIs" dxfId="2354" priority="3568" operator="equal">
      <formula>"Mayor"</formula>
    </cfRule>
    <cfRule type="cellIs" dxfId="2353" priority="3569" operator="equal">
      <formula>"Moderado"</formula>
    </cfRule>
    <cfRule type="cellIs" dxfId="2352" priority="3570" operator="equal">
      <formula>"Menor"</formula>
    </cfRule>
    <cfRule type="cellIs" dxfId="2351" priority="3571" operator="equal">
      <formula>"Leve"</formula>
    </cfRule>
  </conditionalFormatting>
  <conditionalFormatting sqref="AF90">
    <cfRule type="cellIs" dxfId="2350" priority="3563" operator="equal">
      <formula>"Extremo"</formula>
    </cfRule>
    <cfRule type="cellIs" dxfId="2349" priority="3564" operator="equal">
      <formula>"Alto"</formula>
    </cfRule>
    <cfRule type="cellIs" dxfId="2348" priority="3565" operator="equal">
      <formula>"Moderado"</formula>
    </cfRule>
    <cfRule type="cellIs" dxfId="2347" priority="3566" operator="equal">
      <formula>"Bajo"</formula>
    </cfRule>
  </conditionalFormatting>
  <conditionalFormatting sqref="AI90:AL92">
    <cfRule type="expression" dxfId="2346" priority="3540">
      <formula>IF(OR($AG90="Evitar",$AG90="Compartir",$AG90="Aceptar",$AG90="Reducir (Transferir)"),1,0)</formula>
    </cfRule>
    <cfRule type="expression" dxfId="2345" priority="3541">
      <formula>IF(AND($AF90="Moderado",OR($H90="Gestión",$H90="Seguridad de la Información (Pérdida de la Disponibilidad)",$H90="Seguridad de la Información (Pérdida de la Integridad)",$H90="Seguridad de la Información (Pérdida de Confidencialidad)",$H90="Fuga de Capital Intelectual",$H90="Estratégico")),1,0)</formula>
    </cfRule>
    <cfRule type="expression" dxfId="2344" priority="3542">
      <formula>IF($AF90="Bajo",1,0)</formula>
    </cfRule>
  </conditionalFormatting>
  <conditionalFormatting sqref="K87:K89">
    <cfRule type="expression" dxfId="2343" priority="3512">
      <formula>IF($K87="Casi seguro",1,0)</formula>
    </cfRule>
    <cfRule type="expression" dxfId="2342" priority="3513">
      <formula>IF($K87="Probable",1,0)</formula>
    </cfRule>
    <cfRule type="expression" dxfId="2341" priority="3514">
      <formula>IF($K87="Posible",1,0)</formula>
    </cfRule>
    <cfRule type="expression" dxfId="2340" priority="3515">
      <formula>IF($K87="Improbable",1,0)</formula>
    </cfRule>
    <cfRule type="expression" dxfId="2339" priority="3516">
      <formula>IF($K87="Rara vez",1,0)</formula>
    </cfRule>
  </conditionalFormatting>
  <conditionalFormatting sqref="K87">
    <cfRule type="cellIs" dxfId="2338" priority="3517" operator="equal">
      <formula>"Muy Alta"</formula>
    </cfRule>
    <cfRule type="cellIs" dxfId="2337" priority="3518" operator="equal">
      <formula>"Alta"</formula>
    </cfRule>
    <cfRule type="cellIs" dxfId="2336" priority="3519" operator="equal">
      <formula>"Media"</formula>
    </cfRule>
    <cfRule type="cellIs" dxfId="2335" priority="3520" operator="equal">
      <formula>"Baja"</formula>
    </cfRule>
    <cfRule type="cellIs" dxfId="2334" priority="3521" operator="equal">
      <formula>"Muy Baja"</formula>
    </cfRule>
  </conditionalFormatting>
  <conditionalFormatting sqref="N87">
    <cfRule type="cellIs" dxfId="2333" priority="3535" operator="equal">
      <formula>"Catastrófico"</formula>
    </cfRule>
    <cfRule type="cellIs" dxfId="2332" priority="3536" operator="equal">
      <formula>"Mayor"</formula>
    </cfRule>
    <cfRule type="cellIs" dxfId="2331" priority="3537" operator="equal">
      <formula>"Moderado"</formula>
    </cfRule>
    <cfRule type="cellIs" dxfId="2330" priority="3538" operator="equal">
      <formula>"Menor"</formula>
    </cfRule>
    <cfRule type="cellIs" dxfId="2329" priority="3539" operator="equal">
      <formula>"Leve"</formula>
    </cfRule>
  </conditionalFormatting>
  <conditionalFormatting sqref="P87">
    <cfRule type="cellIs" dxfId="2328" priority="3531" operator="equal">
      <formula>"Extremo"</formula>
    </cfRule>
    <cfRule type="cellIs" dxfId="2327" priority="3532" operator="equal">
      <formula>"Alto"</formula>
    </cfRule>
    <cfRule type="cellIs" dxfId="2326" priority="3533" operator="equal">
      <formula>"Moderado"</formula>
    </cfRule>
    <cfRule type="cellIs" dxfId="2325" priority="3534" operator="equal">
      <formula>"Bajo"</formula>
    </cfRule>
  </conditionalFormatting>
  <conditionalFormatting sqref="AB87:AB89">
    <cfRule type="expression" dxfId="2324" priority="3502">
      <formula>IF($AB87="Casi seguro",1,0)</formula>
    </cfRule>
    <cfRule type="expression" dxfId="2323" priority="3503">
      <formula>IF($AB87="Probable",1,0)</formula>
    </cfRule>
    <cfRule type="expression" dxfId="2322" priority="3504">
      <formula>IF($AB87="Posible",1,0)</formula>
    </cfRule>
    <cfRule type="expression" dxfId="2321" priority="3505">
      <formula>IF($AB87="Improbable",1,0)</formula>
    </cfRule>
    <cfRule type="expression" dxfId="2320" priority="3506">
      <formula>IF($AB87="Rara vez",1,0)</formula>
    </cfRule>
  </conditionalFormatting>
  <conditionalFormatting sqref="AB87">
    <cfRule type="cellIs" dxfId="2319" priority="3507" operator="equal">
      <formula>"Muy Alta"</formula>
    </cfRule>
    <cfRule type="cellIs" dxfId="2318" priority="3508" operator="equal">
      <formula>"Alta"</formula>
    </cfRule>
    <cfRule type="cellIs" dxfId="2317" priority="3509" operator="equal">
      <formula>"Media"</formula>
    </cfRule>
    <cfRule type="cellIs" dxfId="2316" priority="3510" operator="equal">
      <formula>"Baja"</formula>
    </cfRule>
    <cfRule type="cellIs" dxfId="2315" priority="3511" operator="equal">
      <formula>"Muy Baja"</formula>
    </cfRule>
  </conditionalFormatting>
  <conditionalFormatting sqref="AD87">
    <cfRule type="cellIs" dxfId="2314" priority="3526" operator="equal">
      <formula>"Catastrófico"</formula>
    </cfRule>
    <cfRule type="cellIs" dxfId="2313" priority="3527" operator="equal">
      <formula>"Mayor"</formula>
    </cfRule>
    <cfRule type="cellIs" dxfId="2312" priority="3528" operator="equal">
      <formula>"Moderado"</formula>
    </cfRule>
    <cfRule type="cellIs" dxfId="2311" priority="3529" operator="equal">
      <formula>"Menor"</formula>
    </cfRule>
    <cfRule type="cellIs" dxfId="2310" priority="3530" operator="equal">
      <formula>"Leve"</formula>
    </cfRule>
  </conditionalFormatting>
  <conditionalFormatting sqref="AF87">
    <cfRule type="cellIs" dxfId="2309" priority="3522" operator="equal">
      <formula>"Extremo"</formula>
    </cfRule>
    <cfRule type="cellIs" dxfId="2308" priority="3523" operator="equal">
      <formula>"Alto"</formula>
    </cfRule>
    <cfRule type="cellIs" dxfId="2307" priority="3524" operator="equal">
      <formula>"Moderado"</formula>
    </cfRule>
    <cfRule type="cellIs" dxfId="2306" priority="3525" operator="equal">
      <formula>"Bajo"</formula>
    </cfRule>
  </conditionalFormatting>
  <conditionalFormatting sqref="AI87:AL89">
    <cfRule type="expression" dxfId="2305" priority="3499">
      <formula>IF(OR($AG87="Evitar",$AG87="Compartir",$AG87="Aceptar",$AG87="Reducir (Transferir)"),1,0)</formula>
    </cfRule>
    <cfRule type="expression" dxfId="2304" priority="3500">
      <formula>IF(AND($AF87="Moderado",OR($H87="Gestión",$H87="Seguridad de la Información (Pérdida de la Disponibilidad)",$H87="Seguridad de la Información (Pérdida de la Integridad)",$H87="Seguridad de la Información (Pérdida de Confidencialidad)",$H87="Fuga de Capital Intelectual",$H87="Estratégico")),1,0)</formula>
    </cfRule>
    <cfRule type="expression" dxfId="2303" priority="3501">
      <formula>IF($AF87="Bajo",1,0)</formula>
    </cfRule>
  </conditionalFormatting>
  <conditionalFormatting sqref="K84:K86">
    <cfRule type="expression" dxfId="2302" priority="3471">
      <formula>IF($K84="Casi seguro",1,0)</formula>
    </cfRule>
    <cfRule type="expression" dxfId="2301" priority="3472">
      <formula>IF($K84="Probable",1,0)</formula>
    </cfRule>
    <cfRule type="expression" dxfId="2300" priority="3473">
      <formula>IF($K84="Posible",1,0)</formula>
    </cfRule>
    <cfRule type="expression" dxfId="2299" priority="3474">
      <formula>IF($K84="Improbable",1,0)</formula>
    </cfRule>
    <cfRule type="expression" dxfId="2298" priority="3475">
      <formula>IF($K84="Rara vez",1,0)</formula>
    </cfRule>
  </conditionalFormatting>
  <conditionalFormatting sqref="K84">
    <cfRule type="cellIs" dxfId="2297" priority="3476" operator="equal">
      <formula>"Muy Alta"</formula>
    </cfRule>
    <cfRule type="cellIs" dxfId="2296" priority="3477" operator="equal">
      <formula>"Alta"</formula>
    </cfRule>
    <cfRule type="cellIs" dxfId="2295" priority="3478" operator="equal">
      <formula>"Media"</formula>
    </cfRule>
    <cfRule type="cellIs" dxfId="2294" priority="3479" operator="equal">
      <formula>"Baja"</formula>
    </cfRule>
    <cfRule type="cellIs" dxfId="2293" priority="3480" operator="equal">
      <formula>"Muy Baja"</formula>
    </cfRule>
  </conditionalFormatting>
  <conditionalFormatting sqref="N84">
    <cfRule type="cellIs" dxfId="2292" priority="3494" operator="equal">
      <formula>"Catastrófico"</formula>
    </cfRule>
    <cfRule type="cellIs" dxfId="2291" priority="3495" operator="equal">
      <formula>"Mayor"</formula>
    </cfRule>
    <cfRule type="cellIs" dxfId="2290" priority="3496" operator="equal">
      <formula>"Moderado"</formula>
    </cfRule>
    <cfRule type="cellIs" dxfId="2289" priority="3497" operator="equal">
      <formula>"Menor"</formula>
    </cfRule>
    <cfRule type="cellIs" dxfId="2288" priority="3498" operator="equal">
      <formula>"Leve"</formula>
    </cfRule>
  </conditionalFormatting>
  <conditionalFormatting sqref="P84">
    <cfRule type="cellIs" dxfId="2287" priority="3490" operator="equal">
      <formula>"Extremo"</formula>
    </cfRule>
    <cfRule type="cellIs" dxfId="2286" priority="3491" operator="equal">
      <formula>"Alto"</formula>
    </cfRule>
    <cfRule type="cellIs" dxfId="2285" priority="3492" operator="equal">
      <formula>"Moderado"</formula>
    </cfRule>
    <cfRule type="cellIs" dxfId="2284" priority="3493" operator="equal">
      <formula>"Bajo"</formula>
    </cfRule>
  </conditionalFormatting>
  <conditionalFormatting sqref="AB84:AB86">
    <cfRule type="expression" dxfId="2283" priority="3461">
      <formula>IF($AB84="Casi seguro",1,0)</formula>
    </cfRule>
    <cfRule type="expression" dxfId="2282" priority="3462">
      <formula>IF($AB84="Probable",1,0)</formula>
    </cfRule>
    <cfRule type="expression" dxfId="2281" priority="3463">
      <formula>IF($AB84="Posible",1,0)</formula>
    </cfRule>
    <cfRule type="expression" dxfId="2280" priority="3464">
      <formula>IF($AB84="Improbable",1,0)</formula>
    </cfRule>
    <cfRule type="expression" dxfId="2279" priority="3465">
      <formula>IF($AB84="Rara vez",1,0)</formula>
    </cfRule>
  </conditionalFormatting>
  <conditionalFormatting sqref="AB84">
    <cfRule type="cellIs" dxfId="2278" priority="3466" operator="equal">
      <formula>"Muy Alta"</formula>
    </cfRule>
    <cfRule type="cellIs" dxfId="2277" priority="3467" operator="equal">
      <formula>"Alta"</formula>
    </cfRule>
    <cfRule type="cellIs" dxfId="2276" priority="3468" operator="equal">
      <formula>"Media"</formula>
    </cfRule>
    <cfRule type="cellIs" dxfId="2275" priority="3469" operator="equal">
      <formula>"Baja"</formula>
    </cfRule>
    <cfRule type="cellIs" dxfId="2274" priority="3470" operator="equal">
      <formula>"Muy Baja"</formula>
    </cfRule>
  </conditionalFormatting>
  <conditionalFormatting sqref="AD84">
    <cfRule type="cellIs" dxfId="2273" priority="3485" operator="equal">
      <formula>"Catastrófico"</formula>
    </cfRule>
    <cfRule type="cellIs" dxfId="2272" priority="3486" operator="equal">
      <formula>"Mayor"</formula>
    </cfRule>
    <cfRule type="cellIs" dxfId="2271" priority="3487" operator="equal">
      <formula>"Moderado"</formula>
    </cfRule>
    <cfRule type="cellIs" dxfId="2270" priority="3488" operator="equal">
      <formula>"Menor"</formula>
    </cfRule>
    <cfRule type="cellIs" dxfId="2269" priority="3489" operator="equal">
      <formula>"Leve"</formula>
    </cfRule>
  </conditionalFormatting>
  <conditionalFormatting sqref="AF84">
    <cfRule type="cellIs" dxfId="2268" priority="3481" operator="equal">
      <formula>"Extremo"</formula>
    </cfRule>
    <cfRule type="cellIs" dxfId="2267" priority="3482" operator="equal">
      <formula>"Alto"</formula>
    </cfRule>
    <cfRule type="cellIs" dxfId="2266" priority="3483" operator="equal">
      <formula>"Moderado"</formula>
    </cfRule>
    <cfRule type="cellIs" dxfId="2265" priority="3484" operator="equal">
      <formula>"Bajo"</formula>
    </cfRule>
  </conditionalFormatting>
  <conditionalFormatting sqref="AI84:AL86">
    <cfRule type="expression" dxfId="2264" priority="3458">
      <formula>IF(OR($AG84="Evitar",$AG84="Compartir",$AG84="Aceptar",$AG84="Reducir (Transferir)"),1,0)</formula>
    </cfRule>
    <cfRule type="expression" dxfId="2263" priority="3459">
      <formula>IF(AND($AF84="Moderado",OR($H84="Gestión",$H84="Seguridad de la Información (Pérdida de la Disponibilidad)",$H84="Seguridad de la Información (Pérdida de la Integridad)",$H84="Seguridad de la Información (Pérdida de Confidencialidad)",$H84="Fuga de Capital Intelectual",$H84="Estratégico")),1,0)</formula>
    </cfRule>
    <cfRule type="expression" dxfId="2262" priority="3460">
      <formula>IF($AF84="Bajo",1,0)</formula>
    </cfRule>
  </conditionalFormatting>
  <conditionalFormatting sqref="K93:K95">
    <cfRule type="expression" dxfId="2261" priority="3430">
      <formula>IF($K93="Casi seguro",1,0)</formula>
    </cfRule>
    <cfRule type="expression" dxfId="2260" priority="3431">
      <formula>IF($K93="Probable",1,0)</formula>
    </cfRule>
    <cfRule type="expression" dxfId="2259" priority="3432">
      <formula>IF($K93="Posible",1,0)</formula>
    </cfRule>
    <cfRule type="expression" dxfId="2258" priority="3433">
      <formula>IF($K93="Improbable",1,0)</formula>
    </cfRule>
    <cfRule type="expression" dxfId="2257" priority="3434">
      <formula>IF($K93="Rara vez",1,0)</formula>
    </cfRule>
  </conditionalFormatting>
  <conditionalFormatting sqref="K93">
    <cfRule type="cellIs" dxfId="2256" priority="3435" operator="equal">
      <formula>"Muy Alta"</formula>
    </cfRule>
    <cfRule type="cellIs" dxfId="2255" priority="3436" operator="equal">
      <formula>"Alta"</formula>
    </cfRule>
    <cfRule type="cellIs" dxfId="2254" priority="3437" operator="equal">
      <formula>"Media"</formula>
    </cfRule>
    <cfRule type="cellIs" dxfId="2253" priority="3438" operator="equal">
      <formula>"Baja"</formula>
    </cfRule>
    <cfRule type="cellIs" dxfId="2252" priority="3439" operator="equal">
      <formula>"Muy Baja"</formula>
    </cfRule>
  </conditionalFormatting>
  <conditionalFormatting sqref="N93">
    <cfRule type="cellIs" dxfId="2251" priority="3453" operator="equal">
      <formula>"Catastrófico"</formula>
    </cfRule>
    <cfRule type="cellIs" dxfId="2250" priority="3454" operator="equal">
      <formula>"Mayor"</formula>
    </cfRule>
    <cfRule type="cellIs" dxfId="2249" priority="3455" operator="equal">
      <formula>"Moderado"</formula>
    </cfRule>
    <cfRule type="cellIs" dxfId="2248" priority="3456" operator="equal">
      <formula>"Menor"</formula>
    </cfRule>
    <cfRule type="cellIs" dxfId="2247" priority="3457" operator="equal">
      <formula>"Leve"</formula>
    </cfRule>
  </conditionalFormatting>
  <conditionalFormatting sqref="P93">
    <cfRule type="cellIs" dxfId="2246" priority="3449" operator="equal">
      <formula>"Extremo"</formula>
    </cfRule>
    <cfRule type="cellIs" dxfId="2245" priority="3450" operator="equal">
      <formula>"Alto"</formula>
    </cfRule>
    <cfRule type="cellIs" dxfId="2244" priority="3451" operator="equal">
      <formula>"Moderado"</formula>
    </cfRule>
    <cfRule type="cellIs" dxfId="2243" priority="3452" operator="equal">
      <formula>"Bajo"</formula>
    </cfRule>
  </conditionalFormatting>
  <conditionalFormatting sqref="AB93:AB95">
    <cfRule type="expression" dxfId="2242" priority="3420">
      <formula>IF($AB93="Casi seguro",1,0)</formula>
    </cfRule>
    <cfRule type="expression" dxfId="2241" priority="3421">
      <formula>IF($AB93="Probable",1,0)</formula>
    </cfRule>
    <cfRule type="expression" dxfId="2240" priority="3422">
      <formula>IF($AB93="Posible",1,0)</formula>
    </cfRule>
    <cfRule type="expression" dxfId="2239" priority="3423">
      <formula>IF($AB93="Improbable",1,0)</formula>
    </cfRule>
    <cfRule type="expression" dxfId="2238" priority="3424">
      <formula>IF($AB93="Rara vez",1,0)</formula>
    </cfRule>
  </conditionalFormatting>
  <conditionalFormatting sqref="AB93">
    <cfRule type="cellIs" dxfId="2237" priority="3425" operator="equal">
      <formula>"Muy Alta"</formula>
    </cfRule>
    <cfRule type="cellIs" dxfId="2236" priority="3426" operator="equal">
      <formula>"Alta"</formula>
    </cfRule>
    <cfRule type="cellIs" dxfId="2235" priority="3427" operator="equal">
      <formula>"Media"</formula>
    </cfRule>
    <cfRule type="cellIs" dxfId="2234" priority="3428" operator="equal">
      <formula>"Baja"</formula>
    </cfRule>
    <cfRule type="cellIs" dxfId="2233" priority="3429" operator="equal">
      <formula>"Muy Baja"</formula>
    </cfRule>
  </conditionalFormatting>
  <conditionalFormatting sqref="AD93">
    <cfRule type="cellIs" dxfId="2232" priority="3444" operator="equal">
      <formula>"Catastrófico"</formula>
    </cfRule>
    <cfRule type="cellIs" dxfId="2231" priority="3445" operator="equal">
      <formula>"Mayor"</formula>
    </cfRule>
    <cfRule type="cellIs" dxfId="2230" priority="3446" operator="equal">
      <formula>"Moderado"</formula>
    </cfRule>
    <cfRule type="cellIs" dxfId="2229" priority="3447" operator="equal">
      <formula>"Menor"</formula>
    </cfRule>
    <cfRule type="cellIs" dxfId="2228" priority="3448" operator="equal">
      <formula>"Leve"</formula>
    </cfRule>
  </conditionalFormatting>
  <conditionalFormatting sqref="AF93">
    <cfRule type="cellIs" dxfId="2227" priority="3440" operator="equal">
      <formula>"Extremo"</formula>
    </cfRule>
    <cfRule type="cellIs" dxfId="2226" priority="3441" operator="equal">
      <formula>"Alto"</formula>
    </cfRule>
    <cfRule type="cellIs" dxfId="2225" priority="3442" operator="equal">
      <formula>"Moderado"</formula>
    </cfRule>
    <cfRule type="cellIs" dxfId="2224" priority="3443" operator="equal">
      <formula>"Bajo"</formula>
    </cfRule>
  </conditionalFormatting>
  <conditionalFormatting sqref="AI93:AL95">
    <cfRule type="expression" dxfId="2223" priority="3417">
      <formula>IF(OR($AG93="Evitar",$AG93="Compartir",$AG93="Aceptar",$AG93="Reducir (Transferir)"),1,0)</formula>
    </cfRule>
    <cfRule type="expression" dxfId="2222" priority="3418">
      <formula>IF(AND($AF93="Moderado",OR($H93="Gestión",$H93="Seguridad de la Información (Pérdida de la Disponibilidad)",$H93="Seguridad de la Información (Pérdida de la Integridad)",$H93="Seguridad de la Información (Pérdida de Confidencialidad)",$H93="Fuga de Capital Intelectual",$H93="Estratégico")),1,0)</formula>
    </cfRule>
    <cfRule type="expression" dxfId="2221" priority="3419">
      <formula>IF($AF93="Bajo",1,0)</formula>
    </cfRule>
  </conditionalFormatting>
  <conditionalFormatting sqref="K51">
    <cfRule type="cellIs" dxfId="2220" priority="3394" operator="equal">
      <formula>"Muy Alta"</formula>
    </cfRule>
    <cfRule type="cellIs" dxfId="2219" priority="3395" operator="equal">
      <formula>"Alta"</formula>
    </cfRule>
    <cfRule type="cellIs" dxfId="2218" priority="3396" operator="equal">
      <formula>"Media"</formula>
    </cfRule>
    <cfRule type="cellIs" dxfId="2217" priority="3397" operator="equal">
      <formula>"Baja"</formula>
    </cfRule>
    <cfRule type="cellIs" dxfId="2216" priority="3398" operator="equal">
      <formula>"Muy Baja"</formula>
    </cfRule>
  </conditionalFormatting>
  <conditionalFormatting sqref="K51:K62">
    <cfRule type="expression" dxfId="2215" priority="3361">
      <formula>IF($K51="Casi seguro",1,0)</formula>
    </cfRule>
    <cfRule type="expression" dxfId="2214" priority="3362">
      <formula>IF($K51="Probable",1,0)</formula>
    </cfRule>
    <cfRule type="expression" dxfId="2213" priority="3363">
      <formula>IF($K51="Posible",1,0)</formula>
    </cfRule>
    <cfRule type="expression" dxfId="2212" priority="3364">
      <formula>IF($K51="Improbable",1,0)</formula>
    </cfRule>
    <cfRule type="expression" dxfId="2211" priority="3365">
      <formula>IF($K51="Rara vez",1,0)</formula>
    </cfRule>
  </conditionalFormatting>
  <conditionalFormatting sqref="K54 K57 K60">
    <cfRule type="cellIs" dxfId="2210" priority="3366" operator="equal">
      <formula>"Muy Alta"</formula>
    </cfRule>
    <cfRule type="cellIs" dxfId="2209" priority="3367" operator="equal">
      <formula>"Alta"</formula>
    </cfRule>
    <cfRule type="cellIs" dxfId="2208" priority="3368" operator="equal">
      <formula>"Media"</formula>
    </cfRule>
    <cfRule type="cellIs" dxfId="2207" priority="3369" operator="equal">
      <formula>"Baja"</formula>
    </cfRule>
    <cfRule type="cellIs" dxfId="2206" priority="3370" operator="equal">
      <formula>"Muy Baja"</formula>
    </cfRule>
  </conditionalFormatting>
  <conditionalFormatting sqref="N51">
    <cfRule type="cellIs" dxfId="2205" priority="3412" operator="equal">
      <formula>"Catastrófico"</formula>
    </cfRule>
    <cfRule type="cellIs" dxfId="2204" priority="3413" operator="equal">
      <formula>"Mayor"</formula>
    </cfRule>
    <cfRule type="cellIs" dxfId="2203" priority="3414" operator="equal">
      <formula>"Moderado"</formula>
    </cfRule>
    <cfRule type="cellIs" dxfId="2202" priority="3415" operator="equal">
      <formula>"Menor"</formula>
    </cfRule>
    <cfRule type="cellIs" dxfId="2201" priority="3416" operator="equal">
      <formula>"Leve"</formula>
    </cfRule>
  </conditionalFormatting>
  <conditionalFormatting sqref="N54 N57 N60">
    <cfRule type="cellIs" dxfId="2200" priority="3384" operator="equal">
      <formula>"Catastrófico"</formula>
    </cfRule>
    <cfRule type="cellIs" dxfId="2199" priority="3385" operator="equal">
      <formula>"Mayor"</formula>
    </cfRule>
    <cfRule type="cellIs" dxfId="2198" priority="3386" operator="equal">
      <formula>"Moderado"</formula>
    </cfRule>
    <cfRule type="cellIs" dxfId="2197" priority="3387" operator="equal">
      <formula>"Menor"</formula>
    </cfRule>
    <cfRule type="cellIs" dxfId="2196" priority="3388" operator="equal">
      <formula>"Leve"</formula>
    </cfRule>
  </conditionalFormatting>
  <conditionalFormatting sqref="P51">
    <cfRule type="cellIs" dxfId="2195" priority="3408" operator="equal">
      <formula>"Extremo"</formula>
    </cfRule>
    <cfRule type="cellIs" dxfId="2194" priority="3409" operator="equal">
      <formula>"Alto"</formula>
    </cfRule>
    <cfRule type="cellIs" dxfId="2193" priority="3410" operator="equal">
      <formula>"Moderado"</formula>
    </cfRule>
    <cfRule type="cellIs" dxfId="2192" priority="3411" operator="equal">
      <formula>"Bajo"</formula>
    </cfRule>
  </conditionalFormatting>
  <conditionalFormatting sqref="P54 P57 P60">
    <cfRule type="cellIs" dxfId="2191" priority="3380" operator="equal">
      <formula>"Extremo"</formula>
    </cfRule>
    <cfRule type="cellIs" dxfId="2190" priority="3381" operator="equal">
      <formula>"Alto"</formula>
    </cfRule>
    <cfRule type="cellIs" dxfId="2189" priority="3382" operator="equal">
      <formula>"Moderado"</formula>
    </cfRule>
    <cfRule type="cellIs" dxfId="2188" priority="3383" operator="equal">
      <formula>"Bajo"</formula>
    </cfRule>
  </conditionalFormatting>
  <conditionalFormatting sqref="AB51">
    <cfRule type="cellIs" dxfId="2187" priority="3389" operator="equal">
      <formula>"Muy Alta"</formula>
    </cfRule>
    <cfRule type="cellIs" dxfId="2186" priority="3390" operator="equal">
      <formula>"Alta"</formula>
    </cfRule>
    <cfRule type="cellIs" dxfId="2185" priority="3391" operator="equal">
      <formula>"Media"</formula>
    </cfRule>
    <cfRule type="cellIs" dxfId="2184" priority="3392" operator="equal">
      <formula>"Baja"</formula>
    </cfRule>
    <cfRule type="cellIs" dxfId="2183" priority="3393" operator="equal">
      <formula>"Muy Baja"</formula>
    </cfRule>
  </conditionalFormatting>
  <conditionalFormatting sqref="AB51:AB62">
    <cfRule type="expression" dxfId="2182" priority="3351">
      <formula>IF($AB51="Casi seguro",1,0)</formula>
    </cfRule>
    <cfRule type="expression" dxfId="2181" priority="3352">
      <formula>IF($AB51="Probable",1,0)</formula>
    </cfRule>
    <cfRule type="expression" dxfId="2180" priority="3353">
      <formula>IF($AB51="Posible",1,0)</formula>
    </cfRule>
    <cfRule type="expression" dxfId="2179" priority="3354">
      <formula>IF($AB51="Improbable",1,0)</formula>
    </cfRule>
    <cfRule type="expression" dxfId="2178" priority="3355">
      <formula>IF($AB51="Rara vez",1,0)</formula>
    </cfRule>
  </conditionalFormatting>
  <conditionalFormatting sqref="AB54 AB57 AB60">
    <cfRule type="cellIs" dxfId="2177" priority="3356" operator="equal">
      <formula>"Muy Alta"</formula>
    </cfRule>
    <cfRule type="cellIs" dxfId="2176" priority="3357" operator="equal">
      <formula>"Alta"</formula>
    </cfRule>
    <cfRule type="cellIs" dxfId="2175" priority="3358" operator="equal">
      <formula>"Media"</formula>
    </cfRule>
    <cfRule type="cellIs" dxfId="2174" priority="3359" operator="equal">
      <formula>"Baja"</formula>
    </cfRule>
    <cfRule type="cellIs" dxfId="2173" priority="3360" operator="equal">
      <formula>"Muy Baja"</formula>
    </cfRule>
  </conditionalFormatting>
  <conditionalFormatting sqref="AD51">
    <cfRule type="cellIs" dxfId="2172" priority="3403" operator="equal">
      <formula>"Catastrófico"</formula>
    </cfRule>
    <cfRule type="cellIs" dxfId="2171" priority="3404" operator="equal">
      <formula>"Mayor"</formula>
    </cfRule>
    <cfRule type="cellIs" dxfId="2170" priority="3405" operator="equal">
      <formula>"Moderado"</formula>
    </cfRule>
    <cfRule type="cellIs" dxfId="2169" priority="3406" operator="equal">
      <formula>"Menor"</formula>
    </cfRule>
    <cfRule type="cellIs" dxfId="2168" priority="3407" operator="equal">
      <formula>"Leve"</formula>
    </cfRule>
  </conditionalFormatting>
  <conditionalFormatting sqref="AD54 AD57 AD60">
    <cfRule type="cellIs" dxfId="2167" priority="3375" operator="equal">
      <formula>"Catastrófico"</formula>
    </cfRule>
    <cfRule type="cellIs" dxfId="2166" priority="3376" operator="equal">
      <formula>"Mayor"</formula>
    </cfRule>
    <cfRule type="cellIs" dxfId="2165" priority="3377" operator="equal">
      <formula>"Moderado"</formula>
    </cfRule>
    <cfRule type="cellIs" dxfId="2164" priority="3378" operator="equal">
      <formula>"Menor"</formula>
    </cfRule>
    <cfRule type="cellIs" dxfId="2163" priority="3379" operator="equal">
      <formula>"Leve"</formula>
    </cfRule>
  </conditionalFormatting>
  <conditionalFormatting sqref="AF51">
    <cfRule type="cellIs" dxfId="2162" priority="3399" operator="equal">
      <formula>"Extremo"</formula>
    </cfRule>
    <cfRule type="cellIs" dxfId="2161" priority="3400" operator="equal">
      <formula>"Alto"</formula>
    </cfRule>
    <cfRule type="cellIs" dxfId="2160" priority="3401" operator="equal">
      <formula>"Moderado"</formula>
    </cfRule>
    <cfRule type="cellIs" dxfId="2159" priority="3402" operator="equal">
      <formula>"Bajo"</formula>
    </cfRule>
  </conditionalFormatting>
  <conditionalFormatting sqref="AF54 AF57 AF60">
    <cfRule type="cellIs" dxfId="2158" priority="3371" operator="equal">
      <formula>"Extremo"</formula>
    </cfRule>
    <cfRule type="cellIs" dxfId="2157" priority="3372" operator="equal">
      <formula>"Alto"</formula>
    </cfRule>
    <cfRule type="cellIs" dxfId="2156" priority="3373" operator="equal">
      <formula>"Moderado"</formula>
    </cfRule>
    <cfRule type="cellIs" dxfId="2155" priority="3374" operator="equal">
      <formula>"Bajo"</formula>
    </cfRule>
  </conditionalFormatting>
  <conditionalFormatting sqref="AI51:AL62">
    <cfRule type="expression" dxfId="2154" priority="3348">
      <formula>IF(OR($AG51="Evitar",$AG51="Compartir",$AG51="Aceptar",$AG51="Reducir (Transferir)"),1,0)</formula>
    </cfRule>
    <cfRule type="expression" dxfId="2153" priority="3349">
      <formula>IF(AND($AF51="Moderado",OR($H51="Gestión",$H51="Seguridad de la Información (Pérdida de la Disponibilidad)",$H51="Seguridad de la Información (Pérdida de la Integridad)",$H51="Seguridad de la Información (Pérdida de Confidencialidad)",$H51="Fuga de Capital Intelectual",$H51="Estratégico")),1,0)</formula>
    </cfRule>
    <cfRule type="expression" dxfId="2152" priority="3350">
      <formula>IF($AF51="Bajo",1,0)</formula>
    </cfRule>
  </conditionalFormatting>
  <conditionalFormatting sqref="K102:K104">
    <cfRule type="expression" dxfId="2151" priority="3279">
      <formula>IF($K102="Casi seguro",1,0)</formula>
    </cfRule>
    <cfRule type="expression" dxfId="2150" priority="3280">
      <formula>IF($K102="Probable",1,0)</formula>
    </cfRule>
    <cfRule type="expression" dxfId="2149" priority="3281">
      <formula>IF($K102="Posible",1,0)</formula>
    </cfRule>
    <cfRule type="expression" dxfId="2148" priority="3282">
      <formula>IF($K102="Improbable",1,0)</formula>
    </cfRule>
    <cfRule type="expression" dxfId="2147" priority="3283">
      <formula>IF($K102="Rara vez",1,0)</formula>
    </cfRule>
  </conditionalFormatting>
  <conditionalFormatting sqref="K102">
    <cfRule type="cellIs" dxfId="2146" priority="3284" operator="equal">
      <formula>"Muy Alta"</formula>
    </cfRule>
    <cfRule type="cellIs" dxfId="2145" priority="3285" operator="equal">
      <formula>"Alta"</formula>
    </cfRule>
    <cfRule type="cellIs" dxfId="2144" priority="3286" operator="equal">
      <formula>"Media"</formula>
    </cfRule>
    <cfRule type="cellIs" dxfId="2143" priority="3287" operator="equal">
      <formula>"Baja"</formula>
    </cfRule>
    <cfRule type="cellIs" dxfId="2142" priority="3288" operator="equal">
      <formula>"Muy Baja"</formula>
    </cfRule>
  </conditionalFormatting>
  <conditionalFormatting sqref="N102">
    <cfRule type="cellIs" dxfId="2141" priority="3302" operator="equal">
      <formula>"Catastrófico"</formula>
    </cfRule>
    <cfRule type="cellIs" dxfId="2140" priority="3303" operator="equal">
      <formula>"Mayor"</formula>
    </cfRule>
    <cfRule type="cellIs" dxfId="2139" priority="3304" operator="equal">
      <formula>"Moderado"</formula>
    </cfRule>
    <cfRule type="cellIs" dxfId="2138" priority="3305" operator="equal">
      <formula>"Menor"</formula>
    </cfRule>
    <cfRule type="cellIs" dxfId="2137" priority="3306" operator="equal">
      <formula>"Leve"</formula>
    </cfRule>
  </conditionalFormatting>
  <conditionalFormatting sqref="P102">
    <cfRule type="cellIs" dxfId="2136" priority="3298" operator="equal">
      <formula>"Extremo"</formula>
    </cfRule>
    <cfRule type="cellIs" dxfId="2135" priority="3299" operator="equal">
      <formula>"Alto"</formula>
    </cfRule>
    <cfRule type="cellIs" dxfId="2134" priority="3300" operator="equal">
      <formula>"Moderado"</formula>
    </cfRule>
    <cfRule type="cellIs" dxfId="2133" priority="3301" operator="equal">
      <formula>"Bajo"</formula>
    </cfRule>
  </conditionalFormatting>
  <conditionalFormatting sqref="AB102:AB104">
    <cfRule type="expression" dxfId="2132" priority="3269">
      <formula>IF($AB102="Casi seguro",1,0)</formula>
    </cfRule>
    <cfRule type="expression" dxfId="2131" priority="3270">
      <formula>IF($AB102="Probable",1,0)</formula>
    </cfRule>
    <cfRule type="expression" dxfId="2130" priority="3271">
      <formula>IF($AB102="Posible",1,0)</formula>
    </cfRule>
    <cfRule type="expression" dxfId="2129" priority="3272">
      <formula>IF($AB102="Improbable",1,0)</formula>
    </cfRule>
    <cfRule type="expression" dxfId="2128" priority="3273">
      <formula>IF($AB102="Rara vez",1,0)</formula>
    </cfRule>
  </conditionalFormatting>
  <conditionalFormatting sqref="AB102">
    <cfRule type="cellIs" dxfId="2127" priority="3274" operator="equal">
      <formula>"Muy Alta"</formula>
    </cfRule>
    <cfRule type="cellIs" dxfId="2126" priority="3275" operator="equal">
      <formula>"Alta"</formula>
    </cfRule>
    <cfRule type="cellIs" dxfId="2125" priority="3276" operator="equal">
      <formula>"Media"</formula>
    </cfRule>
    <cfRule type="cellIs" dxfId="2124" priority="3277" operator="equal">
      <formula>"Baja"</formula>
    </cfRule>
    <cfRule type="cellIs" dxfId="2123" priority="3278" operator="equal">
      <formula>"Muy Baja"</formula>
    </cfRule>
  </conditionalFormatting>
  <conditionalFormatting sqref="AD102">
    <cfRule type="cellIs" dxfId="2122" priority="3293" operator="equal">
      <formula>"Catastrófico"</formula>
    </cfRule>
    <cfRule type="cellIs" dxfId="2121" priority="3294" operator="equal">
      <formula>"Mayor"</formula>
    </cfRule>
    <cfRule type="cellIs" dxfId="2120" priority="3295" operator="equal">
      <formula>"Moderado"</formula>
    </cfRule>
    <cfRule type="cellIs" dxfId="2119" priority="3296" operator="equal">
      <formula>"Menor"</formula>
    </cfRule>
    <cfRule type="cellIs" dxfId="2118" priority="3297" operator="equal">
      <formula>"Leve"</formula>
    </cfRule>
  </conditionalFormatting>
  <conditionalFormatting sqref="AF102">
    <cfRule type="cellIs" dxfId="2117" priority="3289" operator="equal">
      <formula>"Extremo"</formula>
    </cfRule>
    <cfRule type="cellIs" dxfId="2116" priority="3290" operator="equal">
      <formula>"Alto"</formula>
    </cfRule>
    <cfRule type="cellIs" dxfId="2115" priority="3291" operator="equal">
      <formula>"Moderado"</formula>
    </cfRule>
    <cfRule type="cellIs" dxfId="2114" priority="3292" operator="equal">
      <formula>"Bajo"</formula>
    </cfRule>
  </conditionalFormatting>
  <conditionalFormatting sqref="AI102:AL104">
    <cfRule type="expression" dxfId="2113" priority="3266">
      <formula>IF(OR($AG102="Evitar",$AG102="Compartir",$AG102="Aceptar",$AG102="Reducir (Transferir)"),1,0)</formula>
    </cfRule>
    <cfRule type="expression" dxfId="2112" priority="3267">
      <formula>IF(AND($AF102="Moderado",OR($H102="Gestión",$H102="Seguridad de la Información (Pérdida de la Disponibilidad)",$H102="Seguridad de la Información (Pérdida de la Integridad)",$H102="Seguridad de la Información (Pérdida de Confidencialidad)",$H102="Fuga de Capital Intelectual",$H102="Estratégico")),1,0)</formula>
    </cfRule>
    <cfRule type="expression" dxfId="2111" priority="3268">
      <formula>IF($AF102="Bajo",1,0)</formula>
    </cfRule>
  </conditionalFormatting>
  <conditionalFormatting sqref="K123:K125">
    <cfRule type="expression" dxfId="2110" priority="3238">
      <formula>IF($K123="Casi seguro",1,0)</formula>
    </cfRule>
    <cfRule type="expression" dxfId="2109" priority="3239">
      <formula>IF($K123="Probable",1,0)</formula>
    </cfRule>
    <cfRule type="expression" dxfId="2108" priority="3240">
      <formula>IF($K123="Posible",1,0)</formula>
    </cfRule>
    <cfRule type="expression" dxfId="2107" priority="3241">
      <formula>IF($K123="Improbable",1,0)</formula>
    </cfRule>
    <cfRule type="expression" dxfId="2106" priority="3242">
      <formula>IF($K123="Rara vez",1,0)</formula>
    </cfRule>
  </conditionalFormatting>
  <conditionalFormatting sqref="K123">
    <cfRule type="cellIs" dxfId="2105" priority="3243" operator="equal">
      <formula>"Muy Alta"</formula>
    </cfRule>
    <cfRule type="cellIs" dxfId="2104" priority="3244" operator="equal">
      <formula>"Alta"</formula>
    </cfRule>
    <cfRule type="cellIs" dxfId="2103" priority="3245" operator="equal">
      <formula>"Media"</formula>
    </cfRule>
    <cfRule type="cellIs" dxfId="2102" priority="3246" operator="equal">
      <formula>"Baja"</formula>
    </cfRule>
    <cfRule type="cellIs" dxfId="2101" priority="3247" operator="equal">
      <formula>"Muy Baja"</formula>
    </cfRule>
  </conditionalFormatting>
  <conditionalFormatting sqref="N123">
    <cfRule type="cellIs" dxfId="2100" priority="3261" operator="equal">
      <formula>"Catastrófico"</formula>
    </cfRule>
    <cfRule type="cellIs" dxfId="2099" priority="3262" operator="equal">
      <formula>"Mayor"</formula>
    </cfRule>
    <cfRule type="cellIs" dxfId="2098" priority="3263" operator="equal">
      <formula>"Moderado"</formula>
    </cfRule>
    <cfRule type="cellIs" dxfId="2097" priority="3264" operator="equal">
      <formula>"Menor"</formula>
    </cfRule>
    <cfRule type="cellIs" dxfId="2096" priority="3265" operator="equal">
      <formula>"Leve"</formula>
    </cfRule>
  </conditionalFormatting>
  <conditionalFormatting sqref="P123">
    <cfRule type="cellIs" dxfId="2095" priority="3257" operator="equal">
      <formula>"Extremo"</formula>
    </cfRule>
    <cfRule type="cellIs" dxfId="2094" priority="3258" operator="equal">
      <formula>"Alto"</formula>
    </cfRule>
    <cfRule type="cellIs" dxfId="2093" priority="3259" operator="equal">
      <formula>"Moderado"</formula>
    </cfRule>
    <cfRule type="cellIs" dxfId="2092" priority="3260" operator="equal">
      <formula>"Bajo"</formula>
    </cfRule>
  </conditionalFormatting>
  <conditionalFormatting sqref="AB123:AB125">
    <cfRule type="expression" dxfId="2091" priority="3228">
      <formula>IF($AB123="Casi seguro",1,0)</formula>
    </cfRule>
    <cfRule type="expression" dxfId="2090" priority="3229">
      <formula>IF($AB123="Probable",1,0)</formula>
    </cfRule>
    <cfRule type="expression" dxfId="2089" priority="3230">
      <formula>IF($AB123="Posible",1,0)</formula>
    </cfRule>
    <cfRule type="expression" dxfId="2088" priority="3231">
      <formula>IF($AB123="Improbable",1,0)</formula>
    </cfRule>
    <cfRule type="expression" dxfId="2087" priority="3232">
      <formula>IF($AB123="Rara vez",1,0)</formula>
    </cfRule>
  </conditionalFormatting>
  <conditionalFormatting sqref="AB123">
    <cfRule type="cellIs" dxfId="2086" priority="3233" operator="equal">
      <formula>"Muy Alta"</formula>
    </cfRule>
    <cfRule type="cellIs" dxfId="2085" priority="3234" operator="equal">
      <formula>"Alta"</formula>
    </cfRule>
    <cfRule type="cellIs" dxfId="2084" priority="3235" operator="equal">
      <formula>"Media"</formula>
    </cfRule>
    <cfRule type="cellIs" dxfId="2083" priority="3236" operator="equal">
      <formula>"Baja"</formula>
    </cfRule>
    <cfRule type="cellIs" dxfId="2082" priority="3237" operator="equal">
      <formula>"Muy Baja"</formula>
    </cfRule>
  </conditionalFormatting>
  <conditionalFormatting sqref="AD123">
    <cfRule type="cellIs" dxfId="2081" priority="3252" operator="equal">
      <formula>"Catastrófico"</formula>
    </cfRule>
    <cfRule type="cellIs" dxfId="2080" priority="3253" operator="equal">
      <formula>"Mayor"</formula>
    </cfRule>
    <cfRule type="cellIs" dxfId="2079" priority="3254" operator="equal">
      <formula>"Moderado"</formula>
    </cfRule>
    <cfRule type="cellIs" dxfId="2078" priority="3255" operator="equal">
      <formula>"Menor"</formula>
    </cfRule>
    <cfRule type="cellIs" dxfId="2077" priority="3256" operator="equal">
      <formula>"Leve"</formula>
    </cfRule>
  </conditionalFormatting>
  <conditionalFormatting sqref="AF123">
    <cfRule type="cellIs" dxfId="2076" priority="3248" operator="equal">
      <formula>"Extremo"</formula>
    </cfRule>
    <cfRule type="cellIs" dxfId="2075" priority="3249" operator="equal">
      <formula>"Alto"</formula>
    </cfRule>
    <cfRule type="cellIs" dxfId="2074" priority="3250" operator="equal">
      <formula>"Moderado"</formula>
    </cfRule>
    <cfRule type="cellIs" dxfId="2073" priority="3251" operator="equal">
      <formula>"Bajo"</formula>
    </cfRule>
  </conditionalFormatting>
  <conditionalFormatting sqref="AI123:AL125">
    <cfRule type="expression" dxfId="2072" priority="3225">
      <formula>IF(OR($AG123="Evitar",$AG123="Compartir",$AG123="Aceptar",$AG123="Reducir (Transferir)"),1,0)</formula>
    </cfRule>
    <cfRule type="expression" dxfId="2071" priority="3226">
      <formula>IF(AND($AF123="Moderado",OR($H123="Gestión",$H123="Seguridad de la Información (Pérdida de la Disponibilidad)",$H123="Seguridad de la Información (Pérdida de la Integridad)",$H123="Seguridad de la Información (Pérdida de Confidencialidad)",$H123="Fuga de Capital Intelectual",$H123="Estratégico")),1,0)</formula>
    </cfRule>
    <cfRule type="expression" dxfId="2070" priority="3227">
      <formula>IF($AF123="Bajo",1,0)</formula>
    </cfRule>
  </conditionalFormatting>
  <conditionalFormatting sqref="K120:K122">
    <cfRule type="expression" dxfId="2069" priority="3197">
      <formula>IF($K120="Casi seguro",1,0)</formula>
    </cfRule>
    <cfRule type="expression" dxfId="2068" priority="3198">
      <formula>IF($K120="Probable",1,0)</formula>
    </cfRule>
    <cfRule type="expression" dxfId="2067" priority="3199">
      <formula>IF($K120="Posible",1,0)</formula>
    </cfRule>
    <cfRule type="expression" dxfId="2066" priority="3200">
      <formula>IF($K120="Improbable",1,0)</formula>
    </cfRule>
    <cfRule type="expression" dxfId="2065" priority="3201">
      <formula>IF($K120="Rara vez",1,0)</formula>
    </cfRule>
  </conditionalFormatting>
  <conditionalFormatting sqref="K120">
    <cfRule type="cellIs" dxfId="2064" priority="3202" operator="equal">
      <formula>"Muy Alta"</formula>
    </cfRule>
    <cfRule type="cellIs" dxfId="2063" priority="3203" operator="equal">
      <formula>"Alta"</formula>
    </cfRule>
    <cfRule type="cellIs" dxfId="2062" priority="3204" operator="equal">
      <formula>"Media"</formula>
    </cfRule>
    <cfRule type="cellIs" dxfId="2061" priority="3205" operator="equal">
      <formula>"Baja"</formula>
    </cfRule>
    <cfRule type="cellIs" dxfId="2060" priority="3206" operator="equal">
      <formula>"Muy Baja"</formula>
    </cfRule>
  </conditionalFormatting>
  <conditionalFormatting sqref="N120">
    <cfRule type="cellIs" dxfId="2059" priority="3220" operator="equal">
      <formula>"Catastrófico"</formula>
    </cfRule>
    <cfRule type="cellIs" dxfId="2058" priority="3221" operator="equal">
      <formula>"Mayor"</formula>
    </cfRule>
    <cfRule type="cellIs" dxfId="2057" priority="3222" operator="equal">
      <formula>"Moderado"</formula>
    </cfRule>
    <cfRule type="cellIs" dxfId="2056" priority="3223" operator="equal">
      <formula>"Menor"</formula>
    </cfRule>
    <cfRule type="cellIs" dxfId="2055" priority="3224" operator="equal">
      <formula>"Leve"</formula>
    </cfRule>
  </conditionalFormatting>
  <conditionalFormatting sqref="P120">
    <cfRule type="cellIs" dxfId="2054" priority="3216" operator="equal">
      <formula>"Extremo"</formula>
    </cfRule>
    <cfRule type="cellIs" dxfId="2053" priority="3217" operator="equal">
      <formula>"Alto"</formula>
    </cfRule>
    <cfRule type="cellIs" dxfId="2052" priority="3218" operator="equal">
      <formula>"Moderado"</formula>
    </cfRule>
    <cfRule type="cellIs" dxfId="2051" priority="3219" operator="equal">
      <formula>"Bajo"</formula>
    </cfRule>
  </conditionalFormatting>
  <conditionalFormatting sqref="AB120:AB122">
    <cfRule type="expression" dxfId="2050" priority="3187">
      <formula>IF($AB120="Casi seguro",1,0)</formula>
    </cfRule>
    <cfRule type="expression" dxfId="2049" priority="3188">
      <formula>IF($AB120="Probable",1,0)</formula>
    </cfRule>
    <cfRule type="expression" dxfId="2048" priority="3189">
      <formula>IF($AB120="Posible",1,0)</formula>
    </cfRule>
    <cfRule type="expression" dxfId="2047" priority="3190">
      <formula>IF($AB120="Improbable",1,0)</formula>
    </cfRule>
    <cfRule type="expression" dxfId="2046" priority="3191">
      <formula>IF($AB120="Rara vez",1,0)</formula>
    </cfRule>
  </conditionalFormatting>
  <conditionalFormatting sqref="AB120">
    <cfRule type="cellIs" dxfId="2045" priority="3192" operator="equal">
      <formula>"Muy Alta"</formula>
    </cfRule>
    <cfRule type="cellIs" dxfId="2044" priority="3193" operator="equal">
      <formula>"Alta"</formula>
    </cfRule>
    <cfRule type="cellIs" dxfId="2043" priority="3194" operator="equal">
      <formula>"Media"</formula>
    </cfRule>
    <cfRule type="cellIs" dxfId="2042" priority="3195" operator="equal">
      <formula>"Baja"</formula>
    </cfRule>
    <cfRule type="cellIs" dxfId="2041" priority="3196" operator="equal">
      <formula>"Muy Baja"</formula>
    </cfRule>
  </conditionalFormatting>
  <conditionalFormatting sqref="AD120">
    <cfRule type="cellIs" dxfId="2040" priority="3211" operator="equal">
      <formula>"Catastrófico"</formula>
    </cfRule>
    <cfRule type="cellIs" dxfId="2039" priority="3212" operator="equal">
      <formula>"Mayor"</formula>
    </cfRule>
    <cfRule type="cellIs" dxfId="2038" priority="3213" operator="equal">
      <formula>"Moderado"</formula>
    </cfRule>
    <cfRule type="cellIs" dxfId="2037" priority="3214" operator="equal">
      <formula>"Menor"</formula>
    </cfRule>
    <cfRule type="cellIs" dxfId="2036" priority="3215" operator="equal">
      <formula>"Leve"</formula>
    </cfRule>
  </conditionalFormatting>
  <conditionalFormatting sqref="AF120">
    <cfRule type="cellIs" dxfId="2035" priority="3207" operator="equal">
      <formula>"Extremo"</formula>
    </cfRule>
    <cfRule type="cellIs" dxfId="2034" priority="3208" operator="equal">
      <formula>"Alto"</formula>
    </cfRule>
    <cfRule type="cellIs" dxfId="2033" priority="3209" operator="equal">
      <formula>"Moderado"</formula>
    </cfRule>
    <cfRule type="cellIs" dxfId="2032" priority="3210" operator="equal">
      <formula>"Bajo"</formula>
    </cfRule>
  </conditionalFormatting>
  <conditionalFormatting sqref="AI120:AL122">
    <cfRule type="expression" dxfId="2031" priority="3184">
      <formula>IF(OR($AG120="Evitar",$AG120="Compartir",$AG120="Aceptar",$AG120="Reducir (Transferir)"),1,0)</formula>
    </cfRule>
    <cfRule type="expression" dxfId="2030" priority="3185">
      <formula>IF(AND($AF120="Moderado",OR($H120="Gestión",$H120="Seguridad de la Información (Pérdida de la Disponibilidad)",$H120="Seguridad de la Información (Pérdida de la Integridad)",$H120="Seguridad de la Información (Pérdida de Confidencialidad)",$H120="Fuga de Capital Intelectual",$H120="Estratégico")),1,0)</formula>
    </cfRule>
    <cfRule type="expression" dxfId="2029" priority="3186">
      <formula>IF($AF120="Bajo",1,0)</formula>
    </cfRule>
  </conditionalFormatting>
  <conditionalFormatting sqref="K108:K110">
    <cfRule type="expression" dxfId="2028" priority="3156">
      <formula>IF($K108="Casi seguro",1,0)</formula>
    </cfRule>
    <cfRule type="expression" dxfId="2027" priority="3157">
      <formula>IF($K108="Probable",1,0)</formula>
    </cfRule>
    <cfRule type="expression" dxfId="2026" priority="3158">
      <formula>IF($K108="Posible",1,0)</formula>
    </cfRule>
    <cfRule type="expression" dxfId="2025" priority="3159">
      <formula>IF($K108="Improbable",1,0)</formula>
    </cfRule>
    <cfRule type="expression" dxfId="2024" priority="3160">
      <formula>IF($K108="Rara vez",1,0)</formula>
    </cfRule>
  </conditionalFormatting>
  <conditionalFormatting sqref="K108">
    <cfRule type="cellIs" dxfId="2023" priority="3161" operator="equal">
      <formula>"Muy Alta"</formula>
    </cfRule>
    <cfRule type="cellIs" dxfId="2022" priority="3162" operator="equal">
      <formula>"Alta"</formula>
    </cfRule>
    <cfRule type="cellIs" dxfId="2021" priority="3163" operator="equal">
      <formula>"Media"</formula>
    </cfRule>
    <cfRule type="cellIs" dxfId="2020" priority="3164" operator="equal">
      <formula>"Baja"</formula>
    </cfRule>
    <cfRule type="cellIs" dxfId="2019" priority="3165" operator="equal">
      <formula>"Muy Baja"</formula>
    </cfRule>
  </conditionalFormatting>
  <conditionalFormatting sqref="N108">
    <cfRule type="cellIs" dxfId="2018" priority="3179" operator="equal">
      <formula>"Catastrófico"</formula>
    </cfRule>
    <cfRule type="cellIs" dxfId="2017" priority="3180" operator="equal">
      <formula>"Mayor"</formula>
    </cfRule>
    <cfRule type="cellIs" dxfId="2016" priority="3181" operator="equal">
      <formula>"Moderado"</formula>
    </cfRule>
    <cfRule type="cellIs" dxfId="2015" priority="3182" operator="equal">
      <formula>"Menor"</formula>
    </cfRule>
    <cfRule type="cellIs" dxfId="2014" priority="3183" operator="equal">
      <formula>"Leve"</formula>
    </cfRule>
  </conditionalFormatting>
  <conditionalFormatting sqref="P108">
    <cfRule type="cellIs" dxfId="2013" priority="3175" operator="equal">
      <formula>"Extremo"</formula>
    </cfRule>
    <cfRule type="cellIs" dxfId="2012" priority="3176" operator="equal">
      <formula>"Alto"</formula>
    </cfRule>
    <cfRule type="cellIs" dxfId="2011" priority="3177" operator="equal">
      <formula>"Moderado"</formula>
    </cfRule>
    <cfRule type="cellIs" dxfId="2010" priority="3178" operator="equal">
      <formula>"Bajo"</formula>
    </cfRule>
  </conditionalFormatting>
  <conditionalFormatting sqref="AB108:AB110">
    <cfRule type="expression" dxfId="2009" priority="3146">
      <formula>IF($AB108="Casi seguro",1,0)</formula>
    </cfRule>
    <cfRule type="expression" dxfId="2008" priority="3147">
      <formula>IF($AB108="Probable",1,0)</formula>
    </cfRule>
    <cfRule type="expression" dxfId="2007" priority="3148">
      <formula>IF($AB108="Posible",1,0)</formula>
    </cfRule>
    <cfRule type="expression" dxfId="2006" priority="3149">
      <formula>IF($AB108="Improbable",1,0)</formula>
    </cfRule>
    <cfRule type="expression" dxfId="2005" priority="3150">
      <formula>IF($AB108="Rara vez",1,0)</formula>
    </cfRule>
  </conditionalFormatting>
  <conditionalFormatting sqref="AB108">
    <cfRule type="cellIs" dxfId="2004" priority="3151" operator="equal">
      <formula>"Muy Alta"</formula>
    </cfRule>
    <cfRule type="cellIs" dxfId="2003" priority="3152" operator="equal">
      <formula>"Alta"</formula>
    </cfRule>
    <cfRule type="cellIs" dxfId="2002" priority="3153" operator="equal">
      <formula>"Media"</formula>
    </cfRule>
    <cfRule type="cellIs" dxfId="2001" priority="3154" operator="equal">
      <formula>"Baja"</formula>
    </cfRule>
    <cfRule type="cellIs" dxfId="2000" priority="3155" operator="equal">
      <formula>"Muy Baja"</formula>
    </cfRule>
  </conditionalFormatting>
  <conditionalFormatting sqref="AD108">
    <cfRule type="cellIs" dxfId="1999" priority="3170" operator="equal">
      <formula>"Catastrófico"</formula>
    </cfRule>
    <cfRule type="cellIs" dxfId="1998" priority="3171" operator="equal">
      <formula>"Mayor"</formula>
    </cfRule>
    <cfRule type="cellIs" dxfId="1997" priority="3172" operator="equal">
      <formula>"Moderado"</formula>
    </cfRule>
    <cfRule type="cellIs" dxfId="1996" priority="3173" operator="equal">
      <formula>"Menor"</formula>
    </cfRule>
    <cfRule type="cellIs" dxfId="1995" priority="3174" operator="equal">
      <formula>"Leve"</formula>
    </cfRule>
  </conditionalFormatting>
  <conditionalFormatting sqref="AF108">
    <cfRule type="cellIs" dxfId="1994" priority="3166" operator="equal">
      <formula>"Extremo"</formula>
    </cfRule>
    <cfRule type="cellIs" dxfId="1993" priority="3167" operator="equal">
      <formula>"Alto"</formula>
    </cfRule>
    <cfRule type="cellIs" dxfId="1992" priority="3168" operator="equal">
      <formula>"Moderado"</formula>
    </cfRule>
    <cfRule type="cellIs" dxfId="1991" priority="3169" operator="equal">
      <formula>"Bajo"</formula>
    </cfRule>
  </conditionalFormatting>
  <conditionalFormatting sqref="AI108:AL110">
    <cfRule type="expression" dxfId="1990" priority="3143">
      <formula>IF(OR($AG108="Evitar",$AG108="Compartir",$AG108="Aceptar",$AG108="Reducir (Transferir)"),1,0)</formula>
    </cfRule>
    <cfRule type="expression" dxfId="1989" priority="3144">
      <formula>IF(AND($AF108="Moderado",OR($H108="Gestión",$H108="Seguridad de la Información (Pérdida de la Disponibilidad)",$H108="Seguridad de la Información (Pérdida de la Integridad)",$H108="Seguridad de la Información (Pérdida de Confidencialidad)",$H108="Fuga de Capital Intelectual",$H108="Estratégico")),1,0)</formula>
    </cfRule>
    <cfRule type="expression" dxfId="1988" priority="3145">
      <formula>IF($AF108="Bajo",1,0)</formula>
    </cfRule>
  </conditionalFormatting>
  <conditionalFormatting sqref="K105:K107">
    <cfRule type="expression" dxfId="1987" priority="3115">
      <formula>IF($K105="Casi seguro",1,0)</formula>
    </cfRule>
    <cfRule type="expression" dxfId="1986" priority="3116">
      <formula>IF($K105="Probable",1,0)</formula>
    </cfRule>
    <cfRule type="expression" dxfId="1985" priority="3117">
      <formula>IF($K105="Posible",1,0)</formula>
    </cfRule>
    <cfRule type="expression" dxfId="1984" priority="3118">
      <formula>IF($K105="Improbable",1,0)</formula>
    </cfRule>
    <cfRule type="expression" dxfId="1983" priority="3119">
      <formula>IF($K105="Rara vez",1,0)</formula>
    </cfRule>
  </conditionalFormatting>
  <conditionalFormatting sqref="K105">
    <cfRule type="cellIs" dxfId="1982" priority="3120" operator="equal">
      <formula>"Muy Alta"</formula>
    </cfRule>
    <cfRule type="cellIs" dxfId="1981" priority="3121" operator="equal">
      <formula>"Alta"</formula>
    </cfRule>
    <cfRule type="cellIs" dxfId="1980" priority="3122" operator="equal">
      <formula>"Media"</formula>
    </cfRule>
    <cfRule type="cellIs" dxfId="1979" priority="3123" operator="equal">
      <formula>"Baja"</formula>
    </cfRule>
    <cfRule type="cellIs" dxfId="1978" priority="3124" operator="equal">
      <formula>"Muy Baja"</formula>
    </cfRule>
  </conditionalFormatting>
  <conditionalFormatting sqref="N105">
    <cfRule type="cellIs" dxfId="1977" priority="3138" operator="equal">
      <formula>"Catastrófico"</formula>
    </cfRule>
    <cfRule type="cellIs" dxfId="1976" priority="3139" operator="equal">
      <formula>"Mayor"</formula>
    </cfRule>
    <cfRule type="cellIs" dxfId="1975" priority="3140" operator="equal">
      <formula>"Moderado"</formula>
    </cfRule>
    <cfRule type="cellIs" dxfId="1974" priority="3141" operator="equal">
      <formula>"Menor"</formula>
    </cfRule>
    <cfRule type="cellIs" dxfId="1973" priority="3142" operator="equal">
      <formula>"Leve"</formula>
    </cfRule>
  </conditionalFormatting>
  <conditionalFormatting sqref="P105">
    <cfRule type="cellIs" dxfId="1972" priority="3134" operator="equal">
      <formula>"Extremo"</formula>
    </cfRule>
    <cfRule type="cellIs" dxfId="1971" priority="3135" operator="equal">
      <formula>"Alto"</formula>
    </cfRule>
    <cfRule type="cellIs" dxfId="1970" priority="3136" operator="equal">
      <formula>"Moderado"</formula>
    </cfRule>
    <cfRule type="cellIs" dxfId="1969" priority="3137" operator="equal">
      <formula>"Bajo"</formula>
    </cfRule>
  </conditionalFormatting>
  <conditionalFormatting sqref="AB105:AB107">
    <cfRule type="expression" dxfId="1968" priority="3105">
      <formula>IF($AB105="Casi seguro",1,0)</formula>
    </cfRule>
    <cfRule type="expression" dxfId="1967" priority="3106">
      <formula>IF($AB105="Probable",1,0)</formula>
    </cfRule>
    <cfRule type="expression" dxfId="1966" priority="3107">
      <formula>IF($AB105="Posible",1,0)</formula>
    </cfRule>
    <cfRule type="expression" dxfId="1965" priority="3108">
      <formula>IF($AB105="Improbable",1,0)</formula>
    </cfRule>
    <cfRule type="expression" dxfId="1964" priority="3109">
      <formula>IF($AB105="Rara vez",1,0)</formula>
    </cfRule>
  </conditionalFormatting>
  <conditionalFormatting sqref="AB105">
    <cfRule type="cellIs" dxfId="1963" priority="3110" operator="equal">
      <formula>"Muy Alta"</formula>
    </cfRule>
    <cfRule type="cellIs" dxfId="1962" priority="3111" operator="equal">
      <formula>"Alta"</formula>
    </cfRule>
    <cfRule type="cellIs" dxfId="1961" priority="3112" operator="equal">
      <formula>"Media"</formula>
    </cfRule>
    <cfRule type="cellIs" dxfId="1960" priority="3113" operator="equal">
      <formula>"Baja"</formula>
    </cfRule>
    <cfRule type="cellIs" dxfId="1959" priority="3114" operator="equal">
      <formula>"Muy Baja"</formula>
    </cfRule>
  </conditionalFormatting>
  <conditionalFormatting sqref="AD105">
    <cfRule type="cellIs" dxfId="1958" priority="3129" operator="equal">
      <formula>"Catastrófico"</formula>
    </cfRule>
    <cfRule type="cellIs" dxfId="1957" priority="3130" operator="equal">
      <formula>"Mayor"</formula>
    </cfRule>
    <cfRule type="cellIs" dxfId="1956" priority="3131" operator="equal">
      <formula>"Moderado"</formula>
    </cfRule>
    <cfRule type="cellIs" dxfId="1955" priority="3132" operator="equal">
      <formula>"Menor"</formula>
    </cfRule>
    <cfRule type="cellIs" dxfId="1954" priority="3133" operator="equal">
      <formula>"Leve"</formula>
    </cfRule>
  </conditionalFormatting>
  <conditionalFormatting sqref="AF105">
    <cfRule type="cellIs" dxfId="1953" priority="3125" operator="equal">
      <formula>"Extremo"</formula>
    </cfRule>
    <cfRule type="cellIs" dxfId="1952" priority="3126" operator="equal">
      <formula>"Alto"</formula>
    </cfRule>
    <cfRule type="cellIs" dxfId="1951" priority="3127" operator="equal">
      <formula>"Moderado"</formula>
    </cfRule>
    <cfRule type="cellIs" dxfId="1950" priority="3128" operator="equal">
      <formula>"Bajo"</formula>
    </cfRule>
  </conditionalFormatting>
  <conditionalFormatting sqref="AI105:AL107">
    <cfRule type="expression" dxfId="1949" priority="3102">
      <formula>IF(OR($AG105="Evitar",$AG105="Compartir",$AG105="Aceptar",$AG105="Reducir (Transferir)"),1,0)</formula>
    </cfRule>
    <cfRule type="expression" dxfId="1948" priority="3103">
      <formula>IF(AND($AF105="Moderado",OR($H105="Gestión",$H105="Seguridad de la Información (Pérdida de la Disponibilidad)",$H105="Seguridad de la Información (Pérdida de la Integridad)",$H105="Seguridad de la Información (Pérdida de Confidencialidad)",$H105="Fuga de Capital Intelectual",$H105="Estratégico")),1,0)</formula>
    </cfRule>
    <cfRule type="expression" dxfId="1947" priority="3104">
      <formula>IF($AF105="Bajo",1,0)</formula>
    </cfRule>
  </conditionalFormatting>
  <conditionalFormatting sqref="K117:K119">
    <cfRule type="expression" dxfId="1946" priority="3033">
      <formula>IF($K117="Casi seguro",1,0)</formula>
    </cfRule>
    <cfRule type="expression" dxfId="1945" priority="3034">
      <formula>IF($K117="Probable",1,0)</formula>
    </cfRule>
    <cfRule type="expression" dxfId="1944" priority="3035">
      <formula>IF($K117="Posible",1,0)</formula>
    </cfRule>
    <cfRule type="expression" dxfId="1943" priority="3036">
      <formula>IF($K117="Improbable",1,0)</formula>
    </cfRule>
    <cfRule type="expression" dxfId="1942" priority="3037">
      <formula>IF($K117="Rara vez",1,0)</formula>
    </cfRule>
  </conditionalFormatting>
  <conditionalFormatting sqref="K117">
    <cfRule type="cellIs" dxfId="1941" priority="3038" operator="equal">
      <formula>"Muy Alta"</formula>
    </cfRule>
    <cfRule type="cellIs" dxfId="1940" priority="3039" operator="equal">
      <formula>"Alta"</formula>
    </cfRule>
    <cfRule type="cellIs" dxfId="1939" priority="3040" operator="equal">
      <formula>"Media"</formula>
    </cfRule>
    <cfRule type="cellIs" dxfId="1938" priority="3041" operator="equal">
      <formula>"Baja"</formula>
    </cfRule>
    <cfRule type="cellIs" dxfId="1937" priority="3042" operator="equal">
      <formula>"Muy Baja"</formula>
    </cfRule>
  </conditionalFormatting>
  <conditionalFormatting sqref="N117">
    <cfRule type="cellIs" dxfId="1936" priority="3056" operator="equal">
      <formula>"Catastrófico"</formula>
    </cfRule>
    <cfRule type="cellIs" dxfId="1935" priority="3057" operator="equal">
      <formula>"Mayor"</formula>
    </cfRule>
    <cfRule type="cellIs" dxfId="1934" priority="3058" operator="equal">
      <formula>"Moderado"</formula>
    </cfRule>
    <cfRule type="cellIs" dxfId="1933" priority="3059" operator="equal">
      <formula>"Menor"</formula>
    </cfRule>
    <cfRule type="cellIs" dxfId="1932" priority="3060" operator="equal">
      <formula>"Leve"</formula>
    </cfRule>
  </conditionalFormatting>
  <conditionalFormatting sqref="P117">
    <cfRule type="cellIs" dxfId="1931" priority="3052" operator="equal">
      <formula>"Extremo"</formula>
    </cfRule>
    <cfRule type="cellIs" dxfId="1930" priority="3053" operator="equal">
      <formula>"Alto"</formula>
    </cfRule>
    <cfRule type="cellIs" dxfId="1929" priority="3054" operator="equal">
      <formula>"Moderado"</formula>
    </cfRule>
    <cfRule type="cellIs" dxfId="1928" priority="3055" operator="equal">
      <formula>"Bajo"</formula>
    </cfRule>
  </conditionalFormatting>
  <conditionalFormatting sqref="AB117:AB119">
    <cfRule type="expression" dxfId="1927" priority="3023">
      <formula>IF($AB117="Casi seguro",1,0)</formula>
    </cfRule>
    <cfRule type="expression" dxfId="1926" priority="3024">
      <formula>IF($AB117="Probable",1,0)</formula>
    </cfRule>
    <cfRule type="expression" dxfId="1925" priority="3025">
      <formula>IF($AB117="Posible",1,0)</formula>
    </cfRule>
    <cfRule type="expression" dxfId="1924" priority="3026">
      <formula>IF($AB117="Improbable",1,0)</formula>
    </cfRule>
    <cfRule type="expression" dxfId="1923" priority="3027">
      <formula>IF($AB117="Rara vez",1,0)</formula>
    </cfRule>
  </conditionalFormatting>
  <conditionalFormatting sqref="AB117">
    <cfRule type="cellIs" dxfId="1922" priority="3028" operator="equal">
      <formula>"Muy Alta"</formula>
    </cfRule>
    <cfRule type="cellIs" dxfId="1921" priority="3029" operator="equal">
      <formula>"Alta"</formula>
    </cfRule>
    <cfRule type="cellIs" dxfId="1920" priority="3030" operator="equal">
      <formula>"Media"</formula>
    </cfRule>
    <cfRule type="cellIs" dxfId="1919" priority="3031" operator="equal">
      <formula>"Baja"</formula>
    </cfRule>
    <cfRule type="cellIs" dxfId="1918" priority="3032" operator="equal">
      <formula>"Muy Baja"</formula>
    </cfRule>
  </conditionalFormatting>
  <conditionalFormatting sqref="AD117">
    <cfRule type="cellIs" dxfId="1917" priority="3047" operator="equal">
      <formula>"Catastrófico"</formula>
    </cfRule>
    <cfRule type="cellIs" dxfId="1916" priority="3048" operator="equal">
      <formula>"Mayor"</formula>
    </cfRule>
    <cfRule type="cellIs" dxfId="1915" priority="3049" operator="equal">
      <formula>"Moderado"</formula>
    </cfRule>
    <cfRule type="cellIs" dxfId="1914" priority="3050" operator="equal">
      <formula>"Menor"</formula>
    </cfRule>
    <cfRule type="cellIs" dxfId="1913" priority="3051" operator="equal">
      <formula>"Leve"</formula>
    </cfRule>
  </conditionalFormatting>
  <conditionalFormatting sqref="AF117">
    <cfRule type="cellIs" dxfId="1912" priority="3043" operator="equal">
      <formula>"Extremo"</formula>
    </cfRule>
    <cfRule type="cellIs" dxfId="1911" priority="3044" operator="equal">
      <formula>"Alto"</formula>
    </cfRule>
    <cfRule type="cellIs" dxfId="1910" priority="3045" operator="equal">
      <formula>"Moderado"</formula>
    </cfRule>
    <cfRule type="cellIs" dxfId="1909" priority="3046" operator="equal">
      <formula>"Bajo"</formula>
    </cfRule>
  </conditionalFormatting>
  <conditionalFormatting sqref="AI117:AL119">
    <cfRule type="expression" dxfId="1908" priority="3020">
      <formula>IF(OR($AG117="Evitar",$AG117="Compartir",$AG117="Aceptar",$AG117="Reducir (Transferir)"),1,0)</formula>
    </cfRule>
    <cfRule type="expression" dxfId="1907" priority="3021">
      <formula>IF(AND($AF117="Moderado",OR($H117="Gestión",$H117="Seguridad de la Información (Pérdida de la Disponibilidad)",$H117="Seguridad de la Información (Pérdida de la Integridad)",$H117="Seguridad de la Información (Pérdida de Confidencialidad)",$H117="Fuga de Capital Intelectual",$H117="Estratégico")),1,0)</formula>
    </cfRule>
    <cfRule type="expression" dxfId="1906" priority="3022">
      <formula>IF($AF117="Bajo",1,0)</formula>
    </cfRule>
  </conditionalFormatting>
  <conditionalFormatting sqref="K114:K116">
    <cfRule type="expression" dxfId="1905" priority="2992">
      <formula>IF($K114="Casi seguro",1,0)</formula>
    </cfRule>
    <cfRule type="expression" dxfId="1904" priority="2993">
      <formula>IF($K114="Probable",1,0)</formula>
    </cfRule>
    <cfRule type="expression" dxfId="1903" priority="2994">
      <formula>IF($K114="Posible",1,0)</formula>
    </cfRule>
    <cfRule type="expression" dxfId="1902" priority="2995">
      <formula>IF($K114="Improbable",1,0)</formula>
    </cfRule>
    <cfRule type="expression" dxfId="1901" priority="2996">
      <formula>IF($K114="Rara vez",1,0)</formula>
    </cfRule>
  </conditionalFormatting>
  <conditionalFormatting sqref="K114">
    <cfRule type="cellIs" dxfId="1900" priority="2997" operator="equal">
      <formula>"Muy Alta"</formula>
    </cfRule>
    <cfRule type="cellIs" dxfId="1899" priority="2998" operator="equal">
      <formula>"Alta"</formula>
    </cfRule>
    <cfRule type="cellIs" dxfId="1898" priority="2999" operator="equal">
      <formula>"Media"</formula>
    </cfRule>
    <cfRule type="cellIs" dxfId="1897" priority="3000" operator="equal">
      <formula>"Baja"</formula>
    </cfRule>
    <cfRule type="cellIs" dxfId="1896" priority="3001" operator="equal">
      <formula>"Muy Baja"</formula>
    </cfRule>
  </conditionalFormatting>
  <conditionalFormatting sqref="N114">
    <cfRule type="cellIs" dxfId="1895" priority="3015" operator="equal">
      <formula>"Catastrófico"</formula>
    </cfRule>
    <cfRule type="cellIs" dxfId="1894" priority="3016" operator="equal">
      <formula>"Mayor"</formula>
    </cfRule>
    <cfRule type="cellIs" dxfId="1893" priority="3017" operator="equal">
      <formula>"Moderado"</formula>
    </cfRule>
    <cfRule type="cellIs" dxfId="1892" priority="3018" operator="equal">
      <formula>"Menor"</formula>
    </cfRule>
    <cfRule type="cellIs" dxfId="1891" priority="3019" operator="equal">
      <formula>"Leve"</formula>
    </cfRule>
  </conditionalFormatting>
  <conditionalFormatting sqref="P114">
    <cfRule type="cellIs" dxfId="1890" priority="3011" operator="equal">
      <formula>"Extremo"</formula>
    </cfRule>
    <cfRule type="cellIs" dxfId="1889" priority="3012" operator="equal">
      <formula>"Alto"</formula>
    </cfRule>
    <cfRule type="cellIs" dxfId="1888" priority="3013" operator="equal">
      <formula>"Moderado"</formula>
    </cfRule>
    <cfRule type="cellIs" dxfId="1887" priority="3014" operator="equal">
      <formula>"Bajo"</formula>
    </cfRule>
  </conditionalFormatting>
  <conditionalFormatting sqref="AB114:AB116">
    <cfRule type="expression" dxfId="1886" priority="2982">
      <formula>IF($AB114="Casi seguro",1,0)</formula>
    </cfRule>
    <cfRule type="expression" dxfId="1885" priority="2983">
      <formula>IF($AB114="Probable",1,0)</formula>
    </cfRule>
    <cfRule type="expression" dxfId="1884" priority="2984">
      <formula>IF($AB114="Posible",1,0)</formula>
    </cfRule>
    <cfRule type="expression" dxfId="1883" priority="2985">
      <formula>IF($AB114="Improbable",1,0)</formula>
    </cfRule>
    <cfRule type="expression" dxfId="1882" priority="2986">
      <formula>IF($AB114="Rara vez",1,0)</formula>
    </cfRule>
  </conditionalFormatting>
  <conditionalFormatting sqref="AB114">
    <cfRule type="cellIs" dxfId="1881" priority="2987" operator="equal">
      <formula>"Muy Alta"</formula>
    </cfRule>
    <cfRule type="cellIs" dxfId="1880" priority="2988" operator="equal">
      <formula>"Alta"</formula>
    </cfRule>
    <cfRule type="cellIs" dxfId="1879" priority="2989" operator="equal">
      <formula>"Media"</formula>
    </cfRule>
    <cfRule type="cellIs" dxfId="1878" priority="2990" operator="equal">
      <formula>"Baja"</formula>
    </cfRule>
    <cfRule type="cellIs" dxfId="1877" priority="2991" operator="equal">
      <formula>"Muy Baja"</formula>
    </cfRule>
  </conditionalFormatting>
  <conditionalFormatting sqref="AD114">
    <cfRule type="cellIs" dxfId="1876" priority="3006" operator="equal">
      <formula>"Catastrófico"</formula>
    </cfRule>
    <cfRule type="cellIs" dxfId="1875" priority="3007" operator="equal">
      <formula>"Mayor"</formula>
    </cfRule>
    <cfRule type="cellIs" dxfId="1874" priority="3008" operator="equal">
      <formula>"Moderado"</formula>
    </cfRule>
    <cfRule type="cellIs" dxfId="1873" priority="3009" operator="equal">
      <formula>"Menor"</formula>
    </cfRule>
    <cfRule type="cellIs" dxfId="1872" priority="3010" operator="equal">
      <formula>"Leve"</formula>
    </cfRule>
  </conditionalFormatting>
  <conditionalFormatting sqref="AF114">
    <cfRule type="cellIs" dxfId="1871" priority="3002" operator="equal">
      <formula>"Extremo"</formula>
    </cfRule>
    <cfRule type="cellIs" dxfId="1870" priority="3003" operator="equal">
      <formula>"Alto"</formula>
    </cfRule>
    <cfRule type="cellIs" dxfId="1869" priority="3004" operator="equal">
      <formula>"Moderado"</formula>
    </cfRule>
    <cfRule type="cellIs" dxfId="1868" priority="3005" operator="equal">
      <formula>"Bajo"</formula>
    </cfRule>
  </conditionalFormatting>
  <conditionalFormatting sqref="AI114:AL116">
    <cfRule type="expression" dxfId="1867" priority="2979">
      <formula>IF(OR($AG114="Evitar",$AG114="Compartir",$AG114="Aceptar",$AG114="Reducir (Transferir)"),1,0)</formula>
    </cfRule>
    <cfRule type="expression" dxfId="1866" priority="2980">
      <formula>IF(AND($AF114="Moderado",OR($H114="Gestión",$H114="Seguridad de la Información (Pérdida de la Disponibilidad)",$H114="Seguridad de la Información (Pérdida de la Integridad)",$H114="Seguridad de la Información (Pérdida de Confidencialidad)",$H114="Fuga de Capital Intelectual",$H114="Estratégico")),1,0)</formula>
    </cfRule>
    <cfRule type="expression" dxfId="1865" priority="2981">
      <formula>IF($AF114="Bajo",1,0)</formula>
    </cfRule>
  </conditionalFormatting>
  <conditionalFormatting sqref="K111:K113">
    <cfRule type="expression" dxfId="1864" priority="2951">
      <formula>IF($K111="Casi seguro",1,0)</formula>
    </cfRule>
    <cfRule type="expression" dxfId="1863" priority="2952">
      <formula>IF($K111="Probable",1,0)</formula>
    </cfRule>
    <cfRule type="expression" dxfId="1862" priority="2953">
      <formula>IF($K111="Posible",1,0)</formula>
    </cfRule>
    <cfRule type="expression" dxfId="1861" priority="2954">
      <formula>IF($K111="Improbable",1,0)</formula>
    </cfRule>
    <cfRule type="expression" dxfId="1860" priority="2955">
      <formula>IF($K111="Rara vez",1,0)</formula>
    </cfRule>
  </conditionalFormatting>
  <conditionalFormatting sqref="K111">
    <cfRule type="cellIs" dxfId="1859" priority="2956" operator="equal">
      <formula>"Muy Alta"</formula>
    </cfRule>
    <cfRule type="cellIs" dxfId="1858" priority="2957" operator="equal">
      <formula>"Alta"</formula>
    </cfRule>
    <cfRule type="cellIs" dxfId="1857" priority="2958" operator="equal">
      <formula>"Media"</formula>
    </cfRule>
    <cfRule type="cellIs" dxfId="1856" priority="2959" operator="equal">
      <formula>"Baja"</formula>
    </cfRule>
    <cfRule type="cellIs" dxfId="1855" priority="2960" operator="equal">
      <formula>"Muy Baja"</formula>
    </cfRule>
  </conditionalFormatting>
  <conditionalFormatting sqref="N111">
    <cfRule type="cellIs" dxfId="1854" priority="2974" operator="equal">
      <formula>"Catastrófico"</formula>
    </cfRule>
    <cfRule type="cellIs" dxfId="1853" priority="2975" operator="equal">
      <formula>"Mayor"</formula>
    </cfRule>
    <cfRule type="cellIs" dxfId="1852" priority="2976" operator="equal">
      <formula>"Moderado"</formula>
    </cfRule>
    <cfRule type="cellIs" dxfId="1851" priority="2977" operator="equal">
      <formula>"Menor"</formula>
    </cfRule>
    <cfRule type="cellIs" dxfId="1850" priority="2978" operator="equal">
      <formula>"Leve"</formula>
    </cfRule>
  </conditionalFormatting>
  <conditionalFormatting sqref="P111">
    <cfRule type="cellIs" dxfId="1849" priority="2970" operator="equal">
      <formula>"Extremo"</formula>
    </cfRule>
    <cfRule type="cellIs" dxfId="1848" priority="2971" operator="equal">
      <formula>"Alto"</formula>
    </cfRule>
    <cfRule type="cellIs" dxfId="1847" priority="2972" operator="equal">
      <formula>"Moderado"</formula>
    </cfRule>
    <cfRule type="cellIs" dxfId="1846" priority="2973" operator="equal">
      <formula>"Bajo"</formula>
    </cfRule>
  </conditionalFormatting>
  <conditionalFormatting sqref="AB111:AB113">
    <cfRule type="expression" dxfId="1845" priority="2941">
      <formula>IF($AB111="Casi seguro",1,0)</formula>
    </cfRule>
    <cfRule type="expression" dxfId="1844" priority="2942">
      <formula>IF($AB111="Probable",1,0)</formula>
    </cfRule>
    <cfRule type="expression" dxfId="1843" priority="2943">
      <formula>IF($AB111="Posible",1,0)</formula>
    </cfRule>
    <cfRule type="expression" dxfId="1842" priority="2944">
      <formula>IF($AB111="Improbable",1,0)</formula>
    </cfRule>
    <cfRule type="expression" dxfId="1841" priority="2945">
      <formula>IF($AB111="Rara vez",1,0)</formula>
    </cfRule>
  </conditionalFormatting>
  <conditionalFormatting sqref="AB111">
    <cfRule type="cellIs" dxfId="1840" priority="2946" operator="equal">
      <formula>"Muy Alta"</formula>
    </cfRule>
    <cfRule type="cellIs" dxfId="1839" priority="2947" operator="equal">
      <formula>"Alta"</formula>
    </cfRule>
    <cfRule type="cellIs" dxfId="1838" priority="2948" operator="equal">
      <formula>"Media"</formula>
    </cfRule>
    <cfRule type="cellIs" dxfId="1837" priority="2949" operator="equal">
      <formula>"Baja"</formula>
    </cfRule>
    <cfRule type="cellIs" dxfId="1836" priority="2950" operator="equal">
      <formula>"Muy Baja"</formula>
    </cfRule>
  </conditionalFormatting>
  <conditionalFormatting sqref="AD111">
    <cfRule type="cellIs" dxfId="1835" priority="2965" operator="equal">
      <formula>"Catastrófico"</formula>
    </cfRule>
    <cfRule type="cellIs" dxfId="1834" priority="2966" operator="equal">
      <formula>"Mayor"</formula>
    </cfRule>
    <cfRule type="cellIs" dxfId="1833" priority="2967" operator="equal">
      <formula>"Moderado"</formula>
    </cfRule>
    <cfRule type="cellIs" dxfId="1832" priority="2968" operator="equal">
      <formula>"Menor"</formula>
    </cfRule>
    <cfRule type="cellIs" dxfId="1831" priority="2969" operator="equal">
      <formula>"Leve"</formula>
    </cfRule>
  </conditionalFormatting>
  <conditionalFormatting sqref="AF111">
    <cfRule type="cellIs" dxfId="1830" priority="2961" operator="equal">
      <formula>"Extremo"</formula>
    </cfRule>
    <cfRule type="cellIs" dxfId="1829" priority="2962" operator="equal">
      <formula>"Alto"</formula>
    </cfRule>
    <cfRule type="cellIs" dxfId="1828" priority="2963" operator="equal">
      <formula>"Moderado"</formula>
    </cfRule>
    <cfRule type="cellIs" dxfId="1827" priority="2964" operator="equal">
      <formula>"Bajo"</formula>
    </cfRule>
  </conditionalFormatting>
  <conditionalFormatting sqref="AI111:AL113">
    <cfRule type="expression" dxfId="1826" priority="2938">
      <formula>IF(OR($AG111="Evitar",$AG111="Compartir",$AG111="Aceptar",$AG111="Reducir (Transferir)"),1,0)</formula>
    </cfRule>
    <cfRule type="expression" dxfId="1825" priority="2939">
      <formula>IF(AND($AF111="Moderado",OR($H111="Gestión",$H111="Seguridad de la Información (Pérdida de la Disponibilidad)",$H111="Seguridad de la Información (Pérdida de la Integridad)",$H111="Seguridad de la Información (Pérdida de Confidencialidad)",$H111="Fuga de Capital Intelectual",$H111="Estratégico")),1,0)</formula>
    </cfRule>
    <cfRule type="expression" dxfId="1824" priority="2940">
      <formula>IF($AF111="Bajo",1,0)</formula>
    </cfRule>
  </conditionalFormatting>
  <conditionalFormatting sqref="K126">
    <cfRule type="cellIs" dxfId="1823" priority="2423" operator="equal">
      <formula>"Muy Alta"</formula>
    </cfRule>
    <cfRule type="cellIs" dxfId="1822" priority="2424" operator="equal">
      <formula>"Alta"</formula>
    </cfRule>
    <cfRule type="cellIs" dxfId="1821" priority="2425" operator="equal">
      <formula>"Media"</formula>
    </cfRule>
    <cfRule type="cellIs" dxfId="1820" priority="2426" operator="equal">
      <formula>"Baja"</formula>
    </cfRule>
    <cfRule type="cellIs" dxfId="1819" priority="2427" operator="equal">
      <formula>"Muy Baja"</formula>
    </cfRule>
  </conditionalFormatting>
  <conditionalFormatting sqref="N126">
    <cfRule type="cellIs" dxfId="1818" priority="2441" operator="equal">
      <formula>"Catastrófico"</formula>
    </cfRule>
    <cfRule type="cellIs" dxfId="1817" priority="2442" operator="equal">
      <formula>"Mayor"</formula>
    </cfRule>
    <cfRule type="cellIs" dxfId="1816" priority="2443" operator="equal">
      <formula>"Moderado"</formula>
    </cfRule>
    <cfRule type="cellIs" dxfId="1815" priority="2444" operator="equal">
      <formula>"Menor"</formula>
    </cfRule>
    <cfRule type="cellIs" dxfId="1814" priority="2445" operator="equal">
      <formula>"Leve"</formula>
    </cfRule>
  </conditionalFormatting>
  <conditionalFormatting sqref="P126">
    <cfRule type="cellIs" dxfId="1813" priority="2437" operator="equal">
      <formula>"Extremo"</formula>
    </cfRule>
    <cfRule type="cellIs" dxfId="1812" priority="2438" operator="equal">
      <formula>"Alto"</formula>
    </cfRule>
    <cfRule type="cellIs" dxfId="1811" priority="2439" operator="equal">
      <formula>"Moderado"</formula>
    </cfRule>
    <cfRule type="cellIs" dxfId="1810" priority="2440" operator="equal">
      <formula>"Bajo"</formula>
    </cfRule>
  </conditionalFormatting>
  <conditionalFormatting sqref="AB126:AB128">
    <cfRule type="expression" dxfId="1809" priority="2408">
      <formula>IF($AB126="Casi seguro",1,0)</formula>
    </cfRule>
    <cfRule type="expression" dxfId="1808" priority="2409">
      <formula>IF($AB126="Probable",1,0)</formula>
    </cfRule>
    <cfRule type="expression" dxfId="1807" priority="2410">
      <formula>IF($AB126="Posible",1,0)</formula>
    </cfRule>
    <cfRule type="expression" dxfId="1806" priority="2411">
      <formula>IF($AB126="Improbable",1,0)</formula>
    </cfRule>
    <cfRule type="expression" dxfId="1805" priority="2412">
      <formula>IF($AB126="Rara vez",1,0)</formula>
    </cfRule>
  </conditionalFormatting>
  <conditionalFormatting sqref="AD126">
    <cfRule type="cellIs" dxfId="1804" priority="2432" operator="equal">
      <formula>"Catastrófico"</formula>
    </cfRule>
    <cfRule type="cellIs" dxfId="1803" priority="2433" operator="equal">
      <formula>"Mayor"</formula>
    </cfRule>
    <cfRule type="cellIs" dxfId="1802" priority="2434" operator="equal">
      <formula>"Moderado"</formula>
    </cfRule>
    <cfRule type="cellIs" dxfId="1801" priority="2435" operator="equal">
      <formula>"Menor"</formula>
    </cfRule>
    <cfRule type="cellIs" dxfId="1800" priority="2436" operator="equal">
      <formula>"Leve"</formula>
    </cfRule>
  </conditionalFormatting>
  <conditionalFormatting sqref="AF126">
    <cfRule type="cellIs" dxfId="1799" priority="2428" operator="equal">
      <formula>"Extremo"</formula>
    </cfRule>
    <cfRule type="cellIs" dxfId="1798" priority="2429" operator="equal">
      <formula>"Alto"</formula>
    </cfRule>
    <cfRule type="cellIs" dxfId="1797" priority="2430" operator="equal">
      <formula>"Moderado"</formula>
    </cfRule>
    <cfRule type="cellIs" dxfId="1796" priority="2431" operator="equal">
      <formula>"Bajo"</formula>
    </cfRule>
  </conditionalFormatting>
  <conditionalFormatting sqref="AI126:AL128">
    <cfRule type="expression" dxfId="1795" priority="2405">
      <formula>IF(OR($AG126="Evitar",$AG126="Compartir",$AG126="Aceptar",$AG126="Reducir (Transferir)"),1,0)</formula>
    </cfRule>
    <cfRule type="expression" dxfId="1794" priority="2406">
      <formula>IF(AND($AF126="Moderado",OR($H126="Gestión",$H126="Seguridad de la Información (Pérdida de la Disponibilidad)",$H126="Seguridad de la Información (Pérdida de la Integridad)",$H126="Seguridad de la Información (Pérdida de Confidencialidad)",$H126="Fuga de Capital Intelectual",$H126="Estratégico")),1,0)</formula>
    </cfRule>
    <cfRule type="expression" dxfId="1793" priority="2407">
      <formula>IF($AF126="Bajo",1,0)</formula>
    </cfRule>
  </conditionalFormatting>
  <conditionalFormatting sqref="K126:K128">
    <cfRule type="expression" dxfId="1792" priority="2413">
      <formula>IF($K126="Casi seguro",1,0)</formula>
    </cfRule>
    <cfRule type="expression" dxfId="1791" priority="2414">
      <formula>IF($K126="Probable",1,0)</formula>
    </cfRule>
    <cfRule type="expression" dxfId="1790" priority="2415">
      <formula>IF($K126="Posible",1,0)</formula>
    </cfRule>
    <cfRule type="expression" dxfId="1789" priority="2416">
      <formula>IF($K126="Improbable",1,0)</formula>
    </cfRule>
    <cfRule type="expression" dxfId="1788" priority="2417">
      <formula>IF($K126="Rara vez",1,0)</formula>
    </cfRule>
  </conditionalFormatting>
  <conditionalFormatting sqref="AB126">
    <cfRule type="cellIs" dxfId="1787" priority="2418" operator="equal">
      <formula>"Muy Alta"</formula>
    </cfRule>
    <cfRule type="cellIs" dxfId="1786" priority="2419" operator="equal">
      <formula>"Alta"</formula>
    </cfRule>
    <cfRule type="cellIs" dxfId="1785" priority="2420" operator="equal">
      <formula>"Media"</formula>
    </cfRule>
    <cfRule type="cellIs" dxfId="1784" priority="2421" operator="equal">
      <formula>"Baja"</formula>
    </cfRule>
    <cfRule type="cellIs" dxfId="1783" priority="2422" operator="equal">
      <formula>"Muy Baja"</formula>
    </cfRule>
  </conditionalFormatting>
  <conditionalFormatting sqref="K129:K131">
    <cfRule type="expression" dxfId="1782" priority="2377">
      <formula>IF($K129="Casi seguro",1,0)</formula>
    </cfRule>
    <cfRule type="expression" dxfId="1781" priority="2378">
      <formula>IF($K129="Probable",1,0)</formula>
    </cfRule>
    <cfRule type="expression" dxfId="1780" priority="2379">
      <formula>IF($K129="Posible",1,0)</formula>
    </cfRule>
    <cfRule type="expression" dxfId="1779" priority="2380">
      <formula>IF($K129="Improbable",1,0)</formula>
    </cfRule>
    <cfRule type="expression" dxfId="1778" priority="2381">
      <formula>IF($K129="Rara vez",1,0)</formula>
    </cfRule>
  </conditionalFormatting>
  <conditionalFormatting sqref="K129">
    <cfRule type="cellIs" dxfId="1777" priority="2382" operator="equal">
      <formula>"Muy Alta"</formula>
    </cfRule>
    <cfRule type="cellIs" dxfId="1776" priority="2383" operator="equal">
      <formula>"Alta"</formula>
    </cfRule>
    <cfRule type="cellIs" dxfId="1775" priority="2384" operator="equal">
      <formula>"Media"</formula>
    </cfRule>
    <cfRule type="cellIs" dxfId="1774" priority="2385" operator="equal">
      <formula>"Baja"</formula>
    </cfRule>
    <cfRule type="cellIs" dxfId="1773" priority="2386" operator="equal">
      <formula>"Muy Baja"</formula>
    </cfRule>
  </conditionalFormatting>
  <conditionalFormatting sqref="N129">
    <cfRule type="cellIs" dxfId="1772" priority="2400" operator="equal">
      <formula>"Catastrófico"</formula>
    </cfRule>
    <cfRule type="cellIs" dxfId="1771" priority="2401" operator="equal">
      <formula>"Mayor"</formula>
    </cfRule>
    <cfRule type="cellIs" dxfId="1770" priority="2402" operator="equal">
      <formula>"Moderado"</formula>
    </cfRule>
    <cfRule type="cellIs" dxfId="1769" priority="2403" operator="equal">
      <formula>"Menor"</formula>
    </cfRule>
    <cfRule type="cellIs" dxfId="1768" priority="2404" operator="equal">
      <formula>"Leve"</formula>
    </cfRule>
  </conditionalFormatting>
  <conditionalFormatting sqref="P129">
    <cfRule type="cellIs" dxfId="1767" priority="2396" operator="equal">
      <formula>"Extremo"</formula>
    </cfRule>
    <cfRule type="cellIs" dxfId="1766" priority="2397" operator="equal">
      <formula>"Alto"</formula>
    </cfRule>
    <cfRule type="cellIs" dxfId="1765" priority="2398" operator="equal">
      <formula>"Moderado"</formula>
    </cfRule>
    <cfRule type="cellIs" dxfId="1764" priority="2399" operator="equal">
      <formula>"Bajo"</formula>
    </cfRule>
  </conditionalFormatting>
  <conditionalFormatting sqref="AB129:AB131">
    <cfRule type="expression" dxfId="1763" priority="2367">
      <formula>IF($AB129="Casi seguro",1,0)</formula>
    </cfRule>
    <cfRule type="expression" dxfId="1762" priority="2368">
      <formula>IF($AB129="Probable",1,0)</formula>
    </cfRule>
    <cfRule type="expression" dxfId="1761" priority="2369">
      <formula>IF($AB129="Posible",1,0)</formula>
    </cfRule>
    <cfRule type="expression" dxfId="1760" priority="2370">
      <formula>IF($AB129="Improbable",1,0)</formula>
    </cfRule>
    <cfRule type="expression" dxfId="1759" priority="2371">
      <formula>IF($AB129="Rara vez",1,0)</formula>
    </cfRule>
  </conditionalFormatting>
  <conditionalFormatting sqref="AB129">
    <cfRule type="cellIs" dxfId="1758" priority="2372" operator="equal">
      <formula>"Muy Alta"</formula>
    </cfRule>
    <cfRule type="cellIs" dxfId="1757" priority="2373" operator="equal">
      <formula>"Alta"</formula>
    </cfRule>
    <cfRule type="cellIs" dxfId="1756" priority="2374" operator="equal">
      <formula>"Media"</formula>
    </cfRule>
    <cfRule type="cellIs" dxfId="1755" priority="2375" operator="equal">
      <formula>"Baja"</formula>
    </cfRule>
    <cfRule type="cellIs" dxfId="1754" priority="2376" operator="equal">
      <formula>"Muy Baja"</formula>
    </cfRule>
  </conditionalFormatting>
  <conditionalFormatting sqref="AD129">
    <cfRule type="cellIs" dxfId="1753" priority="2391" operator="equal">
      <formula>"Catastrófico"</formula>
    </cfRule>
    <cfRule type="cellIs" dxfId="1752" priority="2392" operator="equal">
      <formula>"Mayor"</formula>
    </cfRule>
    <cfRule type="cellIs" dxfId="1751" priority="2393" operator="equal">
      <formula>"Moderado"</formula>
    </cfRule>
    <cfRule type="cellIs" dxfId="1750" priority="2394" operator="equal">
      <formula>"Menor"</formula>
    </cfRule>
    <cfRule type="cellIs" dxfId="1749" priority="2395" operator="equal">
      <formula>"Leve"</formula>
    </cfRule>
  </conditionalFormatting>
  <conditionalFormatting sqref="AF129">
    <cfRule type="cellIs" dxfId="1748" priority="2387" operator="equal">
      <formula>"Extremo"</formula>
    </cfRule>
    <cfRule type="cellIs" dxfId="1747" priority="2388" operator="equal">
      <formula>"Alto"</formula>
    </cfRule>
    <cfRule type="cellIs" dxfId="1746" priority="2389" operator="equal">
      <formula>"Moderado"</formula>
    </cfRule>
    <cfRule type="cellIs" dxfId="1745" priority="2390" operator="equal">
      <formula>"Bajo"</formula>
    </cfRule>
  </conditionalFormatting>
  <conditionalFormatting sqref="AI129:AL131">
    <cfRule type="expression" dxfId="1744" priority="2364">
      <formula>IF(OR($AG129="Evitar",$AG129="Compartir",$AG129="Aceptar",$AG129="Reducir (Transferir)"),1,0)</formula>
    </cfRule>
    <cfRule type="expression" dxfId="1743" priority="2365">
      <formula>IF(AND($AF129="Moderado",OR($H129="Gestión",$H129="Seguridad de la Información (Pérdida de la Disponibilidad)",$H129="Seguridad de la Información (Pérdida de la Integridad)",$H129="Seguridad de la Información (Pérdida de Confidencialidad)",$H129="Fuga de Capital Intelectual",$H129="Estratégico")),1,0)</formula>
    </cfRule>
    <cfRule type="expression" dxfId="1742" priority="2366">
      <formula>IF($AF129="Bajo",1,0)</formula>
    </cfRule>
  </conditionalFormatting>
  <conditionalFormatting sqref="K132 K135 K138 K141 K144 K147 K150 K153">
    <cfRule type="cellIs" dxfId="1741" priority="2341" operator="equal">
      <formula>"Muy Alta"</formula>
    </cfRule>
    <cfRule type="cellIs" dxfId="1740" priority="2342" operator="equal">
      <formula>"Alta"</formula>
    </cfRule>
    <cfRule type="cellIs" dxfId="1739" priority="2343" operator="equal">
      <formula>"Media"</formula>
    </cfRule>
    <cfRule type="cellIs" dxfId="1738" priority="2344" operator="equal">
      <formula>"Baja"</formula>
    </cfRule>
    <cfRule type="cellIs" dxfId="1737" priority="2345" operator="equal">
      <formula>"Muy Baja"</formula>
    </cfRule>
  </conditionalFormatting>
  <conditionalFormatting sqref="N132 N135 N138 N141 N144 N147 N150 N153">
    <cfRule type="cellIs" dxfId="1736" priority="2359" operator="equal">
      <formula>"Catastrófico"</formula>
    </cfRule>
    <cfRule type="cellIs" dxfId="1735" priority="2360" operator="equal">
      <formula>"Mayor"</formula>
    </cfRule>
    <cfRule type="cellIs" dxfId="1734" priority="2361" operator="equal">
      <formula>"Moderado"</formula>
    </cfRule>
    <cfRule type="cellIs" dxfId="1733" priority="2362" operator="equal">
      <formula>"Menor"</formula>
    </cfRule>
    <cfRule type="cellIs" dxfId="1732" priority="2363" operator="equal">
      <formula>"Leve"</formula>
    </cfRule>
  </conditionalFormatting>
  <conditionalFormatting sqref="P132 P135 P138 P141 P144 P147 P150 P153">
    <cfRule type="cellIs" dxfId="1731" priority="2355" operator="equal">
      <formula>"Extremo"</formula>
    </cfRule>
    <cfRule type="cellIs" dxfId="1730" priority="2356" operator="equal">
      <formula>"Alto"</formula>
    </cfRule>
    <cfRule type="cellIs" dxfId="1729" priority="2357" operator="equal">
      <formula>"Moderado"</formula>
    </cfRule>
    <cfRule type="cellIs" dxfId="1728" priority="2358" operator="equal">
      <formula>"Bajo"</formula>
    </cfRule>
  </conditionalFormatting>
  <conditionalFormatting sqref="AB132 AB135 AB138 AB141 AB144 AB147 AB150 AB153">
    <cfRule type="cellIs" dxfId="1727" priority="2331" operator="equal">
      <formula>"Muy Alta"</formula>
    </cfRule>
    <cfRule type="cellIs" dxfId="1726" priority="2332" operator="equal">
      <formula>"Alta"</formula>
    </cfRule>
    <cfRule type="cellIs" dxfId="1725" priority="2333" operator="equal">
      <formula>"Media"</formula>
    </cfRule>
    <cfRule type="cellIs" dxfId="1724" priority="2334" operator="equal">
      <formula>"Baja"</formula>
    </cfRule>
    <cfRule type="cellIs" dxfId="1723" priority="2335" operator="equal">
      <formula>"Muy Baja"</formula>
    </cfRule>
  </conditionalFormatting>
  <conditionalFormatting sqref="AD132 AD135 AD138 AD141 AD144 AD147 AD150 AD153">
    <cfRule type="cellIs" dxfId="1722" priority="2350" operator="equal">
      <formula>"Catastrófico"</formula>
    </cfRule>
    <cfRule type="cellIs" dxfId="1721" priority="2351" operator="equal">
      <formula>"Mayor"</formula>
    </cfRule>
    <cfRule type="cellIs" dxfId="1720" priority="2352" operator="equal">
      <formula>"Moderado"</formula>
    </cfRule>
    <cfRule type="cellIs" dxfId="1719" priority="2353" operator="equal">
      <formula>"Menor"</formula>
    </cfRule>
    <cfRule type="cellIs" dxfId="1718" priority="2354" operator="equal">
      <formula>"Leve"</formula>
    </cfRule>
  </conditionalFormatting>
  <conditionalFormatting sqref="AF132 AF135 AF138 AF141 AF144 AF147 AF150 AF153">
    <cfRule type="cellIs" dxfId="1717" priority="2346" operator="equal">
      <formula>"Extremo"</formula>
    </cfRule>
    <cfRule type="cellIs" dxfId="1716" priority="2347" operator="equal">
      <formula>"Alto"</formula>
    </cfRule>
    <cfRule type="cellIs" dxfId="1715" priority="2348" operator="equal">
      <formula>"Moderado"</formula>
    </cfRule>
    <cfRule type="cellIs" dxfId="1714" priority="2349" operator="equal">
      <formula>"Bajo"</formula>
    </cfRule>
  </conditionalFormatting>
  <conditionalFormatting sqref="K156">
    <cfRule type="cellIs" dxfId="1713" priority="2300" operator="equal">
      <formula>"Muy Alta"</formula>
    </cfRule>
    <cfRule type="cellIs" dxfId="1712" priority="2301" operator="equal">
      <formula>"Alta"</formula>
    </cfRule>
    <cfRule type="cellIs" dxfId="1711" priority="2302" operator="equal">
      <formula>"Media"</formula>
    </cfRule>
    <cfRule type="cellIs" dxfId="1710" priority="2303" operator="equal">
      <formula>"Baja"</formula>
    </cfRule>
    <cfRule type="cellIs" dxfId="1709" priority="2304" operator="equal">
      <formula>"Muy Baja"</formula>
    </cfRule>
  </conditionalFormatting>
  <conditionalFormatting sqref="K156:K167">
    <cfRule type="expression" dxfId="1708" priority="2267">
      <formula>IF($K156="Casi seguro",1,0)</formula>
    </cfRule>
    <cfRule type="expression" dxfId="1707" priority="2268">
      <formula>IF($K156="Probable",1,0)</formula>
    </cfRule>
    <cfRule type="expression" dxfId="1706" priority="2269">
      <formula>IF($K156="Posible",1,0)</formula>
    </cfRule>
    <cfRule type="expression" dxfId="1705" priority="2270">
      <formula>IF($K156="Improbable",1,0)</formula>
    </cfRule>
    <cfRule type="expression" dxfId="1704" priority="2271">
      <formula>IF($K156="Rara vez",1,0)</formula>
    </cfRule>
  </conditionalFormatting>
  <conditionalFormatting sqref="K159 K162 K165">
    <cfRule type="cellIs" dxfId="1703" priority="2272" operator="equal">
      <formula>"Muy Alta"</formula>
    </cfRule>
    <cfRule type="cellIs" dxfId="1702" priority="2273" operator="equal">
      <formula>"Alta"</formula>
    </cfRule>
    <cfRule type="cellIs" dxfId="1701" priority="2274" operator="equal">
      <formula>"Media"</formula>
    </cfRule>
    <cfRule type="cellIs" dxfId="1700" priority="2275" operator="equal">
      <formula>"Baja"</formula>
    </cfRule>
    <cfRule type="cellIs" dxfId="1699" priority="2276" operator="equal">
      <formula>"Muy Baja"</formula>
    </cfRule>
  </conditionalFormatting>
  <conditionalFormatting sqref="N156">
    <cfRule type="cellIs" dxfId="1698" priority="2318" operator="equal">
      <formula>"Catastrófico"</formula>
    </cfRule>
    <cfRule type="cellIs" dxfId="1697" priority="2319" operator="equal">
      <formula>"Mayor"</formula>
    </cfRule>
    <cfRule type="cellIs" dxfId="1696" priority="2320" operator="equal">
      <formula>"Moderado"</formula>
    </cfRule>
    <cfRule type="cellIs" dxfId="1695" priority="2321" operator="equal">
      <formula>"Menor"</formula>
    </cfRule>
    <cfRule type="cellIs" dxfId="1694" priority="2322" operator="equal">
      <formula>"Leve"</formula>
    </cfRule>
  </conditionalFormatting>
  <conditionalFormatting sqref="N159 N162 N165">
    <cfRule type="cellIs" dxfId="1693" priority="2290" operator="equal">
      <formula>"Catastrófico"</formula>
    </cfRule>
    <cfRule type="cellIs" dxfId="1692" priority="2291" operator="equal">
      <formula>"Mayor"</formula>
    </cfRule>
    <cfRule type="cellIs" dxfId="1691" priority="2292" operator="equal">
      <formula>"Moderado"</formula>
    </cfRule>
    <cfRule type="cellIs" dxfId="1690" priority="2293" operator="equal">
      <formula>"Menor"</formula>
    </cfRule>
    <cfRule type="cellIs" dxfId="1689" priority="2294" operator="equal">
      <formula>"Leve"</formula>
    </cfRule>
  </conditionalFormatting>
  <conditionalFormatting sqref="P156">
    <cfRule type="cellIs" dxfId="1688" priority="2314" operator="equal">
      <formula>"Extremo"</formula>
    </cfRule>
    <cfRule type="cellIs" dxfId="1687" priority="2315" operator="equal">
      <formula>"Alto"</formula>
    </cfRule>
    <cfRule type="cellIs" dxfId="1686" priority="2316" operator="equal">
      <formula>"Moderado"</formula>
    </cfRule>
    <cfRule type="cellIs" dxfId="1685" priority="2317" operator="equal">
      <formula>"Bajo"</formula>
    </cfRule>
  </conditionalFormatting>
  <conditionalFormatting sqref="P159 P162 P165">
    <cfRule type="cellIs" dxfId="1684" priority="2286" operator="equal">
      <formula>"Extremo"</formula>
    </cfRule>
    <cfRule type="cellIs" dxfId="1683" priority="2287" operator="equal">
      <formula>"Alto"</formula>
    </cfRule>
    <cfRule type="cellIs" dxfId="1682" priority="2288" operator="equal">
      <formula>"Moderado"</formula>
    </cfRule>
    <cfRule type="cellIs" dxfId="1681" priority="2289" operator="equal">
      <formula>"Bajo"</formula>
    </cfRule>
  </conditionalFormatting>
  <conditionalFormatting sqref="AB156">
    <cfRule type="cellIs" dxfId="1680" priority="2295" operator="equal">
      <formula>"Muy Alta"</formula>
    </cfRule>
    <cfRule type="cellIs" dxfId="1679" priority="2296" operator="equal">
      <formula>"Alta"</formula>
    </cfRule>
    <cfRule type="cellIs" dxfId="1678" priority="2297" operator="equal">
      <formula>"Media"</formula>
    </cfRule>
    <cfRule type="cellIs" dxfId="1677" priority="2298" operator="equal">
      <formula>"Baja"</formula>
    </cfRule>
    <cfRule type="cellIs" dxfId="1676" priority="2299" operator="equal">
      <formula>"Muy Baja"</formula>
    </cfRule>
  </conditionalFormatting>
  <conditionalFormatting sqref="AB156:AB167">
    <cfRule type="expression" dxfId="1675" priority="2257">
      <formula>IF($AB156="Casi seguro",1,0)</formula>
    </cfRule>
    <cfRule type="expression" dxfId="1674" priority="2258">
      <formula>IF($AB156="Probable",1,0)</formula>
    </cfRule>
    <cfRule type="expression" dxfId="1673" priority="2259">
      <formula>IF($AB156="Posible",1,0)</formula>
    </cfRule>
    <cfRule type="expression" dxfId="1672" priority="2260">
      <formula>IF($AB156="Improbable",1,0)</formula>
    </cfRule>
    <cfRule type="expression" dxfId="1671" priority="2261">
      <formula>IF($AB156="Rara vez",1,0)</formula>
    </cfRule>
  </conditionalFormatting>
  <conditionalFormatting sqref="AB159 AB162 AB165">
    <cfRule type="cellIs" dxfId="1670" priority="2262" operator="equal">
      <formula>"Muy Alta"</formula>
    </cfRule>
    <cfRule type="cellIs" dxfId="1669" priority="2263" operator="equal">
      <formula>"Alta"</formula>
    </cfRule>
    <cfRule type="cellIs" dxfId="1668" priority="2264" operator="equal">
      <formula>"Media"</formula>
    </cfRule>
    <cfRule type="cellIs" dxfId="1667" priority="2265" operator="equal">
      <formula>"Baja"</formula>
    </cfRule>
    <cfRule type="cellIs" dxfId="1666" priority="2266" operator="equal">
      <formula>"Muy Baja"</formula>
    </cfRule>
  </conditionalFormatting>
  <conditionalFormatting sqref="AD156">
    <cfRule type="cellIs" dxfId="1665" priority="2309" operator="equal">
      <formula>"Catastrófico"</formula>
    </cfRule>
    <cfRule type="cellIs" dxfId="1664" priority="2310" operator="equal">
      <formula>"Mayor"</formula>
    </cfRule>
    <cfRule type="cellIs" dxfId="1663" priority="2311" operator="equal">
      <formula>"Moderado"</formula>
    </cfRule>
    <cfRule type="cellIs" dxfId="1662" priority="2312" operator="equal">
      <formula>"Menor"</formula>
    </cfRule>
    <cfRule type="cellIs" dxfId="1661" priority="2313" operator="equal">
      <formula>"Leve"</formula>
    </cfRule>
  </conditionalFormatting>
  <conditionalFormatting sqref="AD159 AD162 AD165">
    <cfRule type="cellIs" dxfId="1660" priority="2281" operator="equal">
      <formula>"Catastrófico"</formula>
    </cfRule>
    <cfRule type="cellIs" dxfId="1659" priority="2282" operator="equal">
      <formula>"Mayor"</formula>
    </cfRule>
    <cfRule type="cellIs" dxfId="1658" priority="2283" operator="equal">
      <formula>"Moderado"</formula>
    </cfRule>
    <cfRule type="cellIs" dxfId="1657" priority="2284" operator="equal">
      <formula>"Menor"</formula>
    </cfRule>
    <cfRule type="cellIs" dxfId="1656" priority="2285" operator="equal">
      <formula>"Leve"</formula>
    </cfRule>
  </conditionalFormatting>
  <conditionalFormatting sqref="AF156">
    <cfRule type="cellIs" dxfId="1655" priority="2305" operator="equal">
      <formula>"Extremo"</formula>
    </cfRule>
    <cfRule type="cellIs" dxfId="1654" priority="2306" operator="equal">
      <formula>"Alto"</formula>
    </cfRule>
    <cfRule type="cellIs" dxfId="1653" priority="2307" operator="equal">
      <formula>"Moderado"</formula>
    </cfRule>
    <cfRule type="cellIs" dxfId="1652" priority="2308" operator="equal">
      <formula>"Bajo"</formula>
    </cfRule>
  </conditionalFormatting>
  <conditionalFormatting sqref="AF159 AF162 AF165">
    <cfRule type="cellIs" dxfId="1651" priority="2277" operator="equal">
      <formula>"Extremo"</formula>
    </cfRule>
    <cfRule type="cellIs" dxfId="1650" priority="2278" operator="equal">
      <formula>"Alto"</formula>
    </cfRule>
    <cfRule type="cellIs" dxfId="1649" priority="2279" operator="equal">
      <formula>"Moderado"</formula>
    </cfRule>
    <cfRule type="cellIs" dxfId="1648" priority="2280" operator="equal">
      <formula>"Bajo"</formula>
    </cfRule>
  </conditionalFormatting>
  <conditionalFormatting sqref="AI156:AL167">
    <cfRule type="expression" dxfId="1647" priority="2254">
      <formula>IF(OR($AG156="Evitar",$AG156="Compartir",$AG156="Aceptar",$AG156="Reducir (Transferir)"),1,0)</formula>
    </cfRule>
    <cfRule type="expression" dxfId="1646" priority="2255">
      <formula>IF(AND($AF156="Moderado",OR($H156="Gestión",$H156="Seguridad de la Información (Pérdida de la Disponibilidad)",$H156="Seguridad de la Información (Pérdida de la Integridad)",$H156="Seguridad de la Información (Pérdida de Confidencialidad)",$H156="Fuga de Capital Intelectual",$H156="Estratégico")),1,0)</formula>
    </cfRule>
    <cfRule type="expression" dxfId="1645" priority="2256">
      <formula>IF($AF156="Bajo",1,0)</formula>
    </cfRule>
  </conditionalFormatting>
  <conditionalFormatting sqref="K168">
    <cfRule type="cellIs" dxfId="1644" priority="2231" operator="equal">
      <formula>"Muy Alta"</formula>
    </cfRule>
    <cfRule type="cellIs" dxfId="1643" priority="2232" operator="equal">
      <formula>"Alta"</formula>
    </cfRule>
    <cfRule type="cellIs" dxfId="1642" priority="2233" operator="equal">
      <formula>"Media"</formula>
    </cfRule>
    <cfRule type="cellIs" dxfId="1641" priority="2234" operator="equal">
      <formula>"Baja"</formula>
    </cfRule>
    <cfRule type="cellIs" dxfId="1640" priority="2235" operator="equal">
      <formula>"Muy Baja"</formula>
    </cfRule>
  </conditionalFormatting>
  <conditionalFormatting sqref="K168:K179">
    <cfRule type="expression" dxfId="1639" priority="2198">
      <formula>IF($K168="Casi seguro",1,0)</formula>
    </cfRule>
    <cfRule type="expression" dxfId="1638" priority="2199">
      <formula>IF($K168="Probable",1,0)</formula>
    </cfRule>
    <cfRule type="expression" dxfId="1637" priority="2200">
      <formula>IF($K168="Posible",1,0)</formula>
    </cfRule>
    <cfRule type="expression" dxfId="1636" priority="2201">
      <formula>IF($K168="Improbable",1,0)</formula>
    </cfRule>
    <cfRule type="expression" dxfId="1635" priority="2202">
      <formula>IF($K168="Rara vez",1,0)</formula>
    </cfRule>
  </conditionalFormatting>
  <conditionalFormatting sqref="K171 K174 K177">
    <cfRule type="cellIs" dxfId="1634" priority="2203" operator="equal">
      <formula>"Muy Alta"</formula>
    </cfRule>
    <cfRule type="cellIs" dxfId="1633" priority="2204" operator="equal">
      <formula>"Alta"</formula>
    </cfRule>
    <cfRule type="cellIs" dxfId="1632" priority="2205" operator="equal">
      <formula>"Media"</formula>
    </cfRule>
    <cfRule type="cellIs" dxfId="1631" priority="2206" operator="equal">
      <formula>"Baja"</formula>
    </cfRule>
    <cfRule type="cellIs" dxfId="1630" priority="2207" operator="equal">
      <formula>"Muy Baja"</formula>
    </cfRule>
  </conditionalFormatting>
  <conditionalFormatting sqref="N168">
    <cfRule type="cellIs" dxfId="1629" priority="2249" operator="equal">
      <formula>"Catastrófico"</formula>
    </cfRule>
    <cfRule type="cellIs" dxfId="1628" priority="2250" operator="equal">
      <formula>"Mayor"</formula>
    </cfRule>
    <cfRule type="cellIs" dxfId="1627" priority="2251" operator="equal">
      <formula>"Moderado"</formula>
    </cfRule>
    <cfRule type="cellIs" dxfId="1626" priority="2252" operator="equal">
      <formula>"Menor"</formula>
    </cfRule>
    <cfRule type="cellIs" dxfId="1625" priority="2253" operator="equal">
      <formula>"Leve"</formula>
    </cfRule>
  </conditionalFormatting>
  <conditionalFormatting sqref="N171 N174 N177">
    <cfRule type="cellIs" dxfId="1624" priority="2221" operator="equal">
      <formula>"Catastrófico"</formula>
    </cfRule>
    <cfRule type="cellIs" dxfId="1623" priority="2222" operator="equal">
      <formula>"Mayor"</formula>
    </cfRule>
    <cfRule type="cellIs" dxfId="1622" priority="2223" operator="equal">
      <formula>"Moderado"</formula>
    </cfRule>
    <cfRule type="cellIs" dxfId="1621" priority="2224" operator="equal">
      <formula>"Menor"</formula>
    </cfRule>
    <cfRule type="cellIs" dxfId="1620" priority="2225" operator="equal">
      <formula>"Leve"</formula>
    </cfRule>
  </conditionalFormatting>
  <conditionalFormatting sqref="P168">
    <cfRule type="cellIs" dxfId="1619" priority="2245" operator="equal">
      <formula>"Extremo"</formula>
    </cfRule>
    <cfRule type="cellIs" dxfId="1618" priority="2246" operator="equal">
      <formula>"Alto"</formula>
    </cfRule>
    <cfRule type="cellIs" dxfId="1617" priority="2247" operator="equal">
      <formula>"Moderado"</formula>
    </cfRule>
    <cfRule type="cellIs" dxfId="1616" priority="2248" operator="equal">
      <formula>"Bajo"</formula>
    </cfRule>
  </conditionalFormatting>
  <conditionalFormatting sqref="P171 P174 P177">
    <cfRule type="cellIs" dxfId="1615" priority="2217" operator="equal">
      <formula>"Extremo"</formula>
    </cfRule>
    <cfRule type="cellIs" dxfId="1614" priority="2218" operator="equal">
      <formula>"Alto"</formula>
    </cfRule>
    <cfRule type="cellIs" dxfId="1613" priority="2219" operator="equal">
      <formula>"Moderado"</formula>
    </cfRule>
    <cfRule type="cellIs" dxfId="1612" priority="2220" operator="equal">
      <formula>"Bajo"</formula>
    </cfRule>
  </conditionalFormatting>
  <conditionalFormatting sqref="AB168">
    <cfRule type="cellIs" dxfId="1611" priority="2226" operator="equal">
      <formula>"Muy Alta"</formula>
    </cfRule>
    <cfRule type="cellIs" dxfId="1610" priority="2227" operator="equal">
      <formula>"Alta"</formula>
    </cfRule>
    <cfRule type="cellIs" dxfId="1609" priority="2228" operator="equal">
      <formula>"Media"</formula>
    </cfRule>
    <cfRule type="cellIs" dxfId="1608" priority="2229" operator="equal">
      <formula>"Baja"</formula>
    </cfRule>
    <cfRule type="cellIs" dxfId="1607" priority="2230" operator="equal">
      <formula>"Muy Baja"</formula>
    </cfRule>
  </conditionalFormatting>
  <conditionalFormatting sqref="AB168:AB179">
    <cfRule type="expression" dxfId="1606" priority="2188">
      <formula>IF($AB168="Casi seguro",1,0)</formula>
    </cfRule>
    <cfRule type="expression" dxfId="1605" priority="2189">
      <formula>IF($AB168="Probable",1,0)</formula>
    </cfRule>
    <cfRule type="expression" dxfId="1604" priority="2190">
      <formula>IF($AB168="Posible",1,0)</formula>
    </cfRule>
    <cfRule type="expression" dxfId="1603" priority="2191">
      <formula>IF($AB168="Improbable",1,0)</formula>
    </cfRule>
    <cfRule type="expression" dxfId="1602" priority="2192">
      <formula>IF($AB168="Rara vez",1,0)</formula>
    </cfRule>
  </conditionalFormatting>
  <conditionalFormatting sqref="AB171 AB174 AB177">
    <cfRule type="cellIs" dxfId="1601" priority="2193" operator="equal">
      <formula>"Muy Alta"</formula>
    </cfRule>
    <cfRule type="cellIs" dxfId="1600" priority="2194" operator="equal">
      <formula>"Alta"</formula>
    </cfRule>
    <cfRule type="cellIs" dxfId="1599" priority="2195" operator="equal">
      <formula>"Media"</formula>
    </cfRule>
    <cfRule type="cellIs" dxfId="1598" priority="2196" operator="equal">
      <formula>"Baja"</formula>
    </cfRule>
    <cfRule type="cellIs" dxfId="1597" priority="2197" operator="equal">
      <formula>"Muy Baja"</formula>
    </cfRule>
  </conditionalFormatting>
  <conditionalFormatting sqref="AD168">
    <cfRule type="cellIs" dxfId="1596" priority="2240" operator="equal">
      <formula>"Catastrófico"</formula>
    </cfRule>
    <cfRule type="cellIs" dxfId="1595" priority="2241" operator="equal">
      <formula>"Mayor"</formula>
    </cfRule>
    <cfRule type="cellIs" dxfId="1594" priority="2242" operator="equal">
      <formula>"Moderado"</formula>
    </cfRule>
    <cfRule type="cellIs" dxfId="1593" priority="2243" operator="equal">
      <formula>"Menor"</formula>
    </cfRule>
    <cfRule type="cellIs" dxfId="1592" priority="2244" operator="equal">
      <formula>"Leve"</formula>
    </cfRule>
  </conditionalFormatting>
  <conditionalFormatting sqref="AD171 AD174 AD177">
    <cfRule type="cellIs" dxfId="1591" priority="2212" operator="equal">
      <formula>"Catastrófico"</formula>
    </cfRule>
    <cfRule type="cellIs" dxfId="1590" priority="2213" operator="equal">
      <formula>"Mayor"</formula>
    </cfRule>
    <cfRule type="cellIs" dxfId="1589" priority="2214" operator="equal">
      <formula>"Moderado"</formula>
    </cfRule>
    <cfRule type="cellIs" dxfId="1588" priority="2215" operator="equal">
      <formula>"Menor"</formula>
    </cfRule>
    <cfRule type="cellIs" dxfId="1587" priority="2216" operator="equal">
      <formula>"Leve"</formula>
    </cfRule>
  </conditionalFormatting>
  <conditionalFormatting sqref="AF168">
    <cfRule type="cellIs" dxfId="1586" priority="2236" operator="equal">
      <formula>"Extremo"</formula>
    </cfRule>
    <cfRule type="cellIs" dxfId="1585" priority="2237" operator="equal">
      <formula>"Alto"</formula>
    </cfRule>
    <cfRule type="cellIs" dxfId="1584" priority="2238" operator="equal">
      <formula>"Moderado"</formula>
    </cfRule>
    <cfRule type="cellIs" dxfId="1583" priority="2239" operator="equal">
      <formula>"Bajo"</formula>
    </cfRule>
  </conditionalFormatting>
  <conditionalFormatting sqref="AF171 AF174 AF177">
    <cfRule type="cellIs" dxfId="1582" priority="2208" operator="equal">
      <formula>"Extremo"</formula>
    </cfRule>
    <cfRule type="cellIs" dxfId="1581" priority="2209" operator="equal">
      <formula>"Alto"</formula>
    </cfRule>
    <cfRule type="cellIs" dxfId="1580" priority="2210" operator="equal">
      <formula>"Moderado"</formula>
    </cfRule>
    <cfRule type="cellIs" dxfId="1579" priority="2211" operator="equal">
      <formula>"Bajo"</formula>
    </cfRule>
  </conditionalFormatting>
  <conditionalFormatting sqref="AI168:AL179">
    <cfRule type="expression" dxfId="1578" priority="2185">
      <formula>IF(OR($AG168="Evitar",$AG168="Compartir",$AG168="Aceptar",$AG168="Reducir (Transferir)"),1,0)</formula>
    </cfRule>
    <cfRule type="expression" dxfId="1577" priority="2186">
      <formula>IF(AND($AF168="Moderado",OR($H168="Gestión",$H168="Seguridad de la Información (Pérdida de la Disponibilidad)",$H168="Seguridad de la Información (Pérdida de la Integridad)",$H168="Seguridad de la Información (Pérdida de Confidencialidad)",$H168="Fuga de Capital Intelectual",$H168="Estratégico")),1,0)</formula>
    </cfRule>
    <cfRule type="expression" dxfId="1576" priority="2187">
      <formula>IF($AF168="Bajo",1,0)</formula>
    </cfRule>
  </conditionalFormatting>
  <conditionalFormatting sqref="K180">
    <cfRule type="cellIs" dxfId="1575" priority="1747" operator="equal">
      <formula>"Muy Alta"</formula>
    </cfRule>
    <cfRule type="cellIs" dxfId="1574" priority="1748" operator="equal">
      <formula>"Alta"</formula>
    </cfRule>
    <cfRule type="cellIs" dxfId="1573" priority="1749" operator="equal">
      <formula>"Media"</formula>
    </cfRule>
    <cfRule type="cellIs" dxfId="1572" priority="1750" operator="equal">
      <formula>"Baja"</formula>
    </cfRule>
    <cfRule type="cellIs" dxfId="1571" priority="1751" operator="equal">
      <formula>"Muy Baja"</formula>
    </cfRule>
  </conditionalFormatting>
  <conditionalFormatting sqref="K180:K191">
    <cfRule type="expression" dxfId="1570" priority="1752">
      <formula>IF($K180="Casi seguro",1,0)</formula>
    </cfRule>
    <cfRule type="expression" dxfId="1569" priority="1753">
      <formula>IF($K180="Probable",1,0)</formula>
    </cfRule>
    <cfRule type="expression" dxfId="1568" priority="1754">
      <formula>IF($K180="Posible",1,0)</formula>
    </cfRule>
    <cfRule type="expression" dxfId="1567" priority="1755">
      <formula>IF($K180="Improbable",1,0)</formula>
    </cfRule>
    <cfRule type="expression" dxfId="1566" priority="1756">
      <formula>IF($K180="Rara vez",1,0)</formula>
    </cfRule>
  </conditionalFormatting>
  <conditionalFormatting sqref="K183 K186 K189">
    <cfRule type="cellIs" dxfId="1565" priority="1757" operator="equal">
      <formula>"Muy Alta"</formula>
    </cfRule>
    <cfRule type="cellIs" dxfId="1564" priority="1758" operator="equal">
      <formula>"Alta"</formula>
    </cfRule>
    <cfRule type="cellIs" dxfId="1563" priority="1759" operator="equal">
      <formula>"Media"</formula>
    </cfRule>
    <cfRule type="cellIs" dxfId="1562" priority="1760" operator="equal">
      <formula>"Baja"</formula>
    </cfRule>
    <cfRule type="cellIs" dxfId="1561" priority="1761" operator="equal">
      <formula>"Muy Baja"</formula>
    </cfRule>
  </conditionalFormatting>
  <conditionalFormatting sqref="N180">
    <cfRule type="cellIs" dxfId="1560" priority="1762" operator="equal">
      <formula>"Catastrófico"</formula>
    </cfRule>
    <cfRule type="cellIs" dxfId="1559" priority="1763" operator="equal">
      <formula>"Mayor"</formula>
    </cfRule>
    <cfRule type="cellIs" dxfId="1558" priority="1764" operator="equal">
      <formula>"Moderado"</formula>
    </cfRule>
    <cfRule type="cellIs" dxfId="1557" priority="1765" operator="equal">
      <formula>"Menor"</formula>
    </cfRule>
    <cfRule type="cellIs" dxfId="1556" priority="1766" operator="equal">
      <formula>"Leve"</formula>
    </cfRule>
  </conditionalFormatting>
  <conditionalFormatting sqref="N183 N186 N189">
    <cfRule type="cellIs" dxfId="1555" priority="1767" operator="equal">
      <formula>"Catastrófico"</formula>
    </cfRule>
    <cfRule type="cellIs" dxfId="1554" priority="1768" operator="equal">
      <formula>"Mayor"</formula>
    </cfRule>
    <cfRule type="cellIs" dxfId="1553" priority="1769" operator="equal">
      <formula>"Moderado"</formula>
    </cfRule>
    <cfRule type="cellIs" dxfId="1552" priority="1770" operator="equal">
      <formula>"Menor"</formula>
    </cfRule>
    <cfRule type="cellIs" dxfId="1551" priority="1771" operator="equal">
      <formula>"Leve"</formula>
    </cfRule>
  </conditionalFormatting>
  <conditionalFormatting sqref="P180">
    <cfRule type="cellIs" dxfId="1550" priority="1772" operator="equal">
      <formula>"Extremo"</formula>
    </cfRule>
    <cfRule type="cellIs" dxfId="1549" priority="1773" operator="equal">
      <formula>"Alto"</formula>
    </cfRule>
    <cfRule type="cellIs" dxfId="1548" priority="1774" operator="equal">
      <formula>"Moderado"</formula>
    </cfRule>
    <cfRule type="cellIs" dxfId="1547" priority="1775" operator="equal">
      <formula>"Bajo"</formula>
    </cfRule>
  </conditionalFormatting>
  <conditionalFormatting sqref="P183 P186 P189">
    <cfRule type="cellIs" dxfId="1546" priority="1776" operator="equal">
      <formula>"Extremo"</formula>
    </cfRule>
    <cfRule type="cellIs" dxfId="1545" priority="1777" operator="equal">
      <formula>"Alto"</formula>
    </cfRule>
    <cfRule type="cellIs" dxfId="1544" priority="1778" operator="equal">
      <formula>"Moderado"</formula>
    </cfRule>
    <cfRule type="cellIs" dxfId="1543" priority="1779" operator="equal">
      <formula>"Bajo"</formula>
    </cfRule>
  </conditionalFormatting>
  <conditionalFormatting sqref="AB180">
    <cfRule type="cellIs" dxfId="1542" priority="1780" operator="equal">
      <formula>"Muy Alta"</formula>
    </cfRule>
    <cfRule type="cellIs" dxfId="1541" priority="1781" operator="equal">
      <formula>"Alta"</formula>
    </cfRule>
    <cfRule type="cellIs" dxfId="1540" priority="1782" operator="equal">
      <formula>"Media"</formula>
    </cfRule>
    <cfRule type="cellIs" dxfId="1539" priority="1783" operator="equal">
      <formula>"Baja"</formula>
    </cfRule>
    <cfRule type="cellIs" dxfId="1538" priority="1784" operator="equal">
      <formula>"Muy Baja"</formula>
    </cfRule>
  </conditionalFormatting>
  <conditionalFormatting sqref="AB180:AB191">
    <cfRule type="expression" dxfId="1537" priority="1785">
      <formula>IF($AB180="Casi seguro",1,0)</formula>
    </cfRule>
    <cfRule type="expression" dxfId="1536" priority="1786">
      <formula>IF($AB180="Probable",1,0)</formula>
    </cfRule>
    <cfRule type="expression" dxfId="1535" priority="1787">
      <formula>IF($AB180="Posible",1,0)</formula>
    </cfRule>
    <cfRule type="expression" dxfId="1534" priority="1788">
      <formula>IF($AB180="Improbable",1,0)</formula>
    </cfRule>
    <cfRule type="expression" dxfId="1533" priority="1789">
      <formula>IF($AB180="Rara vez",1,0)</formula>
    </cfRule>
  </conditionalFormatting>
  <conditionalFormatting sqref="AB183 AB186 AB189">
    <cfRule type="cellIs" dxfId="1532" priority="1790" operator="equal">
      <formula>"Muy Alta"</formula>
    </cfRule>
    <cfRule type="cellIs" dxfId="1531" priority="1791" operator="equal">
      <formula>"Alta"</formula>
    </cfRule>
    <cfRule type="cellIs" dxfId="1530" priority="1792" operator="equal">
      <formula>"Media"</formula>
    </cfRule>
    <cfRule type="cellIs" dxfId="1529" priority="1793" operator="equal">
      <formula>"Baja"</formula>
    </cfRule>
    <cfRule type="cellIs" dxfId="1528" priority="1794" operator="equal">
      <formula>"Muy Baja"</formula>
    </cfRule>
  </conditionalFormatting>
  <conditionalFormatting sqref="AD180">
    <cfRule type="cellIs" dxfId="1527" priority="1795" operator="equal">
      <formula>"Catastrófico"</formula>
    </cfRule>
    <cfRule type="cellIs" dxfId="1526" priority="1796" operator="equal">
      <formula>"Mayor"</formula>
    </cfRule>
    <cfRule type="cellIs" dxfId="1525" priority="1797" operator="equal">
      <formula>"Moderado"</formula>
    </cfRule>
    <cfRule type="cellIs" dxfId="1524" priority="1798" operator="equal">
      <formula>"Menor"</formula>
    </cfRule>
    <cfRule type="cellIs" dxfId="1523" priority="1799" operator="equal">
      <formula>"Leve"</formula>
    </cfRule>
  </conditionalFormatting>
  <conditionalFormatting sqref="AD183 AD186 AD189">
    <cfRule type="cellIs" dxfId="1522" priority="1800" operator="equal">
      <formula>"Catastrófico"</formula>
    </cfRule>
    <cfRule type="cellIs" dxfId="1521" priority="1801" operator="equal">
      <formula>"Mayor"</formula>
    </cfRule>
    <cfRule type="cellIs" dxfId="1520" priority="1802" operator="equal">
      <formula>"Moderado"</formula>
    </cfRule>
    <cfRule type="cellIs" dxfId="1519" priority="1803" operator="equal">
      <formula>"Menor"</formula>
    </cfRule>
    <cfRule type="cellIs" dxfId="1518" priority="1804" operator="equal">
      <formula>"Leve"</formula>
    </cfRule>
  </conditionalFormatting>
  <conditionalFormatting sqref="AF180">
    <cfRule type="cellIs" dxfId="1517" priority="1805" operator="equal">
      <formula>"Extremo"</formula>
    </cfRule>
    <cfRule type="cellIs" dxfId="1516" priority="1806" operator="equal">
      <formula>"Alto"</formula>
    </cfRule>
    <cfRule type="cellIs" dxfId="1515" priority="1807" operator="equal">
      <formula>"Moderado"</formula>
    </cfRule>
    <cfRule type="cellIs" dxfId="1514" priority="1808" operator="equal">
      <formula>"Bajo"</formula>
    </cfRule>
  </conditionalFormatting>
  <conditionalFormatting sqref="AF183 AF186 AF189">
    <cfRule type="cellIs" dxfId="1513" priority="1809" operator="equal">
      <formula>"Extremo"</formula>
    </cfRule>
    <cfRule type="cellIs" dxfId="1512" priority="1810" operator="equal">
      <formula>"Alto"</formula>
    </cfRule>
    <cfRule type="cellIs" dxfId="1511" priority="1811" operator="equal">
      <formula>"Moderado"</formula>
    </cfRule>
    <cfRule type="cellIs" dxfId="1510" priority="1812" operator="equal">
      <formula>"Bajo"</formula>
    </cfRule>
  </conditionalFormatting>
  <conditionalFormatting sqref="AJ190:AJ191 AL190:AL191 AK189:AK191">
    <cfRule type="expression" dxfId="1509" priority="1813">
      <formula>IF(OR(#REF!="Evitar",#REF!="Compartir",#REF!="Aceptar",#REF!="Reducir (Transferir)"),1,0)</formula>
    </cfRule>
    <cfRule type="expression" dxfId="1508" priority="1814">
      <formula>IF(AND(#REF!="Moderado",OR(#REF!="Gestión",#REF!="Seguridad de la Información (Pérdida de la Disponibilidad)",#REF!="Seguridad de la Información (Pérdida de la Integridad)",#REF!="Seguridad de la Información (Pérdida de Confidencialidad)",#REF!="Fuga de Capital Intelectual",#REF!="Estratégico")),1,0)</formula>
    </cfRule>
    <cfRule type="expression" dxfId="1507" priority="1815">
      <formula>IF(#REF!="Bajo",1,0)</formula>
    </cfRule>
  </conditionalFormatting>
  <conditionalFormatting sqref="AD192">
    <cfRule type="cellIs" dxfId="1506" priority="1500" operator="equal">
      <formula>"Catastrófico"</formula>
    </cfRule>
    <cfRule type="cellIs" dxfId="1505" priority="1501" operator="equal">
      <formula>"Mayor"</formula>
    </cfRule>
    <cfRule type="cellIs" dxfId="1504" priority="1502" operator="equal">
      <formula>"Moderado"</formula>
    </cfRule>
    <cfRule type="cellIs" dxfId="1503" priority="1503" operator="equal">
      <formula>"Menor"</formula>
    </cfRule>
    <cfRule type="cellIs" dxfId="1502" priority="1504" operator="equal">
      <formula>"Leve"</formula>
    </cfRule>
  </conditionalFormatting>
  <conditionalFormatting sqref="AF192">
    <cfRule type="cellIs" dxfId="1501" priority="1496" operator="equal">
      <formula>"Extremo"</formula>
    </cfRule>
    <cfRule type="cellIs" dxfId="1500" priority="1497" operator="equal">
      <formula>"Alto"</formula>
    </cfRule>
    <cfRule type="cellIs" dxfId="1499" priority="1498" operator="equal">
      <formula>"Moderado"</formula>
    </cfRule>
    <cfRule type="cellIs" dxfId="1498" priority="1499" operator="equal">
      <formula>"Bajo"</formula>
    </cfRule>
  </conditionalFormatting>
  <conditionalFormatting sqref="AI192:AL194">
    <cfRule type="expression" dxfId="1497" priority="1473">
      <formula>IF(OR($AG192="Evitar",$AG192="Compartir",$AG192="Aceptar",$AG192="Reducir (Transferir)"),1,0)</formula>
    </cfRule>
    <cfRule type="expression" dxfId="1496" priority="1474">
      <formula>IF(AND($AF192="Moderado",OR($H192="Gestión",$H192="Seguridad de la Información (Pérdida de la Disponibilidad)",$H192="Seguridad de la Información (Pérdida de la Integridad)",$H192="Seguridad de la Información (Pérdida de Confidencialidad)",$H192="Fuga de Capital Intelectual",$H192="Estratégico")),1,0)</formula>
    </cfRule>
    <cfRule type="expression" dxfId="1495" priority="1475">
      <formula>IF($AF192="Bajo",1,0)</formula>
    </cfRule>
  </conditionalFormatting>
  <conditionalFormatting sqref="AB192">
    <cfRule type="cellIs" dxfId="1494" priority="1486" operator="equal">
      <formula>"Muy Alta"</formula>
    </cfRule>
    <cfRule type="cellIs" dxfId="1493" priority="1487" operator="equal">
      <formula>"Alta"</formula>
    </cfRule>
    <cfRule type="cellIs" dxfId="1492" priority="1488" operator="equal">
      <formula>"Media"</formula>
    </cfRule>
    <cfRule type="cellIs" dxfId="1491" priority="1489" operator="equal">
      <formula>"Baja"</formula>
    </cfRule>
    <cfRule type="cellIs" dxfId="1490" priority="1490" operator="equal">
      <formula>"Muy Baja"</formula>
    </cfRule>
  </conditionalFormatting>
  <conditionalFormatting sqref="AB192:AB194">
    <cfRule type="expression" dxfId="1489" priority="1476">
      <formula>IF($AB192="Casi seguro",1,0)</formula>
    </cfRule>
    <cfRule type="expression" dxfId="1488" priority="1477">
      <formula>IF($AB192="Probable",1,0)</formula>
    </cfRule>
    <cfRule type="expression" dxfId="1487" priority="1478">
      <formula>IF($AB192="Posible",1,0)</formula>
    </cfRule>
    <cfRule type="expression" dxfId="1486" priority="1479">
      <formula>IF($AB192="Improbable",1,0)</formula>
    </cfRule>
    <cfRule type="expression" dxfId="1485" priority="1480">
      <formula>IF($AB192="Rara vez",1,0)</formula>
    </cfRule>
  </conditionalFormatting>
  <conditionalFormatting sqref="K195">
    <cfRule type="cellIs" dxfId="1484" priority="1450" operator="equal">
      <formula>"Muy Alta"</formula>
    </cfRule>
    <cfRule type="cellIs" dxfId="1483" priority="1451" operator="equal">
      <formula>"Alta"</formula>
    </cfRule>
    <cfRule type="cellIs" dxfId="1482" priority="1452" operator="equal">
      <formula>"Media"</formula>
    </cfRule>
    <cfRule type="cellIs" dxfId="1481" priority="1453" operator="equal">
      <formula>"Baja"</formula>
    </cfRule>
    <cfRule type="cellIs" dxfId="1480" priority="1454" operator="equal">
      <formula>"Muy Baja"</formula>
    </cfRule>
  </conditionalFormatting>
  <conditionalFormatting sqref="N195">
    <cfRule type="cellIs" dxfId="1479" priority="1468" operator="equal">
      <formula>"Catastrófico"</formula>
    </cfRule>
    <cfRule type="cellIs" dxfId="1478" priority="1469" operator="equal">
      <formula>"Mayor"</formula>
    </cfRule>
    <cfRule type="cellIs" dxfId="1477" priority="1470" operator="equal">
      <formula>"Moderado"</formula>
    </cfRule>
    <cfRule type="cellIs" dxfId="1476" priority="1471" operator="equal">
      <formula>"Menor"</formula>
    </cfRule>
    <cfRule type="cellIs" dxfId="1475" priority="1472" operator="equal">
      <formula>"Leve"</formula>
    </cfRule>
  </conditionalFormatting>
  <conditionalFormatting sqref="P195">
    <cfRule type="cellIs" dxfId="1474" priority="1464" operator="equal">
      <formula>"Extremo"</formula>
    </cfRule>
    <cfRule type="cellIs" dxfId="1473" priority="1465" operator="equal">
      <formula>"Alto"</formula>
    </cfRule>
    <cfRule type="cellIs" dxfId="1472" priority="1466" operator="equal">
      <formula>"Moderado"</formula>
    </cfRule>
    <cfRule type="cellIs" dxfId="1471" priority="1467" operator="equal">
      <formula>"Bajo"</formula>
    </cfRule>
  </conditionalFormatting>
  <conditionalFormatting sqref="AD195">
    <cfRule type="cellIs" dxfId="1470" priority="1459" operator="equal">
      <formula>"Catastrófico"</formula>
    </cfRule>
    <cfRule type="cellIs" dxfId="1469" priority="1460" operator="equal">
      <formula>"Mayor"</formula>
    </cfRule>
    <cfRule type="cellIs" dxfId="1468" priority="1461" operator="equal">
      <formula>"Moderado"</formula>
    </cfRule>
    <cfRule type="cellIs" dxfId="1467" priority="1462" operator="equal">
      <formula>"Menor"</formula>
    </cfRule>
    <cfRule type="cellIs" dxfId="1466" priority="1463" operator="equal">
      <formula>"Leve"</formula>
    </cfRule>
  </conditionalFormatting>
  <conditionalFormatting sqref="AF195">
    <cfRule type="cellIs" dxfId="1465" priority="1455" operator="equal">
      <formula>"Extremo"</formula>
    </cfRule>
    <cfRule type="cellIs" dxfId="1464" priority="1456" operator="equal">
      <formula>"Alto"</formula>
    </cfRule>
    <cfRule type="cellIs" dxfId="1463" priority="1457" operator="equal">
      <formula>"Moderado"</formula>
    </cfRule>
    <cfRule type="cellIs" dxfId="1462" priority="1458" operator="equal">
      <formula>"Bajo"</formula>
    </cfRule>
  </conditionalFormatting>
  <conditionalFormatting sqref="AB195">
    <cfRule type="cellIs" dxfId="1461" priority="1440" operator="equal">
      <formula>"Muy Alta"</formula>
    </cfRule>
    <cfRule type="cellIs" dxfId="1460" priority="1441" operator="equal">
      <formula>"Alta"</formula>
    </cfRule>
    <cfRule type="cellIs" dxfId="1459" priority="1442" operator="equal">
      <formula>"Media"</formula>
    </cfRule>
    <cfRule type="cellIs" dxfId="1458" priority="1443" operator="equal">
      <formula>"Baja"</formula>
    </cfRule>
    <cfRule type="cellIs" dxfId="1457" priority="1444" operator="equal">
      <formula>"Muy Baja"</formula>
    </cfRule>
  </conditionalFormatting>
  <conditionalFormatting sqref="K200">
    <cfRule type="cellIs" dxfId="1456" priority="1409" operator="equal">
      <formula>"Muy Alta"</formula>
    </cfRule>
    <cfRule type="cellIs" dxfId="1455" priority="1410" operator="equal">
      <formula>"Alta"</formula>
    </cfRule>
    <cfRule type="cellIs" dxfId="1454" priority="1411" operator="equal">
      <formula>"Media"</formula>
    </cfRule>
    <cfRule type="cellIs" dxfId="1453" priority="1412" operator="equal">
      <formula>"Baja"</formula>
    </cfRule>
    <cfRule type="cellIs" dxfId="1452" priority="1413" operator="equal">
      <formula>"Muy Baja"</formula>
    </cfRule>
  </conditionalFormatting>
  <conditionalFormatting sqref="K200:K202">
    <cfRule type="expression" dxfId="1451" priority="1399">
      <formula>IF($K200="Casi seguro",1,0)</formula>
    </cfRule>
    <cfRule type="expression" dxfId="1450" priority="1400">
      <formula>IF($K200="Probable",1,0)</formula>
    </cfRule>
    <cfRule type="expression" dxfId="1449" priority="1401">
      <formula>IF($K200="Posible",1,0)</formula>
    </cfRule>
    <cfRule type="expression" dxfId="1448" priority="1402">
      <formula>IF($K200="Improbable",1,0)</formula>
    </cfRule>
    <cfRule type="expression" dxfId="1447" priority="1403">
      <formula>IF($K200="Rara vez",1,0)</formula>
    </cfRule>
  </conditionalFormatting>
  <conditionalFormatting sqref="N200">
    <cfRule type="cellIs" dxfId="1446" priority="1427" operator="equal">
      <formula>"Catastrófico"</formula>
    </cfRule>
    <cfRule type="cellIs" dxfId="1445" priority="1428" operator="equal">
      <formula>"Mayor"</formula>
    </cfRule>
    <cfRule type="cellIs" dxfId="1444" priority="1429" operator="equal">
      <formula>"Moderado"</formula>
    </cfRule>
    <cfRule type="cellIs" dxfId="1443" priority="1430" operator="equal">
      <formula>"Menor"</formula>
    </cfRule>
    <cfRule type="cellIs" dxfId="1442" priority="1431" operator="equal">
      <formula>"Leve"</formula>
    </cfRule>
  </conditionalFormatting>
  <conditionalFormatting sqref="P200">
    <cfRule type="cellIs" dxfId="1441" priority="1423" operator="equal">
      <formula>"Extremo"</formula>
    </cfRule>
    <cfRule type="cellIs" dxfId="1440" priority="1424" operator="equal">
      <formula>"Alto"</formula>
    </cfRule>
    <cfRule type="cellIs" dxfId="1439" priority="1425" operator="equal">
      <formula>"Moderado"</formula>
    </cfRule>
    <cfRule type="cellIs" dxfId="1438" priority="1426" operator="equal">
      <formula>"Bajo"</formula>
    </cfRule>
  </conditionalFormatting>
  <conditionalFormatting sqref="AB200">
    <cfRule type="cellIs" dxfId="1437" priority="1404" operator="equal">
      <formula>"Muy Alta"</formula>
    </cfRule>
    <cfRule type="cellIs" dxfId="1436" priority="1405" operator="equal">
      <formula>"Alta"</formula>
    </cfRule>
    <cfRule type="cellIs" dxfId="1435" priority="1406" operator="equal">
      <formula>"Media"</formula>
    </cfRule>
    <cfRule type="cellIs" dxfId="1434" priority="1407" operator="equal">
      <formula>"Baja"</formula>
    </cfRule>
    <cfRule type="cellIs" dxfId="1433" priority="1408" operator="equal">
      <formula>"Muy Baja"</formula>
    </cfRule>
  </conditionalFormatting>
  <conditionalFormatting sqref="AB200:AB202">
    <cfRule type="expression" dxfId="1432" priority="1394">
      <formula>IF($AB200="Casi seguro",1,0)</formula>
    </cfRule>
    <cfRule type="expression" dxfId="1431" priority="1395">
      <formula>IF($AB200="Probable",1,0)</formula>
    </cfRule>
    <cfRule type="expression" dxfId="1430" priority="1396">
      <formula>IF($AB200="Posible",1,0)</formula>
    </cfRule>
    <cfRule type="expression" dxfId="1429" priority="1397">
      <formula>IF($AB200="Improbable",1,0)</formula>
    </cfRule>
    <cfRule type="expression" dxfId="1428" priority="1398">
      <formula>IF($AB200="Rara vez",1,0)</formula>
    </cfRule>
  </conditionalFormatting>
  <conditionalFormatting sqref="AD200">
    <cfRule type="cellIs" dxfId="1427" priority="1418" operator="equal">
      <formula>"Catastrófico"</formula>
    </cfRule>
    <cfRule type="cellIs" dxfId="1426" priority="1419" operator="equal">
      <formula>"Mayor"</formula>
    </cfRule>
    <cfRule type="cellIs" dxfId="1425" priority="1420" operator="equal">
      <formula>"Moderado"</formula>
    </cfRule>
    <cfRule type="cellIs" dxfId="1424" priority="1421" operator="equal">
      <formula>"Menor"</formula>
    </cfRule>
    <cfRule type="cellIs" dxfId="1423" priority="1422" operator="equal">
      <formula>"Leve"</formula>
    </cfRule>
  </conditionalFormatting>
  <conditionalFormatting sqref="AF200">
    <cfRule type="cellIs" dxfId="1422" priority="1414" operator="equal">
      <formula>"Extremo"</formula>
    </cfRule>
    <cfRule type="cellIs" dxfId="1421" priority="1415" operator="equal">
      <formula>"Alto"</formula>
    </cfRule>
    <cfRule type="cellIs" dxfId="1420" priority="1416" operator="equal">
      <formula>"Moderado"</formula>
    </cfRule>
    <cfRule type="cellIs" dxfId="1419" priority="1417" operator="equal">
      <formula>"Bajo"</formula>
    </cfRule>
  </conditionalFormatting>
  <conditionalFormatting sqref="AI200:AL202">
    <cfRule type="expression" dxfId="1418" priority="1391">
      <formula>IF(OR($AG200="Evitar",$AG200="Compartir",$AG200="Aceptar",$AG200="Reducir (Transferir)"),1,0)</formula>
    </cfRule>
    <cfRule type="expression" dxfId="1417" priority="1392">
      <formula>IF(AND($AF200="Moderado",OR($H200="Gestión",$H200="Seguridad de la Información (Pérdida de la Disponibilidad)",$H200="Seguridad de la Información (Pérdida de la Integridad)",$H200="Seguridad de la Información (Pérdida de Confidencialidad)",$H200="Fuga de Capital Intelectual",$H200="Estratégico")),1,0)</formula>
    </cfRule>
    <cfRule type="expression" dxfId="1416" priority="1393">
      <formula>IF($AF200="Bajo",1,0)</formula>
    </cfRule>
  </conditionalFormatting>
  <conditionalFormatting sqref="K209:K214">
    <cfRule type="expression" dxfId="1415" priority="1363">
      <formula>IF($K209="Casi seguro",1,0)</formula>
    </cfRule>
    <cfRule type="expression" dxfId="1414" priority="1364">
      <formula>IF($K209="Probable",1,0)</formula>
    </cfRule>
    <cfRule type="expression" dxfId="1413" priority="1365">
      <formula>IF($K209="Posible",1,0)</formula>
    </cfRule>
    <cfRule type="expression" dxfId="1412" priority="1366">
      <formula>IF($K209="Improbable",1,0)</formula>
    </cfRule>
    <cfRule type="expression" dxfId="1411" priority="1367">
      <formula>IF($K209="Rara vez",1,0)</formula>
    </cfRule>
  </conditionalFormatting>
  <conditionalFormatting sqref="K209 K212">
    <cfRule type="cellIs" dxfId="1410" priority="1368" operator="equal">
      <formula>"Muy Alta"</formula>
    </cfRule>
    <cfRule type="cellIs" dxfId="1409" priority="1369" operator="equal">
      <formula>"Alta"</formula>
    </cfRule>
    <cfRule type="cellIs" dxfId="1408" priority="1370" operator="equal">
      <formula>"Media"</formula>
    </cfRule>
    <cfRule type="cellIs" dxfId="1407" priority="1371" operator="equal">
      <formula>"Baja"</formula>
    </cfRule>
    <cfRule type="cellIs" dxfId="1406" priority="1372" operator="equal">
      <formula>"Muy Baja"</formula>
    </cfRule>
  </conditionalFormatting>
  <conditionalFormatting sqref="N209 N212">
    <cfRule type="cellIs" dxfId="1405" priority="1386" operator="equal">
      <formula>"Catastrófico"</formula>
    </cfRule>
    <cfRule type="cellIs" dxfId="1404" priority="1387" operator="equal">
      <formula>"Mayor"</formula>
    </cfRule>
    <cfRule type="cellIs" dxfId="1403" priority="1388" operator="equal">
      <formula>"Moderado"</formula>
    </cfRule>
    <cfRule type="cellIs" dxfId="1402" priority="1389" operator="equal">
      <formula>"Menor"</formula>
    </cfRule>
    <cfRule type="cellIs" dxfId="1401" priority="1390" operator="equal">
      <formula>"Leve"</formula>
    </cfRule>
  </conditionalFormatting>
  <conditionalFormatting sqref="P209 P212">
    <cfRule type="cellIs" dxfId="1400" priority="1382" operator="equal">
      <formula>"Extremo"</formula>
    </cfRule>
    <cfRule type="cellIs" dxfId="1399" priority="1383" operator="equal">
      <formula>"Alto"</formula>
    </cfRule>
    <cfRule type="cellIs" dxfId="1398" priority="1384" operator="equal">
      <formula>"Moderado"</formula>
    </cfRule>
    <cfRule type="cellIs" dxfId="1397" priority="1385" operator="equal">
      <formula>"Bajo"</formula>
    </cfRule>
  </conditionalFormatting>
  <conditionalFormatting sqref="AB209:AB214">
    <cfRule type="expression" dxfId="1396" priority="1353">
      <formula>IF($AB209="Casi seguro",1,0)</formula>
    </cfRule>
    <cfRule type="expression" dxfId="1395" priority="1354">
      <formula>IF($AB209="Probable",1,0)</formula>
    </cfRule>
    <cfRule type="expression" dxfId="1394" priority="1355">
      <formula>IF($AB209="Posible",1,0)</formula>
    </cfRule>
    <cfRule type="expression" dxfId="1393" priority="1356">
      <formula>IF($AB209="Improbable",1,0)</formula>
    </cfRule>
    <cfRule type="expression" dxfId="1392" priority="1357">
      <formula>IF($AB209="Rara vez",1,0)</formula>
    </cfRule>
  </conditionalFormatting>
  <conditionalFormatting sqref="AB209 AB212">
    <cfRule type="cellIs" dxfId="1391" priority="1358" operator="equal">
      <formula>"Muy Alta"</formula>
    </cfRule>
    <cfRule type="cellIs" dxfId="1390" priority="1359" operator="equal">
      <formula>"Alta"</formula>
    </cfRule>
    <cfRule type="cellIs" dxfId="1389" priority="1360" operator="equal">
      <formula>"Media"</formula>
    </cfRule>
    <cfRule type="cellIs" dxfId="1388" priority="1361" operator="equal">
      <formula>"Baja"</formula>
    </cfRule>
    <cfRule type="cellIs" dxfId="1387" priority="1362" operator="equal">
      <formula>"Muy Baja"</formula>
    </cfRule>
  </conditionalFormatting>
  <conditionalFormatting sqref="AD209 AD212">
    <cfRule type="cellIs" dxfId="1386" priority="1377" operator="equal">
      <formula>"Catastrófico"</formula>
    </cfRule>
    <cfRule type="cellIs" dxfId="1385" priority="1378" operator="equal">
      <formula>"Mayor"</formula>
    </cfRule>
    <cfRule type="cellIs" dxfId="1384" priority="1379" operator="equal">
      <formula>"Moderado"</formula>
    </cfRule>
    <cfRule type="cellIs" dxfId="1383" priority="1380" operator="equal">
      <formula>"Menor"</formula>
    </cfRule>
    <cfRule type="cellIs" dxfId="1382" priority="1381" operator="equal">
      <formula>"Leve"</formula>
    </cfRule>
  </conditionalFormatting>
  <conditionalFormatting sqref="AF209 AF212">
    <cfRule type="cellIs" dxfId="1381" priority="1373" operator="equal">
      <formula>"Extremo"</formula>
    </cfRule>
    <cfRule type="cellIs" dxfId="1380" priority="1374" operator="equal">
      <formula>"Alto"</formula>
    </cfRule>
    <cfRule type="cellIs" dxfId="1379" priority="1375" operator="equal">
      <formula>"Moderado"</formula>
    </cfRule>
    <cfRule type="cellIs" dxfId="1378" priority="1376" operator="equal">
      <formula>"Bajo"</formula>
    </cfRule>
  </conditionalFormatting>
  <conditionalFormatting sqref="AI209:AL214">
    <cfRule type="expression" dxfId="1377" priority="1350">
      <formula>IF(OR($AG209="Evitar",$AG209="Compartir",$AG209="Aceptar",$AG209="Reducir (Transferir)"),1,0)</formula>
    </cfRule>
    <cfRule type="expression" dxfId="1376" priority="1351">
      <formula>IF(AND($AF209="Moderado",OR($H209="Gestión",$H209="Seguridad de la Información (Pérdida de la Disponibilidad)",$H209="Seguridad de la Información (Pérdida de la Integridad)",$H209="Seguridad de la Información (Pérdida de Confidencialidad)",$H209="Fuga de Capital Intelectual",$H209="Estratégico")),1,0)</formula>
    </cfRule>
    <cfRule type="expression" dxfId="1375" priority="1352">
      <formula>IF($AF209="Bajo",1,0)</formula>
    </cfRule>
  </conditionalFormatting>
  <conditionalFormatting sqref="K203:K205">
    <cfRule type="expression" dxfId="1374" priority="1281">
      <formula>IF($K203="Casi seguro",1,0)</formula>
    </cfRule>
    <cfRule type="expression" dxfId="1373" priority="1282">
      <formula>IF($K203="Probable",1,0)</formula>
    </cfRule>
    <cfRule type="expression" dxfId="1372" priority="1283">
      <formula>IF($K203="Posible",1,0)</formula>
    </cfRule>
    <cfRule type="expression" dxfId="1371" priority="1284">
      <formula>IF($K203="Improbable",1,0)</formula>
    </cfRule>
    <cfRule type="expression" dxfId="1370" priority="1285">
      <formula>IF($K203="Rara vez",1,0)</formula>
    </cfRule>
  </conditionalFormatting>
  <conditionalFormatting sqref="K203">
    <cfRule type="cellIs" dxfId="1369" priority="1286" operator="equal">
      <formula>"Muy Alta"</formula>
    </cfRule>
    <cfRule type="cellIs" dxfId="1368" priority="1287" operator="equal">
      <formula>"Alta"</formula>
    </cfRule>
    <cfRule type="cellIs" dxfId="1367" priority="1288" operator="equal">
      <formula>"Media"</formula>
    </cfRule>
    <cfRule type="cellIs" dxfId="1366" priority="1289" operator="equal">
      <formula>"Baja"</formula>
    </cfRule>
    <cfRule type="cellIs" dxfId="1365" priority="1290" operator="equal">
      <formula>"Muy Baja"</formula>
    </cfRule>
  </conditionalFormatting>
  <conditionalFormatting sqref="N203">
    <cfRule type="cellIs" dxfId="1364" priority="1304" operator="equal">
      <formula>"Catastrófico"</formula>
    </cfRule>
    <cfRule type="cellIs" dxfId="1363" priority="1305" operator="equal">
      <formula>"Mayor"</formula>
    </cfRule>
    <cfRule type="cellIs" dxfId="1362" priority="1306" operator="equal">
      <formula>"Moderado"</formula>
    </cfRule>
    <cfRule type="cellIs" dxfId="1361" priority="1307" operator="equal">
      <formula>"Menor"</formula>
    </cfRule>
    <cfRule type="cellIs" dxfId="1360" priority="1308" operator="equal">
      <formula>"Leve"</formula>
    </cfRule>
  </conditionalFormatting>
  <conditionalFormatting sqref="P203">
    <cfRule type="cellIs" dxfId="1359" priority="1300" operator="equal">
      <formula>"Extremo"</formula>
    </cfRule>
    <cfRule type="cellIs" dxfId="1358" priority="1301" operator="equal">
      <formula>"Alto"</formula>
    </cfRule>
    <cfRule type="cellIs" dxfId="1357" priority="1302" operator="equal">
      <formula>"Moderado"</formula>
    </cfRule>
    <cfRule type="cellIs" dxfId="1356" priority="1303" operator="equal">
      <formula>"Bajo"</formula>
    </cfRule>
  </conditionalFormatting>
  <conditionalFormatting sqref="AB203:AB205">
    <cfRule type="expression" dxfId="1355" priority="1271">
      <formula>IF($AB203="Casi seguro",1,0)</formula>
    </cfRule>
    <cfRule type="expression" dxfId="1354" priority="1272">
      <formula>IF($AB203="Probable",1,0)</formula>
    </cfRule>
    <cfRule type="expression" dxfId="1353" priority="1273">
      <formula>IF($AB203="Posible",1,0)</formula>
    </cfRule>
    <cfRule type="expression" dxfId="1352" priority="1274">
      <formula>IF($AB203="Improbable",1,0)</formula>
    </cfRule>
    <cfRule type="expression" dxfId="1351" priority="1275">
      <formula>IF($AB203="Rara vez",1,0)</formula>
    </cfRule>
  </conditionalFormatting>
  <conditionalFormatting sqref="AB203">
    <cfRule type="cellIs" dxfId="1350" priority="1276" operator="equal">
      <formula>"Muy Alta"</formula>
    </cfRule>
    <cfRule type="cellIs" dxfId="1349" priority="1277" operator="equal">
      <formula>"Alta"</formula>
    </cfRule>
    <cfRule type="cellIs" dxfId="1348" priority="1278" operator="equal">
      <formula>"Media"</formula>
    </cfRule>
    <cfRule type="cellIs" dxfId="1347" priority="1279" operator="equal">
      <formula>"Baja"</formula>
    </cfRule>
    <cfRule type="cellIs" dxfId="1346" priority="1280" operator="equal">
      <formula>"Muy Baja"</formula>
    </cfRule>
  </conditionalFormatting>
  <conditionalFormatting sqref="AD203">
    <cfRule type="cellIs" dxfId="1345" priority="1295" operator="equal">
      <formula>"Catastrófico"</formula>
    </cfRule>
    <cfRule type="cellIs" dxfId="1344" priority="1296" operator="equal">
      <formula>"Mayor"</formula>
    </cfRule>
    <cfRule type="cellIs" dxfId="1343" priority="1297" operator="equal">
      <formula>"Moderado"</formula>
    </cfRule>
    <cfRule type="cellIs" dxfId="1342" priority="1298" operator="equal">
      <formula>"Menor"</formula>
    </cfRule>
    <cfRule type="cellIs" dxfId="1341" priority="1299" operator="equal">
      <formula>"Leve"</formula>
    </cfRule>
  </conditionalFormatting>
  <conditionalFormatting sqref="AF203">
    <cfRule type="cellIs" dxfId="1340" priority="1291" operator="equal">
      <formula>"Extremo"</formula>
    </cfRule>
    <cfRule type="cellIs" dxfId="1339" priority="1292" operator="equal">
      <formula>"Alto"</formula>
    </cfRule>
    <cfRule type="cellIs" dxfId="1338" priority="1293" operator="equal">
      <formula>"Moderado"</formula>
    </cfRule>
    <cfRule type="cellIs" dxfId="1337" priority="1294" operator="equal">
      <formula>"Bajo"</formula>
    </cfRule>
  </conditionalFormatting>
  <conditionalFormatting sqref="AI203:AL205">
    <cfRule type="expression" dxfId="1336" priority="1268">
      <formula>IF(OR($AG203="Evitar",$AG203="Compartir",$AG203="Aceptar",$AG203="Reducir (Transferir)"),1,0)</formula>
    </cfRule>
    <cfRule type="expression" dxfId="1335" priority="1269">
      <formula>IF(AND($AF203="Moderado",OR($H203="Gestión",$H203="Seguridad de la Información (Pérdida de la Disponibilidad)",$H203="Seguridad de la Información (Pérdida de la Integridad)",$H203="Seguridad de la Información (Pérdida de Confidencialidad)",$H203="Fuga de Capital Intelectual",$H203="Estratégico")),1,0)</formula>
    </cfRule>
    <cfRule type="expression" dxfId="1334" priority="1270">
      <formula>IF($AF203="Bajo",1,0)</formula>
    </cfRule>
  </conditionalFormatting>
  <conditionalFormatting sqref="K206:K208">
    <cfRule type="expression" dxfId="1333" priority="1240">
      <formula>IF($K206="Casi seguro",1,0)</formula>
    </cfRule>
    <cfRule type="expression" dxfId="1332" priority="1241">
      <formula>IF($K206="Probable",1,0)</formula>
    </cfRule>
    <cfRule type="expression" dxfId="1331" priority="1242">
      <formula>IF($K206="Posible",1,0)</formula>
    </cfRule>
    <cfRule type="expression" dxfId="1330" priority="1243">
      <formula>IF($K206="Improbable",1,0)</formula>
    </cfRule>
    <cfRule type="expression" dxfId="1329" priority="1244">
      <formula>IF($K206="Rara vez",1,0)</formula>
    </cfRule>
  </conditionalFormatting>
  <conditionalFormatting sqref="K206">
    <cfRule type="cellIs" dxfId="1328" priority="1245" operator="equal">
      <formula>"Muy Alta"</formula>
    </cfRule>
    <cfRule type="cellIs" dxfId="1327" priority="1246" operator="equal">
      <formula>"Alta"</formula>
    </cfRule>
    <cfRule type="cellIs" dxfId="1326" priority="1247" operator="equal">
      <formula>"Media"</formula>
    </cfRule>
    <cfRule type="cellIs" dxfId="1325" priority="1248" operator="equal">
      <formula>"Baja"</formula>
    </cfRule>
    <cfRule type="cellIs" dxfId="1324" priority="1249" operator="equal">
      <formula>"Muy Baja"</formula>
    </cfRule>
  </conditionalFormatting>
  <conditionalFormatting sqref="N206">
    <cfRule type="cellIs" dxfId="1323" priority="1263" operator="equal">
      <formula>"Catastrófico"</formula>
    </cfRule>
    <cfRule type="cellIs" dxfId="1322" priority="1264" operator="equal">
      <formula>"Mayor"</formula>
    </cfRule>
    <cfRule type="cellIs" dxfId="1321" priority="1265" operator="equal">
      <formula>"Moderado"</formula>
    </cfRule>
    <cfRule type="cellIs" dxfId="1320" priority="1266" operator="equal">
      <formula>"Menor"</formula>
    </cfRule>
    <cfRule type="cellIs" dxfId="1319" priority="1267" operator="equal">
      <formula>"Leve"</formula>
    </cfRule>
  </conditionalFormatting>
  <conditionalFormatting sqref="P206">
    <cfRule type="cellIs" dxfId="1318" priority="1259" operator="equal">
      <formula>"Extremo"</formula>
    </cfRule>
    <cfRule type="cellIs" dxfId="1317" priority="1260" operator="equal">
      <formula>"Alto"</formula>
    </cfRule>
    <cfRule type="cellIs" dxfId="1316" priority="1261" operator="equal">
      <formula>"Moderado"</formula>
    </cfRule>
    <cfRule type="cellIs" dxfId="1315" priority="1262" operator="equal">
      <formula>"Bajo"</formula>
    </cfRule>
  </conditionalFormatting>
  <conditionalFormatting sqref="AB206:AB208">
    <cfRule type="expression" dxfId="1314" priority="1230">
      <formula>IF($AB206="Casi seguro",1,0)</formula>
    </cfRule>
    <cfRule type="expression" dxfId="1313" priority="1231">
      <formula>IF($AB206="Probable",1,0)</formula>
    </cfRule>
    <cfRule type="expression" dxfId="1312" priority="1232">
      <formula>IF($AB206="Posible",1,0)</formula>
    </cfRule>
    <cfRule type="expression" dxfId="1311" priority="1233">
      <formula>IF($AB206="Improbable",1,0)</formula>
    </cfRule>
    <cfRule type="expression" dxfId="1310" priority="1234">
      <formula>IF($AB206="Rara vez",1,0)</formula>
    </cfRule>
  </conditionalFormatting>
  <conditionalFormatting sqref="AB206">
    <cfRule type="cellIs" dxfId="1309" priority="1235" operator="equal">
      <formula>"Muy Alta"</formula>
    </cfRule>
    <cfRule type="cellIs" dxfId="1308" priority="1236" operator="equal">
      <formula>"Alta"</formula>
    </cfRule>
    <cfRule type="cellIs" dxfId="1307" priority="1237" operator="equal">
      <formula>"Media"</formula>
    </cfRule>
    <cfRule type="cellIs" dxfId="1306" priority="1238" operator="equal">
      <formula>"Baja"</formula>
    </cfRule>
    <cfRule type="cellIs" dxfId="1305" priority="1239" operator="equal">
      <formula>"Muy Baja"</formula>
    </cfRule>
  </conditionalFormatting>
  <conditionalFormatting sqref="AD206">
    <cfRule type="cellIs" dxfId="1304" priority="1254" operator="equal">
      <formula>"Catastrófico"</formula>
    </cfRule>
    <cfRule type="cellIs" dxfId="1303" priority="1255" operator="equal">
      <formula>"Mayor"</formula>
    </cfRule>
    <cfRule type="cellIs" dxfId="1302" priority="1256" operator="equal">
      <formula>"Moderado"</formula>
    </cfRule>
    <cfRule type="cellIs" dxfId="1301" priority="1257" operator="equal">
      <formula>"Menor"</formula>
    </cfRule>
    <cfRule type="cellIs" dxfId="1300" priority="1258" operator="equal">
      <formula>"Leve"</formula>
    </cfRule>
  </conditionalFormatting>
  <conditionalFormatting sqref="AF206">
    <cfRule type="cellIs" dxfId="1299" priority="1250" operator="equal">
      <formula>"Extremo"</formula>
    </cfRule>
    <cfRule type="cellIs" dxfId="1298" priority="1251" operator="equal">
      <formula>"Alto"</formula>
    </cfRule>
    <cfRule type="cellIs" dxfId="1297" priority="1252" operator="equal">
      <formula>"Moderado"</formula>
    </cfRule>
    <cfRule type="cellIs" dxfId="1296" priority="1253" operator="equal">
      <formula>"Bajo"</formula>
    </cfRule>
  </conditionalFormatting>
  <conditionalFormatting sqref="AI206:AL208">
    <cfRule type="expression" dxfId="1295" priority="1227">
      <formula>IF(OR($AG206="Evitar",$AG206="Compartir",$AG206="Aceptar",$AG206="Reducir (Transferir)"),1,0)</formula>
    </cfRule>
    <cfRule type="expression" dxfId="1294" priority="1228">
      <formula>IF(AND($AF206="Moderado",OR($H206="Gestión",$H206="Seguridad de la Información (Pérdida de la Disponibilidad)",$H206="Seguridad de la Información (Pérdida de la Integridad)",$H206="Seguridad de la Información (Pérdida de Confidencialidad)",$H206="Fuga de Capital Intelectual",$H206="Estratégico")),1,0)</formula>
    </cfRule>
    <cfRule type="expression" dxfId="1293" priority="1229">
      <formula>IF($AF206="Bajo",1,0)</formula>
    </cfRule>
  </conditionalFormatting>
  <conditionalFormatting sqref="K215">
    <cfRule type="cellIs" dxfId="1292" priority="1204" operator="equal">
      <formula>"Muy Alta"</formula>
    </cfRule>
    <cfRule type="cellIs" dxfId="1291" priority="1205" operator="equal">
      <formula>"Alta"</formula>
    </cfRule>
    <cfRule type="cellIs" dxfId="1290" priority="1206" operator="equal">
      <formula>"Media"</formula>
    </cfRule>
    <cfRule type="cellIs" dxfId="1289" priority="1207" operator="equal">
      <formula>"Baja"</formula>
    </cfRule>
    <cfRule type="cellIs" dxfId="1288" priority="1208" operator="equal">
      <formula>"Muy Baja"</formula>
    </cfRule>
  </conditionalFormatting>
  <conditionalFormatting sqref="K215:K222">
    <cfRule type="expression" dxfId="1287" priority="1171">
      <formula>IF($K215="Casi seguro",1,0)</formula>
    </cfRule>
    <cfRule type="expression" dxfId="1286" priority="1172">
      <formula>IF($K215="Probable",1,0)</formula>
    </cfRule>
    <cfRule type="expression" dxfId="1285" priority="1173">
      <formula>IF($K215="Posible",1,0)</formula>
    </cfRule>
    <cfRule type="expression" dxfId="1284" priority="1174">
      <formula>IF($K215="Improbable",1,0)</formula>
    </cfRule>
    <cfRule type="expression" dxfId="1283" priority="1175">
      <formula>IF($K215="Rara vez",1,0)</formula>
    </cfRule>
  </conditionalFormatting>
  <conditionalFormatting sqref="K218 K221">
    <cfRule type="cellIs" dxfId="1282" priority="1176" operator="equal">
      <formula>"Muy Alta"</formula>
    </cfRule>
    <cfRule type="cellIs" dxfId="1281" priority="1177" operator="equal">
      <formula>"Alta"</formula>
    </cfRule>
    <cfRule type="cellIs" dxfId="1280" priority="1178" operator="equal">
      <formula>"Media"</formula>
    </cfRule>
    <cfRule type="cellIs" dxfId="1279" priority="1179" operator="equal">
      <formula>"Baja"</formula>
    </cfRule>
    <cfRule type="cellIs" dxfId="1278" priority="1180" operator="equal">
      <formula>"Muy Baja"</formula>
    </cfRule>
  </conditionalFormatting>
  <conditionalFormatting sqref="N215">
    <cfRule type="cellIs" dxfId="1277" priority="1222" operator="equal">
      <formula>"Catastrófico"</formula>
    </cfRule>
    <cfRule type="cellIs" dxfId="1276" priority="1223" operator="equal">
      <formula>"Mayor"</formula>
    </cfRule>
    <cfRule type="cellIs" dxfId="1275" priority="1224" operator="equal">
      <formula>"Moderado"</formula>
    </cfRule>
    <cfRule type="cellIs" dxfId="1274" priority="1225" operator="equal">
      <formula>"Menor"</formula>
    </cfRule>
    <cfRule type="cellIs" dxfId="1273" priority="1226" operator="equal">
      <formula>"Leve"</formula>
    </cfRule>
  </conditionalFormatting>
  <conditionalFormatting sqref="N218 N221">
    <cfRule type="cellIs" dxfId="1272" priority="1194" operator="equal">
      <formula>"Catastrófico"</formula>
    </cfRule>
    <cfRule type="cellIs" dxfId="1271" priority="1195" operator="equal">
      <formula>"Mayor"</formula>
    </cfRule>
    <cfRule type="cellIs" dxfId="1270" priority="1196" operator="equal">
      <formula>"Moderado"</formula>
    </cfRule>
    <cfRule type="cellIs" dxfId="1269" priority="1197" operator="equal">
      <formula>"Menor"</formula>
    </cfRule>
    <cfRule type="cellIs" dxfId="1268" priority="1198" operator="equal">
      <formula>"Leve"</formula>
    </cfRule>
  </conditionalFormatting>
  <conditionalFormatting sqref="P215">
    <cfRule type="cellIs" dxfId="1267" priority="1218" operator="equal">
      <formula>"Extremo"</formula>
    </cfRule>
    <cfRule type="cellIs" dxfId="1266" priority="1219" operator="equal">
      <formula>"Alto"</formula>
    </cfRule>
    <cfRule type="cellIs" dxfId="1265" priority="1220" operator="equal">
      <formula>"Moderado"</formula>
    </cfRule>
    <cfRule type="cellIs" dxfId="1264" priority="1221" operator="equal">
      <formula>"Bajo"</formula>
    </cfRule>
  </conditionalFormatting>
  <conditionalFormatting sqref="P218 P221">
    <cfRule type="cellIs" dxfId="1263" priority="1190" operator="equal">
      <formula>"Extremo"</formula>
    </cfRule>
    <cfRule type="cellIs" dxfId="1262" priority="1191" operator="equal">
      <formula>"Alto"</formula>
    </cfRule>
    <cfRule type="cellIs" dxfId="1261" priority="1192" operator="equal">
      <formula>"Moderado"</formula>
    </cfRule>
    <cfRule type="cellIs" dxfId="1260" priority="1193" operator="equal">
      <formula>"Bajo"</formula>
    </cfRule>
  </conditionalFormatting>
  <conditionalFormatting sqref="AB215">
    <cfRule type="cellIs" dxfId="1259" priority="1199" operator="equal">
      <formula>"Muy Alta"</formula>
    </cfRule>
    <cfRule type="cellIs" dxfId="1258" priority="1200" operator="equal">
      <formula>"Alta"</formula>
    </cfRule>
    <cfRule type="cellIs" dxfId="1257" priority="1201" operator="equal">
      <formula>"Media"</formula>
    </cfRule>
    <cfRule type="cellIs" dxfId="1256" priority="1202" operator="equal">
      <formula>"Baja"</formula>
    </cfRule>
    <cfRule type="cellIs" dxfId="1255" priority="1203" operator="equal">
      <formula>"Muy Baja"</formula>
    </cfRule>
  </conditionalFormatting>
  <conditionalFormatting sqref="AB215:AB222">
    <cfRule type="expression" dxfId="1254" priority="1161">
      <formula>IF($AB215="Casi seguro",1,0)</formula>
    </cfRule>
    <cfRule type="expression" dxfId="1253" priority="1162">
      <formula>IF($AB215="Probable",1,0)</formula>
    </cfRule>
    <cfRule type="expression" dxfId="1252" priority="1163">
      <formula>IF($AB215="Posible",1,0)</formula>
    </cfRule>
    <cfRule type="expression" dxfId="1251" priority="1164">
      <formula>IF($AB215="Improbable",1,0)</formula>
    </cfRule>
    <cfRule type="expression" dxfId="1250" priority="1165">
      <formula>IF($AB215="Rara vez",1,0)</formula>
    </cfRule>
  </conditionalFormatting>
  <conditionalFormatting sqref="AB218 AB221">
    <cfRule type="cellIs" dxfId="1249" priority="1166" operator="equal">
      <formula>"Muy Alta"</formula>
    </cfRule>
    <cfRule type="cellIs" dxfId="1248" priority="1167" operator="equal">
      <formula>"Alta"</formula>
    </cfRule>
    <cfRule type="cellIs" dxfId="1247" priority="1168" operator="equal">
      <formula>"Media"</formula>
    </cfRule>
    <cfRule type="cellIs" dxfId="1246" priority="1169" operator="equal">
      <formula>"Baja"</formula>
    </cfRule>
    <cfRule type="cellIs" dxfId="1245" priority="1170" operator="equal">
      <formula>"Muy Baja"</formula>
    </cfRule>
  </conditionalFormatting>
  <conditionalFormatting sqref="AD215">
    <cfRule type="cellIs" dxfId="1244" priority="1213" operator="equal">
      <formula>"Catastrófico"</formula>
    </cfRule>
    <cfRule type="cellIs" dxfId="1243" priority="1214" operator="equal">
      <formula>"Mayor"</formula>
    </cfRule>
    <cfRule type="cellIs" dxfId="1242" priority="1215" operator="equal">
      <formula>"Moderado"</formula>
    </cfRule>
    <cfRule type="cellIs" dxfId="1241" priority="1216" operator="equal">
      <formula>"Menor"</formula>
    </cfRule>
    <cfRule type="cellIs" dxfId="1240" priority="1217" operator="equal">
      <formula>"Leve"</formula>
    </cfRule>
  </conditionalFormatting>
  <conditionalFormatting sqref="AD218 AD221">
    <cfRule type="cellIs" dxfId="1239" priority="1185" operator="equal">
      <formula>"Catastrófico"</formula>
    </cfRule>
    <cfRule type="cellIs" dxfId="1238" priority="1186" operator="equal">
      <formula>"Mayor"</formula>
    </cfRule>
    <cfRule type="cellIs" dxfId="1237" priority="1187" operator="equal">
      <formula>"Moderado"</formula>
    </cfRule>
    <cfRule type="cellIs" dxfId="1236" priority="1188" operator="equal">
      <formula>"Menor"</formula>
    </cfRule>
    <cfRule type="cellIs" dxfId="1235" priority="1189" operator="equal">
      <formula>"Leve"</formula>
    </cfRule>
  </conditionalFormatting>
  <conditionalFormatting sqref="AF215">
    <cfRule type="cellIs" dxfId="1234" priority="1209" operator="equal">
      <formula>"Extremo"</formula>
    </cfRule>
    <cfRule type="cellIs" dxfId="1233" priority="1210" operator="equal">
      <formula>"Alto"</formula>
    </cfRule>
    <cfRule type="cellIs" dxfId="1232" priority="1211" operator="equal">
      <formula>"Moderado"</formula>
    </cfRule>
    <cfRule type="cellIs" dxfId="1231" priority="1212" operator="equal">
      <formula>"Bajo"</formula>
    </cfRule>
  </conditionalFormatting>
  <conditionalFormatting sqref="AF218 AF221">
    <cfRule type="cellIs" dxfId="1230" priority="1181" operator="equal">
      <formula>"Extremo"</formula>
    </cfRule>
    <cfRule type="cellIs" dxfId="1229" priority="1182" operator="equal">
      <formula>"Alto"</formula>
    </cfRule>
    <cfRule type="cellIs" dxfId="1228" priority="1183" operator="equal">
      <formula>"Moderado"</formula>
    </cfRule>
    <cfRule type="cellIs" dxfId="1227" priority="1184" operator="equal">
      <formula>"Bajo"</formula>
    </cfRule>
  </conditionalFormatting>
  <conditionalFormatting sqref="AK215:AK222">
    <cfRule type="expression" dxfId="1226" priority="1158">
      <formula>IF(OR($AG215="Evitar",$AG215="Compartir",$AG215="Aceptar",$AG215="Reducir (Transferir)"),1,0)</formula>
    </cfRule>
    <cfRule type="expression" dxfId="1225" priority="1159">
      <formula>IF(AND($AF215="Moderado",OR($H215="Gestión",$H215="Seguridad de la Información (Pérdida de la Disponibilidad)",$H215="Seguridad de la Información (Pérdida de la Integridad)",$H215="Seguridad de la Información (Pérdida de Confidencialidad)",$H215="Fuga de Capital Intelectual",$H215="Estratégico")),1,0)</formula>
    </cfRule>
    <cfRule type="expression" dxfId="1224" priority="1160">
      <formula>IF($AF215="Bajo",1,0)</formula>
    </cfRule>
  </conditionalFormatting>
  <conditionalFormatting sqref="K223">
    <cfRule type="cellIs" dxfId="1223" priority="1135" operator="equal">
      <formula>"Muy Alta"</formula>
    </cfRule>
    <cfRule type="cellIs" dxfId="1222" priority="1136" operator="equal">
      <formula>"Alta"</formula>
    </cfRule>
    <cfRule type="cellIs" dxfId="1221" priority="1137" operator="equal">
      <formula>"Media"</formula>
    </cfRule>
    <cfRule type="cellIs" dxfId="1220" priority="1138" operator="equal">
      <formula>"Baja"</formula>
    </cfRule>
    <cfRule type="cellIs" dxfId="1219" priority="1139" operator="equal">
      <formula>"Muy Baja"</formula>
    </cfRule>
  </conditionalFormatting>
  <conditionalFormatting sqref="K223">
    <cfRule type="expression" dxfId="1218" priority="1125">
      <formula>IF($K223="Casi seguro",1,0)</formula>
    </cfRule>
    <cfRule type="expression" dxfId="1217" priority="1126">
      <formula>IF($K223="Probable",1,0)</formula>
    </cfRule>
    <cfRule type="expression" dxfId="1216" priority="1127">
      <formula>IF($K223="Posible",1,0)</formula>
    </cfRule>
    <cfRule type="expression" dxfId="1215" priority="1128">
      <formula>IF($K223="Improbable",1,0)</formula>
    </cfRule>
    <cfRule type="expression" dxfId="1214" priority="1129">
      <formula>IF($K223="Rara vez",1,0)</formula>
    </cfRule>
  </conditionalFormatting>
  <conditionalFormatting sqref="N223">
    <cfRule type="cellIs" dxfId="1213" priority="1153" operator="equal">
      <formula>"Catastrófico"</formula>
    </cfRule>
    <cfRule type="cellIs" dxfId="1212" priority="1154" operator="equal">
      <formula>"Mayor"</formula>
    </cfRule>
    <cfRule type="cellIs" dxfId="1211" priority="1155" operator="equal">
      <formula>"Moderado"</formula>
    </cfRule>
    <cfRule type="cellIs" dxfId="1210" priority="1156" operator="equal">
      <formula>"Menor"</formula>
    </cfRule>
    <cfRule type="cellIs" dxfId="1209" priority="1157" operator="equal">
      <formula>"Leve"</formula>
    </cfRule>
  </conditionalFormatting>
  <conditionalFormatting sqref="P223">
    <cfRule type="cellIs" dxfId="1208" priority="1149" operator="equal">
      <formula>"Extremo"</formula>
    </cfRule>
    <cfRule type="cellIs" dxfId="1207" priority="1150" operator="equal">
      <formula>"Alto"</formula>
    </cfRule>
    <cfRule type="cellIs" dxfId="1206" priority="1151" operator="equal">
      <formula>"Moderado"</formula>
    </cfRule>
    <cfRule type="cellIs" dxfId="1205" priority="1152" operator="equal">
      <formula>"Bajo"</formula>
    </cfRule>
  </conditionalFormatting>
  <conditionalFormatting sqref="AB223">
    <cfRule type="cellIs" dxfId="1204" priority="1130" operator="equal">
      <formula>"Muy Alta"</formula>
    </cfRule>
    <cfRule type="cellIs" dxfId="1203" priority="1131" operator="equal">
      <formula>"Alta"</formula>
    </cfRule>
    <cfRule type="cellIs" dxfId="1202" priority="1132" operator="equal">
      <formula>"Media"</formula>
    </cfRule>
    <cfRule type="cellIs" dxfId="1201" priority="1133" operator="equal">
      <formula>"Baja"</formula>
    </cfRule>
    <cfRule type="cellIs" dxfId="1200" priority="1134" operator="equal">
      <formula>"Muy Baja"</formula>
    </cfRule>
  </conditionalFormatting>
  <conditionalFormatting sqref="AB223">
    <cfRule type="expression" dxfId="1199" priority="1120">
      <formula>IF($AB223="Casi seguro",1,0)</formula>
    </cfRule>
    <cfRule type="expression" dxfId="1198" priority="1121">
      <formula>IF($AB223="Probable",1,0)</formula>
    </cfRule>
    <cfRule type="expression" dxfId="1197" priority="1122">
      <formula>IF($AB223="Posible",1,0)</formula>
    </cfRule>
    <cfRule type="expression" dxfId="1196" priority="1123">
      <formula>IF($AB223="Improbable",1,0)</formula>
    </cfRule>
    <cfRule type="expression" dxfId="1195" priority="1124">
      <formula>IF($AB223="Rara vez",1,0)</formula>
    </cfRule>
  </conditionalFormatting>
  <conditionalFormatting sqref="AD223">
    <cfRule type="cellIs" dxfId="1194" priority="1144" operator="equal">
      <formula>"Catastrófico"</formula>
    </cfRule>
    <cfRule type="cellIs" dxfId="1193" priority="1145" operator="equal">
      <formula>"Mayor"</formula>
    </cfRule>
    <cfRule type="cellIs" dxfId="1192" priority="1146" operator="equal">
      <formula>"Moderado"</formula>
    </cfRule>
    <cfRule type="cellIs" dxfId="1191" priority="1147" operator="equal">
      <formula>"Menor"</formula>
    </cfRule>
    <cfRule type="cellIs" dxfId="1190" priority="1148" operator="equal">
      <formula>"Leve"</formula>
    </cfRule>
  </conditionalFormatting>
  <conditionalFormatting sqref="AF223">
    <cfRule type="cellIs" dxfId="1189" priority="1140" operator="equal">
      <formula>"Extremo"</formula>
    </cfRule>
    <cfRule type="cellIs" dxfId="1188" priority="1141" operator="equal">
      <formula>"Alto"</formula>
    </cfRule>
    <cfRule type="cellIs" dxfId="1187" priority="1142" operator="equal">
      <formula>"Moderado"</formula>
    </cfRule>
    <cfRule type="cellIs" dxfId="1186" priority="1143" operator="equal">
      <formula>"Bajo"</formula>
    </cfRule>
  </conditionalFormatting>
  <conditionalFormatting sqref="AI223:AL223">
    <cfRule type="expression" dxfId="1185" priority="1117">
      <formula>IF(OR($AG223="Evitar",$AG223="Compartir",$AG223="Aceptar",$AG223="Reducir (Transferir)"),1,0)</formula>
    </cfRule>
    <cfRule type="expression" dxfId="1184" priority="1118">
      <formula>IF(AND($AF223="Moderado",OR($H223="Gestión",$H223="Seguridad de la Información (Pérdida de la Disponibilidad)",$H223="Seguridad de la Información (Pérdida de la Integridad)",$H223="Seguridad de la Información (Pérdida de Confidencialidad)",$H223="Fuga de Capital Intelectual",$H223="Estratégico")),1,0)</formula>
    </cfRule>
    <cfRule type="expression" dxfId="1183" priority="1119">
      <formula>IF($AF223="Bajo",1,0)</formula>
    </cfRule>
  </conditionalFormatting>
  <conditionalFormatting sqref="AI227:AL229">
    <cfRule type="expression" dxfId="1182" priority="1035">
      <formula>IF(OR($AG227="Evitar",$AG227="Compartir",$AG227="Aceptar",$AG227="Reducir (Transferir)"),1,0)</formula>
    </cfRule>
    <cfRule type="expression" dxfId="1181" priority="1036">
      <formula>IF(AND($AF227="Moderado",OR($H227="Gestión",$H227="Seguridad de la Información (Pérdida de la Disponibilidad)",$H227="Seguridad de la Información (Pérdida de la Integridad)",$H227="Seguridad de la Información (Pérdida de Confidencialidad)",$H227="Fuga de Capital Intelectual",$H227="Estratégico")),1,0)</formula>
    </cfRule>
    <cfRule type="expression" dxfId="1180" priority="1037">
      <formula>IF($AF227="Bajo",1,0)</formula>
    </cfRule>
  </conditionalFormatting>
  <conditionalFormatting sqref="K227">
    <cfRule type="cellIs" dxfId="1179" priority="1053" operator="equal">
      <formula>"Muy Alta"</formula>
    </cfRule>
    <cfRule type="cellIs" dxfId="1178" priority="1054" operator="equal">
      <formula>"Alta"</formula>
    </cfRule>
    <cfRule type="cellIs" dxfId="1177" priority="1055" operator="equal">
      <formula>"Media"</formula>
    </cfRule>
    <cfRule type="cellIs" dxfId="1176" priority="1056" operator="equal">
      <formula>"Baja"</formula>
    </cfRule>
    <cfRule type="cellIs" dxfId="1175" priority="1057" operator="equal">
      <formula>"Muy Baja"</formula>
    </cfRule>
  </conditionalFormatting>
  <conditionalFormatting sqref="K227:K229">
    <cfRule type="expression" dxfId="1174" priority="1043">
      <formula>IF($K227="Casi seguro",1,0)</formula>
    </cfRule>
    <cfRule type="expression" dxfId="1173" priority="1044">
      <formula>IF($K227="Probable",1,0)</formula>
    </cfRule>
    <cfRule type="expression" dxfId="1172" priority="1045">
      <formula>IF($K227="Posible",1,0)</formula>
    </cfRule>
    <cfRule type="expression" dxfId="1171" priority="1046">
      <formula>IF($K227="Improbable",1,0)</formula>
    </cfRule>
    <cfRule type="expression" dxfId="1170" priority="1047">
      <formula>IF($K227="Rara vez",1,0)</formula>
    </cfRule>
  </conditionalFormatting>
  <conditionalFormatting sqref="N227">
    <cfRule type="cellIs" dxfId="1169" priority="1071" operator="equal">
      <formula>"Catastrófico"</formula>
    </cfRule>
    <cfRule type="cellIs" dxfId="1168" priority="1072" operator="equal">
      <formula>"Mayor"</formula>
    </cfRule>
    <cfRule type="cellIs" dxfId="1167" priority="1073" operator="equal">
      <formula>"Moderado"</formula>
    </cfRule>
    <cfRule type="cellIs" dxfId="1166" priority="1074" operator="equal">
      <formula>"Menor"</formula>
    </cfRule>
    <cfRule type="cellIs" dxfId="1165" priority="1075" operator="equal">
      <formula>"Leve"</formula>
    </cfRule>
  </conditionalFormatting>
  <conditionalFormatting sqref="P227">
    <cfRule type="cellIs" dxfId="1164" priority="1067" operator="equal">
      <formula>"Extremo"</formula>
    </cfRule>
    <cfRule type="cellIs" dxfId="1163" priority="1068" operator="equal">
      <formula>"Alto"</formula>
    </cfRule>
    <cfRule type="cellIs" dxfId="1162" priority="1069" operator="equal">
      <formula>"Moderado"</formula>
    </cfRule>
    <cfRule type="cellIs" dxfId="1161" priority="1070" operator="equal">
      <formula>"Bajo"</formula>
    </cfRule>
  </conditionalFormatting>
  <conditionalFormatting sqref="AI224:AL226">
    <cfRule type="expression" dxfId="1160" priority="994">
      <formula>IF(OR($AG224="Evitar",$AG224="Compartir",$AG224="Aceptar",$AG224="Reducir (Transferir)"),1,0)</formula>
    </cfRule>
    <cfRule type="expression" dxfId="1159" priority="995">
      <formula>IF(AND($AF224="Moderado",OR($H224="Gestión",$H224="Seguridad de la Información (Pérdida de la Disponibilidad)",$H224="Seguridad de la Información (Pérdida de la Integridad)",$H224="Seguridad de la Información (Pérdida de Confidencialidad)",$H224="Fuga de Capital Intelectual",$H224="Estratégico")),1,0)</formula>
    </cfRule>
    <cfRule type="expression" dxfId="1158" priority="996">
      <formula>IF($AF224="Bajo",1,0)</formula>
    </cfRule>
  </conditionalFormatting>
  <conditionalFormatting sqref="AB236">
    <cfRule type="cellIs" dxfId="1157" priority="925" operator="equal">
      <formula>"Muy Alta"</formula>
    </cfRule>
    <cfRule type="cellIs" dxfId="1156" priority="926" operator="equal">
      <formula>"Alta"</formula>
    </cfRule>
    <cfRule type="cellIs" dxfId="1155" priority="927" operator="equal">
      <formula>"Media"</formula>
    </cfRule>
    <cfRule type="cellIs" dxfId="1154" priority="928" operator="equal">
      <formula>"Baja"</formula>
    </cfRule>
    <cfRule type="cellIs" dxfId="1153" priority="929" operator="equal">
      <formula>"Muy Baja"</formula>
    </cfRule>
  </conditionalFormatting>
  <conditionalFormatting sqref="AB236:AB238">
    <cfRule type="expression" dxfId="1152" priority="915">
      <formula>IF($AB236="Casi seguro",1,0)</formula>
    </cfRule>
    <cfRule type="expression" dxfId="1151" priority="916">
      <formula>IF($AB236="Probable",1,0)</formula>
    </cfRule>
    <cfRule type="expression" dxfId="1150" priority="917">
      <formula>IF($AB236="Posible",1,0)</formula>
    </cfRule>
    <cfRule type="expression" dxfId="1149" priority="918">
      <formula>IF($AB236="Improbable",1,0)</formula>
    </cfRule>
    <cfRule type="expression" dxfId="1148" priority="919">
      <formula>IF($AB236="Rara vez",1,0)</formula>
    </cfRule>
  </conditionalFormatting>
  <conditionalFormatting sqref="AD236">
    <cfRule type="cellIs" dxfId="1147" priority="939" operator="equal">
      <formula>"Catastrófico"</formula>
    </cfRule>
    <cfRule type="cellIs" dxfId="1146" priority="940" operator="equal">
      <formula>"Mayor"</formula>
    </cfRule>
    <cfRule type="cellIs" dxfId="1145" priority="941" operator="equal">
      <formula>"Moderado"</formula>
    </cfRule>
    <cfRule type="cellIs" dxfId="1144" priority="942" operator="equal">
      <formula>"Menor"</formula>
    </cfRule>
    <cfRule type="cellIs" dxfId="1143" priority="943" operator="equal">
      <formula>"Leve"</formula>
    </cfRule>
  </conditionalFormatting>
  <conditionalFormatting sqref="AF236">
    <cfRule type="cellIs" dxfId="1142" priority="935" operator="equal">
      <formula>"Extremo"</formula>
    </cfRule>
    <cfRule type="cellIs" dxfId="1141" priority="936" operator="equal">
      <formula>"Alto"</formula>
    </cfRule>
    <cfRule type="cellIs" dxfId="1140" priority="937" operator="equal">
      <formula>"Moderado"</formula>
    </cfRule>
    <cfRule type="cellIs" dxfId="1139" priority="938" operator="equal">
      <formula>"Bajo"</formula>
    </cfRule>
  </conditionalFormatting>
  <conditionalFormatting sqref="AI239:AL247">
    <cfRule type="expression" dxfId="1138" priority="679">
      <formula>IF(OR($AG239="Evitar",$AG239="Compartir",$AG239="Aceptar",$AG239="Reducir (Transferir)"),1,0)</formula>
    </cfRule>
    <cfRule type="expression" dxfId="1137" priority="680">
      <formula>IF(AND($AF239="Moderado",OR($H239="Gestión",$H239="Seguridad de la Información (Pérdida de la Disponibilidad)",$H239="Seguridad de la Información (Pérdida de la Integridad)",$H239="Seguridad de la Información (Pérdida de Confidencialidad)",$H239="Fuga de Capital Intelectual",$H239="Estratégico")),1,0)</formula>
    </cfRule>
    <cfRule type="expression" dxfId="1136" priority="681">
      <formula>IF($AF239="Bajo",1,0)</formula>
    </cfRule>
  </conditionalFormatting>
  <conditionalFormatting sqref="K242 K245">
    <cfRule type="cellIs" dxfId="1135" priority="697" operator="equal">
      <formula>"Muy Alta"</formula>
    </cfRule>
    <cfRule type="cellIs" dxfId="1134" priority="698" operator="equal">
      <formula>"Alta"</formula>
    </cfRule>
    <cfRule type="cellIs" dxfId="1133" priority="699" operator="equal">
      <formula>"Media"</formula>
    </cfRule>
    <cfRule type="cellIs" dxfId="1132" priority="700" operator="equal">
      <formula>"Baja"</formula>
    </cfRule>
    <cfRule type="cellIs" dxfId="1131" priority="701" operator="equal">
      <formula>"Muy Baja"</formula>
    </cfRule>
  </conditionalFormatting>
  <conditionalFormatting sqref="N242 N245">
    <cfRule type="cellIs" dxfId="1130" priority="715" operator="equal">
      <formula>"Catastrófico"</formula>
    </cfRule>
    <cfRule type="cellIs" dxfId="1129" priority="716" operator="equal">
      <formula>"Mayor"</formula>
    </cfRule>
    <cfRule type="cellIs" dxfId="1128" priority="717" operator="equal">
      <formula>"Moderado"</formula>
    </cfRule>
    <cfRule type="cellIs" dxfId="1127" priority="718" operator="equal">
      <formula>"Menor"</formula>
    </cfRule>
    <cfRule type="cellIs" dxfId="1126" priority="719" operator="equal">
      <formula>"Leve"</formula>
    </cfRule>
  </conditionalFormatting>
  <conditionalFormatting sqref="P242 P245">
    <cfRule type="cellIs" dxfId="1125" priority="711" operator="equal">
      <formula>"Extremo"</formula>
    </cfRule>
    <cfRule type="cellIs" dxfId="1124" priority="712" operator="equal">
      <formula>"Alto"</formula>
    </cfRule>
    <cfRule type="cellIs" dxfId="1123" priority="713" operator="equal">
      <formula>"Moderado"</formula>
    </cfRule>
    <cfRule type="cellIs" dxfId="1122" priority="714" operator="equal">
      <formula>"Bajo"</formula>
    </cfRule>
  </conditionalFormatting>
  <conditionalFormatting sqref="AB239:AB247">
    <cfRule type="expression" dxfId="1121" priority="682">
      <formula>IF($AB239="Casi seguro",1,0)</formula>
    </cfRule>
    <cfRule type="expression" dxfId="1120" priority="683">
      <formula>IF($AB239="Probable",1,0)</formula>
    </cfRule>
    <cfRule type="expression" dxfId="1119" priority="684">
      <formula>IF($AB239="Posible",1,0)</formula>
    </cfRule>
    <cfRule type="expression" dxfId="1118" priority="685">
      <formula>IF($AB239="Improbable",1,0)</formula>
    </cfRule>
    <cfRule type="expression" dxfId="1117" priority="686">
      <formula>IF($AB239="Rara vez",1,0)</formula>
    </cfRule>
  </conditionalFormatting>
  <conditionalFormatting sqref="AD242 AD245">
    <cfRule type="cellIs" dxfId="1116" priority="706" operator="equal">
      <formula>"Catastrófico"</formula>
    </cfRule>
    <cfRule type="cellIs" dxfId="1115" priority="707" operator="equal">
      <formula>"Mayor"</formula>
    </cfRule>
    <cfRule type="cellIs" dxfId="1114" priority="708" operator="equal">
      <formula>"Moderado"</formula>
    </cfRule>
    <cfRule type="cellIs" dxfId="1113" priority="709" operator="equal">
      <formula>"Menor"</formula>
    </cfRule>
    <cfRule type="cellIs" dxfId="1112" priority="710" operator="equal">
      <formula>"Leve"</formula>
    </cfRule>
  </conditionalFormatting>
  <conditionalFormatting sqref="AF242 AF245">
    <cfRule type="cellIs" dxfId="1111" priority="702" operator="equal">
      <formula>"Extremo"</formula>
    </cfRule>
    <cfRule type="cellIs" dxfId="1110" priority="703" operator="equal">
      <formula>"Alto"</formula>
    </cfRule>
    <cfRule type="cellIs" dxfId="1109" priority="704" operator="equal">
      <formula>"Moderado"</formula>
    </cfRule>
    <cfRule type="cellIs" dxfId="1108" priority="705" operator="equal">
      <formula>"Bajo"</formula>
    </cfRule>
  </conditionalFormatting>
  <conditionalFormatting sqref="K239">
    <cfRule type="cellIs" dxfId="1107" priority="725" operator="equal">
      <formula>"Muy Alta"</formula>
    </cfRule>
    <cfRule type="cellIs" dxfId="1106" priority="726" operator="equal">
      <formula>"Alta"</formula>
    </cfRule>
    <cfRule type="cellIs" dxfId="1105" priority="727" operator="equal">
      <formula>"Media"</formula>
    </cfRule>
    <cfRule type="cellIs" dxfId="1104" priority="728" operator="equal">
      <formula>"Baja"</formula>
    </cfRule>
    <cfRule type="cellIs" dxfId="1103" priority="729" operator="equal">
      <formula>"Muy Baja"</formula>
    </cfRule>
  </conditionalFormatting>
  <conditionalFormatting sqref="K239:K247">
    <cfRule type="expression" dxfId="1102" priority="692">
      <formula>IF($K239="Casi seguro",1,0)</formula>
    </cfRule>
    <cfRule type="expression" dxfId="1101" priority="693">
      <formula>IF($K239="Probable",1,0)</formula>
    </cfRule>
    <cfRule type="expression" dxfId="1100" priority="694">
      <formula>IF($K239="Posible",1,0)</formula>
    </cfRule>
    <cfRule type="expression" dxfId="1099" priority="695">
      <formula>IF($K239="Improbable",1,0)</formula>
    </cfRule>
    <cfRule type="expression" dxfId="1098" priority="696">
      <formula>IF($K239="Rara vez",1,0)</formula>
    </cfRule>
  </conditionalFormatting>
  <conditionalFormatting sqref="N239">
    <cfRule type="cellIs" dxfId="1097" priority="743" operator="equal">
      <formula>"Catastrófico"</formula>
    </cfRule>
    <cfRule type="cellIs" dxfId="1096" priority="744" operator="equal">
      <formula>"Mayor"</formula>
    </cfRule>
    <cfRule type="cellIs" dxfId="1095" priority="745" operator="equal">
      <formula>"Moderado"</formula>
    </cfRule>
    <cfRule type="cellIs" dxfId="1094" priority="746" operator="equal">
      <formula>"Menor"</formula>
    </cfRule>
    <cfRule type="cellIs" dxfId="1093" priority="747" operator="equal">
      <formula>"Leve"</formula>
    </cfRule>
  </conditionalFormatting>
  <conditionalFormatting sqref="P239">
    <cfRule type="cellIs" dxfId="1092" priority="739" operator="equal">
      <formula>"Extremo"</formula>
    </cfRule>
    <cfRule type="cellIs" dxfId="1091" priority="740" operator="equal">
      <formula>"Alto"</formula>
    </cfRule>
    <cfRule type="cellIs" dxfId="1090" priority="741" operator="equal">
      <formula>"Moderado"</formula>
    </cfRule>
    <cfRule type="cellIs" dxfId="1089" priority="742" operator="equal">
      <formula>"Bajo"</formula>
    </cfRule>
  </conditionalFormatting>
  <conditionalFormatting sqref="AB239">
    <cfRule type="cellIs" dxfId="1088" priority="720" operator="equal">
      <formula>"Muy Alta"</formula>
    </cfRule>
    <cfRule type="cellIs" dxfId="1087" priority="721" operator="equal">
      <formula>"Alta"</formula>
    </cfRule>
    <cfRule type="cellIs" dxfId="1086" priority="722" operator="equal">
      <formula>"Media"</formula>
    </cfRule>
    <cfRule type="cellIs" dxfId="1085" priority="723" operator="equal">
      <formula>"Baja"</formula>
    </cfRule>
    <cfRule type="cellIs" dxfId="1084" priority="724" operator="equal">
      <formula>"Muy Baja"</formula>
    </cfRule>
  </conditionalFormatting>
  <conditionalFormatting sqref="AB242 AB245">
    <cfRule type="cellIs" dxfId="1083" priority="687" operator="equal">
      <formula>"Muy Alta"</formula>
    </cfRule>
    <cfRule type="cellIs" dxfId="1082" priority="688" operator="equal">
      <formula>"Alta"</formula>
    </cfRule>
    <cfRule type="cellIs" dxfId="1081" priority="689" operator="equal">
      <formula>"Media"</formula>
    </cfRule>
    <cfRule type="cellIs" dxfId="1080" priority="690" operator="equal">
      <formula>"Baja"</formula>
    </cfRule>
    <cfRule type="cellIs" dxfId="1079" priority="691" operator="equal">
      <formula>"Muy Baja"</formula>
    </cfRule>
  </conditionalFormatting>
  <conditionalFormatting sqref="AD239">
    <cfRule type="cellIs" dxfId="1078" priority="734" operator="equal">
      <formula>"Catastrófico"</formula>
    </cfRule>
    <cfRule type="cellIs" dxfId="1077" priority="735" operator="equal">
      <formula>"Mayor"</formula>
    </cfRule>
    <cfRule type="cellIs" dxfId="1076" priority="736" operator="equal">
      <formula>"Moderado"</formula>
    </cfRule>
    <cfRule type="cellIs" dxfId="1075" priority="737" operator="equal">
      <formula>"Menor"</formula>
    </cfRule>
    <cfRule type="cellIs" dxfId="1074" priority="738" operator="equal">
      <formula>"Leve"</formula>
    </cfRule>
  </conditionalFormatting>
  <conditionalFormatting sqref="AF239">
    <cfRule type="cellIs" dxfId="1073" priority="730" operator="equal">
      <formula>"Extremo"</formula>
    </cfRule>
    <cfRule type="cellIs" dxfId="1072" priority="731" operator="equal">
      <formula>"Alto"</formula>
    </cfRule>
    <cfRule type="cellIs" dxfId="1071" priority="732" operator="equal">
      <formula>"Moderado"</formula>
    </cfRule>
    <cfRule type="cellIs" dxfId="1070" priority="733" operator="equal">
      <formula>"Bajo"</formula>
    </cfRule>
  </conditionalFormatting>
  <conditionalFormatting sqref="K18:K20">
    <cfRule type="expression" dxfId="1069" priority="674">
      <formula>IF($K18="Casi seguro",1,0)</formula>
    </cfRule>
    <cfRule type="expression" dxfId="1068" priority="675">
      <formula>IF($K18="Probable",1,0)</formula>
    </cfRule>
    <cfRule type="expression" dxfId="1067" priority="676">
      <formula>IF($K18="Posible",1,0)</formula>
    </cfRule>
    <cfRule type="expression" dxfId="1066" priority="677">
      <formula>IF($K18="Improbable",1,0)</formula>
    </cfRule>
    <cfRule type="expression" dxfId="1065" priority="678">
      <formula>IF($K18="Rara vez",1,0)</formula>
    </cfRule>
  </conditionalFormatting>
  <conditionalFormatting sqref="K18">
    <cfRule type="cellIs" dxfId="1064" priority="669" operator="equal">
      <formula>"Muy Alta"</formula>
    </cfRule>
    <cfRule type="cellIs" dxfId="1063" priority="670" operator="equal">
      <formula>"Alta"</formula>
    </cfRule>
    <cfRule type="cellIs" dxfId="1062" priority="671" operator="equal">
      <formula>"Media"</formula>
    </cfRule>
    <cfRule type="cellIs" dxfId="1061" priority="672" operator="equal">
      <formula>"Baja"</formula>
    </cfRule>
    <cfRule type="cellIs" dxfId="1060" priority="673" operator="equal">
      <formula>"Muy Baja"</formula>
    </cfRule>
  </conditionalFormatting>
  <conditionalFormatting sqref="N18">
    <cfRule type="cellIs" dxfId="1059" priority="664" operator="equal">
      <formula>"Catastrófico"</formula>
    </cfRule>
    <cfRule type="cellIs" dxfId="1058" priority="665" operator="equal">
      <formula>"Mayor"</formula>
    </cfRule>
    <cfRule type="cellIs" dxfId="1057" priority="666" operator="equal">
      <formula>"Moderado"</formula>
    </cfRule>
    <cfRule type="cellIs" dxfId="1056" priority="667" operator="equal">
      <formula>"Menor"</formula>
    </cfRule>
    <cfRule type="cellIs" dxfId="1055" priority="668" operator="equal">
      <formula>"Leve"</formula>
    </cfRule>
  </conditionalFormatting>
  <conditionalFormatting sqref="P18">
    <cfRule type="cellIs" dxfId="1054" priority="660" operator="equal">
      <formula>"Extremo"</formula>
    </cfRule>
    <cfRule type="cellIs" dxfId="1053" priority="661" operator="equal">
      <formula>"Alto"</formula>
    </cfRule>
    <cfRule type="cellIs" dxfId="1052" priority="662" operator="equal">
      <formula>"Moderado"</formula>
    </cfRule>
    <cfRule type="cellIs" dxfId="1051" priority="663" operator="equal">
      <formula>"Bajo"</formula>
    </cfRule>
  </conditionalFormatting>
  <conditionalFormatting sqref="AD18">
    <cfRule type="cellIs" dxfId="1050" priority="655" operator="equal">
      <formula>"Catastrófico"</formula>
    </cfRule>
    <cfRule type="cellIs" dxfId="1049" priority="656" operator="equal">
      <formula>"Mayor"</formula>
    </cfRule>
    <cfRule type="cellIs" dxfId="1048" priority="657" operator="equal">
      <formula>"Moderado"</formula>
    </cfRule>
    <cfRule type="cellIs" dxfId="1047" priority="658" operator="equal">
      <formula>"Menor"</formula>
    </cfRule>
    <cfRule type="cellIs" dxfId="1046" priority="659" operator="equal">
      <formula>"Leve"</formula>
    </cfRule>
  </conditionalFormatting>
  <conditionalFormatting sqref="AF18">
    <cfRule type="cellIs" dxfId="1045" priority="651" operator="equal">
      <formula>"Extremo"</formula>
    </cfRule>
    <cfRule type="cellIs" dxfId="1044" priority="652" operator="equal">
      <formula>"Alto"</formula>
    </cfRule>
    <cfRule type="cellIs" dxfId="1043" priority="653" operator="equal">
      <formula>"Moderado"</formula>
    </cfRule>
    <cfRule type="cellIs" dxfId="1042" priority="654" operator="equal">
      <formula>"Bajo"</formula>
    </cfRule>
  </conditionalFormatting>
  <conditionalFormatting sqref="K21:K23">
    <cfRule type="expression" dxfId="1041" priority="623">
      <formula>IF($K21="Casi seguro",1,0)</formula>
    </cfRule>
    <cfRule type="expression" dxfId="1040" priority="624">
      <formula>IF($K21="Probable",1,0)</formula>
    </cfRule>
    <cfRule type="expression" dxfId="1039" priority="625">
      <formula>IF($K21="Posible",1,0)</formula>
    </cfRule>
    <cfRule type="expression" dxfId="1038" priority="626">
      <formula>IF($K21="Improbable",1,0)</formula>
    </cfRule>
    <cfRule type="expression" dxfId="1037" priority="627">
      <formula>IF($K21="Rara vez",1,0)</formula>
    </cfRule>
  </conditionalFormatting>
  <conditionalFormatting sqref="K21">
    <cfRule type="cellIs" dxfId="1036" priority="628" operator="equal">
      <formula>"Muy Alta"</formula>
    </cfRule>
    <cfRule type="cellIs" dxfId="1035" priority="629" operator="equal">
      <formula>"Alta"</formula>
    </cfRule>
    <cfRule type="cellIs" dxfId="1034" priority="630" operator="equal">
      <formula>"Media"</formula>
    </cfRule>
    <cfRule type="cellIs" dxfId="1033" priority="631" operator="equal">
      <formula>"Baja"</formula>
    </cfRule>
    <cfRule type="cellIs" dxfId="1032" priority="632" operator="equal">
      <formula>"Muy Baja"</formula>
    </cfRule>
  </conditionalFormatting>
  <conditionalFormatting sqref="N21">
    <cfRule type="cellIs" dxfId="1031" priority="646" operator="equal">
      <formula>"Catastrófico"</formula>
    </cfRule>
    <cfRule type="cellIs" dxfId="1030" priority="647" operator="equal">
      <formula>"Mayor"</formula>
    </cfRule>
    <cfRule type="cellIs" dxfId="1029" priority="648" operator="equal">
      <formula>"Moderado"</formula>
    </cfRule>
    <cfRule type="cellIs" dxfId="1028" priority="649" operator="equal">
      <formula>"Menor"</formula>
    </cfRule>
    <cfRule type="cellIs" dxfId="1027" priority="650" operator="equal">
      <formula>"Leve"</formula>
    </cfRule>
  </conditionalFormatting>
  <conditionalFormatting sqref="P21">
    <cfRule type="cellIs" dxfId="1026" priority="642" operator="equal">
      <formula>"Extremo"</formula>
    </cfRule>
    <cfRule type="cellIs" dxfId="1025" priority="643" operator="equal">
      <formula>"Alto"</formula>
    </cfRule>
    <cfRule type="cellIs" dxfId="1024" priority="644" operator="equal">
      <formula>"Moderado"</formula>
    </cfRule>
    <cfRule type="cellIs" dxfId="1023" priority="645" operator="equal">
      <formula>"Bajo"</formula>
    </cfRule>
  </conditionalFormatting>
  <conditionalFormatting sqref="AB21:AB23">
    <cfRule type="expression" dxfId="1022" priority="613">
      <formula>IF($AB21="Casi seguro",1,0)</formula>
    </cfRule>
    <cfRule type="expression" dxfId="1021" priority="614">
      <formula>IF($AB21="Probable",1,0)</formula>
    </cfRule>
    <cfRule type="expression" dxfId="1020" priority="615">
      <formula>IF($AB21="Posible",1,0)</formula>
    </cfRule>
    <cfRule type="expression" dxfId="1019" priority="616">
      <formula>IF($AB21="Improbable",1,0)</formula>
    </cfRule>
    <cfRule type="expression" dxfId="1018" priority="617">
      <formula>IF($AB21="Rara vez",1,0)</formula>
    </cfRule>
  </conditionalFormatting>
  <conditionalFormatting sqref="AB21">
    <cfRule type="cellIs" dxfId="1017" priority="618" operator="equal">
      <formula>"Muy Alta"</formula>
    </cfRule>
    <cfRule type="cellIs" dxfId="1016" priority="619" operator="equal">
      <formula>"Alta"</formula>
    </cfRule>
    <cfRule type="cellIs" dxfId="1015" priority="620" operator="equal">
      <formula>"Media"</formula>
    </cfRule>
    <cfRule type="cellIs" dxfId="1014" priority="621" operator="equal">
      <formula>"Baja"</formula>
    </cfRule>
    <cfRule type="cellIs" dxfId="1013" priority="622" operator="equal">
      <formula>"Muy Baja"</formula>
    </cfRule>
  </conditionalFormatting>
  <conditionalFormatting sqref="AD21">
    <cfRule type="cellIs" dxfId="1012" priority="637" operator="equal">
      <formula>"Catastrófico"</formula>
    </cfRule>
    <cfRule type="cellIs" dxfId="1011" priority="638" operator="equal">
      <formula>"Mayor"</formula>
    </cfRule>
    <cfRule type="cellIs" dxfId="1010" priority="639" operator="equal">
      <formula>"Moderado"</formula>
    </cfRule>
    <cfRule type="cellIs" dxfId="1009" priority="640" operator="equal">
      <formula>"Menor"</formula>
    </cfRule>
    <cfRule type="cellIs" dxfId="1008" priority="641" operator="equal">
      <formula>"Leve"</formula>
    </cfRule>
  </conditionalFormatting>
  <conditionalFormatting sqref="AF21">
    <cfRule type="cellIs" dxfId="1007" priority="633" operator="equal">
      <formula>"Extremo"</formula>
    </cfRule>
    <cfRule type="cellIs" dxfId="1006" priority="634" operator="equal">
      <formula>"Alto"</formula>
    </cfRule>
    <cfRule type="cellIs" dxfId="1005" priority="635" operator="equal">
      <formula>"Moderado"</formula>
    </cfRule>
    <cfRule type="cellIs" dxfId="1004" priority="636" operator="equal">
      <formula>"Bajo"</formula>
    </cfRule>
  </conditionalFormatting>
  <conditionalFormatting sqref="AB24">
    <cfRule type="cellIs" dxfId="1003" priority="598" operator="equal">
      <formula>"Muy Alta"</formula>
    </cfRule>
    <cfRule type="cellIs" dxfId="1002" priority="599" operator="equal">
      <formula>"Alta"</formula>
    </cfRule>
    <cfRule type="cellIs" dxfId="1001" priority="600" operator="equal">
      <formula>"Media"</formula>
    </cfRule>
    <cfRule type="cellIs" dxfId="1000" priority="601" operator="equal">
      <formula>"Baja"</formula>
    </cfRule>
    <cfRule type="cellIs" dxfId="999" priority="602" operator="equal">
      <formula>"Muy Baja"</formula>
    </cfRule>
  </conditionalFormatting>
  <conditionalFormatting sqref="AB24:AB26">
    <cfRule type="expression" dxfId="998" priority="593">
      <formula>IF($AB24="Casi seguro",1,0)</formula>
    </cfRule>
    <cfRule type="expression" dxfId="997" priority="594">
      <formula>IF($AB24="Probable",1,0)</formula>
    </cfRule>
    <cfRule type="expression" dxfId="996" priority="595">
      <formula>IF($AB24="Posible",1,0)</formula>
    </cfRule>
    <cfRule type="expression" dxfId="995" priority="596">
      <formula>IF($AB24="Improbable",1,0)</formula>
    </cfRule>
    <cfRule type="expression" dxfId="994" priority="597">
      <formula>IF($AB24="Rara vez",1,0)</formula>
    </cfRule>
  </conditionalFormatting>
  <conditionalFormatting sqref="AD24">
    <cfRule type="cellIs" dxfId="993" priority="607" operator="equal">
      <formula>"Catastrófico"</formula>
    </cfRule>
    <cfRule type="cellIs" dxfId="992" priority="608" operator="equal">
      <formula>"Mayor"</formula>
    </cfRule>
    <cfRule type="cellIs" dxfId="991" priority="609" operator="equal">
      <formula>"Moderado"</formula>
    </cfRule>
    <cfRule type="cellIs" dxfId="990" priority="610" operator="equal">
      <formula>"Menor"</formula>
    </cfRule>
    <cfRule type="cellIs" dxfId="989" priority="611" operator="equal">
      <formula>"Leve"</formula>
    </cfRule>
  </conditionalFormatting>
  <conditionalFormatting sqref="AF24">
    <cfRule type="cellIs" dxfId="988" priority="603" operator="equal">
      <formula>"Extremo"</formula>
    </cfRule>
    <cfRule type="cellIs" dxfId="987" priority="604" operator="equal">
      <formula>"Alto"</formula>
    </cfRule>
    <cfRule type="cellIs" dxfId="986" priority="605" operator="equal">
      <formula>"Moderado"</formula>
    </cfRule>
    <cfRule type="cellIs" dxfId="985" priority="606" operator="equal">
      <formula>"Bajo"</formula>
    </cfRule>
  </conditionalFormatting>
  <conditionalFormatting sqref="K27:K29">
    <cfRule type="expression" dxfId="984" priority="565">
      <formula>IF($K27="Casi seguro",1,0)</formula>
    </cfRule>
    <cfRule type="expression" dxfId="983" priority="566">
      <formula>IF($K27="Probable",1,0)</formula>
    </cfRule>
    <cfRule type="expression" dxfId="982" priority="567">
      <formula>IF($K27="Posible",1,0)</formula>
    </cfRule>
    <cfRule type="expression" dxfId="981" priority="568">
      <formula>IF($K27="Improbable",1,0)</formula>
    </cfRule>
    <cfRule type="expression" dxfId="980" priority="569">
      <formula>IF($K27="Rara vez",1,0)</formula>
    </cfRule>
  </conditionalFormatting>
  <conditionalFormatting sqref="K27">
    <cfRule type="cellIs" dxfId="979" priority="570" operator="equal">
      <formula>"Muy Alta"</formula>
    </cfRule>
    <cfRule type="cellIs" dxfId="978" priority="571" operator="equal">
      <formula>"Alta"</formula>
    </cfRule>
    <cfRule type="cellIs" dxfId="977" priority="572" operator="equal">
      <formula>"Media"</formula>
    </cfRule>
    <cfRule type="cellIs" dxfId="976" priority="573" operator="equal">
      <formula>"Baja"</formula>
    </cfRule>
    <cfRule type="cellIs" dxfId="975" priority="574" operator="equal">
      <formula>"Muy Baja"</formula>
    </cfRule>
  </conditionalFormatting>
  <conditionalFormatting sqref="N27">
    <cfRule type="cellIs" dxfId="974" priority="588" operator="equal">
      <formula>"Catastrófico"</formula>
    </cfRule>
    <cfRule type="cellIs" dxfId="973" priority="589" operator="equal">
      <formula>"Mayor"</formula>
    </cfRule>
    <cfRule type="cellIs" dxfId="972" priority="590" operator="equal">
      <formula>"Moderado"</formula>
    </cfRule>
    <cfRule type="cellIs" dxfId="971" priority="591" operator="equal">
      <formula>"Menor"</formula>
    </cfRule>
    <cfRule type="cellIs" dxfId="970" priority="592" operator="equal">
      <formula>"Leve"</formula>
    </cfRule>
  </conditionalFormatting>
  <conditionalFormatting sqref="P27">
    <cfRule type="cellIs" dxfId="969" priority="584" operator="equal">
      <formula>"Extremo"</formula>
    </cfRule>
    <cfRule type="cellIs" dxfId="968" priority="585" operator="equal">
      <formula>"Alto"</formula>
    </cfRule>
    <cfRule type="cellIs" dxfId="967" priority="586" operator="equal">
      <formula>"Moderado"</formula>
    </cfRule>
    <cfRule type="cellIs" dxfId="966" priority="587" operator="equal">
      <formula>"Bajo"</formula>
    </cfRule>
  </conditionalFormatting>
  <conditionalFormatting sqref="AB27:AB29">
    <cfRule type="expression" dxfId="965" priority="555">
      <formula>IF($AB27="Casi seguro",1,0)</formula>
    </cfRule>
    <cfRule type="expression" dxfId="964" priority="556">
      <formula>IF($AB27="Probable",1,0)</formula>
    </cfRule>
    <cfRule type="expression" dxfId="963" priority="557">
      <formula>IF($AB27="Posible",1,0)</formula>
    </cfRule>
    <cfRule type="expression" dxfId="962" priority="558">
      <formula>IF($AB27="Improbable",1,0)</formula>
    </cfRule>
    <cfRule type="expression" dxfId="961" priority="559">
      <formula>IF($AB27="Rara vez",1,0)</formula>
    </cfRule>
  </conditionalFormatting>
  <conditionalFormatting sqref="AB27">
    <cfRule type="cellIs" dxfId="960" priority="560" operator="equal">
      <formula>"Muy Alta"</formula>
    </cfRule>
    <cfRule type="cellIs" dxfId="959" priority="561" operator="equal">
      <formula>"Alta"</formula>
    </cfRule>
    <cfRule type="cellIs" dxfId="958" priority="562" operator="equal">
      <formula>"Media"</formula>
    </cfRule>
    <cfRule type="cellIs" dxfId="957" priority="563" operator="equal">
      <formula>"Baja"</formula>
    </cfRule>
    <cfRule type="cellIs" dxfId="956" priority="564" operator="equal">
      <formula>"Muy Baja"</formula>
    </cfRule>
  </conditionalFormatting>
  <conditionalFormatting sqref="AD27">
    <cfRule type="cellIs" dxfId="955" priority="579" operator="equal">
      <formula>"Catastrófico"</formula>
    </cfRule>
    <cfRule type="cellIs" dxfId="954" priority="580" operator="equal">
      <formula>"Mayor"</formula>
    </cfRule>
    <cfRule type="cellIs" dxfId="953" priority="581" operator="equal">
      <formula>"Moderado"</formula>
    </cfRule>
    <cfRule type="cellIs" dxfId="952" priority="582" operator="equal">
      <formula>"Menor"</formula>
    </cfRule>
    <cfRule type="cellIs" dxfId="951" priority="583" operator="equal">
      <formula>"Leve"</formula>
    </cfRule>
  </conditionalFormatting>
  <conditionalFormatting sqref="AF27">
    <cfRule type="cellIs" dxfId="950" priority="575" operator="equal">
      <formula>"Extremo"</formula>
    </cfRule>
    <cfRule type="cellIs" dxfId="949" priority="576" operator="equal">
      <formula>"Alto"</formula>
    </cfRule>
    <cfRule type="cellIs" dxfId="948" priority="577" operator="equal">
      <formula>"Moderado"</formula>
    </cfRule>
    <cfRule type="cellIs" dxfId="947" priority="578" operator="equal">
      <formula>"Bajo"</formula>
    </cfRule>
  </conditionalFormatting>
  <conditionalFormatting sqref="K30:K32">
    <cfRule type="expression" dxfId="946" priority="527">
      <formula>IF($K30="Casi seguro",1,0)</formula>
    </cfRule>
    <cfRule type="expression" dxfId="945" priority="528">
      <formula>IF($K30="Probable",1,0)</formula>
    </cfRule>
    <cfRule type="expression" dxfId="944" priority="529">
      <formula>IF($K30="Posible",1,0)</formula>
    </cfRule>
    <cfRule type="expression" dxfId="943" priority="530">
      <formula>IF($K30="Improbable",1,0)</formula>
    </cfRule>
    <cfRule type="expression" dxfId="942" priority="531">
      <formula>IF($K30="Rara vez",1,0)</formula>
    </cfRule>
  </conditionalFormatting>
  <conditionalFormatting sqref="K30">
    <cfRule type="cellIs" dxfId="941" priority="532" operator="equal">
      <formula>"Muy Alta"</formula>
    </cfRule>
    <cfRule type="cellIs" dxfId="940" priority="533" operator="equal">
      <formula>"Alta"</formula>
    </cfRule>
    <cfRule type="cellIs" dxfId="939" priority="534" operator="equal">
      <formula>"Media"</formula>
    </cfRule>
    <cfRule type="cellIs" dxfId="938" priority="535" operator="equal">
      <formula>"Baja"</formula>
    </cfRule>
    <cfRule type="cellIs" dxfId="937" priority="536" operator="equal">
      <formula>"Muy Baja"</formula>
    </cfRule>
  </conditionalFormatting>
  <conditionalFormatting sqref="P30">
    <cfRule type="cellIs" dxfId="936" priority="546" operator="equal">
      <formula>"Extremo"</formula>
    </cfRule>
    <cfRule type="cellIs" dxfId="935" priority="547" operator="equal">
      <formula>"Alto"</formula>
    </cfRule>
    <cfRule type="cellIs" dxfId="934" priority="548" operator="equal">
      <formula>"Moderado"</formula>
    </cfRule>
    <cfRule type="cellIs" dxfId="933" priority="549" operator="equal">
      <formula>"Bajo"</formula>
    </cfRule>
  </conditionalFormatting>
  <conditionalFormatting sqref="AB30:AB32">
    <cfRule type="expression" dxfId="932" priority="517">
      <formula>IF($AB30="Casi seguro",1,0)</formula>
    </cfRule>
    <cfRule type="expression" dxfId="931" priority="518">
      <formula>IF($AB30="Probable",1,0)</formula>
    </cfRule>
    <cfRule type="expression" dxfId="930" priority="519">
      <formula>IF($AB30="Posible",1,0)</formula>
    </cfRule>
    <cfRule type="expression" dxfId="929" priority="520">
      <formula>IF($AB30="Improbable",1,0)</formula>
    </cfRule>
    <cfRule type="expression" dxfId="928" priority="521">
      <formula>IF($AB30="Rara vez",1,0)</formula>
    </cfRule>
  </conditionalFormatting>
  <conditionalFormatting sqref="AB30">
    <cfRule type="cellIs" dxfId="927" priority="522" operator="equal">
      <formula>"Muy Alta"</formula>
    </cfRule>
    <cfRule type="cellIs" dxfId="926" priority="523" operator="equal">
      <formula>"Alta"</formula>
    </cfRule>
    <cfRule type="cellIs" dxfId="925" priority="524" operator="equal">
      <formula>"Media"</formula>
    </cfRule>
    <cfRule type="cellIs" dxfId="924" priority="525" operator="equal">
      <formula>"Baja"</formula>
    </cfRule>
    <cfRule type="cellIs" dxfId="923" priority="526" operator="equal">
      <formula>"Muy Baja"</formula>
    </cfRule>
  </conditionalFormatting>
  <conditionalFormatting sqref="AD30">
    <cfRule type="cellIs" dxfId="922" priority="541" operator="equal">
      <formula>"Catastrófico"</formula>
    </cfRule>
    <cfRule type="cellIs" dxfId="921" priority="542" operator="equal">
      <formula>"Mayor"</formula>
    </cfRule>
    <cfRule type="cellIs" dxfId="920" priority="543" operator="equal">
      <formula>"Moderado"</formula>
    </cfRule>
    <cfRule type="cellIs" dxfId="919" priority="544" operator="equal">
      <formula>"Menor"</formula>
    </cfRule>
    <cfRule type="cellIs" dxfId="918" priority="545" operator="equal">
      <formula>"Leve"</formula>
    </cfRule>
  </conditionalFormatting>
  <conditionalFormatting sqref="AF30">
    <cfRule type="cellIs" dxfId="917" priority="537" operator="equal">
      <formula>"Extremo"</formula>
    </cfRule>
    <cfRule type="cellIs" dxfId="916" priority="538" operator="equal">
      <formula>"Alto"</formula>
    </cfRule>
    <cfRule type="cellIs" dxfId="915" priority="539" operator="equal">
      <formula>"Moderado"</formula>
    </cfRule>
    <cfRule type="cellIs" dxfId="914" priority="540" operator="equal">
      <formula>"Bajo"</formula>
    </cfRule>
  </conditionalFormatting>
  <conditionalFormatting sqref="K33:K35">
    <cfRule type="expression" dxfId="913" priority="489">
      <formula>IF($K33="Casi seguro",1,0)</formula>
    </cfRule>
    <cfRule type="expression" dxfId="912" priority="490">
      <formula>IF($K33="Probable",1,0)</formula>
    </cfRule>
    <cfRule type="expression" dxfId="911" priority="491">
      <formula>IF($K33="Posible",1,0)</formula>
    </cfRule>
    <cfRule type="expression" dxfId="910" priority="492">
      <formula>IF($K33="Improbable",1,0)</formula>
    </cfRule>
    <cfRule type="expression" dxfId="909" priority="493">
      <formula>IF($K33="Rara vez",1,0)</formula>
    </cfRule>
  </conditionalFormatting>
  <conditionalFormatting sqref="K33">
    <cfRule type="cellIs" dxfId="908" priority="494" operator="equal">
      <formula>"Muy Alta"</formula>
    </cfRule>
    <cfRule type="cellIs" dxfId="907" priority="495" operator="equal">
      <formula>"Alta"</formula>
    </cfRule>
    <cfRule type="cellIs" dxfId="906" priority="496" operator="equal">
      <formula>"Media"</formula>
    </cfRule>
    <cfRule type="cellIs" dxfId="905" priority="497" operator="equal">
      <formula>"Baja"</formula>
    </cfRule>
    <cfRule type="cellIs" dxfId="904" priority="498" operator="equal">
      <formula>"Muy Baja"</formula>
    </cfRule>
  </conditionalFormatting>
  <conditionalFormatting sqref="N33">
    <cfRule type="cellIs" dxfId="903" priority="512" operator="equal">
      <formula>"Catastrófico"</formula>
    </cfRule>
    <cfRule type="cellIs" dxfId="902" priority="513" operator="equal">
      <formula>"Mayor"</formula>
    </cfRule>
    <cfRule type="cellIs" dxfId="901" priority="514" operator="equal">
      <formula>"Moderado"</formula>
    </cfRule>
    <cfRule type="cellIs" dxfId="900" priority="515" operator="equal">
      <formula>"Menor"</formula>
    </cfRule>
    <cfRule type="cellIs" dxfId="899" priority="516" operator="equal">
      <formula>"Leve"</formula>
    </cfRule>
  </conditionalFormatting>
  <conditionalFormatting sqref="P33">
    <cfRule type="cellIs" dxfId="898" priority="508" operator="equal">
      <formula>"Extremo"</formula>
    </cfRule>
    <cfRule type="cellIs" dxfId="897" priority="509" operator="equal">
      <formula>"Alto"</formula>
    </cfRule>
    <cfRule type="cellIs" dxfId="896" priority="510" operator="equal">
      <formula>"Moderado"</formula>
    </cfRule>
    <cfRule type="cellIs" dxfId="895" priority="511" operator="equal">
      <formula>"Bajo"</formula>
    </cfRule>
  </conditionalFormatting>
  <conditionalFormatting sqref="AB33:AB35">
    <cfRule type="expression" dxfId="894" priority="479">
      <formula>IF($AB33="Casi seguro",1,0)</formula>
    </cfRule>
    <cfRule type="expression" dxfId="893" priority="480">
      <formula>IF($AB33="Probable",1,0)</formula>
    </cfRule>
    <cfRule type="expression" dxfId="892" priority="481">
      <formula>IF($AB33="Posible",1,0)</formula>
    </cfRule>
    <cfRule type="expression" dxfId="891" priority="482">
      <formula>IF($AB33="Improbable",1,0)</formula>
    </cfRule>
    <cfRule type="expression" dxfId="890" priority="483">
      <formula>IF($AB33="Rara vez",1,0)</formula>
    </cfRule>
  </conditionalFormatting>
  <conditionalFormatting sqref="AB33">
    <cfRule type="cellIs" dxfId="889" priority="484" operator="equal">
      <formula>"Muy Alta"</formula>
    </cfRule>
    <cfRule type="cellIs" dxfId="888" priority="485" operator="equal">
      <formula>"Alta"</formula>
    </cfRule>
    <cfRule type="cellIs" dxfId="887" priority="486" operator="equal">
      <formula>"Media"</formula>
    </cfRule>
    <cfRule type="cellIs" dxfId="886" priority="487" operator="equal">
      <formula>"Baja"</formula>
    </cfRule>
    <cfRule type="cellIs" dxfId="885" priority="488" operator="equal">
      <formula>"Muy Baja"</formula>
    </cfRule>
  </conditionalFormatting>
  <conditionalFormatting sqref="AD33">
    <cfRule type="cellIs" dxfId="884" priority="503" operator="equal">
      <formula>"Catastrófico"</formula>
    </cfRule>
    <cfRule type="cellIs" dxfId="883" priority="504" operator="equal">
      <formula>"Mayor"</formula>
    </cfRule>
    <cfRule type="cellIs" dxfId="882" priority="505" operator="equal">
      <formula>"Moderado"</formula>
    </cfRule>
    <cfRule type="cellIs" dxfId="881" priority="506" operator="equal">
      <formula>"Menor"</formula>
    </cfRule>
    <cfRule type="cellIs" dxfId="880" priority="507" operator="equal">
      <formula>"Leve"</formula>
    </cfRule>
  </conditionalFormatting>
  <conditionalFormatting sqref="AF33">
    <cfRule type="cellIs" dxfId="879" priority="499" operator="equal">
      <formula>"Extremo"</formula>
    </cfRule>
    <cfRule type="cellIs" dxfId="878" priority="500" operator="equal">
      <formula>"Alto"</formula>
    </cfRule>
    <cfRule type="cellIs" dxfId="877" priority="501" operator="equal">
      <formula>"Moderado"</formula>
    </cfRule>
    <cfRule type="cellIs" dxfId="876" priority="502" operator="equal">
      <formula>"Bajo"</formula>
    </cfRule>
  </conditionalFormatting>
  <conditionalFormatting sqref="AI33:AL35">
    <cfRule type="expression" dxfId="875" priority="476">
      <formula>IF(OR($AG33="Evitar",$AG33="Compartir",$AG33="Aceptar",$AG33="Reducir (Transferir)"),1,0)</formula>
    </cfRule>
    <cfRule type="expression" dxfId="874" priority="477">
      <formula>IF(AND($AF33="Moderado",OR($H33="Gestión",$H33="Seguridad de la Información (Pérdida de la Disponibilidad)",$H33="Seguridad de la Información (Pérdida de la Integridad)",$H33="Seguridad de la Información (Pérdida de Confidencialidad)",$H33="Fuga de Capital Intelectual",$H33="Estratégico")),1,0)</formula>
    </cfRule>
    <cfRule type="expression" dxfId="873" priority="478">
      <formula>IF($AF33="Bajo",1,0)</formula>
    </cfRule>
  </conditionalFormatting>
  <conditionalFormatting sqref="AB39:AB41">
    <cfRule type="expression" dxfId="872" priority="356">
      <formula>IF($AB39="Casi seguro",1,0)</formula>
    </cfRule>
    <cfRule type="expression" dxfId="871" priority="357">
      <formula>IF($AB39="Probable",1,0)</formula>
    </cfRule>
    <cfRule type="expression" dxfId="870" priority="358">
      <formula>IF($AB39="Posible",1,0)</formula>
    </cfRule>
    <cfRule type="expression" dxfId="869" priority="359">
      <formula>IF($AB39="Improbable",1,0)</formula>
    </cfRule>
    <cfRule type="expression" dxfId="868" priority="360">
      <formula>IF($AB39="Rara vez",1,0)</formula>
    </cfRule>
  </conditionalFormatting>
  <conditionalFormatting sqref="AB39">
    <cfRule type="cellIs" dxfId="867" priority="361" operator="equal">
      <formula>"Muy Alta"</formula>
    </cfRule>
    <cfRule type="cellIs" dxfId="866" priority="362" operator="equal">
      <formula>"Alta"</formula>
    </cfRule>
    <cfRule type="cellIs" dxfId="865" priority="363" operator="equal">
      <formula>"Media"</formula>
    </cfRule>
    <cfRule type="cellIs" dxfId="864" priority="364" operator="equal">
      <formula>"Baja"</formula>
    </cfRule>
    <cfRule type="cellIs" dxfId="863" priority="365" operator="equal">
      <formula>"Muy Baja"</formula>
    </cfRule>
  </conditionalFormatting>
  <conditionalFormatting sqref="AD39">
    <cfRule type="cellIs" dxfId="862" priority="380" operator="equal">
      <formula>"Catastrófico"</formula>
    </cfRule>
    <cfRule type="cellIs" dxfId="861" priority="381" operator="equal">
      <formula>"Mayor"</formula>
    </cfRule>
    <cfRule type="cellIs" dxfId="860" priority="382" operator="equal">
      <formula>"Moderado"</formula>
    </cfRule>
    <cfRule type="cellIs" dxfId="859" priority="383" operator="equal">
      <formula>"Menor"</formula>
    </cfRule>
    <cfRule type="cellIs" dxfId="858" priority="384" operator="equal">
      <formula>"Leve"</formula>
    </cfRule>
  </conditionalFormatting>
  <conditionalFormatting sqref="AF39">
    <cfRule type="cellIs" dxfId="857" priority="376" operator="equal">
      <formula>"Extremo"</formula>
    </cfRule>
    <cfRule type="cellIs" dxfId="856" priority="377" operator="equal">
      <formula>"Alto"</formula>
    </cfRule>
    <cfRule type="cellIs" dxfId="855" priority="378" operator="equal">
      <formula>"Moderado"</formula>
    </cfRule>
    <cfRule type="cellIs" dxfId="854" priority="379" operator="equal">
      <formula>"Bajo"</formula>
    </cfRule>
  </conditionalFormatting>
  <conditionalFormatting sqref="AI39:AL41">
    <cfRule type="expression" dxfId="853" priority="353">
      <formula>IF(OR($AG39="Evitar",$AG39="Compartir",$AG39="Aceptar",$AG39="Reducir (Transferir)"),1,0)</formula>
    </cfRule>
    <cfRule type="expression" dxfId="852" priority="354">
      <formula>IF(AND($AF39="Moderado",OR($H39="Gestión",$H39="Seguridad de la Información (Pérdida de la Disponibilidad)",$H39="Seguridad de la Información (Pérdida de la Integridad)",$H39="Seguridad de la Información (Pérdida de Confidencialidad)",$H39="Fuga de Capital Intelectual",$H39="Estratégico")),1,0)</formula>
    </cfRule>
    <cfRule type="expression" dxfId="851" priority="355">
      <formula>IF($AF39="Bajo",1,0)</formula>
    </cfRule>
  </conditionalFormatting>
  <conditionalFormatting sqref="K39:K41">
    <cfRule type="expression" dxfId="850" priority="334">
      <formula>IF($K39="Casi seguro",1,0)</formula>
    </cfRule>
    <cfRule type="expression" dxfId="849" priority="335">
      <formula>IF($K39="Probable",1,0)</formula>
    </cfRule>
    <cfRule type="expression" dxfId="848" priority="336">
      <formula>IF($K39="Posible",1,0)</formula>
    </cfRule>
    <cfRule type="expression" dxfId="847" priority="337">
      <formula>IF($K39="Improbable",1,0)</formula>
    </cfRule>
    <cfRule type="expression" dxfId="846" priority="338">
      <formula>IF($K39="Rara vez",1,0)</formula>
    </cfRule>
  </conditionalFormatting>
  <conditionalFormatting sqref="K39">
    <cfRule type="cellIs" dxfId="845" priority="339" operator="equal">
      <formula>"Muy Alta"</formula>
    </cfRule>
    <cfRule type="cellIs" dxfId="844" priority="340" operator="equal">
      <formula>"Alta"</formula>
    </cfRule>
    <cfRule type="cellIs" dxfId="843" priority="341" operator="equal">
      <formula>"Media"</formula>
    </cfRule>
    <cfRule type="cellIs" dxfId="842" priority="342" operator="equal">
      <formula>"Baja"</formula>
    </cfRule>
    <cfRule type="cellIs" dxfId="841" priority="343" operator="equal">
      <formula>"Muy Baja"</formula>
    </cfRule>
  </conditionalFormatting>
  <conditionalFormatting sqref="N39">
    <cfRule type="cellIs" dxfId="840" priority="348" operator="equal">
      <formula>"Catastrófico"</formula>
    </cfRule>
    <cfRule type="cellIs" dxfId="839" priority="349" operator="equal">
      <formula>"Mayor"</formula>
    </cfRule>
    <cfRule type="cellIs" dxfId="838" priority="350" operator="equal">
      <formula>"Moderado"</formula>
    </cfRule>
    <cfRule type="cellIs" dxfId="837" priority="351" operator="equal">
      <formula>"Menor"</formula>
    </cfRule>
    <cfRule type="cellIs" dxfId="836" priority="352" operator="equal">
      <formula>"Leve"</formula>
    </cfRule>
  </conditionalFormatting>
  <conditionalFormatting sqref="P39">
    <cfRule type="cellIs" dxfId="835" priority="344" operator="equal">
      <formula>"Extremo"</formula>
    </cfRule>
    <cfRule type="cellIs" dxfId="834" priority="345" operator="equal">
      <formula>"Alto"</formula>
    </cfRule>
    <cfRule type="cellIs" dxfId="833" priority="346" operator="equal">
      <formula>"Moderado"</formula>
    </cfRule>
    <cfRule type="cellIs" dxfId="832" priority="347" operator="equal">
      <formula>"Bajo"</formula>
    </cfRule>
  </conditionalFormatting>
  <conditionalFormatting sqref="AB48:AB50">
    <cfRule type="expression" dxfId="831" priority="295">
      <formula>IF($AB48="Casi seguro",1,0)</formula>
    </cfRule>
    <cfRule type="expression" dxfId="830" priority="296">
      <formula>IF($AB48="Probable",1,0)</formula>
    </cfRule>
    <cfRule type="expression" dxfId="829" priority="297">
      <formula>IF($AB48="Posible",1,0)</formula>
    </cfRule>
    <cfRule type="expression" dxfId="828" priority="298">
      <formula>IF($AB48="Improbable",1,0)</formula>
    </cfRule>
    <cfRule type="expression" dxfId="827" priority="299">
      <formula>IF($AB48="Rara vez",1,0)</formula>
    </cfRule>
  </conditionalFormatting>
  <conditionalFormatting sqref="AB48">
    <cfRule type="cellIs" dxfId="826" priority="300" operator="equal">
      <formula>"Muy Alta"</formula>
    </cfRule>
    <cfRule type="cellIs" dxfId="825" priority="301" operator="equal">
      <formula>"Alta"</formula>
    </cfRule>
    <cfRule type="cellIs" dxfId="824" priority="302" operator="equal">
      <formula>"Media"</formula>
    </cfRule>
    <cfRule type="cellIs" dxfId="823" priority="303" operator="equal">
      <formula>"Baja"</formula>
    </cfRule>
    <cfRule type="cellIs" dxfId="822" priority="304" operator="equal">
      <formula>"Muy Baja"</formula>
    </cfRule>
  </conditionalFormatting>
  <conditionalFormatting sqref="AD48">
    <cfRule type="cellIs" dxfId="821" priority="329" operator="equal">
      <formula>"Catastrófico"</formula>
    </cfRule>
    <cfRule type="cellIs" dxfId="820" priority="330" operator="equal">
      <formula>"Mayor"</formula>
    </cfRule>
    <cfRule type="cellIs" dxfId="819" priority="331" operator="equal">
      <formula>"Moderado"</formula>
    </cfRule>
    <cfRule type="cellIs" dxfId="818" priority="332" operator="equal">
      <formula>"Menor"</formula>
    </cfRule>
    <cfRule type="cellIs" dxfId="817" priority="333" operator="equal">
      <formula>"Leve"</formula>
    </cfRule>
  </conditionalFormatting>
  <conditionalFormatting sqref="AF48">
    <cfRule type="cellIs" dxfId="816" priority="325" operator="equal">
      <formula>"Extremo"</formula>
    </cfRule>
    <cfRule type="cellIs" dxfId="815" priority="326" operator="equal">
      <formula>"Alto"</formula>
    </cfRule>
    <cfRule type="cellIs" dxfId="814" priority="327" operator="equal">
      <formula>"Moderado"</formula>
    </cfRule>
    <cfRule type="cellIs" dxfId="813" priority="328" operator="equal">
      <formula>"Bajo"</formula>
    </cfRule>
  </conditionalFormatting>
  <conditionalFormatting sqref="K236:K238">
    <cfRule type="expression" dxfId="812" priority="105">
      <formula>IF($K236="Casi seguro",1,0)</formula>
    </cfRule>
    <cfRule type="expression" dxfId="811" priority="106">
      <formula>IF($K236="Probable",1,0)</formula>
    </cfRule>
    <cfRule type="expression" dxfId="810" priority="107">
      <formula>IF($K236="Posible",1,0)</formula>
    </cfRule>
    <cfRule type="expression" dxfId="809" priority="108">
      <formula>IF($K236="Improbable",1,0)</formula>
    </cfRule>
    <cfRule type="expression" dxfId="808" priority="109">
      <formula>IF($K236="Rara vez",1,0)</formula>
    </cfRule>
  </conditionalFormatting>
  <conditionalFormatting sqref="K236">
    <cfRule type="cellIs" dxfId="807" priority="110" operator="equal">
      <formula>"Muy Alta"</formula>
    </cfRule>
    <cfRule type="cellIs" dxfId="806" priority="111" operator="equal">
      <formula>"Alta"</formula>
    </cfRule>
    <cfRule type="cellIs" dxfId="805" priority="112" operator="equal">
      <formula>"Media"</formula>
    </cfRule>
    <cfRule type="cellIs" dxfId="804" priority="113" operator="equal">
      <formula>"Baja"</formula>
    </cfRule>
    <cfRule type="cellIs" dxfId="803" priority="114" operator="equal">
      <formula>"Muy Baja"</formula>
    </cfRule>
  </conditionalFormatting>
  <conditionalFormatting sqref="N236">
    <cfRule type="cellIs" dxfId="802" priority="119" operator="equal">
      <formula>"Catastrófico"</formula>
    </cfRule>
    <cfRule type="cellIs" dxfId="801" priority="120" operator="equal">
      <formula>"Mayor"</formula>
    </cfRule>
    <cfRule type="cellIs" dxfId="800" priority="121" operator="equal">
      <formula>"Moderado"</formula>
    </cfRule>
    <cfRule type="cellIs" dxfId="799" priority="122" operator="equal">
      <formula>"Menor"</formula>
    </cfRule>
    <cfRule type="cellIs" dxfId="798" priority="123" operator="equal">
      <formula>"Leve"</formula>
    </cfRule>
  </conditionalFormatting>
  <conditionalFormatting sqref="P236">
    <cfRule type="cellIs" dxfId="797" priority="115" operator="equal">
      <formula>"Extremo"</formula>
    </cfRule>
    <cfRule type="cellIs" dxfId="796" priority="116" operator="equal">
      <formula>"Alto"</formula>
    </cfRule>
    <cfRule type="cellIs" dxfId="795" priority="117" operator="equal">
      <formula>"Moderado"</formula>
    </cfRule>
    <cfRule type="cellIs" dxfId="794" priority="118" operator="equal">
      <formula>"Bajo"</formula>
    </cfRule>
  </conditionalFormatting>
  <conditionalFormatting sqref="K224">
    <cfRule type="cellIs" dxfId="793" priority="243" operator="equal">
      <formula>"Muy Alta"</formula>
    </cfRule>
    <cfRule type="cellIs" dxfId="792" priority="244" operator="equal">
      <formula>"Alta"</formula>
    </cfRule>
    <cfRule type="cellIs" dxfId="791" priority="245" operator="equal">
      <formula>"Media"</formula>
    </cfRule>
    <cfRule type="cellIs" dxfId="790" priority="246" operator="equal">
      <formula>"Baja"</formula>
    </cfRule>
    <cfRule type="cellIs" dxfId="789" priority="247" operator="equal">
      <formula>"Muy Baja"</formula>
    </cfRule>
  </conditionalFormatting>
  <conditionalFormatting sqref="K224:K226">
    <cfRule type="expression" dxfId="788" priority="238">
      <formula>IF($K224="Casi seguro",1,0)</formula>
    </cfRule>
    <cfRule type="expression" dxfId="787" priority="239">
      <formula>IF($K224="Probable",1,0)</formula>
    </cfRule>
    <cfRule type="expression" dxfId="786" priority="240">
      <formula>IF($K224="Posible",1,0)</formula>
    </cfRule>
    <cfRule type="expression" dxfId="785" priority="241">
      <formula>IF($K224="Improbable",1,0)</formula>
    </cfRule>
    <cfRule type="expression" dxfId="784" priority="242">
      <formula>IF($K224="Rara vez",1,0)</formula>
    </cfRule>
  </conditionalFormatting>
  <conditionalFormatting sqref="N224">
    <cfRule type="cellIs" dxfId="783" priority="252" operator="equal">
      <formula>"Catastrófico"</formula>
    </cfRule>
    <cfRule type="cellIs" dxfId="782" priority="253" operator="equal">
      <formula>"Mayor"</formula>
    </cfRule>
    <cfRule type="cellIs" dxfId="781" priority="254" operator="equal">
      <formula>"Moderado"</formula>
    </cfRule>
    <cfRule type="cellIs" dxfId="780" priority="255" operator="equal">
      <formula>"Menor"</formula>
    </cfRule>
    <cfRule type="cellIs" dxfId="779" priority="256" operator="equal">
      <formula>"Leve"</formula>
    </cfRule>
  </conditionalFormatting>
  <conditionalFormatting sqref="P224">
    <cfRule type="cellIs" dxfId="778" priority="248" operator="equal">
      <formula>"Extremo"</formula>
    </cfRule>
    <cfRule type="cellIs" dxfId="777" priority="249" operator="equal">
      <formula>"Alto"</formula>
    </cfRule>
    <cfRule type="cellIs" dxfId="776" priority="250" operator="equal">
      <formula>"Moderado"</formula>
    </cfRule>
    <cfRule type="cellIs" dxfId="775" priority="251" operator="equal">
      <formula>"Bajo"</formula>
    </cfRule>
  </conditionalFormatting>
  <conditionalFormatting sqref="AB224">
    <cfRule type="cellIs" dxfId="774" priority="224" operator="equal">
      <formula>"Muy Alta"</formula>
    </cfRule>
    <cfRule type="cellIs" dxfId="773" priority="225" operator="equal">
      <formula>"Alta"</formula>
    </cfRule>
    <cfRule type="cellIs" dxfId="772" priority="226" operator="equal">
      <formula>"Media"</formula>
    </cfRule>
    <cfRule type="cellIs" dxfId="771" priority="227" operator="equal">
      <formula>"Baja"</formula>
    </cfRule>
    <cfRule type="cellIs" dxfId="770" priority="228" operator="equal">
      <formula>"Muy Baja"</formula>
    </cfRule>
  </conditionalFormatting>
  <conditionalFormatting sqref="AB224:AB226">
    <cfRule type="expression" dxfId="769" priority="219">
      <formula>IF($AB224="Casi seguro",1,0)</formula>
    </cfRule>
    <cfRule type="expression" dxfId="768" priority="220">
      <formula>IF($AB224="Probable",1,0)</formula>
    </cfRule>
    <cfRule type="expression" dxfId="767" priority="221">
      <formula>IF($AB224="Posible",1,0)</formula>
    </cfRule>
    <cfRule type="expression" dxfId="766" priority="222">
      <formula>IF($AB224="Improbable",1,0)</formula>
    </cfRule>
    <cfRule type="expression" dxfId="765" priority="223">
      <formula>IF($AB224="Rara vez",1,0)</formula>
    </cfRule>
  </conditionalFormatting>
  <conditionalFormatting sqref="AD224">
    <cfRule type="cellIs" dxfId="764" priority="233" operator="equal">
      <formula>"Catastrófico"</formula>
    </cfRule>
    <cfRule type="cellIs" dxfId="763" priority="234" operator="equal">
      <formula>"Mayor"</formula>
    </cfRule>
    <cfRule type="cellIs" dxfId="762" priority="235" operator="equal">
      <formula>"Moderado"</formula>
    </cfRule>
    <cfRule type="cellIs" dxfId="761" priority="236" operator="equal">
      <formula>"Menor"</formula>
    </cfRule>
    <cfRule type="cellIs" dxfId="760" priority="237" operator="equal">
      <formula>"Leve"</formula>
    </cfRule>
  </conditionalFormatting>
  <conditionalFormatting sqref="AF224">
    <cfRule type="cellIs" dxfId="759" priority="229" operator="equal">
      <formula>"Extremo"</formula>
    </cfRule>
    <cfRule type="cellIs" dxfId="758" priority="230" operator="equal">
      <formula>"Alto"</formula>
    </cfRule>
    <cfRule type="cellIs" dxfId="757" priority="231" operator="equal">
      <formula>"Moderado"</formula>
    </cfRule>
    <cfRule type="cellIs" dxfId="756" priority="232" operator="equal">
      <formula>"Bajo"</formula>
    </cfRule>
  </conditionalFormatting>
  <conditionalFormatting sqref="AB227:AB229">
    <cfRule type="expression" dxfId="755" priority="200">
      <formula>IF($AB227="Casi seguro",1,0)</formula>
    </cfRule>
    <cfRule type="expression" dxfId="754" priority="201">
      <formula>IF($AB227="Probable",1,0)</formula>
    </cfRule>
    <cfRule type="expression" dxfId="753" priority="202">
      <formula>IF($AB227="Posible",1,0)</formula>
    </cfRule>
    <cfRule type="expression" dxfId="752" priority="203">
      <formula>IF($AB227="Improbable",1,0)</formula>
    </cfRule>
    <cfRule type="expression" dxfId="751" priority="204">
      <formula>IF($AB227="Rara vez",1,0)</formula>
    </cfRule>
  </conditionalFormatting>
  <conditionalFormatting sqref="AB227">
    <cfRule type="cellIs" dxfId="750" priority="205" operator="equal">
      <formula>"Muy Alta"</formula>
    </cfRule>
    <cfRule type="cellIs" dxfId="749" priority="206" operator="equal">
      <formula>"Alta"</formula>
    </cfRule>
    <cfRule type="cellIs" dxfId="748" priority="207" operator="equal">
      <formula>"Media"</formula>
    </cfRule>
    <cfRule type="cellIs" dxfId="747" priority="208" operator="equal">
      <formula>"Baja"</formula>
    </cfRule>
    <cfRule type="cellIs" dxfId="746" priority="209" operator="equal">
      <formula>"Muy Baja"</formula>
    </cfRule>
  </conditionalFormatting>
  <conditionalFormatting sqref="AD227">
    <cfRule type="cellIs" dxfId="745" priority="214" operator="equal">
      <formula>"Catastrófico"</formula>
    </cfRule>
    <cfRule type="cellIs" dxfId="744" priority="215" operator="equal">
      <formula>"Mayor"</formula>
    </cfRule>
    <cfRule type="cellIs" dxfId="743" priority="216" operator="equal">
      <formula>"Moderado"</formula>
    </cfRule>
    <cfRule type="cellIs" dxfId="742" priority="217" operator="equal">
      <formula>"Menor"</formula>
    </cfRule>
    <cfRule type="cellIs" dxfId="741" priority="218" operator="equal">
      <formula>"Leve"</formula>
    </cfRule>
  </conditionalFormatting>
  <conditionalFormatting sqref="AF227">
    <cfRule type="cellIs" dxfId="740" priority="210" operator="equal">
      <formula>"Extremo"</formula>
    </cfRule>
    <cfRule type="cellIs" dxfId="739" priority="211" operator="equal">
      <formula>"Alto"</formula>
    </cfRule>
    <cfRule type="cellIs" dxfId="738" priority="212" operator="equal">
      <formula>"Moderado"</formula>
    </cfRule>
    <cfRule type="cellIs" dxfId="737" priority="213" operator="equal">
      <formula>"Bajo"</formula>
    </cfRule>
  </conditionalFormatting>
  <conditionalFormatting sqref="K230:K232">
    <cfRule type="expression" dxfId="736" priority="181">
      <formula>IF($K230="Casi seguro",1,0)</formula>
    </cfRule>
    <cfRule type="expression" dxfId="735" priority="182">
      <formula>IF($K230="Probable",1,0)</formula>
    </cfRule>
    <cfRule type="expression" dxfId="734" priority="183">
      <formula>IF($K230="Posible",1,0)</formula>
    </cfRule>
    <cfRule type="expression" dxfId="733" priority="184">
      <formula>IF($K230="Improbable",1,0)</formula>
    </cfRule>
    <cfRule type="expression" dxfId="732" priority="185">
      <formula>IF($K230="Rara vez",1,0)</formula>
    </cfRule>
  </conditionalFormatting>
  <conditionalFormatting sqref="K230">
    <cfRule type="cellIs" dxfId="731" priority="186" operator="equal">
      <formula>"Muy Alta"</formula>
    </cfRule>
    <cfRule type="cellIs" dxfId="730" priority="187" operator="equal">
      <formula>"Alta"</formula>
    </cfRule>
    <cfRule type="cellIs" dxfId="729" priority="188" operator="equal">
      <formula>"Media"</formula>
    </cfRule>
    <cfRule type="cellIs" dxfId="728" priority="189" operator="equal">
      <formula>"Baja"</formula>
    </cfRule>
    <cfRule type="cellIs" dxfId="727" priority="190" operator="equal">
      <formula>"Muy Baja"</formula>
    </cfRule>
  </conditionalFormatting>
  <conditionalFormatting sqref="N230">
    <cfRule type="cellIs" dxfId="726" priority="195" operator="equal">
      <formula>"Catastrófico"</formula>
    </cfRule>
    <cfRule type="cellIs" dxfId="725" priority="196" operator="equal">
      <formula>"Mayor"</formula>
    </cfRule>
    <cfRule type="cellIs" dxfId="724" priority="197" operator="equal">
      <formula>"Moderado"</formula>
    </cfRule>
    <cfRule type="cellIs" dxfId="723" priority="198" operator="equal">
      <formula>"Menor"</formula>
    </cfRule>
    <cfRule type="cellIs" dxfId="722" priority="199" operator="equal">
      <formula>"Leve"</formula>
    </cfRule>
  </conditionalFormatting>
  <conditionalFormatting sqref="P230">
    <cfRule type="cellIs" dxfId="721" priority="191" operator="equal">
      <formula>"Extremo"</formula>
    </cfRule>
    <cfRule type="cellIs" dxfId="720" priority="192" operator="equal">
      <formula>"Alto"</formula>
    </cfRule>
    <cfRule type="cellIs" dxfId="719" priority="193" operator="equal">
      <formula>"Moderado"</formula>
    </cfRule>
    <cfRule type="cellIs" dxfId="718" priority="194" operator="equal">
      <formula>"Bajo"</formula>
    </cfRule>
  </conditionalFormatting>
  <conditionalFormatting sqref="AB230:AB232">
    <cfRule type="expression" dxfId="717" priority="162">
      <formula>IF($AB230="Casi seguro",1,0)</formula>
    </cfRule>
    <cfRule type="expression" dxfId="716" priority="163">
      <formula>IF($AB230="Probable",1,0)</formula>
    </cfRule>
    <cfRule type="expression" dxfId="715" priority="164">
      <formula>IF($AB230="Posible",1,0)</formula>
    </cfRule>
    <cfRule type="expression" dxfId="714" priority="165">
      <formula>IF($AB230="Improbable",1,0)</formula>
    </cfRule>
    <cfRule type="expression" dxfId="713" priority="166">
      <formula>IF($AB230="Rara vez",1,0)</formula>
    </cfRule>
  </conditionalFormatting>
  <conditionalFormatting sqref="AB230">
    <cfRule type="cellIs" dxfId="712" priority="167" operator="equal">
      <formula>"Muy Alta"</formula>
    </cfRule>
    <cfRule type="cellIs" dxfId="711" priority="168" operator="equal">
      <formula>"Alta"</formula>
    </cfRule>
    <cfRule type="cellIs" dxfId="710" priority="169" operator="equal">
      <formula>"Media"</formula>
    </cfRule>
    <cfRule type="cellIs" dxfId="709" priority="170" operator="equal">
      <formula>"Baja"</formula>
    </cfRule>
    <cfRule type="cellIs" dxfId="708" priority="171" operator="equal">
      <formula>"Muy Baja"</formula>
    </cfRule>
  </conditionalFormatting>
  <conditionalFormatting sqref="AD230">
    <cfRule type="cellIs" dxfId="707" priority="176" operator="equal">
      <formula>"Catastrófico"</formula>
    </cfRule>
    <cfRule type="cellIs" dxfId="706" priority="177" operator="equal">
      <formula>"Mayor"</formula>
    </cfRule>
    <cfRule type="cellIs" dxfId="705" priority="178" operator="equal">
      <formula>"Moderado"</formula>
    </cfRule>
    <cfRule type="cellIs" dxfId="704" priority="179" operator="equal">
      <formula>"Menor"</formula>
    </cfRule>
    <cfRule type="cellIs" dxfId="703" priority="180" operator="equal">
      <formula>"Leve"</formula>
    </cfRule>
  </conditionalFormatting>
  <conditionalFormatting sqref="AF230">
    <cfRule type="cellIs" dxfId="702" priority="172" operator="equal">
      <formula>"Extremo"</formula>
    </cfRule>
    <cfRule type="cellIs" dxfId="701" priority="173" operator="equal">
      <formula>"Alto"</formula>
    </cfRule>
    <cfRule type="cellIs" dxfId="700" priority="174" operator="equal">
      <formula>"Moderado"</formula>
    </cfRule>
    <cfRule type="cellIs" dxfId="699" priority="175" operator="equal">
      <formula>"Bajo"</formula>
    </cfRule>
  </conditionalFormatting>
  <conditionalFormatting sqref="K233:K235">
    <cfRule type="expression" dxfId="698" priority="143">
      <formula>IF($K233="Casi seguro",1,0)</formula>
    </cfRule>
    <cfRule type="expression" dxfId="697" priority="144">
      <formula>IF($K233="Probable",1,0)</formula>
    </cfRule>
    <cfRule type="expression" dxfId="696" priority="145">
      <formula>IF($K233="Posible",1,0)</formula>
    </cfRule>
    <cfRule type="expression" dxfId="695" priority="146">
      <formula>IF($K233="Improbable",1,0)</formula>
    </cfRule>
    <cfRule type="expression" dxfId="694" priority="147">
      <formula>IF($K233="Rara vez",1,0)</formula>
    </cfRule>
  </conditionalFormatting>
  <conditionalFormatting sqref="K233">
    <cfRule type="cellIs" dxfId="693" priority="148" operator="equal">
      <formula>"Muy Alta"</formula>
    </cfRule>
    <cfRule type="cellIs" dxfId="692" priority="149" operator="equal">
      <formula>"Alta"</formula>
    </cfRule>
    <cfRule type="cellIs" dxfId="691" priority="150" operator="equal">
      <formula>"Media"</formula>
    </cfRule>
    <cfRule type="cellIs" dxfId="690" priority="151" operator="equal">
      <formula>"Baja"</formula>
    </cfRule>
    <cfRule type="cellIs" dxfId="689" priority="152" operator="equal">
      <formula>"Muy Baja"</formula>
    </cfRule>
  </conditionalFormatting>
  <conditionalFormatting sqref="N233">
    <cfRule type="cellIs" dxfId="688" priority="157" operator="equal">
      <formula>"Catastrófico"</formula>
    </cfRule>
    <cfRule type="cellIs" dxfId="687" priority="158" operator="equal">
      <formula>"Mayor"</formula>
    </cfRule>
    <cfRule type="cellIs" dxfId="686" priority="159" operator="equal">
      <formula>"Moderado"</formula>
    </cfRule>
    <cfRule type="cellIs" dxfId="685" priority="160" operator="equal">
      <formula>"Menor"</formula>
    </cfRule>
    <cfRule type="cellIs" dxfId="684" priority="161" operator="equal">
      <formula>"Leve"</formula>
    </cfRule>
  </conditionalFormatting>
  <conditionalFormatting sqref="P233">
    <cfRule type="cellIs" dxfId="683" priority="153" operator="equal">
      <formula>"Extremo"</formula>
    </cfRule>
    <cfRule type="cellIs" dxfId="682" priority="154" operator="equal">
      <formula>"Alto"</formula>
    </cfRule>
    <cfRule type="cellIs" dxfId="681" priority="155" operator="equal">
      <formula>"Moderado"</formula>
    </cfRule>
    <cfRule type="cellIs" dxfId="680" priority="156" operator="equal">
      <formula>"Bajo"</formula>
    </cfRule>
  </conditionalFormatting>
  <conditionalFormatting sqref="AB233:AB235">
    <cfRule type="expression" dxfId="679" priority="124">
      <formula>IF($AB233="Casi seguro",1,0)</formula>
    </cfRule>
    <cfRule type="expression" dxfId="678" priority="125">
      <formula>IF($AB233="Probable",1,0)</formula>
    </cfRule>
    <cfRule type="expression" dxfId="677" priority="126">
      <formula>IF($AB233="Posible",1,0)</formula>
    </cfRule>
    <cfRule type="expression" dxfId="676" priority="127">
      <formula>IF($AB233="Improbable",1,0)</formula>
    </cfRule>
    <cfRule type="expression" dxfId="675" priority="128">
      <formula>IF($AB233="Rara vez",1,0)</formula>
    </cfRule>
  </conditionalFormatting>
  <conditionalFormatting sqref="AB233">
    <cfRule type="cellIs" dxfId="674" priority="129" operator="equal">
      <formula>"Muy Alta"</formula>
    </cfRule>
    <cfRule type="cellIs" dxfId="673" priority="130" operator="equal">
      <formula>"Alta"</formula>
    </cfRule>
    <cfRule type="cellIs" dxfId="672" priority="131" operator="equal">
      <formula>"Media"</formula>
    </cfRule>
    <cfRule type="cellIs" dxfId="671" priority="132" operator="equal">
      <formula>"Baja"</formula>
    </cfRule>
    <cfRule type="cellIs" dxfId="670" priority="133" operator="equal">
      <formula>"Muy Baja"</formula>
    </cfRule>
  </conditionalFormatting>
  <conditionalFormatting sqref="AD233">
    <cfRule type="cellIs" dxfId="669" priority="138" operator="equal">
      <formula>"Catastrófico"</formula>
    </cfRule>
    <cfRule type="cellIs" dxfId="668" priority="139" operator="equal">
      <formula>"Mayor"</formula>
    </cfRule>
    <cfRule type="cellIs" dxfId="667" priority="140" operator="equal">
      <formula>"Moderado"</formula>
    </cfRule>
    <cfRule type="cellIs" dxfId="666" priority="141" operator="equal">
      <formula>"Menor"</formula>
    </cfRule>
    <cfRule type="cellIs" dxfId="665" priority="142" operator="equal">
      <formula>"Leve"</formula>
    </cfRule>
  </conditionalFormatting>
  <conditionalFormatting sqref="AF233">
    <cfRule type="cellIs" dxfId="664" priority="134" operator="equal">
      <formula>"Extremo"</formula>
    </cfRule>
    <cfRule type="cellIs" dxfId="663" priority="135" operator="equal">
      <formula>"Alto"</formula>
    </cfRule>
    <cfRule type="cellIs" dxfId="662" priority="136" operator="equal">
      <formula>"Moderado"</formula>
    </cfRule>
    <cfRule type="cellIs" dxfId="661" priority="137" operator="equal">
      <formula>"Bajo"</formula>
    </cfRule>
  </conditionalFormatting>
  <conditionalFormatting sqref="K192">
    <cfRule type="cellIs" dxfId="660" priority="72" operator="equal">
      <formula>"Muy Alta"</formula>
    </cfRule>
    <cfRule type="cellIs" dxfId="659" priority="73" operator="equal">
      <formula>"Alta"</formula>
    </cfRule>
    <cfRule type="cellIs" dxfId="658" priority="74" operator="equal">
      <formula>"Media"</formula>
    </cfRule>
    <cfRule type="cellIs" dxfId="657" priority="75" operator="equal">
      <formula>"Baja"</formula>
    </cfRule>
    <cfRule type="cellIs" dxfId="656" priority="76" operator="equal">
      <formula>"Muy Baja"</formula>
    </cfRule>
  </conditionalFormatting>
  <conditionalFormatting sqref="K192:K194">
    <cfRule type="expression" dxfId="655" priority="67">
      <formula>IF($K192="Casi seguro",1,0)</formula>
    </cfRule>
    <cfRule type="expression" dxfId="654" priority="68">
      <formula>IF($K192="Probable",1,0)</formula>
    </cfRule>
    <cfRule type="expression" dxfId="653" priority="69">
      <formula>IF($K192="Posible",1,0)</formula>
    </cfRule>
    <cfRule type="expression" dxfId="652" priority="70">
      <formula>IF($K192="Improbable",1,0)</formula>
    </cfRule>
    <cfRule type="expression" dxfId="651" priority="71">
      <formula>IF($K192="Rara vez",1,0)</formula>
    </cfRule>
  </conditionalFormatting>
  <conditionalFormatting sqref="N192">
    <cfRule type="cellIs" dxfId="650" priority="81" operator="equal">
      <formula>"Catastrófico"</formula>
    </cfRule>
    <cfRule type="cellIs" dxfId="649" priority="82" operator="equal">
      <formula>"Mayor"</formula>
    </cfRule>
    <cfRule type="cellIs" dxfId="648" priority="83" operator="equal">
      <formula>"Moderado"</formula>
    </cfRule>
    <cfRule type="cellIs" dxfId="647" priority="84" operator="equal">
      <formula>"Menor"</formula>
    </cfRule>
    <cfRule type="cellIs" dxfId="646" priority="85" operator="equal">
      <formula>"Leve"</formula>
    </cfRule>
  </conditionalFormatting>
  <conditionalFormatting sqref="P192">
    <cfRule type="cellIs" dxfId="645" priority="77" operator="equal">
      <formula>"Extremo"</formula>
    </cfRule>
    <cfRule type="cellIs" dxfId="644" priority="78" operator="equal">
      <formula>"Alto"</formula>
    </cfRule>
    <cfRule type="cellIs" dxfId="643" priority="79" operator="equal">
      <formula>"Moderado"</formula>
    </cfRule>
    <cfRule type="cellIs" dxfId="642" priority="80" operator="equal">
      <formula>"Bajo"</formula>
    </cfRule>
  </conditionalFormatting>
  <conditionalFormatting sqref="K197:K199">
    <cfRule type="expression" dxfId="641" priority="48">
      <formula>IF($K197="Casi seguro",1,0)</formula>
    </cfRule>
    <cfRule type="expression" dxfId="640" priority="49">
      <formula>IF($K197="Probable",1,0)</formula>
    </cfRule>
    <cfRule type="expression" dxfId="639" priority="50">
      <formula>IF($K197="Posible",1,0)</formula>
    </cfRule>
    <cfRule type="expression" dxfId="638" priority="51">
      <formula>IF($K197="Improbable",1,0)</formula>
    </cfRule>
    <cfRule type="expression" dxfId="637" priority="52">
      <formula>IF($K197="Rara vez",1,0)</formula>
    </cfRule>
  </conditionalFormatting>
  <conditionalFormatting sqref="K197">
    <cfRule type="cellIs" dxfId="636" priority="53" operator="equal">
      <formula>"Muy Alta"</formula>
    </cfRule>
    <cfRule type="cellIs" dxfId="635" priority="54" operator="equal">
      <formula>"Alta"</formula>
    </cfRule>
    <cfRule type="cellIs" dxfId="634" priority="55" operator="equal">
      <formula>"Media"</formula>
    </cfRule>
    <cfRule type="cellIs" dxfId="633" priority="56" operator="equal">
      <formula>"Baja"</formula>
    </cfRule>
    <cfRule type="cellIs" dxfId="632" priority="57" operator="equal">
      <formula>"Muy Baja"</formula>
    </cfRule>
  </conditionalFormatting>
  <conditionalFormatting sqref="N197">
    <cfRule type="cellIs" dxfId="631" priority="62" operator="equal">
      <formula>"Catastrófico"</formula>
    </cfRule>
    <cfRule type="cellIs" dxfId="630" priority="63" operator="equal">
      <formula>"Mayor"</formula>
    </cfRule>
    <cfRule type="cellIs" dxfId="629" priority="64" operator="equal">
      <formula>"Moderado"</formula>
    </cfRule>
    <cfRule type="cellIs" dxfId="628" priority="65" operator="equal">
      <formula>"Menor"</formula>
    </cfRule>
    <cfRule type="cellIs" dxfId="627" priority="66" operator="equal">
      <formula>"Leve"</formula>
    </cfRule>
  </conditionalFormatting>
  <conditionalFormatting sqref="P197">
    <cfRule type="cellIs" dxfId="626" priority="58" operator="equal">
      <formula>"Extremo"</formula>
    </cfRule>
    <cfRule type="cellIs" dxfId="625" priority="59" operator="equal">
      <formula>"Alto"</formula>
    </cfRule>
    <cfRule type="cellIs" dxfId="624" priority="60" operator="equal">
      <formula>"Moderado"</formula>
    </cfRule>
    <cfRule type="cellIs" dxfId="623" priority="61" operator="equal">
      <formula>"Bajo"</formula>
    </cfRule>
  </conditionalFormatting>
  <conditionalFormatting sqref="AB197:AB199">
    <cfRule type="expression" dxfId="622" priority="29">
      <formula>IF($AB197="Casi seguro",1,0)</formula>
    </cfRule>
    <cfRule type="expression" dxfId="621" priority="30">
      <formula>IF($AB197="Probable",1,0)</formula>
    </cfRule>
    <cfRule type="expression" dxfId="620" priority="31">
      <formula>IF($AB197="Posible",1,0)</formula>
    </cfRule>
    <cfRule type="expression" dxfId="619" priority="32">
      <formula>IF($AB197="Improbable",1,0)</formula>
    </cfRule>
    <cfRule type="expression" dxfId="618" priority="33">
      <formula>IF($AB197="Rara vez",1,0)</formula>
    </cfRule>
  </conditionalFormatting>
  <conditionalFormatting sqref="AB197">
    <cfRule type="cellIs" dxfId="617" priority="34" operator="equal">
      <formula>"Muy Alta"</formula>
    </cfRule>
    <cfRule type="cellIs" dxfId="616" priority="35" operator="equal">
      <formula>"Alta"</formula>
    </cfRule>
    <cfRule type="cellIs" dxfId="615" priority="36" operator="equal">
      <formula>"Media"</formula>
    </cfRule>
    <cfRule type="cellIs" dxfId="614" priority="37" operator="equal">
      <formula>"Baja"</formula>
    </cfRule>
    <cfRule type="cellIs" dxfId="613" priority="38" operator="equal">
      <formula>"Muy Baja"</formula>
    </cfRule>
  </conditionalFormatting>
  <conditionalFormatting sqref="AD197">
    <cfRule type="cellIs" dxfId="612" priority="43" operator="equal">
      <formula>"Catastrófico"</formula>
    </cfRule>
    <cfRule type="cellIs" dxfId="611" priority="44" operator="equal">
      <formula>"Mayor"</formula>
    </cfRule>
    <cfRule type="cellIs" dxfId="610" priority="45" operator="equal">
      <formula>"Moderado"</formula>
    </cfRule>
    <cfRule type="cellIs" dxfId="609" priority="46" operator="equal">
      <formula>"Menor"</formula>
    </cfRule>
    <cfRule type="cellIs" dxfId="608" priority="47" operator="equal">
      <formula>"Leve"</formula>
    </cfRule>
  </conditionalFormatting>
  <conditionalFormatting sqref="AF197">
    <cfRule type="cellIs" dxfId="607" priority="39" operator="equal">
      <formula>"Extremo"</formula>
    </cfRule>
    <cfRule type="cellIs" dxfId="606" priority="40" operator="equal">
      <formula>"Alto"</formula>
    </cfRule>
    <cfRule type="cellIs" dxfId="605" priority="41" operator="equal">
      <formula>"Moderado"</formula>
    </cfRule>
    <cfRule type="cellIs" dxfId="604" priority="42" operator="equal">
      <formula>"Bajo"</formula>
    </cfRule>
  </conditionalFormatting>
  <conditionalFormatting sqref="AI197:AL199">
    <cfRule type="expression" dxfId="603" priority="26">
      <formula>IF(OR($AG197="Evitar",$AG197="Compartir",$AG197="Aceptar",$AG197="Reducir (Transferir)"),1,0)</formula>
    </cfRule>
    <cfRule type="expression" dxfId="602" priority="27">
      <formula>IF(AND($AF197="Moderado",OR($H197="Gestión",$H197="Seguridad de la Información (Pérdida de la Disponibilidad)",$H197="Seguridad de la Información (Pérdida de la Integridad)",$H197="Seguridad de la Información (Pérdida de Confidencialidad)",$H197="Fuga de Capital Intelectual",$H197="Estratégico")),1,0)</formula>
    </cfRule>
    <cfRule type="expression" dxfId="601" priority="28">
      <formula>IF($AF197="Bajo",1,0)</formula>
    </cfRule>
  </conditionalFormatting>
  <conditionalFormatting sqref="AI180:AL182">
    <cfRule type="expression" dxfId="600" priority="23">
      <formula>IF(OR($AG180="Evitar",$AG180="Compartir",$AG180="Aceptar",$AG180="Reducir (Transferir)"),1,0)</formula>
    </cfRule>
    <cfRule type="expression" dxfId="599" priority="24">
      <formula>IF(AND($AF180="Moderado",OR($H180="Gestión",$H180="Seguridad de la Información (Pérdida de la Disponibilidad)",$H180="Seguridad de la Información (Pérdida de la Integridad)",$H180="Seguridad de la Información (Pérdida de Confidencialidad)",$H180="Fuga de Capital Intelectual",$H180="Estratégico")),1,0)</formula>
    </cfRule>
    <cfRule type="expression" dxfId="598" priority="25">
      <formula>IF($AF180="Bajo",1,0)</formula>
    </cfRule>
  </conditionalFormatting>
  <conditionalFormatting sqref="AI183:AL188">
    <cfRule type="expression" dxfId="597" priority="20">
      <formula>IF(OR($AG183="Evitar",$AG183="Compartir",$AG183="Aceptar",$AG183="Reducir (Transferir)"),1,0)</formula>
    </cfRule>
    <cfRule type="expression" dxfId="596" priority="21">
      <formula>IF(AND($AF183="Moderado",OR($H183="Gestión",$H183="Seguridad de la Información (Pérdida de la Disponibilidad)",$H183="Seguridad de la Información (Pérdida de la Integridad)",$H183="Seguridad de la Información (Pérdida de Confidencialidad)",$H183="Fuga de Capital Intelectual",$H183="Estratégico")),1,0)</formula>
    </cfRule>
    <cfRule type="expression" dxfId="595" priority="22">
      <formula>IF($AF183="Bajo",1,0)</formula>
    </cfRule>
  </conditionalFormatting>
  <conditionalFormatting sqref="AI230:AL232">
    <cfRule type="expression" dxfId="594" priority="17">
      <formula>IF(OR($AG230="Evitar",$AG230="Compartir",$AG230="Aceptar",$AG230="Reducir (Transferir)"),1,0)</formula>
    </cfRule>
    <cfRule type="expression" dxfId="593" priority="18">
      <formula>IF(AND($AF230="Moderado",OR($H230="Gestión",$H230="Seguridad de la Información (Pérdida de la Disponibilidad)",$H230="Seguridad de la Información (Pérdida de la Integridad)",$H230="Seguridad de la Información (Pérdida de Confidencialidad)",$H230="Fuga de Capital Intelectual",$H230="Estratégico")),1,0)</formula>
    </cfRule>
    <cfRule type="expression" dxfId="592" priority="19">
      <formula>IF($AF230="Bajo",1,0)</formula>
    </cfRule>
  </conditionalFormatting>
  <conditionalFormatting sqref="AI236:AL238">
    <cfRule type="expression" dxfId="591" priority="11">
      <formula>IF(OR($AG236="Evitar",$AG236="Compartir",$AG236="Aceptar",$AG236="Reducir (Transferir)"),1,0)</formula>
    </cfRule>
    <cfRule type="expression" dxfId="590" priority="12">
      <formula>IF(AND($AF236="Moderado",OR($H236="Gestión",$H236="Seguridad de la Información (Pérdida de la Disponibilidad)",$H236="Seguridad de la Información (Pérdida de la Integridad)",$H236="Seguridad de la Información (Pérdida de Confidencialidad)",$H236="Fuga de Capital Intelectual",$H236="Estratégico")),1,0)</formula>
    </cfRule>
    <cfRule type="expression" dxfId="589" priority="13">
      <formula>IF($AF236="Bajo",1,0)</formula>
    </cfRule>
  </conditionalFormatting>
  <conditionalFormatting sqref="AI233:AL235">
    <cfRule type="expression" dxfId="588" priority="8">
      <formula>IF(OR($AG233="Evitar",$AG233="Compartir",$AG233="Aceptar",$AG233="Reducir (Transferir)"),1,0)</formula>
    </cfRule>
    <cfRule type="expression" dxfId="587" priority="9">
      <formula>IF(AND($AF233="Moderado",OR($H233="Gestión",$H233="Seguridad de la Información (Pérdida de la Disponibilidad)",$H233="Seguridad de la Información (Pérdida de la Integridad)",$H233="Seguridad de la Información (Pérdida de Confidencialidad)",$H233="Fuga de Capital Intelectual",$H233="Estratégico")),1,0)</formula>
    </cfRule>
    <cfRule type="expression" dxfId="586" priority="10">
      <formula>IF($AF233="Bajo",1,0)</formula>
    </cfRule>
  </conditionalFormatting>
  <conditionalFormatting sqref="N30">
    <cfRule type="cellIs" dxfId="585" priority="3" operator="equal">
      <formula>"Catastrófico"</formula>
    </cfRule>
    <cfRule type="cellIs" dxfId="584" priority="4" operator="equal">
      <formula>"Mayor"</formula>
    </cfRule>
    <cfRule type="cellIs" dxfId="583" priority="5" operator="equal">
      <formula>"Moderado"</formula>
    </cfRule>
    <cfRule type="cellIs" dxfId="582" priority="6" operator="equal">
      <formula>"Menor"</formula>
    </cfRule>
    <cfRule type="cellIs" dxfId="581" priority="7" operator="equal">
      <formula>"Leve"</formula>
    </cfRule>
  </conditionalFormatting>
  <conditionalFormatting sqref="Q132">
    <cfRule type="expression" dxfId="580" priority="2">
      <formula>IF($D$15="No aplica",1,0)</formula>
    </cfRule>
  </conditionalFormatting>
  <conditionalFormatting sqref="Q133">
    <cfRule type="expression" dxfId="579" priority="1">
      <formula>IF($D$15="No aplica",1,0)</formula>
    </cfRule>
  </conditionalFormatting>
  <dataValidations count="2">
    <dataValidation type="list" allowBlank="1" showInputMessage="1" showErrorMessage="1" sqref="AG9:AG179 AG197:AG203 AG206:AG208 AG192:AG195 AG215:AG247" xr:uid="{797E3454-E81B-4E35-8134-FB5E59CEAB1D}">
      <formula1>IF(OR($H9="Corrupción",$H9="Trámites, OPAs y Consultas de Acceso a la Información Pública",$H9="Lavado de Activos",$H9="Financiación del Terrorismo"),TratamientoCorrupcion,TratamientoV5)</formula1>
    </dataValidation>
    <dataValidation type="list" allowBlank="1" showInputMessage="1" showErrorMessage="1" sqref="AG180:AG191" xr:uid="{BE3619B8-75DE-4A43-A4D7-251F08AB95AD}">
      <formula1>IF(OR($H180="Corrupción",$H180="Trámites, OPAs y Consultas de Acceso a la Información Pública",$H180="Lavado de Activos",$H180="Financiación del Terrorismo"),TratamientoCorrupcion,TratamientoV5)</formula1>
      <formula2>0</formula2>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CFC0-7134-48B6-BBA9-F82FEAE4990B}">
  <dimension ref="A1:BO243"/>
  <sheetViews>
    <sheetView tabSelected="1" zoomScale="60" zoomScaleNormal="68" workbookViewId="0">
      <pane ySplit="6" topLeftCell="A7" activePane="bottomLeft" state="frozen"/>
      <selection pane="bottomLeft" activeCell="V10" sqref="V10:V12"/>
    </sheetView>
  </sheetViews>
  <sheetFormatPr baseColWidth="10" defaultColWidth="11.42578125" defaultRowHeight="12.75" zeroHeight="1" x14ac:dyDescent="0.2"/>
  <cols>
    <col min="1" max="1" width="4" style="422" bestFit="1" customWidth="1"/>
    <col min="2" max="2" width="40.42578125" style="423" customWidth="1"/>
    <col min="3" max="3" width="53.7109375" style="424" customWidth="1"/>
    <col min="4" max="4" width="21.28515625" style="423" customWidth="1"/>
    <col min="5" max="5" width="69.28515625" style="424" customWidth="1"/>
    <col min="6" max="6" width="15.42578125" style="423" customWidth="1"/>
    <col min="7" max="7" width="44.42578125" style="422" customWidth="1"/>
    <col min="8" max="8" width="35.140625" style="422" customWidth="1"/>
    <col min="9" max="9" width="41.28515625" style="422" customWidth="1"/>
    <col min="10" max="10" width="19.140625" style="422" customWidth="1"/>
    <col min="11" max="11" width="42.7109375" style="422" customWidth="1"/>
    <col min="12" max="12" width="26.5703125" style="422" customWidth="1"/>
    <col min="13" max="13" width="21.28515625" style="425" customWidth="1"/>
    <col min="14" max="14" width="70.5703125" style="422" customWidth="1"/>
    <col min="15" max="15" width="56.140625" style="422" customWidth="1"/>
    <col min="16" max="16" width="47.85546875" style="422" customWidth="1"/>
    <col min="17" max="17" width="13.28515625" style="422" hidden="1" customWidth="1"/>
    <col min="18" max="18" width="27.42578125" style="422" hidden="1" customWidth="1"/>
    <col min="19" max="19" width="12.85546875" style="422" hidden="1" customWidth="1"/>
    <col min="20" max="20" width="13.7109375" style="425" customWidth="1"/>
    <col min="21" max="21" width="37.28515625" style="426" customWidth="1"/>
    <col min="22" max="22" width="37.5703125" style="426" customWidth="1"/>
    <col min="23" max="23" width="58.140625" style="427" customWidth="1"/>
    <col min="24" max="24" width="9.5703125" style="422" customWidth="1"/>
    <col min="25" max="25" width="27.140625" style="422" customWidth="1"/>
    <col min="26" max="26" width="23.7109375" style="422" customWidth="1"/>
    <col min="27" max="41" width="11.42578125" style="76" customWidth="1"/>
    <col min="42" max="16384" width="11.42578125" style="76"/>
  </cols>
  <sheetData>
    <row r="1" spans="1:41" ht="40.5" customHeight="1" x14ac:dyDescent="0.2">
      <c r="A1" s="72" t="s">
        <v>0</v>
      </c>
      <c r="B1" s="73"/>
      <c r="C1" s="75" t="s">
        <v>1</v>
      </c>
      <c r="D1" s="75"/>
      <c r="E1" s="75"/>
      <c r="F1" s="75"/>
      <c r="G1" s="75"/>
      <c r="H1" s="75"/>
      <c r="I1" s="75"/>
      <c r="J1" s="75"/>
      <c r="K1" s="75"/>
      <c r="L1" s="75"/>
      <c r="M1" s="75"/>
      <c r="N1" s="75"/>
      <c r="O1" s="75"/>
      <c r="P1" s="75"/>
      <c r="Q1" s="75"/>
      <c r="R1" s="75"/>
      <c r="S1" s="75"/>
      <c r="T1" s="75"/>
      <c r="U1" s="75"/>
      <c r="V1" s="75"/>
      <c r="W1" s="75"/>
      <c r="X1" s="75"/>
      <c r="Y1" s="457" t="s">
        <v>181</v>
      </c>
      <c r="Z1" s="457"/>
    </row>
    <row r="2" spans="1:41" ht="40.5" customHeight="1" x14ac:dyDescent="0.2">
      <c r="A2" s="73"/>
      <c r="B2" s="73"/>
      <c r="C2" s="75"/>
      <c r="D2" s="75"/>
      <c r="E2" s="75"/>
      <c r="F2" s="75"/>
      <c r="G2" s="75"/>
      <c r="H2" s="75"/>
      <c r="I2" s="75"/>
      <c r="J2" s="75"/>
      <c r="K2" s="75"/>
      <c r="L2" s="75"/>
      <c r="M2" s="75"/>
      <c r="N2" s="75"/>
      <c r="O2" s="75"/>
      <c r="P2" s="75"/>
      <c r="Q2" s="75"/>
      <c r="R2" s="75"/>
      <c r="S2" s="75"/>
      <c r="T2" s="75"/>
      <c r="U2" s="75"/>
      <c r="V2" s="75"/>
      <c r="W2" s="75"/>
      <c r="X2" s="75"/>
      <c r="Y2" s="458" t="s">
        <v>182</v>
      </c>
      <c r="Z2" s="459" t="s">
        <v>1688</v>
      </c>
    </row>
    <row r="3" spans="1:41" ht="40.5" customHeight="1" x14ac:dyDescent="0.2">
      <c r="A3" s="73"/>
      <c r="B3" s="73"/>
      <c r="C3" s="75"/>
      <c r="D3" s="75"/>
      <c r="E3" s="75"/>
      <c r="F3" s="75"/>
      <c r="G3" s="75"/>
      <c r="H3" s="75"/>
      <c r="I3" s="75"/>
      <c r="J3" s="75"/>
      <c r="K3" s="75"/>
      <c r="L3" s="75"/>
      <c r="M3" s="75"/>
      <c r="N3" s="75"/>
      <c r="O3" s="75"/>
      <c r="P3" s="75"/>
      <c r="Q3" s="75"/>
      <c r="R3" s="75"/>
      <c r="S3" s="75"/>
      <c r="T3" s="75"/>
      <c r="U3" s="75"/>
      <c r="V3" s="75"/>
      <c r="W3" s="75"/>
      <c r="X3" s="75"/>
      <c r="Y3" s="460" t="s">
        <v>184</v>
      </c>
      <c r="Z3" s="460"/>
    </row>
    <row r="4" spans="1:41" s="440" customFormat="1" ht="27.75" customHeight="1" x14ac:dyDescent="0.25">
      <c r="A4" s="437" t="s">
        <v>168</v>
      </c>
      <c r="B4" s="437"/>
      <c r="C4" s="437"/>
      <c r="D4" s="438"/>
      <c r="E4" s="439" t="s">
        <v>188</v>
      </c>
      <c r="F4" s="437" t="s">
        <v>973</v>
      </c>
      <c r="G4" s="437"/>
      <c r="H4" s="437"/>
      <c r="I4" s="437"/>
      <c r="J4" s="437"/>
      <c r="K4" s="437"/>
      <c r="L4" s="437"/>
      <c r="M4" s="437" t="s">
        <v>974</v>
      </c>
      <c r="N4" s="437"/>
      <c r="O4" s="437"/>
      <c r="P4" s="437"/>
      <c r="Q4" s="437"/>
      <c r="R4" s="437"/>
      <c r="S4" s="437"/>
      <c r="T4" s="437" t="s">
        <v>975</v>
      </c>
      <c r="U4" s="437"/>
      <c r="V4" s="437"/>
      <c r="W4" s="437"/>
      <c r="X4" s="437"/>
      <c r="Y4" s="437"/>
      <c r="Z4" s="437"/>
    </row>
    <row r="5" spans="1:41" s="448" customFormat="1" ht="27.75" customHeight="1" x14ac:dyDescent="0.2">
      <c r="A5" s="441" t="s">
        <v>172</v>
      </c>
      <c r="B5" s="442" t="s">
        <v>173</v>
      </c>
      <c r="C5" s="437" t="s">
        <v>174</v>
      </c>
      <c r="D5" s="443" t="s">
        <v>175</v>
      </c>
      <c r="E5" s="438" t="s">
        <v>976</v>
      </c>
      <c r="F5" s="444" t="s">
        <v>977</v>
      </c>
      <c r="G5" s="444"/>
      <c r="H5" s="444"/>
      <c r="I5" s="445" t="s">
        <v>978</v>
      </c>
      <c r="J5" s="446" t="s">
        <v>979</v>
      </c>
      <c r="K5" s="446"/>
      <c r="L5" s="446"/>
      <c r="M5" s="444" t="s">
        <v>977</v>
      </c>
      <c r="N5" s="444"/>
      <c r="O5" s="444"/>
      <c r="P5" s="445" t="s">
        <v>978</v>
      </c>
      <c r="Q5" s="446" t="s">
        <v>979</v>
      </c>
      <c r="R5" s="446"/>
      <c r="S5" s="446"/>
      <c r="T5" s="444" t="s">
        <v>977</v>
      </c>
      <c r="U5" s="444"/>
      <c r="V5" s="444"/>
      <c r="W5" s="447" t="s">
        <v>978</v>
      </c>
      <c r="X5" s="446" t="s">
        <v>979</v>
      </c>
      <c r="Y5" s="446"/>
      <c r="Z5" s="446"/>
    </row>
    <row r="6" spans="1:41" s="448" customFormat="1" ht="42" customHeight="1" x14ac:dyDescent="0.2">
      <c r="A6" s="441"/>
      <c r="B6" s="442"/>
      <c r="C6" s="437"/>
      <c r="D6" s="443"/>
      <c r="E6" s="438"/>
      <c r="F6" s="449" t="s">
        <v>980</v>
      </c>
      <c r="G6" s="449" t="s">
        <v>981</v>
      </c>
      <c r="H6" s="449" t="s">
        <v>982</v>
      </c>
      <c r="I6" s="450" t="s">
        <v>983</v>
      </c>
      <c r="J6" s="451" t="s">
        <v>980</v>
      </c>
      <c r="K6" s="451" t="s">
        <v>984</v>
      </c>
      <c r="L6" s="451" t="s">
        <v>985</v>
      </c>
      <c r="M6" s="449" t="s">
        <v>980</v>
      </c>
      <c r="N6" s="449" t="s">
        <v>986</v>
      </c>
      <c r="O6" s="449" t="s">
        <v>982</v>
      </c>
      <c r="P6" s="450" t="s">
        <v>983</v>
      </c>
      <c r="Q6" s="451" t="s">
        <v>980</v>
      </c>
      <c r="R6" s="451" t="s">
        <v>984</v>
      </c>
      <c r="S6" s="451" t="s">
        <v>985</v>
      </c>
      <c r="T6" s="449" t="s">
        <v>980</v>
      </c>
      <c r="U6" s="449" t="s">
        <v>987</v>
      </c>
      <c r="V6" s="449" t="s">
        <v>982</v>
      </c>
      <c r="W6" s="450" t="s">
        <v>983</v>
      </c>
      <c r="X6" s="451" t="s">
        <v>980</v>
      </c>
      <c r="Y6" s="451" t="s">
        <v>984</v>
      </c>
      <c r="Z6" s="451" t="s">
        <v>985</v>
      </c>
      <c r="AA6" s="452"/>
      <c r="AB6" s="452"/>
      <c r="AC6" s="452"/>
      <c r="AD6" s="452"/>
      <c r="AE6" s="452"/>
      <c r="AF6" s="452"/>
      <c r="AG6" s="452"/>
      <c r="AH6" s="452"/>
      <c r="AI6" s="452"/>
      <c r="AJ6" s="452"/>
      <c r="AK6" s="452"/>
      <c r="AL6" s="452"/>
      <c r="AM6" s="452"/>
      <c r="AN6" s="452"/>
      <c r="AO6" s="452"/>
    </row>
    <row r="7" spans="1:41" s="77" customFormat="1" ht="72.75" customHeight="1" x14ac:dyDescent="0.25">
      <c r="A7" s="78">
        <v>1</v>
      </c>
      <c r="B7" s="453" t="s">
        <v>1659</v>
      </c>
      <c r="C7" s="64" t="s">
        <v>1663</v>
      </c>
      <c r="D7" s="80" t="e">
        <f>IF('[4]2. Identificación del Riesgo'!H8:H10="","",'[4]2. Identificación del Riesgo'!H8:H10)</f>
        <v>#VALUE!</v>
      </c>
      <c r="E7" s="80" t="s">
        <v>988</v>
      </c>
      <c r="F7" s="81">
        <v>1</v>
      </c>
      <c r="G7" s="82" t="s">
        <v>989</v>
      </c>
      <c r="H7" s="82" t="s">
        <v>990</v>
      </c>
      <c r="I7" s="83" t="s">
        <v>991</v>
      </c>
      <c r="J7" s="81">
        <v>1</v>
      </c>
      <c r="K7" s="83" t="s">
        <v>992</v>
      </c>
      <c r="L7" s="83" t="s">
        <v>993</v>
      </c>
      <c r="M7" s="81">
        <v>1</v>
      </c>
      <c r="N7" s="84" t="s">
        <v>994</v>
      </c>
      <c r="O7" s="84" t="s">
        <v>995</v>
      </c>
      <c r="P7" s="173" t="s">
        <v>996</v>
      </c>
      <c r="Q7" s="81"/>
      <c r="R7" s="86"/>
      <c r="S7" s="86"/>
      <c r="T7" s="81"/>
      <c r="U7" s="82"/>
      <c r="V7" s="82"/>
      <c r="W7" s="83"/>
      <c r="X7" s="81"/>
      <c r="Y7" s="86"/>
      <c r="Z7" s="86"/>
    </row>
    <row r="8" spans="1:41" s="77" customFormat="1" ht="38.25" customHeight="1" x14ac:dyDescent="0.25">
      <c r="A8" s="78"/>
      <c r="B8" s="454"/>
      <c r="C8" s="65"/>
      <c r="D8" s="80"/>
      <c r="E8" s="80"/>
      <c r="F8" s="87"/>
      <c r="G8" s="88"/>
      <c r="H8" s="88"/>
      <c r="I8" s="88"/>
      <c r="J8" s="87"/>
      <c r="K8" s="88"/>
      <c r="L8" s="88"/>
      <c r="M8" s="87"/>
      <c r="N8" s="89"/>
      <c r="O8" s="89"/>
      <c r="P8" s="173"/>
      <c r="Q8" s="87"/>
      <c r="R8" s="90"/>
      <c r="S8" s="90"/>
      <c r="T8" s="87"/>
      <c r="U8" s="88"/>
      <c r="V8" s="88"/>
      <c r="W8" s="88"/>
      <c r="X8" s="87"/>
      <c r="Y8" s="90"/>
      <c r="Z8" s="90"/>
    </row>
    <row r="9" spans="1:41" s="77" customFormat="1" ht="119.25" customHeight="1" x14ac:dyDescent="0.25">
      <c r="A9" s="78"/>
      <c r="B9" s="455"/>
      <c r="C9" s="66"/>
      <c r="D9" s="80"/>
      <c r="E9" s="80"/>
      <c r="F9" s="87"/>
      <c r="G9" s="88"/>
      <c r="H9" s="88"/>
      <c r="I9" s="88"/>
      <c r="J9" s="87"/>
      <c r="K9" s="88"/>
      <c r="L9" s="88"/>
      <c r="M9" s="87"/>
      <c r="N9" s="89"/>
      <c r="O9" s="89"/>
      <c r="P9" s="293"/>
      <c r="Q9" s="87"/>
      <c r="R9" s="90"/>
      <c r="S9" s="90"/>
      <c r="T9" s="87"/>
      <c r="U9" s="88"/>
      <c r="V9" s="88"/>
      <c r="W9" s="88"/>
      <c r="X9" s="87"/>
      <c r="Y9" s="90"/>
      <c r="Z9" s="90"/>
    </row>
    <row r="10" spans="1:41" s="77" customFormat="1" ht="79.5" customHeight="1" x14ac:dyDescent="0.25">
      <c r="A10" s="92">
        <v>2</v>
      </c>
      <c r="B10" s="453" t="s">
        <v>1659</v>
      </c>
      <c r="C10" s="64" t="s">
        <v>1674</v>
      </c>
      <c r="D10" s="80" t="e">
        <f>IF('[4]2. Identificación del Riesgo'!H11:H13="","",'[4]2. Identificación del Riesgo'!H11:H13)</f>
        <v>#VALUE!</v>
      </c>
      <c r="E10" s="79" t="s">
        <v>988</v>
      </c>
      <c r="F10" s="93">
        <v>1</v>
      </c>
      <c r="G10" s="94" t="s">
        <v>997</v>
      </c>
      <c r="H10" s="94" t="s">
        <v>998</v>
      </c>
      <c r="I10" s="88" t="s">
        <v>999</v>
      </c>
      <c r="J10" s="87">
        <v>1</v>
      </c>
      <c r="K10" s="88" t="s">
        <v>1000</v>
      </c>
      <c r="L10" s="88" t="s">
        <v>1001</v>
      </c>
      <c r="M10" s="93">
        <v>1</v>
      </c>
      <c r="N10" s="95" t="s">
        <v>1002</v>
      </c>
      <c r="O10" s="95" t="s">
        <v>1003</v>
      </c>
      <c r="P10" s="173" t="s">
        <v>1003</v>
      </c>
      <c r="Q10" s="87"/>
      <c r="R10" s="90"/>
      <c r="S10" s="90"/>
      <c r="T10" s="87"/>
      <c r="U10" s="94"/>
      <c r="V10" s="94"/>
      <c r="W10" s="96"/>
      <c r="X10" s="87"/>
      <c r="Y10" s="90"/>
      <c r="Z10" s="90"/>
    </row>
    <row r="11" spans="1:41" s="77" customFormat="1" ht="79.5" customHeight="1" x14ac:dyDescent="0.25">
      <c r="A11" s="92"/>
      <c r="B11" s="454"/>
      <c r="C11" s="65"/>
      <c r="D11" s="80"/>
      <c r="E11" s="79"/>
      <c r="F11" s="93"/>
      <c r="G11" s="88"/>
      <c r="H11" s="88"/>
      <c r="I11" s="88"/>
      <c r="J11" s="87"/>
      <c r="K11" s="88"/>
      <c r="L11" s="88"/>
      <c r="M11" s="93"/>
      <c r="N11" s="89"/>
      <c r="O11" s="89"/>
      <c r="P11" s="173"/>
      <c r="Q11" s="87"/>
      <c r="R11" s="90"/>
      <c r="S11" s="90"/>
      <c r="T11" s="87"/>
      <c r="U11" s="88"/>
      <c r="V11" s="88"/>
      <c r="W11" s="97"/>
      <c r="X11" s="87"/>
      <c r="Y11" s="90"/>
      <c r="Z11" s="90"/>
    </row>
    <row r="12" spans="1:41" s="77" customFormat="1" ht="79.5" customHeight="1" x14ac:dyDescent="0.25">
      <c r="A12" s="92"/>
      <c r="B12" s="455"/>
      <c r="C12" s="66"/>
      <c r="D12" s="80"/>
      <c r="E12" s="79"/>
      <c r="F12" s="93"/>
      <c r="G12" s="88"/>
      <c r="H12" s="88"/>
      <c r="I12" s="88"/>
      <c r="J12" s="87"/>
      <c r="K12" s="88"/>
      <c r="L12" s="88"/>
      <c r="M12" s="93"/>
      <c r="N12" s="89"/>
      <c r="O12" s="89"/>
      <c r="P12" s="293"/>
      <c r="Q12" s="87"/>
      <c r="R12" s="90"/>
      <c r="S12" s="90"/>
      <c r="T12" s="87"/>
      <c r="U12" s="88"/>
      <c r="V12" s="88"/>
      <c r="W12" s="83"/>
      <c r="X12" s="87"/>
      <c r="Y12" s="90"/>
      <c r="Z12" s="90"/>
    </row>
    <row r="13" spans="1:41" s="77" customFormat="1" ht="79.5" customHeight="1" x14ac:dyDescent="0.25">
      <c r="A13" s="92">
        <v>3</v>
      </c>
      <c r="B13" s="453" t="s">
        <v>1659</v>
      </c>
      <c r="C13" s="64" t="s">
        <v>1685</v>
      </c>
      <c r="D13" s="80" t="e">
        <f>IF('[4]2. Identificación del Riesgo'!H14:H16="","",'[4]2. Identificación del Riesgo'!H14:H16)</f>
        <v>#VALUE!</v>
      </c>
      <c r="E13" s="79" t="s">
        <v>988</v>
      </c>
      <c r="F13" s="93">
        <v>1</v>
      </c>
      <c r="G13" s="94" t="s">
        <v>1004</v>
      </c>
      <c r="H13" s="94" t="s">
        <v>1005</v>
      </c>
      <c r="I13" s="88" t="s">
        <v>1006</v>
      </c>
      <c r="J13" s="87">
        <v>1</v>
      </c>
      <c r="K13" s="88" t="s">
        <v>1007</v>
      </c>
      <c r="L13" s="88" t="s">
        <v>1008</v>
      </c>
      <c r="M13" s="93">
        <v>1</v>
      </c>
      <c r="N13" s="95" t="s">
        <v>1009</v>
      </c>
      <c r="O13" s="95" t="s">
        <v>1010</v>
      </c>
      <c r="P13" s="173" t="s">
        <v>1011</v>
      </c>
      <c r="Q13" s="87"/>
      <c r="R13" s="90"/>
      <c r="S13" s="90"/>
      <c r="T13" s="87"/>
      <c r="U13" s="94"/>
      <c r="V13" s="94"/>
      <c r="W13" s="96"/>
      <c r="X13" s="87"/>
      <c r="Y13" s="90"/>
      <c r="Z13" s="90"/>
    </row>
    <row r="14" spans="1:41" s="77" customFormat="1" ht="79.5" customHeight="1" x14ac:dyDescent="0.25">
      <c r="A14" s="92"/>
      <c r="B14" s="454"/>
      <c r="C14" s="65"/>
      <c r="D14" s="80"/>
      <c r="E14" s="79"/>
      <c r="F14" s="93"/>
      <c r="G14" s="88"/>
      <c r="H14" s="88"/>
      <c r="I14" s="88"/>
      <c r="J14" s="87"/>
      <c r="K14" s="88"/>
      <c r="L14" s="88"/>
      <c r="M14" s="93"/>
      <c r="N14" s="89"/>
      <c r="O14" s="89"/>
      <c r="P14" s="173"/>
      <c r="Q14" s="87"/>
      <c r="R14" s="90"/>
      <c r="S14" s="90"/>
      <c r="T14" s="87"/>
      <c r="U14" s="88"/>
      <c r="V14" s="88"/>
      <c r="W14" s="97"/>
      <c r="X14" s="87"/>
      <c r="Y14" s="90"/>
      <c r="Z14" s="90"/>
    </row>
    <row r="15" spans="1:41" s="77" customFormat="1" ht="79.5" customHeight="1" x14ac:dyDescent="0.25">
      <c r="A15" s="92"/>
      <c r="B15" s="455"/>
      <c r="C15" s="66"/>
      <c r="D15" s="80"/>
      <c r="E15" s="79"/>
      <c r="F15" s="93"/>
      <c r="G15" s="88"/>
      <c r="H15" s="88"/>
      <c r="I15" s="88"/>
      <c r="J15" s="87"/>
      <c r="K15" s="88"/>
      <c r="L15" s="88"/>
      <c r="M15" s="93"/>
      <c r="N15" s="89"/>
      <c r="O15" s="89"/>
      <c r="P15" s="293"/>
      <c r="Q15" s="87"/>
      <c r="R15" s="90"/>
      <c r="S15" s="90"/>
      <c r="T15" s="87"/>
      <c r="U15" s="88"/>
      <c r="V15" s="88"/>
      <c r="W15" s="83"/>
      <c r="X15" s="87"/>
      <c r="Y15" s="90"/>
      <c r="Z15" s="90"/>
    </row>
    <row r="16" spans="1:41" s="77" customFormat="1" ht="33" customHeight="1" x14ac:dyDescent="0.25">
      <c r="A16" s="92">
        <v>4</v>
      </c>
      <c r="B16" s="98" t="s">
        <v>223</v>
      </c>
      <c r="C16" s="99" t="s">
        <v>228</v>
      </c>
      <c r="D16" s="100" t="s">
        <v>229</v>
      </c>
      <c r="E16" s="101" t="s">
        <v>1012</v>
      </c>
      <c r="F16" s="102">
        <v>1</v>
      </c>
      <c r="G16" s="103" t="s">
        <v>1013</v>
      </c>
      <c r="H16" s="103" t="s">
        <v>1014</v>
      </c>
      <c r="I16" s="104" t="s">
        <v>1015</v>
      </c>
      <c r="J16" s="102">
        <v>1</v>
      </c>
      <c r="K16" s="104" t="s">
        <v>1016</v>
      </c>
      <c r="L16" s="104" t="s">
        <v>1017</v>
      </c>
      <c r="M16" s="102">
        <v>1</v>
      </c>
      <c r="N16" s="105" t="s">
        <v>1018</v>
      </c>
      <c r="O16" s="106" t="s">
        <v>1014</v>
      </c>
      <c r="P16" s="428" t="s">
        <v>1019</v>
      </c>
      <c r="Q16" s="87"/>
      <c r="R16" s="90"/>
      <c r="S16" s="90"/>
      <c r="T16" s="87"/>
      <c r="U16" s="94"/>
      <c r="V16" s="94"/>
      <c r="W16" s="96"/>
      <c r="X16" s="87"/>
      <c r="Y16" s="90"/>
      <c r="Z16" s="90"/>
    </row>
    <row r="17" spans="1:26" s="77" customFormat="1" ht="51.75" customHeight="1" x14ac:dyDescent="0.25">
      <c r="A17" s="92"/>
      <c r="B17" s="107"/>
      <c r="C17" s="99"/>
      <c r="D17" s="100"/>
      <c r="E17" s="108"/>
      <c r="F17" s="87"/>
      <c r="G17" s="109"/>
      <c r="H17" s="109"/>
      <c r="I17" s="109"/>
      <c r="J17" s="87"/>
      <c r="K17" s="109"/>
      <c r="L17" s="109"/>
      <c r="M17" s="87"/>
      <c r="N17" s="110"/>
      <c r="O17" s="111"/>
      <c r="P17" s="428"/>
      <c r="Q17" s="87"/>
      <c r="R17" s="90"/>
      <c r="S17" s="90"/>
      <c r="T17" s="87"/>
      <c r="U17" s="88"/>
      <c r="V17" s="88"/>
      <c r="W17" s="97"/>
      <c r="X17" s="87"/>
      <c r="Y17" s="90"/>
      <c r="Z17" s="90"/>
    </row>
    <row r="18" spans="1:26" s="77" customFormat="1" ht="33" customHeight="1" x14ac:dyDescent="0.25">
      <c r="A18" s="92"/>
      <c r="B18" s="112"/>
      <c r="C18" s="99"/>
      <c r="D18" s="100"/>
      <c r="E18" s="113"/>
      <c r="F18" s="87"/>
      <c r="G18" s="109"/>
      <c r="H18" s="109"/>
      <c r="I18" s="109"/>
      <c r="J18" s="87"/>
      <c r="K18" s="109"/>
      <c r="L18" s="109"/>
      <c r="M18" s="87"/>
      <c r="N18" s="110"/>
      <c r="O18" s="111"/>
      <c r="P18" s="429"/>
      <c r="Q18" s="87"/>
      <c r="R18" s="90"/>
      <c r="S18" s="90"/>
      <c r="T18" s="87"/>
      <c r="U18" s="88"/>
      <c r="V18" s="88"/>
      <c r="W18" s="83"/>
      <c r="X18" s="87"/>
      <c r="Y18" s="90"/>
      <c r="Z18" s="90"/>
    </row>
    <row r="19" spans="1:26" s="77" customFormat="1" ht="33" customHeight="1" x14ac:dyDescent="0.25">
      <c r="A19" s="92">
        <v>5</v>
      </c>
      <c r="B19" s="98" t="s">
        <v>223</v>
      </c>
      <c r="C19" s="99" t="s">
        <v>255</v>
      </c>
      <c r="D19" s="100" t="s">
        <v>229</v>
      </c>
      <c r="E19" s="101" t="s">
        <v>1012</v>
      </c>
      <c r="F19" s="114">
        <v>1</v>
      </c>
      <c r="G19" s="115" t="s">
        <v>1020</v>
      </c>
      <c r="H19" s="115" t="s">
        <v>1021</v>
      </c>
      <c r="I19" s="109" t="s">
        <v>1022</v>
      </c>
      <c r="J19" s="114">
        <v>1</v>
      </c>
      <c r="K19" s="109" t="s">
        <v>1023</v>
      </c>
      <c r="L19" s="109" t="s">
        <v>1024</v>
      </c>
      <c r="M19" s="114">
        <v>1</v>
      </c>
      <c r="N19" s="116" t="s">
        <v>1025</v>
      </c>
      <c r="O19" s="116" t="s">
        <v>1026</v>
      </c>
      <c r="P19" s="430" t="s">
        <v>1027</v>
      </c>
      <c r="Q19" s="87"/>
      <c r="R19" s="90"/>
      <c r="S19" s="90"/>
      <c r="T19" s="87"/>
      <c r="U19" s="94"/>
      <c r="V19" s="94"/>
      <c r="W19" s="88"/>
      <c r="X19" s="87"/>
      <c r="Y19" s="90"/>
      <c r="Z19" s="90"/>
    </row>
    <row r="20" spans="1:26" s="77" customFormat="1" ht="51.75" customHeight="1" x14ac:dyDescent="0.25">
      <c r="A20" s="92"/>
      <c r="B20" s="107"/>
      <c r="C20" s="99"/>
      <c r="D20" s="100"/>
      <c r="E20" s="108"/>
      <c r="F20" s="87"/>
      <c r="G20" s="109"/>
      <c r="H20" s="109"/>
      <c r="I20" s="109"/>
      <c r="J20" s="87"/>
      <c r="K20" s="109"/>
      <c r="L20" s="109"/>
      <c r="M20" s="87"/>
      <c r="N20" s="117"/>
      <c r="O20" s="117"/>
      <c r="P20" s="431"/>
      <c r="Q20" s="87"/>
      <c r="R20" s="90"/>
      <c r="S20" s="90"/>
      <c r="T20" s="87"/>
      <c r="U20" s="88"/>
      <c r="V20" s="88"/>
      <c r="W20" s="88"/>
      <c r="X20" s="87"/>
      <c r="Y20" s="90"/>
      <c r="Z20" s="90"/>
    </row>
    <row r="21" spans="1:26" s="77" customFormat="1" ht="67.5" customHeight="1" x14ac:dyDescent="0.25">
      <c r="A21" s="92"/>
      <c r="B21" s="112"/>
      <c r="C21" s="99"/>
      <c r="D21" s="100"/>
      <c r="E21" s="113"/>
      <c r="F21" s="87"/>
      <c r="G21" s="109"/>
      <c r="H21" s="109"/>
      <c r="I21" s="109"/>
      <c r="J21" s="87"/>
      <c r="K21" s="109"/>
      <c r="L21" s="109"/>
      <c r="M21" s="87"/>
      <c r="N21" s="118"/>
      <c r="O21" s="118"/>
      <c r="P21" s="432"/>
      <c r="Q21" s="87"/>
      <c r="R21" s="90"/>
      <c r="S21" s="90"/>
      <c r="T21" s="87"/>
      <c r="U21" s="88"/>
      <c r="V21" s="88"/>
      <c r="W21" s="88"/>
      <c r="X21" s="87"/>
      <c r="Y21" s="90"/>
      <c r="Z21" s="90"/>
    </row>
    <row r="22" spans="1:26" s="77" customFormat="1" ht="73.5" customHeight="1" x14ac:dyDescent="0.25">
      <c r="A22" s="92">
        <v>6</v>
      </c>
      <c r="B22" s="119" t="e">
        <f>IF('[9]2. Identificación del Riesgo'!B23:B25="","",'[9]2. Identificación del Riesgo'!B23:B25)</f>
        <v>#VALUE!</v>
      </c>
      <c r="C22" s="79" t="s">
        <v>1028</v>
      </c>
      <c r="D22" s="80" t="s">
        <v>267</v>
      </c>
      <c r="E22" s="101" t="s">
        <v>1012</v>
      </c>
      <c r="F22" s="81">
        <v>1</v>
      </c>
      <c r="G22" s="82" t="s">
        <v>1029</v>
      </c>
      <c r="H22" s="82" t="s">
        <v>1030</v>
      </c>
      <c r="I22" s="83" t="s">
        <v>1031</v>
      </c>
      <c r="J22" s="81">
        <v>1</v>
      </c>
      <c r="K22" s="83" t="s">
        <v>1032</v>
      </c>
      <c r="L22" s="83" t="s">
        <v>1033</v>
      </c>
      <c r="M22" s="81">
        <v>1</v>
      </c>
      <c r="N22" s="120" t="s">
        <v>1034</v>
      </c>
      <c r="O22" s="121" t="s">
        <v>1035</v>
      </c>
      <c r="P22" s="173" t="s">
        <v>1547</v>
      </c>
      <c r="Q22" s="87"/>
      <c r="R22" s="90"/>
      <c r="S22" s="90"/>
      <c r="T22" s="87"/>
      <c r="U22" s="94"/>
      <c r="V22" s="94"/>
      <c r="W22" s="88"/>
      <c r="X22" s="87"/>
      <c r="Y22" s="90"/>
      <c r="Z22" s="90"/>
    </row>
    <row r="23" spans="1:26" s="77" customFormat="1" ht="21" customHeight="1" x14ac:dyDescent="0.25">
      <c r="A23" s="92"/>
      <c r="B23" s="122"/>
      <c r="C23" s="79"/>
      <c r="D23" s="80"/>
      <c r="E23" s="108"/>
      <c r="F23" s="87"/>
      <c r="G23" s="88"/>
      <c r="H23" s="88"/>
      <c r="I23" s="88"/>
      <c r="J23" s="87"/>
      <c r="K23" s="88"/>
      <c r="L23" s="88"/>
      <c r="M23" s="87"/>
      <c r="N23" s="123"/>
      <c r="O23" s="124"/>
      <c r="P23" s="173"/>
      <c r="Q23" s="87"/>
      <c r="R23" s="90"/>
      <c r="S23" s="90"/>
      <c r="T23" s="87"/>
      <c r="U23" s="88"/>
      <c r="V23" s="88"/>
      <c r="W23" s="88"/>
      <c r="X23" s="87"/>
      <c r="Y23" s="90"/>
      <c r="Z23" s="90"/>
    </row>
    <row r="24" spans="1:26" s="77" customFormat="1" ht="50.25" customHeight="1" x14ac:dyDescent="0.25">
      <c r="A24" s="92"/>
      <c r="B24" s="125"/>
      <c r="C24" s="79"/>
      <c r="D24" s="80"/>
      <c r="E24" s="113"/>
      <c r="F24" s="87"/>
      <c r="G24" s="88"/>
      <c r="H24" s="88"/>
      <c r="I24" s="88"/>
      <c r="J24" s="87"/>
      <c r="K24" s="88"/>
      <c r="L24" s="88"/>
      <c r="M24" s="87"/>
      <c r="N24" s="123"/>
      <c r="O24" s="124"/>
      <c r="P24" s="293"/>
      <c r="Q24" s="87"/>
      <c r="R24" s="90"/>
      <c r="S24" s="90"/>
      <c r="T24" s="87"/>
      <c r="U24" s="88"/>
      <c r="V24" s="88"/>
      <c r="W24" s="88"/>
      <c r="X24" s="87"/>
      <c r="Y24" s="90"/>
      <c r="Z24" s="90"/>
    </row>
    <row r="25" spans="1:26" s="77" customFormat="1" ht="73.5" customHeight="1" x14ac:dyDescent="0.25">
      <c r="A25" s="92">
        <v>7</v>
      </c>
      <c r="B25" s="119" t="e">
        <f>IF('[9]2. Identificación del Riesgo'!B26:B28="","",'[9]2. Identificación del Riesgo'!B26:B28)</f>
        <v>#VALUE!</v>
      </c>
      <c r="C25" s="79" t="s">
        <v>1036</v>
      </c>
      <c r="D25" s="80" t="s">
        <v>281</v>
      </c>
      <c r="E25" s="101" t="s">
        <v>1012</v>
      </c>
      <c r="F25" s="81">
        <v>1</v>
      </c>
      <c r="G25" s="94" t="s">
        <v>1037</v>
      </c>
      <c r="H25" s="94" t="s">
        <v>1038</v>
      </c>
      <c r="I25" s="94" t="s">
        <v>1039</v>
      </c>
      <c r="J25" s="87">
        <v>1</v>
      </c>
      <c r="K25" s="88" t="s">
        <v>1040</v>
      </c>
      <c r="L25" s="88" t="s">
        <v>1041</v>
      </c>
      <c r="M25" s="87">
        <v>1</v>
      </c>
      <c r="N25" s="126" t="s">
        <v>1042</v>
      </c>
      <c r="O25" s="126" t="s">
        <v>1043</v>
      </c>
      <c r="P25" s="173" t="s">
        <v>1044</v>
      </c>
      <c r="Q25" s="87"/>
      <c r="R25" s="90"/>
      <c r="S25" s="90"/>
      <c r="T25" s="127"/>
      <c r="U25" s="128"/>
      <c r="V25" s="128"/>
      <c r="W25" s="88"/>
      <c r="X25" s="87"/>
      <c r="Y25" s="90"/>
      <c r="Z25" s="90"/>
    </row>
    <row r="26" spans="1:26" s="77" customFormat="1" ht="25.5" customHeight="1" x14ac:dyDescent="0.25">
      <c r="A26" s="92"/>
      <c r="B26" s="122"/>
      <c r="C26" s="79"/>
      <c r="D26" s="80"/>
      <c r="E26" s="108"/>
      <c r="F26" s="87"/>
      <c r="G26" s="88"/>
      <c r="H26" s="88"/>
      <c r="I26" s="88"/>
      <c r="J26" s="87"/>
      <c r="K26" s="88"/>
      <c r="L26" s="88"/>
      <c r="M26" s="87"/>
      <c r="N26" s="129"/>
      <c r="O26" s="129"/>
      <c r="P26" s="173"/>
      <c r="Q26" s="87"/>
      <c r="R26" s="90"/>
      <c r="S26" s="90"/>
      <c r="T26" s="87"/>
      <c r="U26" s="94"/>
      <c r="V26" s="94"/>
      <c r="W26" s="88"/>
      <c r="X26" s="87"/>
      <c r="Y26" s="90"/>
      <c r="Z26" s="90"/>
    </row>
    <row r="27" spans="1:26" s="77" customFormat="1" ht="65.25" customHeight="1" x14ac:dyDescent="0.25">
      <c r="A27" s="92"/>
      <c r="B27" s="125"/>
      <c r="C27" s="79"/>
      <c r="D27" s="80"/>
      <c r="E27" s="113"/>
      <c r="F27" s="87"/>
      <c r="G27" s="88"/>
      <c r="H27" s="88"/>
      <c r="I27" s="88"/>
      <c r="J27" s="87"/>
      <c r="K27" s="88"/>
      <c r="L27" s="88"/>
      <c r="M27" s="87"/>
      <c r="N27" s="129"/>
      <c r="O27" s="129"/>
      <c r="P27" s="293"/>
      <c r="Q27" s="87"/>
      <c r="R27" s="90"/>
      <c r="S27" s="90"/>
      <c r="T27" s="87"/>
      <c r="U27" s="94"/>
      <c r="V27" s="94"/>
      <c r="W27" s="88"/>
      <c r="X27" s="87"/>
      <c r="Y27" s="90"/>
      <c r="Z27" s="90"/>
    </row>
    <row r="28" spans="1:26" s="77" customFormat="1" ht="99" customHeight="1" x14ac:dyDescent="0.25">
      <c r="A28" s="92">
        <v>8</v>
      </c>
      <c r="B28" s="119" t="e">
        <f>IF('[9]2. Identificación del Riesgo'!B29:B31="","",'[9]2. Identificación del Riesgo'!B29:B31)</f>
        <v>#VALUE!</v>
      </c>
      <c r="C28" s="79" t="s">
        <v>297</v>
      </c>
      <c r="D28" s="80" t="s">
        <v>281</v>
      </c>
      <c r="E28" s="101" t="s">
        <v>1012</v>
      </c>
      <c r="F28" s="81">
        <v>1</v>
      </c>
      <c r="G28" s="94" t="s">
        <v>1045</v>
      </c>
      <c r="H28" s="94" t="s">
        <v>1046</v>
      </c>
      <c r="I28" s="88" t="s">
        <v>1047</v>
      </c>
      <c r="J28" s="87">
        <v>1</v>
      </c>
      <c r="K28" s="88" t="s">
        <v>1048</v>
      </c>
      <c r="L28" s="88" t="s">
        <v>1049</v>
      </c>
      <c r="M28" s="87">
        <v>1</v>
      </c>
      <c r="N28" s="130" t="s">
        <v>1050</v>
      </c>
      <c r="O28" s="126" t="s">
        <v>1051</v>
      </c>
      <c r="P28" s="173" t="s">
        <v>1052</v>
      </c>
      <c r="Q28" s="87"/>
      <c r="R28" s="90"/>
      <c r="S28" s="90"/>
      <c r="T28" s="87"/>
      <c r="U28" s="94"/>
      <c r="V28" s="94"/>
      <c r="W28" s="88"/>
      <c r="X28" s="87"/>
      <c r="Y28" s="90"/>
      <c r="Z28" s="90"/>
    </row>
    <row r="29" spans="1:26" s="77" customFormat="1" ht="55.5" customHeight="1" x14ac:dyDescent="0.25">
      <c r="A29" s="92"/>
      <c r="B29" s="122"/>
      <c r="C29" s="79"/>
      <c r="D29" s="80"/>
      <c r="E29" s="108"/>
      <c r="F29" s="87"/>
      <c r="G29" s="88"/>
      <c r="H29" s="88"/>
      <c r="I29" s="88"/>
      <c r="J29" s="87"/>
      <c r="K29" s="88"/>
      <c r="L29" s="88"/>
      <c r="M29" s="87"/>
      <c r="N29" s="129"/>
      <c r="O29" s="129"/>
      <c r="P29" s="173"/>
      <c r="Q29" s="87"/>
      <c r="R29" s="90"/>
      <c r="S29" s="90"/>
      <c r="T29" s="87"/>
      <c r="U29" s="88"/>
      <c r="V29" s="88"/>
      <c r="W29" s="88"/>
      <c r="X29" s="87"/>
      <c r="Y29" s="90"/>
      <c r="Z29" s="90"/>
    </row>
    <row r="30" spans="1:26" s="77" customFormat="1" ht="57" customHeight="1" x14ac:dyDescent="0.25">
      <c r="A30" s="92"/>
      <c r="B30" s="125"/>
      <c r="C30" s="79"/>
      <c r="D30" s="80"/>
      <c r="E30" s="113"/>
      <c r="F30" s="87"/>
      <c r="G30" s="88"/>
      <c r="H30" s="88"/>
      <c r="I30" s="88"/>
      <c r="J30" s="87"/>
      <c r="K30" s="88"/>
      <c r="L30" s="88"/>
      <c r="M30" s="87"/>
      <c r="N30" s="129"/>
      <c r="O30" s="129"/>
      <c r="P30" s="293"/>
      <c r="Q30" s="87"/>
      <c r="R30" s="90"/>
      <c r="S30" s="90"/>
      <c r="T30" s="87"/>
      <c r="U30" s="88"/>
      <c r="V30" s="88"/>
      <c r="W30" s="88"/>
      <c r="X30" s="87"/>
      <c r="Y30" s="90"/>
      <c r="Z30" s="90"/>
    </row>
    <row r="31" spans="1:26" s="77" customFormat="1" ht="73.5" customHeight="1" x14ac:dyDescent="0.25">
      <c r="A31" s="92">
        <v>9</v>
      </c>
      <c r="B31" s="119" t="s">
        <v>262</v>
      </c>
      <c r="C31" s="79" t="s">
        <v>307</v>
      </c>
      <c r="D31" s="80" t="s">
        <v>308</v>
      </c>
      <c r="E31" s="79" t="s">
        <v>317</v>
      </c>
      <c r="F31" s="81">
        <v>1</v>
      </c>
      <c r="G31" s="94" t="s">
        <v>1053</v>
      </c>
      <c r="H31" s="94" t="s">
        <v>1054</v>
      </c>
      <c r="I31" s="88" t="s">
        <v>1055</v>
      </c>
      <c r="J31" s="87">
        <v>1</v>
      </c>
      <c r="K31" s="88" t="s">
        <v>1056</v>
      </c>
      <c r="L31" s="88" t="s">
        <v>1057</v>
      </c>
      <c r="M31" s="87">
        <v>1</v>
      </c>
      <c r="N31" s="126" t="s">
        <v>1058</v>
      </c>
      <c r="O31" s="126" t="s">
        <v>1059</v>
      </c>
      <c r="P31" s="173" t="s">
        <v>1060</v>
      </c>
      <c r="Q31" s="87"/>
      <c r="R31" s="90"/>
      <c r="S31" s="90"/>
      <c r="T31" s="87"/>
      <c r="U31" s="94"/>
      <c r="V31" s="94"/>
      <c r="W31" s="88"/>
      <c r="X31" s="87"/>
      <c r="Y31" s="90"/>
      <c r="Z31" s="90"/>
    </row>
    <row r="32" spans="1:26" s="77" customFormat="1" ht="27.75" customHeight="1" x14ac:dyDescent="0.25">
      <c r="A32" s="92"/>
      <c r="B32" s="122"/>
      <c r="C32" s="79"/>
      <c r="D32" s="80"/>
      <c r="E32" s="79"/>
      <c r="F32" s="87"/>
      <c r="G32" s="88"/>
      <c r="H32" s="88"/>
      <c r="I32" s="88"/>
      <c r="J32" s="87"/>
      <c r="K32" s="88"/>
      <c r="L32" s="88"/>
      <c r="M32" s="87"/>
      <c r="N32" s="129"/>
      <c r="O32" s="129"/>
      <c r="P32" s="173"/>
      <c r="Q32" s="87"/>
      <c r="R32" s="90"/>
      <c r="S32" s="90"/>
      <c r="T32" s="87"/>
      <c r="U32" s="88"/>
      <c r="V32" s="88"/>
      <c r="W32" s="88"/>
      <c r="X32" s="87"/>
      <c r="Y32" s="90"/>
      <c r="Z32" s="90"/>
    </row>
    <row r="33" spans="1:26" s="77" customFormat="1" ht="27.75" customHeight="1" x14ac:dyDescent="0.25">
      <c r="A33" s="92"/>
      <c r="B33" s="125"/>
      <c r="C33" s="79"/>
      <c r="D33" s="80"/>
      <c r="E33" s="79"/>
      <c r="F33" s="131"/>
      <c r="G33" s="88"/>
      <c r="H33" s="88"/>
      <c r="I33" s="88"/>
      <c r="J33" s="87"/>
      <c r="K33" s="88"/>
      <c r="L33" s="88"/>
      <c r="M33" s="87"/>
      <c r="N33" s="129"/>
      <c r="O33" s="129"/>
      <c r="P33" s="293"/>
      <c r="Q33" s="87"/>
      <c r="R33" s="90"/>
      <c r="S33" s="90"/>
      <c r="T33" s="87"/>
      <c r="U33" s="88"/>
      <c r="V33" s="88"/>
      <c r="W33" s="88"/>
      <c r="X33" s="87"/>
      <c r="Y33" s="90"/>
      <c r="Z33" s="90"/>
    </row>
    <row r="34" spans="1:26" s="77" customFormat="1" ht="73.5" customHeight="1" x14ac:dyDescent="0.25">
      <c r="A34" s="92">
        <v>10</v>
      </c>
      <c r="B34" s="119" t="s">
        <v>262</v>
      </c>
      <c r="C34" s="79" t="s">
        <v>328</v>
      </c>
      <c r="D34" s="80" t="s">
        <v>308</v>
      </c>
      <c r="E34" s="132" t="s">
        <v>1061</v>
      </c>
      <c r="F34" s="133">
        <v>1</v>
      </c>
      <c r="G34" s="134" t="s">
        <v>1062</v>
      </c>
      <c r="H34" s="94" t="s">
        <v>1063</v>
      </c>
      <c r="I34" s="88" t="s">
        <v>1064</v>
      </c>
      <c r="J34" s="87">
        <v>1</v>
      </c>
      <c r="K34" s="88" t="s">
        <v>1065</v>
      </c>
      <c r="L34" s="88" t="s">
        <v>1066</v>
      </c>
      <c r="M34" s="87">
        <v>1</v>
      </c>
      <c r="N34" s="126" t="s">
        <v>1067</v>
      </c>
      <c r="O34" s="126" t="s">
        <v>1068</v>
      </c>
      <c r="P34" s="173" t="s">
        <v>1069</v>
      </c>
      <c r="Q34" s="87"/>
      <c r="R34" s="90"/>
      <c r="S34" s="90"/>
      <c r="T34" s="87"/>
      <c r="U34" s="94"/>
      <c r="V34" s="94"/>
      <c r="W34" s="88"/>
      <c r="X34" s="87"/>
      <c r="Y34" s="90"/>
      <c r="Z34" s="90"/>
    </row>
    <row r="35" spans="1:26" s="77" customFormat="1" ht="25.5" customHeight="1" x14ac:dyDescent="0.25">
      <c r="A35" s="92"/>
      <c r="B35" s="122"/>
      <c r="C35" s="79"/>
      <c r="D35" s="80"/>
      <c r="E35" s="132"/>
      <c r="F35" s="135"/>
      <c r="G35" s="136"/>
      <c r="H35" s="88"/>
      <c r="I35" s="88"/>
      <c r="J35" s="87"/>
      <c r="K35" s="88"/>
      <c r="L35" s="88"/>
      <c r="M35" s="87"/>
      <c r="N35" s="129"/>
      <c r="O35" s="129"/>
      <c r="P35" s="173"/>
      <c r="Q35" s="87"/>
      <c r="R35" s="90"/>
      <c r="S35" s="90"/>
      <c r="T35" s="87"/>
      <c r="U35" s="88"/>
      <c r="V35" s="88"/>
      <c r="W35" s="88"/>
      <c r="X35" s="87"/>
      <c r="Y35" s="90"/>
      <c r="Z35" s="90"/>
    </row>
    <row r="36" spans="1:26" s="77" customFormat="1" ht="27.75" customHeight="1" x14ac:dyDescent="0.25">
      <c r="A36" s="92"/>
      <c r="B36" s="125"/>
      <c r="C36" s="79"/>
      <c r="D36" s="80"/>
      <c r="E36" s="132"/>
      <c r="F36" s="137"/>
      <c r="G36" s="136"/>
      <c r="H36" s="88"/>
      <c r="I36" s="88"/>
      <c r="J36" s="87"/>
      <c r="K36" s="88"/>
      <c r="L36" s="88"/>
      <c r="M36" s="87"/>
      <c r="N36" s="129"/>
      <c r="O36" s="129"/>
      <c r="P36" s="293"/>
      <c r="Q36" s="87"/>
      <c r="R36" s="90"/>
      <c r="S36" s="90"/>
      <c r="T36" s="87"/>
      <c r="U36" s="88"/>
      <c r="V36" s="88"/>
      <c r="W36" s="88"/>
      <c r="X36" s="87"/>
      <c r="Y36" s="90"/>
      <c r="Z36" s="90"/>
    </row>
    <row r="37" spans="1:26" s="77" customFormat="1" ht="73.5" customHeight="1" x14ac:dyDescent="0.25">
      <c r="A37" s="92">
        <v>11</v>
      </c>
      <c r="B37" s="119" t="s">
        <v>262</v>
      </c>
      <c r="C37" s="138" t="s">
        <v>337</v>
      </c>
      <c r="D37" s="139" t="s">
        <v>338</v>
      </c>
      <c r="E37" s="138" t="s">
        <v>1070</v>
      </c>
      <c r="F37" s="81">
        <v>1</v>
      </c>
      <c r="G37" s="140" t="s">
        <v>1071</v>
      </c>
      <c r="H37" s="140" t="s">
        <v>1072</v>
      </c>
      <c r="I37" s="140" t="s">
        <v>1073</v>
      </c>
      <c r="J37" s="131">
        <v>1</v>
      </c>
      <c r="K37" s="96" t="s">
        <v>1074</v>
      </c>
      <c r="L37" s="96" t="s">
        <v>1066</v>
      </c>
      <c r="M37" s="87">
        <v>1</v>
      </c>
      <c r="N37" s="141" t="s">
        <v>1075</v>
      </c>
      <c r="O37" s="141" t="s">
        <v>1076</v>
      </c>
      <c r="P37" s="173" t="s">
        <v>1077</v>
      </c>
      <c r="Q37" s="87"/>
      <c r="R37" s="90"/>
      <c r="S37" s="90"/>
      <c r="T37" s="87"/>
      <c r="U37" s="94"/>
      <c r="V37" s="94"/>
      <c r="W37" s="88"/>
      <c r="X37" s="87"/>
      <c r="Y37" s="90"/>
      <c r="Z37" s="90"/>
    </row>
    <row r="38" spans="1:26" s="77" customFormat="1" ht="14.25" customHeight="1" x14ac:dyDescent="0.25">
      <c r="A38" s="92"/>
      <c r="B38" s="122"/>
      <c r="C38" s="142"/>
      <c r="D38" s="143"/>
      <c r="E38" s="142"/>
      <c r="F38" s="87"/>
      <c r="G38" s="97"/>
      <c r="H38" s="97"/>
      <c r="I38" s="97"/>
      <c r="J38" s="144"/>
      <c r="K38" s="97"/>
      <c r="L38" s="97"/>
      <c r="M38" s="87"/>
      <c r="N38" s="145"/>
      <c r="O38" s="145"/>
      <c r="P38" s="173"/>
      <c r="Q38" s="87"/>
      <c r="R38" s="90"/>
      <c r="S38" s="90"/>
      <c r="T38" s="87"/>
      <c r="U38" s="88"/>
      <c r="V38" s="88"/>
      <c r="W38" s="88"/>
      <c r="X38" s="87"/>
      <c r="Y38" s="90"/>
      <c r="Z38" s="90"/>
    </row>
    <row r="39" spans="1:26" s="77" customFormat="1" ht="24.75" customHeight="1" x14ac:dyDescent="0.25">
      <c r="A39" s="92"/>
      <c r="B39" s="125"/>
      <c r="C39" s="146"/>
      <c r="D39" s="147"/>
      <c r="E39" s="146"/>
      <c r="F39" s="87"/>
      <c r="G39" s="83"/>
      <c r="H39" s="83"/>
      <c r="I39" s="83"/>
      <c r="J39" s="81"/>
      <c r="K39" s="83"/>
      <c r="L39" s="83"/>
      <c r="M39" s="87"/>
      <c r="N39" s="148"/>
      <c r="O39" s="148"/>
      <c r="P39" s="198"/>
      <c r="Q39" s="87"/>
      <c r="R39" s="90"/>
      <c r="S39" s="90"/>
      <c r="T39" s="87"/>
      <c r="U39" s="88"/>
      <c r="V39" s="88"/>
      <c r="W39" s="88"/>
      <c r="X39" s="87"/>
      <c r="Y39" s="90"/>
      <c r="Z39" s="90"/>
    </row>
    <row r="40" spans="1:26" s="77" customFormat="1" ht="73.5" customHeight="1" x14ac:dyDescent="0.25">
      <c r="A40" s="92">
        <v>12</v>
      </c>
      <c r="B40" s="119" t="s">
        <v>262</v>
      </c>
      <c r="C40" s="138" t="s">
        <v>349</v>
      </c>
      <c r="D40" s="139" t="s">
        <v>350</v>
      </c>
      <c r="E40" s="138" t="s">
        <v>358</v>
      </c>
      <c r="F40" s="81">
        <v>1</v>
      </c>
      <c r="G40" s="140" t="s">
        <v>1078</v>
      </c>
      <c r="H40" s="140" t="s">
        <v>1079</v>
      </c>
      <c r="I40" s="96" t="s">
        <v>1080</v>
      </c>
      <c r="J40" s="131"/>
      <c r="K40" s="96" t="s">
        <v>1081</v>
      </c>
      <c r="L40" s="96" t="s">
        <v>1082</v>
      </c>
      <c r="M40" s="87">
        <v>1</v>
      </c>
      <c r="N40" s="141" t="s">
        <v>1083</v>
      </c>
      <c r="O40" s="141" t="s">
        <v>1084</v>
      </c>
      <c r="P40" s="173" t="s">
        <v>1085</v>
      </c>
      <c r="Q40" s="87"/>
      <c r="R40" s="90"/>
      <c r="S40" s="90"/>
      <c r="T40" s="87"/>
      <c r="U40" s="94"/>
      <c r="V40" s="94"/>
      <c r="W40" s="88"/>
      <c r="X40" s="87"/>
      <c r="Y40" s="90"/>
      <c r="Z40" s="90"/>
    </row>
    <row r="41" spans="1:26" s="77" customFormat="1" ht="12" customHeight="1" x14ac:dyDescent="0.25">
      <c r="A41" s="92"/>
      <c r="B41" s="122"/>
      <c r="C41" s="142"/>
      <c r="D41" s="143"/>
      <c r="E41" s="142"/>
      <c r="F41" s="87"/>
      <c r="G41" s="97"/>
      <c r="H41" s="97"/>
      <c r="I41" s="97"/>
      <c r="J41" s="144"/>
      <c r="K41" s="97"/>
      <c r="L41" s="97"/>
      <c r="M41" s="87"/>
      <c r="N41" s="145"/>
      <c r="O41" s="145"/>
      <c r="P41" s="173"/>
      <c r="Q41" s="87"/>
      <c r="R41" s="90"/>
      <c r="S41" s="90"/>
      <c r="T41" s="87"/>
      <c r="U41" s="88"/>
      <c r="V41" s="88"/>
      <c r="W41" s="88"/>
      <c r="X41" s="87"/>
      <c r="Y41" s="90"/>
      <c r="Z41" s="90"/>
    </row>
    <row r="42" spans="1:26" s="77" customFormat="1" ht="17.25" customHeight="1" x14ac:dyDescent="0.25">
      <c r="A42" s="92"/>
      <c r="B42" s="125"/>
      <c r="C42" s="146"/>
      <c r="D42" s="147"/>
      <c r="E42" s="146"/>
      <c r="F42" s="87"/>
      <c r="G42" s="83"/>
      <c r="H42" s="83"/>
      <c r="I42" s="83"/>
      <c r="J42" s="81"/>
      <c r="K42" s="83"/>
      <c r="L42" s="83"/>
      <c r="M42" s="87"/>
      <c r="N42" s="148"/>
      <c r="O42" s="148"/>
      <c r="P42" s="198"/>
      <c r="Q42" s="87"/>
      <c r="R42" s="90"/>
      <c r="S42" s="90"/>
      <c r="T42" s="87"/>
      <c r="U42" s="88"/>
      <c r="V42" s="88"/>
      <c r="W42" s="88"/>
      <c r="X42" s="87"/>
      <c r="Y42" s="90"/>
      <c r="Z42" s="90"/>
    </row>
    <row r="43" spans="1:26" s="77" customFormat="1" ht="61.5" customHeight="1" x14ac:dyDescent="0.25">
      <c r="A43" s="149">
        <v>13</v>
      </c>
      <c r="B43" s="119" t="s">
        <v>262</v>
      </c>
      <c r="C43" s="138" t="s">
        <v>363</v>
      </c>
      <c r="D43" s="139" t="s">
        <v>350</v>
      </c>
      <c r="E43" s="138" t="s">
        <v>366</v>
      </c>
      <c r="F43" s="81">
        <v>1</v>
      </c>
      <c r="G43" s="140" t="s">
        <v>1086</v>
      </c>
      <c r="H43" s="140" t="s">
        <v>1079</v>
      </c>
      <c r="I43" s="96" t="s">
        <v>1080</v>
      </c>
      <c r="J43" s="131"/>
      <c r="K43" s="96" t="s">
        <v>1087</v>
      </c>
      <c r="L43" s="96" t="s">
        <v>1082</v>
      </c>
      <c r="M43" s="87">
        <v>1</v>
      </c>
      <c r="N43" s="141" t="s">
        <v>1088</v>
      </c>
      <c r="O43" s="141" t="s">
        <v>1089</v>
      </c>
      <c r="P43" s="173" t="s">
        <v>1090</v>
      </c>
      <c r="Q43" s="131"/>
      <c r="R43" s="150"/>
      <c r="S43" s="150"/>
      <c r="T43" s="87"/>
      <c r="U43" s="94"/>
      <c r="V43" s="94"/>
      <c r="W43" s="96"/>
      <c r="X43" s="131"/>
      <c r="Y43" s="150"/>
      <c r="Z43" s="150"/>
    </row>
    <row r="44" spans="1:26" s="77" customFormat="1" ht="73.5" customHeight="1" x14ac:dyDescent="0.25">
      <c r="A44" s="151"/>
      <c r="B44" s="122"/>
      <c r="C44" s="142"/>
      <c r="D44" s="143"/>
      <c r="E44" s="142"/>
      <c r="F44" s="87"/>
      <c r="G44" s="97"/>
      <c r="H44" s="97"/>
      <c r="I44" s="97"/>
      <c r="J44" s="144"/>
      <c r="K44" s="97"/>
      <c r="L44" s="97"/>
      <c r="M44" s="87"/>
      <c r="N44" s="145"/>
      <c r="O44" s="145"/>
      <c r="P44" s="173"/>
      <c r="Q44" s="144"/>
      <c r="R44" s="152"/>
      <c r="S44" s="152"/>
      <c r="T44" s="87"/>
      <c r="U44" s="88"/>
      <c r="V44" s="88"/>
      <c r="W44" s="97"/>
      <c r="X44" s="144"/>
      <c r="Y44" s="152"/>
      <c r="Z44" s="152"/>
    </row>
    <row r="45" spans="1:26" s="77" customFormat="1" ht="73.5" customHeight="1" x14ac:dyDescent="0.25">
      <c r="A45" s="153"/>
      <c r="B45" s="125"/>
      <c r="C45" s="146"/>
      <c r="D45" s="147"/>
      <c r="E45" s="146"/>
      <c r="F45" s="87"/>
      <c r="G45" s="83"/>
      <c r="H45" s="83"/>
      <c r="I45" s="83"/>
      <c r="J45" s="81"/>
      <c r="K45" s="83"/>
      <c r="L45" s="83"/>
      <c r="M45" s="87"/>
      <c r="N45" s="148"/>
      <c r="O45" s="148"/>
      <c r="P45" s="198"/>
      <c r="Q45" s="81"/>
      <c r="R45" s="86"/>
      <c r="S45" s="86"/>
      <c r="T45" s="87"/>
      <c r="U45" s="88"/>
      <c r="V45" s="88"/>
      <c r="W45" s="83"/>
      <c r="X45" s="81"/>
      <c r="Y45" s="86"/>
      <c r="Z45" s="86"/>
    </row>
    <row r="46" spans="1:26" s="77" customFormat="1" ht="73.5" customHeight="1" x14ac:dyDescent="0.25">
      <c r="A46" s="154"/>
      <c r="B46" s="155" t="s">
        <v>262</v>
      </c>
      <c r="C46" s="156" t="s">
        <v>371</v>
      </c>
      <c r="D46" s="157" t="s">
        <v>281</v>
      </c>
      <c r="E46" s="157" t="s">
        <v>1012</v>
      </c>
      <c r="F46" s="158">
        <v>1</v>
      </c>
      <c r="G46" s="159" t="s">
        <v>1091</v>
      </c>
      <c r="H46" s="159" t="s">
        <v>1092</v>
      </c>
      <c r="I46" s="159" t="s">
        <v>1093</v>
      </c>
      <c r="J46" s="160">
        <v>1</v>
      </c>
      <c r="K46" s="159" t="s">
        <v>1094</v>
      </c>
      <c r="L46" s="159" t="s">
        <v>1095</v>
      </c>
      <c r="M46" s="160"/>
      <c r="N46" s="161" t="s">
        <v>1067</v>
      </c>
      <c r="O46" s="161" t="s">
        <v>1068</v>
      </c>
      <c r="P46" s="433" t="s">
        <v>1077</v>
      </c>
      <c r="Q46" s="160"/>
      <c r="R46" s="162"/>
      <c r="S46" s="162"/>
      <c r="T46" s="158"/>
      <c r="U46" s="163"/>
      <c r="V46" s="163"/>
      <c r="W46" s="159"/>
      <c r="X46" s="160"/>
      <c r="Y46" s="162"/>
      <c r="Z46" s="162"/>
    </row>
    <row r="47" spans="1:26" s="77" customFormat="1" ht="73.5" customHeight="1" x14ac:dyDescent="0.25">
      <c r="A47" s="149">
        <v>14</v>
      </c>
      <c r="B47" s="164" t="s">
        <v>377</v>
      </c>
      <c r="C47" s="138" t="s">
        <v>381</v>
      </c>
      <c r="D47" s="139" t="s">
        <v>267</v>
      </c>
      <c r="E47" s="165" t="s">
        <v>1096</v>
      </c>
      <c r="F47" s="87">
        <v>1</v>
      </c>
      <c r="G47" s="166" t="s">
        <v>1097</v>
      </c>
      <c r="H47" s="167" t="s">
        <v>1098</v>
      </c>
      <c r="I47" s="96" t="s">
        <v>1548</v>
      </c>
      <c r="J47" s="131">
        <v>1</v>
      </c>
      <c r="K47" s="96" t="s">
        <v>1099</v>
      </c>
      <c r="L47" s="96" t="s">
        <v>1100</v>
      </c>
      <c r="M47" s="131">
        <v>1</v>
      </c>
      <c r="N47" s="168" t="s">
        <v>1101</v>
      </c>
      <c r="O47" s="168" t="s">
        <v>1098</v>
      </c>
      <c r="P47" s="287" t="s">
        <v>1549</v>
      </c>
      <c r="Q47" s="131"/>
      <c r="R47" s="150"/>
      <c r="S47" s="150"/>
      <c r="T47" s="81"/>
      <c r="U47" s="82"/>
      <c r="V47" s="82"/>
      <c r="W47" s="96"/>
      <c r="X47" s="131"/>
      <c r="Y47" s="150"/>
      <c r="Z47" s="150"/>
    </row>
    <row r="48" spans="1:26" s="77" customFormat="1" ht="73.5" customHeight="1" x14ac:dyDescent="0.25">
      <c r="A48" s="151"/>
      <c r="B48" s="164"/>
      <c r="C48" s="142"/>
      <c r="D48" s="143"/>
      <c r="E48" s="170"/>
      <c r="F48" s="87"/>
      <c r="G48" s="166"/>
      <c r="H48" s="167"/>
      <c r="I48" s="97"/>
      <c r="J48" s="144"/>
      <c r="K48" s="97"/>
      <c r="L48" s="97"/>
      <c r="M48" s="144"/>
      <c r="N48" s="145"/>
      <c r="O48" s="145"/>
      <c r="P48" s="173"/>
      <c r="Q48" s="144"/>
      <c r="R48" s="152"/>
      <c r="S48" s="152"/>
      <c r="T48" s="87"/>
      <c r="U48" s="88"/>
      <c r="V48" s="88"/>
      <c r="W48" s="97"/>
      <c r="X48" s="144"/>
      <c r="Y48" s="152"/>
      <c r="Z48" s="152"/>
    </row>
    <row r="49" spans="1:26" s="77" customFormat="1" ht="108.75" customHeight="1" x14ac:dyDescent="0.25">
      <c r="A49" s="153"/>
      <c r="B49" s="164"/>
      <c r="C49" s="146"/>
      <c r="D49" s="147"/>
      <c r="E49" s="171"/>
      <c r="F49" s="87"/>
      <c r="G49" s="166"/>
      <c r="H49" s="167"/>
      <c r="I49" s="83"/>
      <c r="J49" s="81"/>
      <c r="K49" s="83"/>
      <c r="L49" s="83"/>
      <c r="M49" s="81"/>
      <c r="N49" s="148"/>
      <c r="O49" s="148"/>
      <c r="P49" s="198"/>
      <c r="Q49" s="81"/>
      <c r="R49" s="86"/>
      <c r="S49" s="86"/>
      <c r="T49" s="87"/>
      <c r="U49" s="88"/>
      <c r="V49" s="88"/>
      <c r="W49" s="83"/>
      <c r="X49" s="81"/>
      <c r="Y49" s="86"/>
      <c r="Z49" s="86"/>
    </row>
    <row r="50" spans="1:26" s="77" customFormat="1" ht="73.5" customHeight="1" x14ac:dyDescent="0.25">
      <c r="A50" s="149">
        <v>15</v>
      </c>
      <c r="B50" s="164" t="s">
        <v>377</v>
      </c>
      <c r="C50" s="138" t="s">
        <v>393</v>
      </c>
      <c r="D50" s="139" t="s">
        <v>281</v>
      </c>
      <c r="E50" s="139" t="s">
        <v>1096</v>
      </c>
      <c r="F50" s="172">
        <v>1</v>
      </c>
      <c r="G50" s="173" t="s">
        <v>1550</v>
      </c>
      <c r="H50" s="173" t="s">
        <v>1102</v>
      </c>
      <c r="I50" s="96" t="s">
        <v>1551</v>
      </c>
      <c r="J50" s="131">
        <v>1</v>
      </c>
      <c r="K50" s="96" t="s">
        <v>1103</v>
      </c>
      <c r="L50" s="96" t="s">
        <v>1104</v>
      </c>
      <c r="M50" s="131">
        <v>1</v>
      </c>
      <c r="N50" s="168" t="s">
        <v>1105</v>
      </c>
      <c r="O50" s="168" t="s">
        <v>1102</v>
      </c>
      <c r="P50" s="173" t="s">
        <v>1552</v>
      </c>
      <c r="Q50" s="131"/>
      <c r="R50" s="150"/>
      <c r="S50" s="150"/>
      <c r="T50" s="81"/>
      <c r="U50" s="82"/>
      <c r="V50" s="82"/>
      <c r="W50" s="96"/>
      <c r="X50" s="131"/>
      <c r="Y50" s="150"/>
      <c r="Z50" s="150"/>
    </row>
    <row r="51" spans="1:26" s="77" customFormat="1" ht="73.5" customHeight="1" x14ac:dyDescent="0.25">
      <c r="A51" s="151"/>
      <c r="B51" s="164"/>
      <c r="C51" s="142"/>
      <c r="D51" s="143"/>
      <c r="E51" s="143"/>
      <c r="F51" s="174"/>
      <c r="G51" s="173"/>
      <c r="H51" s="173"/>
      <c r="I51" s="97"/>
      <c r="J51" s="144"/>
      <c r="K51" s="97"/>
      <c r="L51" s="97"/>
      <c r="M51" s="175"/>
      <c r="N51" s="145"/>
      <c r="O51" s="145"/>
      <c r="P51" s="173"/>
      <c r="Q51" s="144"/>
      <c r="R51" s="152"/>
      <c r="S51" s="152"/>
      <c r="T51" s="87"/>
      <c r="U51" s="88"/>
      <c r="V51" s="88"/>
      <c r="W51" s="97"/>
      <c r="X51" s="144"/>
      <c r="Y51" s="152"/>
      <c r="Z51" s="152"/>
    </row>
    <row r="52" spans="1:26" s="77" customFormat="1" ht="73.5" customHeight="1" x14ac:dyDescent="0.25">
      <c r="A52" s="153"/>
      <c r="B52" s="164"/>
      <c r="C52" s="146"/>
      <c r="D52" s="147"/>
      <c r="E52" s="147"/>
      <c r="F52" s="174"/>
      <c r="G52" s="173"/>
      <c r="H52" s="173"/>
      <c r="I52" s="83"/>
      <c r="J52" s="81"/>
      <c r="K52" s="83"/>
      <c r="L52" s="83"/>
      <c r="M52" s="176"/>
      <c r="N52" s="148"/>
      <c r="O52" s="148"/>
      <c r="P52" s="198"/>
      <c r="Q52" s="81"/>
      <c r="R52" s="86"/>
      <c r="S52" s="86"/>
      <c r="T52" s="87"/>
      <c r="U52" s="88"/>
      <c r="V52" s="88"/>
      <c r="W52" s="83"/>
      <c r="X52" s="81"/>
      <c r="Y52" s="86"/>
      <c r="Z52" s="86"/>
    </row>
    <row r="53" spans="1:26" s="77" customFormat="1" ht="73.5" customHeight="1" x14ac:dyDescent="0.25">
      <c r="A53" s="149">
        <v>16</v>
      </c>
      <c r="B53" s="164" t="s">
        <v>377</v>
      </c>
      <c r="C53" s="138" t="s">
        <v>401</v>
      </c>
      <c r="D53" s="139" t="s">
        <v>338</v>
      </c>
      <c r="E53" s="165" t="s">
        <v>1096</v>
      </c>
      <c r="F53" s="177">
        <v>1</v>
      </c>
      <c r="G53" s="167" t="s">
        <v>1106</v>
      </c>
      <c r="H53" s="167" t="s">
        <v>1107</v>
      </c>
      <c r="I53" s="96" t="s">
        <v>1553</v>
      </c>
      <c r="J53" s="131">
        <v>1</v>
      </c>
      <c r="K53" s="96" t="s">
        <v>1108</v>
      </c>
      <c r="L53" s="96" t="s">
        <v>1109</v>
      </c>
      <c r="M53" s="131">
        <v>1</v>
      </c>
      <c r="N53" s="168" t="s">
        <v>1110</v>
      </c>
      <c r="O53" s="168" t="s">
        <v>1107</v>
      </c>
      <c r="P53" s="173" t="s">
        <v>1554</v>
      </c>
      <c r="Q53" s="131"/>
      <c r="R53" s="150"/>
      <c r="S53" s="150"/>
      <c r="T53" s="81"/>
      <c r="U53" s="82"/>
      <c r="V53" s="82"/>
      <c r="W53" s="96"/>
      <c r="X53" s="131"/>
      <c r="Y53" s="150"/>
      <c r="Z53" s="150"/>
    </row>
    <row r="54" spans="1:26" s="77" customFormat="1" ht="73.5" customHeight="1" x14ac:dyDescent="0.25">
      <c r="A54" s="151"/>
      <c r="B54" s="164"/>
      <c r="C54" s="142"/>
      <c r="D54" s="143"/>
      <c r="E54" s="170"/>
      <c r="F54" s="178"/>
      <c r="G54" s="167"/>
      <c r="H54" s="167"/>
      <c r="I54" s="97"/>
      <c r="J54" s="144"/>
      <c r="K54" s="97"/>
      <c r="L54" s="97"/>
      <c r="M54" s="175"/>
      <c r="N54" s="145"/>
      <c r="O54" s="145"/>
      <c r="P54" s="173"/>
      <c r="Q54" s="144"/>
      <c r="R54" s="152"/>
      <c r="S54" s="152"/>
      <c r="T54" s="87"/>
      <c r="U54" s="88"/>
      <c r="V54" s="88"/>
      <c r="W54" s="97"/>
      <c r="X54" s="144"/>
      <c r="Y54" s="152"/>
      <c r="Z54" s="152"/>
    </row>
    <row r="55" spans="1:26" s="77" customFormat="1" ht="56.25" customHeight="1" x14ac:dyDescent="0.25">
      <c r="A55" s="153"/>
      <c r="B55" s="164"/>
      <c r="C55" s="146"/>
      <c r="D55" s="147"/>
      <c r="E55" s="171"/>
      <c r="F55" s="178"/>
      <c r="G55" s="167"/>
      <c r="H55" s="167"/>
      <c r="I55" s="83"/>
      <c r="J55" s="81"/>
      <c r="K55" s="83"/>
      <c r="L55" s="83"/>
      <c r="M55" s="176"/>
      <c r="N55" s="148"/>
      <c r="O55" s="148"/>
      <c r="P55" s="198"/>
      <c r="Q55" s="81"/>
      <c r="R55" s="86"/>
      <c r="S55" s="86"/>
      <c r="T55" s="87"/>
      <c r="U55" s="88"/>
      <c r="V55" s="88"/>
      <c r="W55" s="83"/>
      <c r="X55" s="81"/>
      <c r="Y55" s="86"/>
      <c r="Z55" s="86"/>
    </row>
    <row r="56" spans="1:26" s="77" customFormat="1" ht="73.5" customHeight="1" x14ac:dyDescent="0.25">
      <c r="A56" s="179">
        <v>17</v>
      </c>
      <c r="B56" s="180" t="s">
        <v>377</v>
      </c>
      <c r="C56" s="181" t="s">
        <v>410</v>
      </c>
      <c r="D56" s="182" t="s">
        <v>411</v>
      </c>
      <c r="E56" s="182" t="s">
        <v>1096</v>
      </c>
      <c r="F56" s="172">
        <v>1</v>
      </c>
      <c r="G56" s="173" t="s">
        <v>1111</v>
      </c>
      <c r="H56" s="173" t="s">
        <v>1112</v>
      </c>
      <c r="I56" s="96" t="s">
        <v>1555</v>
      </c>
      <c r="J56" s="131">
        <v>1</v>
      </c>
      <c r="K56" s="183" t="s">
        <v>1113</v>
      </c>
      <c r="L56" s="183" t="s">
        <v>1114</v>
      </c>
      <c r="M56" s="131">
        <v>1</v>
      </c>
      <c r="N56" s="168" t="s">
        <v>1115</v>
      </c>
      <c r="O56" s="168" t="s">
        <v>1112</v>
      </c>
      <c r="P56" s="173" t="s">
        <v>1556</v>
      </c>
      <c r="Q56" s="184"/>
      <c r="R56" s="185"/>
      <c r="S56" s="185"/>
      <c r="T56" s="184"/>
      <c r="U56" s="186"/>
      <c r="V56" s="186"/>
      <c r="W56" s="183"/>
      <c r="X56" s="184"/>
      <c r="Y56" s="185"/>
      <c r="Z56" s="185"/>
    </row>
    <row r="57" spans="1:26" s="77" customFormat="1" ht="73.5" customHeight="1" x14ac:dyDescent="0.25">
      <c r="A57" s="187"/>
      <c r="B57" s="180"/>
      <c r="C57" s="188"/>
      <c r="D57" s="189"/>
      <c r="E57" s="189"/>
      <c r="F57" s="174"/>
      <c r="G57" s="173"/>
      <c r="H57" s="173"/>
      <c r="I57" s="97"/>
      <c r="J57" s="144"/>
      <c r="K57" s="190"/>
      <c r="L57" s="190"/>
      <c r="M57" s="175"/>
      <c r="N57" s="145"/>
      <c r="O57" s="145"/>
      <c r="P57" s="173"/>
      <c r="Q57" s="191"/>
      <c r="R57" s="192"/>
      <c r="S57" s="192"/>
      <c r="T57" s="191"/>
      <c r="U57" s="193"/>
      <c r="V57" s="193"/>
      <c r="W57" s="190"/>
      <c r="X57" s="191"/>
      <c r="Y57" s="192"/>
      <c r="Z57" s="192"/>
    </row>
    <row r="58" spans="1:26" s="77" customFormat="1" ht="73.5" customHeight="1" x14ac:dyDescent="0.25">
      <c r="A58" s="194"/>
      <c r="B58" s="180"/>
      <c r="C58" s="195"/>
      <c r="D58" s="196"/>
      <c r="E58" s="196"/>
      <c r="F58" s="197"/>
      <c r="G58" s="198"/>
      <c r="H58" s="198"/>
      <c r="I58" s="83"/>
      <c r="J58" s="81"/>
      <c r="K58" s="199"/>
      <c r="L58" s="199"/>
      <c r="M58" s="176"/>
      <c r="N58" s="148"/>
      <c r="O58" s="148"/>
      <c r="P58" s="198"/>
      <c r="Q58" s="200"/>
      <c r="R58" s="201"/>
      <c r="S58" s="201"/>
      <c r="T58" s="200"/>
      <c r="U58" s="202"/>
      <c r="V58" s="202"/>
      <c r="W58" s="199"/>
      <c r="X58" s="200"/>
      <c r="Y58" s="201"/>
      <c r="Z58" s="201"/>
    </row>
    <row r="59" spans="1:26" s="77" customFormat="1" ht="73.5" customHeight="1" x14ac:dyDescent="0.25">
      <c r="A59" s="203">
        <v>18</v>
      </c>
      <c r="B59" s="204" t="s">
        <v>416</v>
      </c>
      <c r="C59" s="205" t="s">
        <v>1116</v>
      </c>
      <c r="D59" s="206" t="s">
        <v>281</v>
      </c>
      <c r="E59" s="205" t="s">
        <v>429</v>
      </c>
      <c r="F59" s="81" t="s">
        <v>1117</v>
      </c>
      <c r="G59" s="115" t="s">
        <v>1557</v>
      </c>
      <c r="H59" s="115" t="s">
        <v>1558</v>
      </c>
      <c r="I59" s="104" t="s">
        <v>1559</v>
      </c>
      <c r="J59" s="81">
        <v>1</v>
      </c>
      <c r="K59" s="199" t="s">
        <v>1118</v>
      </c>
      <c r="L59" s="199" t="s">
        <v>1119</v>
      </c>
      <c r="M59" s="102" t="s">
        <v>1560</v>
      </c>
      <c r="N59" s="130" t="s">
        <v>1561</v>
      </c>
      <c r="O59" s="130" t="s">
        <v>1562</v>
      </c>
      <c r="P59" s="173" t="s">
        <v>1120</v>
      </c>
      <c r="Q59" s="200"/>
      <c r="R59" s="201"/>
      <c r="S59" s="201"/>
      <c r="T59" s="200"/>
      <c r="U59" s="202"/>
      <c r="V59" s="202"/>
      <c r="W59" s="199"/>
      <c r="X59" s="200"/>
      <c r="Y59" s="201"/>
      <c r="Z59" s="201"/>
    </row>
    <row r="60" spans="1:26" s="77" customFormat="1" ht="73.5" customHeight="1" x14ac:dyDescent="0.25">
      <c r="A60" s="203"/>
      <c r="B60" s="204"/>
      <c r="C60" s="205"/>
      <c r="D60" s="206"/>
      <c r="E60" s="205"/>
      <c r="F60" s="87"/>
      <c r="G60" s="88"/>
      <c r="H60" s="88"/>
      <c r="I60" s="88"/>
      <c r="J60" s="87"/>
      <c r="K60" s="207"/>
      <c r="L60" s="207"/>
      <c r="M60" s="87"/>
      <c r="N60" s="129"/>
      <c r="O60" s="129"/>
      <c r="P60" s="173"/>
      <c r="Q60" s="208"/>
      <c r="R60" s="209"/>
      <c r="S60" s="209"/>
      <c r="T60" s="208"/>
      <c r="U60" s="207"/>
      <c r="V60" s="207"/>
      <c r="W60" s="207"/>
      <c r="X60" s="208"/>
      <c r="Y60" s="209"/>
      <c r="Z60" s="209"/>
    </row>
    <row r="61" spans="1:26" s="77" customFormat="1" ht="73.5" customHeight="1" x14ac:dyDescent="0.25">
      <c r="A61" s="203"/>
      <c r="B61" s="204"/>
      <c r="C61" s="205"/>
      <c r="D61" s="206"/>
      <c r="E61" s="205"/>
      <c r="F61" s="87"/>
      <c r="G61" s="88"/>
      <c r="H61" s="88"/>
      <c r="I61" s="88"/>
      <c r="J61" s="87"/>
      <c r="K61" s="207"/>
      <c r="L61" s="207"/>
      <c r="M61" s="87"/>
      <c r="N61" s="129"/>
      <c r="O61" s="129"/>
      <c r="P61" s="293"/>
      <c r="Q61" s="208"/>
      <c r="R61" s="209"/>
      <c r="S61" s="209"/>
      <c r="T61" s="208"/>
      <c r="U61" s="207"/>
      <c r="V61" s="207"/>
      <c r="W61" s="207"/>
      <c r="X61" s="208"/>
      <c r="Y61" s="209"/>
      <c r="Z61" s="209"/>
    </row>
    <row r="62" spans="1:26" s="77" customFormat="1" ht="73.5" customHeight="1" x14ac:dyDescent="0.25">
      <c r="A62" s="203">
        <v>19</v>
      </c>
      <c r="B62" s="210" t="s">
        <v>416</v>
      </c>
      <c r="C62" s="205" t="s">
        <v>434</v>
      </c>
      <c r="D62" s="206" t="s">
        <v>281</v>
      </c>
      <c r="E62" s="206" t="s">
        <v>1096</v>
      </c>
      <c r="F62" s="87" t="s">
        <v>1121</v>
      </c>
      <c r="G62" s="115" t="s">
        <v>1563</v>
      </c>
      <c r="H62" s="115" t="s">
        <v>1564</v>
      </c>
      <c r="I62" s="88" t="s">
        <v>1122</v>
      </c>
      <c r="J62" s="87">
        <v>1</v>
      </c>
      <c r="K62" s="207" t="s">
        <v>1123</v>
      </c>
      <c r="L62" s="207" t="s">
        <v>1124</v>
      </c>
      <c r="M62" s="114" t="s">
        <v>1565</v>
      </c>
      <c r="N62" s="130" t="s">
        <v>1566</v>
      </c>
      <c r="O62" s="130" t="s">
        <v>1567</v>
      </c>
      <c r="P62" s="173" t="s">
        <v>1125</v>
      </c>
      <c r="Q62" s="208"/>
      <c r="R62" s="209"/>
      <c r="S62" s="209"/>
      <c r="T62" s="208"/>
      <c r="U62" s="211"/>
      <c r="V62" s="211"/>
      <c r="W62" s="207"/>
      <c r="X62" s="208"/>
      <c r="Y62" s="209"/>
      <c r="Z62" s="209"/>
    </row>
    <row r="63" spans="1:26" s="77" customFormat="1" ht="73.5" customHeight="1" x14ac:dyDescent="0.25">
      <c r="A63" s="203"/>
      <c r="B63" s="210"/>
      <c r="C63" s="205"/>
      <c r="D63" s="206"/>
      <c r="E63" s="206"/>
      <c r="F63" s="87"/>
      <c r="G63" s="88"/>
      <c r="H63" s="88"/>
      <c r="I63" s="88"/>
      <c r="J63" s="87"/>
      <c r="K63" s="207"/>
      <c r="L63" s="207"/>
      <c r="M63" s="87"/>
      <c r="N63" s="129"/>
      <c r="O63" s="129"/>
      <c r="P63" s="173"/>
      <c r="Q63" s="208"/>
      <c r="R63" s="209"/>
      <c r="S63" s="209"/>
      <c r="T63" s="208"/>
      <c r="U63" s="207"/>
      <c r="V63" s="207"/>
      <c r="W63" s="207"/>
      <c r="X63" s="208"/>
      <c r="Y63" s="209"/>
      <c r="Z63" s="209"/>
    </row>
    <row r="64" spans="1:26" s="77" customFormat="1" ht="73.5" customHeight="1" x14ac:dyDescent="0.25">
      <c r="A64" s="203"/>
      <c r="B64" s="210"/>
      <c r="C64" s="205"/>
      <c r="D64" s="206"/>
      <c r="E64" s="206"/>
      <c r="F64" s="87"/>
      <c r="G64" s="88"/>
      <c r="H64" s="88"/>
      <c r="I64" s="88"/>
      <c r="J64" s="87"/>
      <c r="K64" s="207"/>
      <c r="L64" s="207"/>
      <c r="M64" s="87"/>
      <c r="N64" s="129"/>
      <c r="O64" s="129"/>
      <c r="P64" s="293"/>
      <c r="Q64" s="208"/>
      <c r="R64" s="209"/>
      <c r="S64" s="209"/>
      <c r="T64" s="208"/>
      <c r="U64" s="207"/>
      <c r="V64" s="207"/>
      <c r="W64" s="207"/>
      <c r="X64" s="208"/>
      <c r="Y64" s="209"/>
      <c r="Z64" s="209"/>
    </row>
    <row r="65" spans="1:26" s="77" customFormat="1" ht="73.5" customHeight="1" x14ac:dyDescent="0.25">
      <c r="A65" s="203">
        <v>20</v>
      </c>
      <c r="B65" s="210" t="s">
        <v>416</v>
      </c>
      <c r="C65" s="205" t="s">
        <v>443</v>
      </c>
      <c r="D65" s="206" t="s">
        <v>281</v>
      </c>
      <c r="E65" s="206" t="s">
        <v>1096</v>
      </c>
      <c r="F65" s="87" t="s">
        <v>1126</v>
      </c>
      <c r="G65" s="115" t="s">
        <v>1568</v>
      </c>
      <c r="H65" s="115" t="s">
        <v>1569</v>
      </c>
      <c r="I65" s="88" t="s">
        <v>1127</v>
      </c>
      <c r="J65" s="87">
        <v>1</v>
      </c>
      <c r="K65" s="207" t="s">
        <v>1128</v>
      </c>
      <c r="L65" s="207" t="s">
        <v>1129</v>
      </c>
      <c r="M65" s="114" t="s">
        <v>1570</v>
      </c>
      <c r="N65" s="130" t="s">
        <v>1571</v>
      </c>
      <c r="O65" s="130" t="s">
        <v>1572</v>
      </c>
      <c r="P65" s="173" t="s">
        <v>1130</v>
      </c>
      <c r="Q65" s="208"/>
      <c r="R65" s="209"/>
      <c r="S65" s="209"/>
      <c r="T65" s="208"/>
      <c r="U65" s="211"/>
      <c r="V65" s="211"/>
      <c r="W65" s="207"/>
      <c r="X65" s="208"/>
      <c r="Y65" s="209"/>
      <c r="Z65" s="209"/>
    </row>
    <row r="66" spans="1:26" s="77" customFormat="1" ht="73.5" customHeight="1" x14ac:dyDescent="0.25">
      <c r="A66" s="203"/>
      <c r="B66" s="210"/>
      <c r="C66" s="205"/>
      <c r="D66" s="206"/>
      <c r="E66" s="206"/>
      <c r="F66" s="87"/>
      <c r="G66" s="88"/>
      <c r="H66" s="88"/>
      <c r="I66" s="88"/>
      <c r="J66" s="87"/>
      <c r="K66" s="207"/>
      <c r="L66" s="207"/>
      <c r="M66" s="87"/>
      <c r="N66" s="129"/>
      <c r="O66" s="129"/>
      <c r="P66" s="173"/>
      <c r="Q66" s="208"/>
      <c r="R66" s="209"/>
      <c r="S66" s="209"/>
      <c r="T66" s="208"/>
      <c r="U66" s="207"/>
      <c r="V66" s="207"/>
      <c r="W66" s="207"/>
      <c r="X66" s="208"/>
      <c r="Y66" s="209"/>
      <c r="Z66" s="209"/>
    </row>
    <row r="67" spans="1:26" s="77" customFormat="1" ht="73.5" customHeight="1" x14ac:dyDescent="0.25">
      <c r="A67" s="203"/>
      <c r="B67" s="210"/>
      <c r="C67" s="205"/>
      <c r="D67" s="206"/>
      <c r="E67" s="206"/>
      <c r="F67" s="87"/>
      <c r="G67" s="88"/>
      <c r="H67" s="88"/>
      <c r="I67" s="88"/>
      <c r="J67" s="87"/>
      <c r="K67" s="207"/>
      <c r="L67" s="207"/>
      <c r="M67" s="87"/>
      <c r="N67" s="129"/>
      <c r="O67" s="129"/>
      <c r="P67" s="293"/>
      <c r="Q67" s="208"/>
      <c r="R67" s="209"/>
      <c r="S67" s="209"/>
      <c r="T67" s="208"/>
      <c r="U67" s="207"/>
      <c r="V67" s="207"/>
      <c r="W67" s="207"/>
      <c r="X67" s="208"/>
      <c r="Y67" s="209"/>
      <c r="Z67" s="209"/>
    </row>
    <row r="68" spans="1:26" s="77" customFormat="1" ht="73.5" customHeight="1" x14ac:dyDescent="0.25">
      <c r="A68" s="203">
        <v>21</v>
      </c>
      <c r="B68" s="204" t="s">
        <v>416</v>
      </c>
      <c r="C68" s="205" t="s">
        <v>450</v>
      </c>
      <c r="D68" s="206" t="s">
        <v>281</v>
      </c>
      <c r="E68" s="206" t="s">
        <v>1096</v>
      </c>
      <c r="F68" s="87" t="s">
        <v>1131</v>
      </c>
      <c r="G68" s="115" t="s">
        <v>1573</v>
      </c>
      <c r="H68" s="115" t="s">
        <v>1574</v>
      </c>
      <c r="I68" s="88" t="s">
        <v>1575</v>
      </c>
      <c r="J68" s="87">
        <v>1</v>
      </c>
      <c r="K68" s="207" t="s">
        <v>1132</v>
      </c>
      <c r="L68" s="207" t="s">
        <v>1133</v>
      </c>
      <c r="M68" s="114" t="s">
        <v>1570</v>
      </c>
      <c r="N68" s="212" t="s">
        <v>1576</v>
      </c>
      <c r="O68" s="212" t="s">
        <v>1577</v>
      </c>
      <c r="P68" s="173" t="s">
        <v>1134</v>
      </c>
      <c r="Q68" s="208"/>
      <c r="R68" s="209"/>
      <c r="S68" s="209"/>
      <c r="T68" s="208"/>
      <c r="U68" s="211"/>
      <c r="V68" s="211"/>
      <c r="W68" s="207"/>
      <c r="X68" s="208"/>
      <c r="Y68" s="209"/>
      <c r="Z68" s="209"/>
    </row>
    <row r="69" spans="1:26" s="77" customFormat="1" ht="73.5" customHeight="1" x14ac:dyDescent="0.25">
      <c r="A69" s="203"/>
      <c r="B69" s="204"/>
      <c r="C69" s="205"/>
      <c r="D69" s="206"/>
      <c r="E69" s="206"/>
      <c r="F69" s="87"/>
      <c r="G69" s="88"/>
      <c r="H69" s="88"/>
      <c r="I69" s="88"/>
      <c r="J69" s="87"/>
      <c r="K69" s="207"/>
      <c r="L69" s="207"/>
      <c r="M69" s="87"/>
      <c r="N69" s="89"/>
      <c r="O69" s="89"/>
      <c r="P69" s="173"/>
      <c r="Q69" s="208"/>
      <c r="R69" s="209"/>
      <c r="S69" s="209"/>
      <c r="T69" s="208"/>
      <c r="U69" s="207"/>
      <c r="V69" s="207"/>
      <c r="W69" s="207"/>
      <c r="X69" s="208"/>
      <c r="Y69" s="209"/>
      <c r="Z69" s="209"/>
    </row>
    <row r="70" spans="1:26" s="77" customFormat="1" ht="73.5" customHeight="1" x14ac:dyDescent="0.25">
      <c r="A70" s="203"/>
      <c r="B70" s="204"/>
      <c r="C70" s="205"/>
      <c r="D70" s="206"/>
      <c r="E70" s="206"/>
      <c r="F70" s="87"/>
      <c r="G70" s="88"/>
      <c r="H70" s="88"/>
      <c r="I70" s="88"/>
      <c r="J70" s="87"/>
      <c r="K70" s="207"/>
      <c r="L70" s="207"/>
      <c r="M70" s="87"/>
      <c r="N70" s="89"/>
      <c r="O70" s="89"/>
      <c r="P70" s="198"/>
      <c r="Q70" s="208"/>
      <c r="R70" s="209"/>
      <c r="S70" s="209"/>
      <c r="T70" s="208"/>
      <c r="U70" s="207"/>
      <c r="V70" s="207"/>
      <c r="W70" s="207"/>
      <c r="X70" s="208"/>
      <c r="Y70" s="209"/>
      <c r="Z70" s="209"/>
    </row>
    <row r="71" spans="1:26" s="77" customFormat="1" ht="73.5" customHeight="1" x14ac:dyDescent="0.25">
      <c r="A71" s="203">
        <v>22</v>
      </c>
      <c r="B71" s="204" t="s">
        <v>416</v>
      </c>
      <c r="C71" s="205" t="s">
        <v>458</v>
      </c>
      <c r="D71" s="206" t="s">
        <v>281</v>
      </c>
      <c r="E71" s="206" t="s">
        <v>1096</v>
      </c>
      <c r="F71" s="87" t="s">
        <v>1135</v>
      </c>
      <c r="G71" s="115" t="s">
        <v>1578</v>
      </c>
      <c r="H71" s="115" t="s">
        <v>1579</v>
      </c>
      <c r="I71" s="88" t="s">
        <v>1136</v>
      </c>
      <c r="J71" s="87">
        <v>1</v>
      </c>
      <c r="K71" s="207" t="s">
        <v>1137</v>
      </c>
      <c r="L71" s="207" t="s">
        <v>1138</v>
      </c>
      <c r="M71" s="114" t="s">
        <v>1565</v>
      </c>
      <c r="N71" s="212" t="s">
        <v>1580</v>
      </c>
      <c r="O71" s="95" t="s">
        <v>1139</v>
      </c>
      <c r="P71" s="173" t="s">
        <v>1581</v>
      </c>
      <c r="Q71" s="208"/>
      <c r="R71" s="209"/>
      <c r="S71" s="209"/>
      <c r="T71" s="208"/>
      <c r="U71" s="211"/>
      <c r="V71" s="211"/>
      <c r="W71" s="211"/>
      <c r="X71" s="208"/>
      <c r="Y71" s="209"/>
      <c r="Z71" s="209"/>
    </row>
    <row r="72" spans="1:26" s="77" customFormat="1" ht="73.5" customHeight="1" x14ac:dyDescent="0.25">
      <c r="A72" s="203"/>
      <c r="B72" s="204"/>
      <c r="C72" s="205"/>
      <c r="D72" s="206"/>
      <c r="E72" s="206"/>
      <c r="F72" s="87"/>
      <c r="G72" s="88"/>
      <c r="H72" s="88"/>
      <c r="I72" s="88"/>
      <c r="J72" s="87"/>
      <c r="K72" s="207"/>
      <c r="L72" s="207"/>
      <c r="M72" s="87"/>
      <c r="N72" s="89"/>
      <c r="O72" s="89"/>
      <c r="P72" s="173"/>
      <c r="Q72" s="208"/>
      <c r="R72" s="209"/>
      <c r="S72" s="209"/>
      <c r="T72" s="208"/>
      <c r="U72" s="207"/>
      <c r="V72" s="207"/>
      <c r="W72" s="207"/>
      <c r="X72" s="208"/>
      <c r="Y72" s="209"/>
      <c r="Z72" s="209"/>
    </row>
    <row r="73" spans="1:26" s="77" customFormat="1" ht="73.5" customHeight="1" x14ac:dyDescent="0.25">
      <c r="A73" s="203"/>
      <c r="B73" s="204"/>
      <c r="C73" s="205"/>
      <c r="D73" s="206"/>
      <c r="E73" s="206"/>
      <c r="F73" s="87"/>
      <c r="G73" s="88"/>
      <c r="H73" s="88"/>
      <c r="I73" s="88"/>
      <c r="J73" s="87"/>
      <c r="K73" s="207"/>
      <c r="L73" s="207"/>
      <c r="M73" s="87"/>
      <c r="N73" s="89"/>
      <c r="O73" s="89"/>
      <c r="P73" s="293"/>
      <c r="Q73" s="208"/>
      <c r="R73" s="209"/>
      <c r="S73" s="209"/>
      <c r="T73" s="208"/>
      <c r="U73" s="207"/>
      <c r="V73" s="207"/>
      <c r="W73" s="207"/>
      <c r="X73" s="208"/>
      <c r="Y73" s="209"/>
      <c r="Z73" s="209"/>
    </row>
    <row r="74" spans="1:26" s="77" customFormat="1" ht="73.5" customHeight="1" x14ac:dyDescent="0.25">
      <c r="A74" s="203">
        <v>23</v>
      </c>
      <c r="B74" s="204" t="s">
        <v>416</v>
      </c>
      <c r="C74" s="205" t="s">
        <v>463</v>
      </c>
      <c r="D74" s="206" t="s">
        <v>308</v>
      </c>
      <c r="E74" s="205" t="s">
        <v>466</v>
      </c>
      <c r="F74" s="87" t="s">
        <v>1140</v>
      </c>
      <c r="G74" s="115" t="s">
        <v>1582</v>
      </c>
      <c r="H74" s="115" t="s">
        <v>1583</v>
      </c>
      <c r="I74" s="88" t="s">
        <v>1584</v>
      </c>
      <c r="J74" s="87">
        <v>0.5</v>
      </c>
      <c r="K74" s="207" t="s">
        <v>1141</v>
      </c>
      <c r="L74" s="207" t="s">
        <v>1142</v>
      </c>
      <c r="M74" s="114" t="s">
        <v>1585</v>
      </c>
      <c r="N74" s="212" t="s">
        <v>1586</v>
      </c>
      <c r="O74" s="212" t="s">
        <v>1587</v>
      </c>
      <c r="P74" s="173" t="s">
        <v>1588</v>
      </c>
      <c r="Q74" s="208"/>
      <c r="R74" s="209"/>
      <c r="S74" s="209"/>
      <c r="T74" s="208"/>
      <c r="U74" s="211"/>
      <c r="V74" s="211"/>
      <c r="W74" s="207"/>
      <c r="X74" s="208"/>
      <c r="Y74" s="209"/>
      <c r="Z74" s="209"/>
    </row>
    <row r="75" spans="1:26" s="77" customFormat="1" ht="73.5" customHeight="1" x14ac:dyDescent="0.25">
      <c r="A75" s="203"/>
      <c r="B75" s="204"/>
      <c r="C75" s="205"/>
      <c r="D75" s="206"/>
      <c r="E75" s="205"/>
      <c r="F75" s="87"/>
      <c r="G75" s="88"/>
      <c r="H75" s="88"/>
      <c r="I75" s="88"/>
      <c r="J75" s="87"/>
      <c r="K75" s="207"/>
      <c r="L75" s="207"/>
      <c r="M75" s="87"/>
      <c r="N75" s="89"/>
      <c r="O75" s="89"/>
      <c r="P75" s="173"/>
      <c r="Q75" s="208"/>
      <c r="R75" s="209"/>
      <c r="S75" s="209"/>
      <c r="T75" s="208"/>
      <c r="U75" s="207"/>
      <c r="V75" s="207"/>
      <c r="W75" s="207"/>
      <c r="X75" s="208"/>
      <c r="Y75" s="209"/>
      <c r="Z75" s="209"/>
    </row>
    <row r="76" spans="1:26" s="77" customFormat="1" ht="73.5" customHeight="1" x14ac:dyDescent="0.25">
      <c r="A76" s="203"/>
      <c r="B76" s="204"/>
      <c r="C76" s="205"/>
      <c r="D76" s="206"/>
      <c r="E76" s="205"/>
      <c r="F76" s="87"/>
      <c r="G76" s="88"/>
      <c r="H76" s="88"/>
      <c r="I76" s="88"/>
      <c r="J76" s="87"/>
      <c r="K76" s="207"/>
      <c r="L76" s="207"/>
      <c r="M76" s="87"/>
      <c r="N76" s="89"/>
      <c r="O76" s="89"/>
      <c r="P76" s="293"/>
      <c r="Q76" s="208"/>
      <c r="R76" s="209"/>
      <c r="S76" s="209"/>
      <c r="T76" s="208"/>
      <c r="U76" s="207"/>
      <c r="V76" s="207"/>
      <c r="W76" s="207"/>
      <c r="X76" s="208"/>
      <c r="Y76" s="209"/>
      <c r="Z76" s="209"/>
    </row>
    <row r="77" spans="1:26" s="77" customFormat="1" ht="73.5" customHeight="1" x14ac:dyDescent="0.25">
      <c r="A77" s="203">
        <v>24</v>
      </c>
      <c r="B77" s="204" t="s">
        <v>416</v>
      </c>
      <c r="C77" s="205" t="s">
        <v>469</v>
      </c>
      <c r="D77" s="206" t="s">
        <v>308</v>
      </c>
      <c r="E77" s="205" t="s">
        <v>472</v>
      </c>
      <c r="F77" s="87" t="s">
        <v>1143</v>
      </c>
      <c r="G77" s="115" t="s">
        <v>1589</v>
      </c>
      <c r="H77" s="115" t="s">
        <v>1590</v>
      </c>
      <c r="I77" s="88" t="s">
        <v>1144</v>
      </c>
      <c r="J77" s="87">
        <v>0.5</v>
      </c>
      <c r="K77" s="207" t="s">
        <v>1145</v>
      </c>
      <c r="L77" s="207" t="s">
        <v>1146</v>
      </c>
      <c r="M77" s="114" t="s">
        <v>1591</v>
      </c>
      <c r="N77" s="212" t="s">
        <v>1592</v>
      </c>
      <c r="O77" s="212" t="s">
        <v>1593</v>
      </c>
      <c r="P77" s="173" t="s">
        <v>1594</v>
      </c>
      <c r="Q77" s="208"/>
      <c r="R77" s="209"/>
      <c r="S77" s="209"/>
      <c r="T77" s="208"/>
      <c r="U77" s="211"/>
      <c r="V77" s="211"/>
      <c r="W77" s="207"/>
      <c r="X77" s="208"/>
      <c r="Y77" s="209"/>
      <c r="Z77" s="209"/>
    </row>
    <row r="78" spans="1:26" s="77" customFormat="1" ht="73.5" customHeight="1" x14ac:dyDescent="0.25">
      <c r="A78" s="203"/>
      <c r="B78" s="204"/>
      <c r="C78" s="205"/>
      <c r="D78" s="206"/>
      <c r="E78" s="205"/>
      <c r="F78" s="87"/>
      <c r="G78" s="88"/>
      <c r="H78" s="88"/>
      <c r="I78" s="88"/>
      <c r="J78" s="87"/>
      <c r="K78" s="207"/>
      <c r="L78" s="207"/>
      <c r="M78" s="87"/>
      <c r="N78" s="89"/>
      <c r="O78" s="89"/>
      <c r="P78" s="173"/>
      <c r="Q78" s="208"/>
      <c r="R78" s="209"/>
      <c r="S78" s="209"/>
      <c r="T78" s="208"/>
      <c r="U78" s="207"/>
      <c r="V78" s="207"/>
      <c r="W78" s="207"/>
      <c r="X78" s="208"/>
      <c r="Y78" s="209"/>
      <c r="Z78" s="209"/>
    </row>
    <row r="79" spans="1:26" s="77" customFormat="1" ht="73.5" customHeight="1" x14ac:dyDescent="0.25">
      <c r="A79" s="203"/>
      <c r="B79" s="204"/>
      <c r="C79" s="205"/>
      <c r="D79" s="206"/>
      <c r="E79" s="205"/>
      <c r="F79" s="87"/>
      <c r="G79" s="88"/>
      <c r="H79" s="88"/>
      <c r="I79" s="88"/>
      <c r="J79" s="87"/>
      <c r="K79" s="207"/>
      <c r="L79" s="207"/>
      <c r="M79" s="87"/>
      <c r="N79" s="89"/>
      <c r="O79" s="89"/>
      <c r="P79" s="293"/>
      <c r="Q79" s="208"/>
      <c r="R79" s="209"/>
      <c r="S79" s="209"/>
      <c r="T79" s="208"/>
      <c r="U79" s="207"/>
      <c r="V79" s="207"/>
      <c r="W79" s="207"/>
      <c r="X79" s="208"/>
      <c r="Y79" s="209"/>
      <c r="Z79" s="209"/>
    </row>
    <row r="80" spans="1:26" s="77" customFormat="1" ht="73.5" customHeight="1" x14ac:dyDescent="0.25">
      <c r="A80" s="203">
        <v>25</v>
      </c>
      <c r="B80" s="213" t="s">
        <v>416</v>
      </c>
      <c r="C80" s="205" t="s">
        <v>475</v>
      </c>
      <c r="D80" s="206" t="s">
        <v>411</v>
      </c>
      <c r="E80" s="205" t="s">
        <v>477</v>
      </c>
      <c r="F80" s="87" t="s">
        <v>1147</v>
      </c>
      <c r="G80" s="115" t="s">
        <v>1595</v>
      </c>
      <c r="H80" s="115" t="s">
        <v>1596</v>
      </c>
      <c r="I80" s="88" t="s">
        <v>1148</v>
      </c>
      <c r="J80" s="87">
        <v>0.5</v>
      </c>
      <c r="K80" s="207" t="s">
        <v>1149</v>
      </c>
      <c r="L80" s="207" t="s">
        <v>1150</v>
      </c>
      <c r="M80" s="114" t="s">
        <v>1597</v>
      </c>
      <c r="N80" s="212" t="s">
        <v>1598</v>
      </c>
      <c r="O80" s="212" t="s">
        <v>1599</v>
      </c>
      <c r="P80" s="173" t="s">
        <v>1600</v>
      </c>
      <c r="Q80" s="208"/>
      <c r="R80" s="209"/>
      <c r="S80" s="209"/>
      <c r="T80" s="208"/>
      <c r="U80" s="211"/>
      <c r="V80" s="211"/>
      <c r="W80" s="207"/>
      <c r="X80" s="208"/>
      <c r="Y80" s="209"/>
      <c r="Z80" s="209"/>
    </row>
    <row r="81" spans="1:26" s="77" customFormat="1" ht="73.5" customHeight="1" x14ac:dyDescent="0.25">
      <c r="A81" s="203"/>
      <c r="B81" s="214"/>
      <c r="C81" s="205"/>
      <c r="D81" s="206"/>
      <c r="E81" s="205"/>
      <c r="F81" s="87"/>
      <c r="G81" s="88"/>
      <c r="H81" s="88"/>
      <c r="I81" s="88"/>
      <c r="J81" s="87"/>
      <c r="K81" s="207"/>
      <c r="L81" s="207"/>
      <c r="M81" s="87"/>
      <c r="N81" s="89"/>
      <c r="O81" s="89"/>
      <c r="P81" s="173"/>
      <c r="Q81" s="208"/>
      <c r="R81" s="209"/>
      <c r="S81" s="209"/>
      <c r="T81" s="208"/>
      <c r="U81" s="207"/>
      <c r="V81" s="207"/>
      <c r="W81" s="207"/>
      <c r="X81" s="208"/>
      <c r="Y81" s="209"/>
      <c r="Z81" s="209"/>
    </row>
    <row r="82" spans="1:26" s="77" customFormat="1" ht="73.5" customHeight="1" x14ac:dyDescent="0.25">
      <c r="A82" s="203"/>
      <c r="B82" s="215"/>
      <c r="C82" s="205"/>
      <c r="D82" s="206"/>
      <c r="E82" s="205"/>
      <c r="F82" s="87"/>
      <c r="G82" s="88"/>
      <c r="H82" s="88"/>
      <c r="I82" s="88"/>
      <c r="J82" s="87"/>
      <c r="K82" s="207"/>
      <c r="L82" s="207"/>
      <c r="M82" s="87"/>
      <c r="N82" s="89"/>
      <c r="O82" s="89"/>
      <c r="P82" s="293"/>
      <c r="Q82" s="208"/>
      <c r="R82" s="209"/>
      <c r="S82" s="209"/>
      <c r="T82" s="208"/>
      <c r="U82" s="207"/>
      <c r="V82" s="207"/>
      <c r="W82" s="207"/>
      <c r="X82" s="208"/>
      <c r="Y82" s="209"/>
      <c r="Z82" s="209"/>
    </row>
    <row r="83" spans="1:26" s="77" customFormat="1" ht="73.5" customHeight="1" x14ac:dyDescent="0.25">
      <c r="A83" s="203">
        <v>26</v>
      </c>
      <c r="B83" s="204" t="s">
        <v>416</v>
      </c>
      <c r="C83" s="205" t="s">
        <v>481</v>
      </c>
      <c r="D83" s="206" t="s">
        <v>350</v>
      </c>
      <c r="E83" s="205" t="s">
        <v>486</v>
      </c>
      <c r="F83" s="87" t="s">
        <v>1151</v>
      </c>
      <c r="G83" s="115" t="s">
        <v>1601</v>
      </c>
      <c r="H83" s="115" t="s">
        <v>1602</v>
      </c>
      <c r="I83" s="88" t="s">
        <v>1148</v>
      </c>
      <c r="J83" s="87"/>
      <c r="K83" s="207" t="s">
        <v>1152</v>
      </c>
      <c r="L83" s="207" t="s">
        <v>1153</v>
      </c>
      <c r="M83" s="114" t="s">
        <v>1603</v>
      </c>
      <c r="N83" s="212" t="s">
        <v>1604</v>
      </c>
      <c r="O83" s="212" t="s">
        <v>1605</v>
      </c>
      <c r="P83" s="173" t="s">
        <v>1606</v>
      </c>
      <c r="Q83" s="208"/>
      <c r="R83" s="216"/>
      <c r="S83" s="216"/>
      <c r="T83" s="208"/>
      <c r="U83" s="211"/>
      <c r="V83" s="211"/>
      <c r="W83" s="207"/>
      <c r="X83" s="208"/>
      <c r="Y83" s="209"/>
      <c r="Z83" s="209"/>
    </row>
    <row r="84" spans="1:26" s="77" customFormat="1" ht="73.5" customHeight="1" x14ac:dyDescent="0.25">
      <c r="A84" s="203"/>
      <c r="B84" s="204"/>
      <c r="C84" s="205"/>
      <c r="D84" s="206"/>
      <c r="E84" s="205"/>
      <c r="F84" s="87"/>
      <c r="G84" s="88"/>
      <c r="H84" s="88"/>
      <c r="I84" s="88"/>
      <c r="J84" s="87"/>
      <c r="K84" s="207"/>
      <c r="L84" s="207"/>
      <c r="M84" s="87"/>
      <c r="N84" s="89"/>
      <c r="O84" s="89"/>
      <c r="P84" s="173"/>
      <c r="Q84" s="208"/>
      <c r="R84" s="216"/>
      <c r="S84" s="216"/>
      <c r="T84" s="208"/>
      <c r="U84" s="207"/>
      <c r="V84" s="207"/>
      <c r="W84" s="207"/>
      <c r="X84" s="208"/>
      <c r="Y84" s="209"/>
      <c r="Z84" s="209"/>
    </row>
    <row r="85" spans="1:26" s="77" customFormat="1" ht="106.5" customHeight="1" x14ac:dyDescent="0.25">
      <c r="A85" s="203"/>
      <c r="B85" s="204"/>
      <c r="C85" s="205"/>
      <c r="D85" s="206"/>
      <c r="E85" s="205"/>
      <c r="F85" s="87"/>
      <c r="G85" s="88"/>
      <c r="H85" s="88"/>
      <c r="I85" s="88"/>
      <c r="J85" s="87"/>
      <c r="K85" s="207"/>
      <c r="L85" s="207"/>
      <c r="M85" s="87"/>
      <c r="N85" s="89"/>
      <c r="O85" s="89"/>
      <c r="P85" s="293"/>
      <c r="Q85" s="208"/>
      <c r="R85" s="216"/>
      <c r="S85" s="216"/>
      <c r="T85" s="208"/>
      <c r="U85" s="207"/>
      <c r="V85" s="207"/>
      <c r="W85" s="207"/>
      <c r="X85" s="208"/>
      <c r="Y85" s="209"/>
      <c r="Z85" s="209"/>
    </row>
    <row r="86" spans="1:26" s="77" customFormat="1" ht="73.5" customHeight="1" x14ac:dyDescent="0.25">
      <c r="A86" s="203">
        <v>27</v>
      </c>
      <c r="B86" s="204" t="s">
        <v>416</v>
      </c>
      <c r="C86" s="205" t="s">
        <v>488</v>
      </c>
      <c r="D86" s="206" t="s">
        <v>350</v>
      </c>
      <c r="E86" s="205" t="s">
        <v>486</v>
      </c>
      <c r="F86" s="87" t="s">
        <v>1154</v>
      </c>
      <c r="G86" s="115" t="s">
        <v>1607</v>
      </c>
      <c r="H86" s="115" t="s">
        <v>1608</v>
      </c>
      <c r="I86" s="88" t="s">
        <v>1155</v>
      </c>
      <c r="J86" s="87"/>
      <c r="K86" s="207" t="s">
        <v>1156</v>
      </c>
      <c r="L86" s="207" t="s">
        <v>1157</v>
      </c>
      <c r="M86" s="114" t="s">
        <v>1609</v>
      </c>
      <c r="N86" s="212" t="s">
        <v>1610</v>
      </c>
      <c r="O86" s="212" t="s">
        <v>1611</v>
      </c>
      <c r="P86" s="173" t="s">
        <v>1612</v>
      </c>
      <c r="Q86" s="208"/>
      <c r="R86" s="216"/>
      <c r="S86" s="209" t="s">
        <v>276</v>
      </c>
      <c r="T86" s="208"/>
      <c r="U86" s="211"/>
      <c r="V86" s="211"/>
      <c r="W86" s="207"/>
      <c r="X86" s="208"/>
      <c r="Y86" s="209"/>
      <c r="Z86" s="209"/>
    </row>
    <row r="87" spans="1:26" s="77" customFormat="1" ht="73.5" customHeight="1" x14ac:dyDescent="0.25">
      <c r="A87" s="203"/>
      <c r="B87" s="204"/>
      <c r="C87" s="205"/>
      <c r="D87" s="206"/>
      <c r="E87" s="205"/>
      <c r="F87" s="87"/>
      <c r="G87" s="88"/>
      <c r="H87" s="88"/>
      <c r="I87" s="88"/>
      <c r="J87" s="87"/>
      <c r="K87" s="207"/>
      <c r="L87" s="207"/>
      <c r="M87" s="87"/>
      <c r="N87" s="89"/>
      <c r="O87" s="89"/>
      <c r="P87" s="173"/>
      <c r="Q87" s="208"/>
      <c r="R87" s="216"/>
      <c r="S87" s="209"/>
      <c r="T87" s="208"/>
      <c r="U87" s="207"/>
      <c r="V87" s="207"/>
      <c r="W87" s="207"/>
      <c r="X87" s="208"/>
      <c r="Y87" s="209"/>
      <c r="Z87" s="209"/>
    </row>
    <row r="88" spans="1:26" s="77" customFormat="1" ht="73.5" customHeight="1" x14ac:dyDescent="0.25">
      <c r="A88" s="203"/>
      <c r="B88" s="204"/>
      <c r="C88" s="205"/>
      <c r="D88" s="206"/>
      <c r="E88" s="205"/>
      <c r="F88" s="87"/>
      <c r="G88" s="88"/>
      <c r="H88" s="88"/>
      <c r="I88" s="88"/>
      <c r="J88" s="87"/>
      <c r="K88" s="207"/>
      <c r="L88" s="207"/>
      <c r="M88" s="87"/>
      <c r="N88" s="89"/>
      <c r="O88" s="89"/>
      <c r="P88" s="293"/>
      <c r="Q88" s="208"/>
      <c r="R88" s="216"/>
      <c r="S88" s="209"/>
      <c r="T88" s="208"/>
      <c r="U88" s="207"/>
      <c r="V88" s="207"/>
      <c r="W88" s="207"/>
      <c r="X88" s="208"/>
      <c r="Y88" s="209"/>
      <c r="Z88" s="209"/>
    </row>
    <row r="89" spans="1:26" s="77" customFormat="1" ht="72" customHeight="1" x14ac:dyDescent="0.25">
      <c r="A89" s="203">
        <v>28</v>
      </c>
      <c r="B89" s="204" t="s">
        <v>416</v>
      </c>
      <c r="C89" s="205" t="s">
        <v>493</v>
      </c>
      <c r="D89" s="206" t="s">
        <v>350</v>
      </c>
      <c r="E89" s="205" t="s">
        <v>495</v>
      </c>
      <c r="F89" s="87" t="s">
        <v>1158</v>
      </c>
      <c r="G89" s="115" t="s">
        <v>1613</v>
      </c>
      <c r="H89" s="115" t="s">
        <v>1614</v>
      </c>
      <c r="I89" s="88" t="s">
        <v>1159</v>
      </c>
      <c r="J89" s="87"/>
      <c r="K89" s="207" t="s">
        <v>1160</v>
      </c>
      <c r="L89" s="207"/>
      <c r="M89" s="114" t="s">
        <v>1615</v>
      </c>
      <c r="N89" s="95" t="s">
        <v>1161</v>
      </c>
      <c r="O89" s="95" t="s">
        <v>1162</v>
      </c>
      <c r="P89" s="173" t="s">
        <v>1616</v>
      </c>
      <c r="Q89" s="208"/>
      <c r="R89" s="216"/>
      <c r="S89" s="209"/>
      <c r="T89" s="208"/>
      <c r="U89" s="211"/>
      <c r="V89" s="211"/>
      <c r="W89" s="207"/>
      <c r="X89" s="208"/>
      <c r="Y89" s="209"/>
      <c r="Z89" s="209"/>
    </row>
    <row r="90" spans="1:26" s="77" customFormat="1" ht="72" customHeight="1" x14ac:dyDescent="0.25">
      <c r="A90" s="203"/>
      <c r="B90" s="204"/>
      <c r="C90" s="205"/>
      <c r="D90" s="206"/>
      <c r="E90" s="205"/>
      <c r="F90" s="87"/>
      <c r="G90" s="88"/>
      <c r="H90" s="88"/>
      <c r="I90" s="88"/>
      <c r="J90" s="87"/>
      <c r="K90" s="207"/>
      <c r="L90" s="207"/>
      <c r="M90" s="87"/>
      <c r="N90" s="89"/>
      <c r="O90" s="89"/>
      <c r="P90" s="173"/>
      <c r="Q90" s="208"/>
      <c r="R90" s="216"/>
      <c r="S90" s="209"/>
      <c r="T90" s="208"/>
      <c r="U90" s="207"/>
      <c r="V90" s="207"/>
      <c r="W90" s="207"/>
      <c r="X90" s="208"/>
      <c r="Y90" s="209"/>
      <c r="Z90" s="209"/>
    </row>
    <row r="91" spans="1:26" s="77" customFormat="1" ht="72" customHeight="1" x14ac:dyDescent="0.25">
      <c r="A91" s="203"/>
      <c r="B91" s="204"/>
      <c r="C91" s="205"/>
      <c r="D91" s="206"/>
      <c r="E91" s="205"/>
      <c r="F91" s="87"/>
      <c r="G91" s="88"/>
      <c r="H91" s="88"/>
      <c r="I91" s="88"/>
      <c r="J91" s="87"/>
      <c r="K91" s="207"/>
      <c r="L91" s="207"/>
      <c r="M91" s="87"/>
      <c r="N91" s="89"/>
      <c r="O91" s="89"/>
      <c r="P91" s="293"/>
      <c r="Q91" s="208"/>
      <c r="R91" s="216"/>
      <c r="S91" s="209"/>
      <c r="T91" s="208"/>
      <c r="U91" s="207"/>
      <c r="V91" s="207"/>
      <c r="W91" s="207"/>
      <c r="X91" s="208"/>
      <c r="Y91" s="209"/>
      <c r="Z91" s="209"/>
    </row>
    <row r="92" spans="1:26" s="77" customFormat="1" ht="71.25" customHeight="1" x14ac:dyDescent="0.25">
      <c r="A92" s="203">
        <v>29</v>
      </c>
      <c r="B92" s="217" t="s">
        <v>497</v>
      </c>
      <c r="C92" s="218" t="s">
        <v>501</v>
      </c>
      <c r="D92" s="219" t="s">
        <v>267</v>
      </c>
      <c r="E92" s="218" t="s">
        <v>1163</v>
      </c>
      <c r="F92" s="81">
        <v>0.4</v>
      </c>
      <c r="G92" s="82" t="s">
        <v>1164</v>
      </c>
      <c r="H92" s="82" t="s">
        <v>1165</v>
      </c>
      <c r="I92" s="83" t="s">
        <v>1166</v>
      </c>
      <c r="J92" s="81">
        <v>1</v>
      </c>
      <c r="K92" s="199" t="s">
        <v>1167</v>
      </c>
      <c r="L92" s="199" t="s">
        <v>1168</v>
      </c>
      <c r="M92" s="102">
        <v>1</v>
      </c>
      <c r="N92" s="84" t="s">
        <v>1169</v>
      </c>
      <c r="O92" s="84" t="s">
        <v>1170</v>
      </c>
      <c r="P92" s="173" t="s">
        <v>1171</v>
      </c>
      <c r="Q92" s="200"/>
      <c r="R92" s="201"/>
      <c r="S92" s="201"/>
      <c r="T92" s="200"/>
      <c r="U92" s="202"/>
      <c r="V92" s="202"/>
      <c r="W92" s="199"/>
      <c r="X92" s="200"/>
      <c r="Y92" s="201"/>
      <c r="Z92" s="201"/>
    </row>
    <row r="93" spans="1:26" s="77" customFormat="1" ht="82.5" customHeight="1" x14ac:dyDescent="0.25">
      <c r="A93" s="203"/>
      <c r="B93" s="220"/>
      <c r="C93" s="218"/>
      <c r="D93" s="219"/>
      <c r="E93" s="218"/>
      <c r="F93" s="87"/>
      <c r="G93" s="88"/>
      <c r="H93" s="88"/>
      <c r="I93" s="88"/>
      <c r="J93" s="87"/>
      <c r="K93" s="207"/>
      <c r="L93" s="207"/>
      <c r="M93" s="87"/>
      <c r="N93" s="89"/>
      <c r="O93" s="89"/>
      <c r="P93" s="173"/>
      <c r="Q93" s="208"/>
      <c r="R93" s="209"/>
      <c r="S93" s="209"/>
      <c r="T93" s="208"/>
      <c r="U93" s="207"/>
      <c r="V93" s="207"/>
      <c r="W93" s="207"/>
      <c r="X93" s="208"/>
      <c r="Y93" s="209"/>
      <c r="Z93" s="209"/>
    </row>
    <row r="94" spans="1:26" s="77" customFormat="1" ht="201.75" customHeight="1" x14ac:dyDescent="0.25">
      <c r="A94" s="203"/>
      <c r="B94" s="221"/>
      <c r="C94" s="218"/>
      <c r="D94" s="219"/>
      <c r="E94" s="218"/>
      <c r="F94" s="87"/>
      <c r="G94" s="88"/>
      <c r="H94" s="88"/>
      <c r="I94" s="88"/>
      <c r="J94" s="87"/>
      <c r="K94" s="207"/>
      <c r="L94" s="207"/>
      <c r="M94" s="87"/>
      <c r="N94" s="89"/>
      <c r="O94" s="89"/>
      <c r="P94" s="293"/>
      <c r="Q94" s="208"/>
      <c r="R94" s="209"/>
      <c r="S94" s="209"/>
      <c r="T94" s="208"/>
      <c r="U94" s="207"/>
      <c r="V94" s="207"/>
      <c r="W94" s="207"/>
      <c r="X94" s="208"/>
      <c r="Y94" s="209"/>
      <c r="Z94" s="209"/>
    </row>
    <row r="95" spans="1:26" s="77" customFormat="1" ht="90.75" customHeight="1" x14ac:dyDescent="0.25">
      <c r="A95" s="203">
        <v>30</v>
      </c>
      <c r="B95" s="217" t="s">
        <v>497</v>
      </c>
      <c r="C95" s="219" t="s">
        <v>512</v>
      </c>
      <c r="D95" s="219" t="s">
        <v>338</v>
      </c>
      <c r="E95" s="218" t="s">
        <v>1172</v>
      </c>
      <c r="F95" s="87">
        <v>0.25</v>
      </c>
      <c r="G95" s="82" t="s">
        <v>1173</v>
      </c>
      <c r="H95" s="82" t="s">
        <v>1174</v>
      </c>
      <c r="I95" s="88" t="s">
        <v>1175</v>
      </c>
      <c r="J95" s="87">
        <v>1</v>
      </c>
      <c r="K95" s="207" t="s">
        <v>1176</v>
      </c>
      <c r="L95" s="207" t="s">
        <v>1177</v>
      </c>
      <c r="M95" s="87">
        <v>1</v>
      </c>
      <c r="N95" s="222" t="s">
        <v>1178</v>
      </c>
      <c r="O95" s="95" t="s">
        <v>1179</v>
      </c>
      <c r="P95" s="173" t="s">
        <v>1617</v>
      </c>
      <c r="Q95" s="208"/>
      <c r="R95" s="209"/>
      <c r="S95" s="209"/>
      <c r="T95" s="208"/>
      <c r="U95" s="211"/>
      <c r="V95" s="211"/>
      <c r="W95" s="207"/>
      <c r="X95" s="208"/>
      <c r="Y95" s="209"/>
      <c r="Z95" s="209"/>
    </row>
    <row r="96" spans="1:26" s="77" customFormat="1" ht="103.5" customHeight="1" x14ac:dyDescent="0.25">
      <c r="A96" s="203"/>
      <c r="B96" s="220"/>
      <c r="C96" s="219"/>
      <c r="D96" s="219"/>
      <c r="E96" s="218"/>
      <c r="F96" s="87"/>
      <c r="G96" s="88"/>
      <c r="H96" s="88"/>
      <c r="I96" s="88"/>
      <c r="J96" s="87"/>
      <c r="K96" s="207"/>
      <c r="L96" s="207"/>
      <c r="M96" s="87"/>
      <c r="N96" s="223"/>
      <c r="O96" s="89"/>
      <c r="P96" s="173"/>
      <c r="Q96" s="208"/>
      <c r="R96" s="209"/>
      <c r="S96" s="209"/>
      <c r="T96" s="208"/>
      <c r="U96" s="207"/>
      <c r="V96" s="207"/>
      <c r="W96" s="207"/>
      <c r="X96" s="208"/>
      <c r="Y96" s="209"/>
      <c r="Z96" s="209"/>
    </row>
    <row r="97" spans="1:26" s="77" customFormat="1" ht="239.25" customHeight="1" x14ac:dyDescent="0.25">
      <c r="A97" s="203"/>
      <c r="B97" s="221"/>
      <c r="C97" s="219"/>
      <c r="D97" s="219"/>
      <c r="E97" s="218"/>
      <c r="F97" s="87"/>
      <c r="G97" s="88"/>
      <c r="H97" s="88"/>
      <c r="I97" s="88"/>
      <c r="J97" s="87"/>
      <c r="K97" s="207"/>
      <c r="L97" s="207"/>
      <c r="M97" s="87"/>
      <c r="N97" s="223"/>
      <c r="O97" s="89"/>
      <c r="P97" s="293"/>
      <c r="Q97" s="208"/>
      <c r="R97" s="209"/>
      <c r="S97" s="209"/>
      <c r="T97" s="208"/>
      <c r="U97" s="207"/>
      <c r="V97" s="207"/>
      <c r="W97" s="207"/>
      <c r="X97" s="208"/>
      <c r="Y97" s="209"/>
      <c r="Z97" s="209"/>
    </row>
    <row r="98" spans="1:26" s="77" customFormat="1" ht="66.75" customHeight="1" x14ac:dyDescent="0.25">
      <c r="A98" s="203">
        <v>31</v>
      </c>
      <c r="B98" s="217" t="s">
        <v>497</v>
      </c>
      <c r="C98" s="218" t="s">
        <v>520</v>
      </c>
      <c r="D98" s="219" t="s">
        <v>281</v>
      </c>
      <c r="E98" s="224" t="s">
        <v>1180</v>
      </c>
      <c r="F98" s="87"/>
      <c r="G98" s="140" t="s">
        <v>1181</v>
      </c>
      <c r="H98" s="94" t="s">
        <v>1182</v>
      </c>
      <c r="I98" s="88" t="s">
        <v>1618</v>
      </c>
      <c r="J98" s="87">
        <v>0.2</v>
      </c>
      <c r="K98" s="209" t="s">
        <v>1183</v>
      </c>
      <c r="L98" s="209" t="s">
        <v>1184</v>
      </c>
      <c r="M98" s="87">
        <v>1</v>
      </c>
      <c r="N98" s="95" t="s">
        <v>1185</v>
      </c>
      <c r="O98" s="95" t="s">
        <v>1186</v>
      </c>
      <c r="P98" s="173" t="s">
        <v>1619</v>
      </c>
      <c r="Q98" s="208"/>
      <c r="R98" s="209"/>
      <c r="S98" s="209"/>
      <c r="T98" s="208"/>
      <c r="U98" s="211"/>
      <c r="V98" s="211"/>
      <c r="W98" s="207"/>
      <c r="X98" s="208"/>
      <c r="Y98" s="209"/>
      <c r="Z98" s="209"/>
    </row>
    <row r="99" spans="1:26" s="77" customFormat="1" ht="94.5" customHeight="1" x14ac:dyDescent="0.25">
      <c r="A99" s="203"/>
      <c r="B99" s="220"/>
      <c r="C99" s="218"/>
      <c r="D99" s="219"/>
      <c r="E99" s="225"/>
      <c r="F99" s="87"/>
      <c r="G99" s="97"/>
      <c r="H99" s="88"/>
      <c r="I99" s="88"/>
      <c r="J99" s="87"/>
      <c r="K99" s="209"/>
      <c r="L99" s="209"/>
      <c r="M99" s="87"/>
      <c r="N99" s="89"/>
      <c r="O99" s="89"/>
      <c r="P99" s="173"/>
      <c r="Q99" s="208"/>
      <c r="R99" s="209"/>
      <c r="S99" s="209"/>
      <c r="T99" s="208"/>
      <c r="U99" s="207"/>
      <c r="V99" s="207"/>
      <c r="W99" s="207"/>
      <c r="X99" s="208"/>
      <c r="Y99" s="209"/>
      <c r="Z99" s="209"/>
    </row>
    <row r="100" spans="1:26" s="77" customFormat="1" ht="80.25" customHeight="1" x14ac:dyDescent="0.25">
      <c r="A100" s="203"/>
      <c r="B100" s="221"/>
      <c r="C100" s="218"/>
      <c r="D100" s="219"/>
      <c r="E100" s="226"/>
      <c r="F100" s="87"/>
      <c r="G100" s="83"/>
      <c r="H100" s="88"/>
      <c r="I100" s="88"/>
      <c r="J100" s="87"/>
      <c r="K100" s="209"/>
      <c r="L100" s="209"/>
      <c r="M100" s="87"/>
      <c r="N100" s="89"/>
      <c r="O100" s="89"/>
      <c r="P100" s="293"/>
      <c r="Q100" s="208"/>
      <c r="R100" s="209"/>
      <c r="S100" s="209"/>
      <c r="T100" s="208"/>
      <c r="U100" s="207"/>
      <c r="V100" s="207"/>
      <c r="W100" s="207"/>
      <c r="X100" s="208"/>
      <c r="Y100" s="209"/>
      <c r="Z100" s="209"/>
    </row>
    <row r="101" spans="1:26" s="77" customFormat="1" ht="39.75" customHeight="1" x14ac:dyDescent="0.25">
      <c r="A101" s="203">
        <v>32</v>
      </c>
      <c r="B101" s="217" t="s">
        <v>497</v>
      </c>
      <c r="C101" s="218" t="s">
        <v>527</v>
      </c>
      <c r="D101" s="219" t="s">
        <v>350</v>
      </c>
      <c r="E101" s="218" t="s">
        <v>1187</v>
      </c>
      <c r="F101" s="87">
        <v>0.3</v>
      </c>
      <c r="G101" s="140" t="s">
        <v>1188</v>
      </c>
      <c r="H101" s="94" t="s">
        <v>1189</v>
      </c>
      <c r="I101" s="88" t="s">
        <v>1190</v>
      </c>
      <c r="J101" s="87"/>
      <c r="K101" s="209" t="s">
        <v>1191</v>
      </c>
      <c r="L101" s="209" t="s">
        <v>1192</v>
      </c>
      <c r="M101" s="87">
        <v>1</v>
      </c>
      <c r="N101" s="95" t="s">
        <v>1193</v>
      </c>
      <c r="O101" s="95" t="s">
        <v>1194</v>
      </c>
      <c r="P101" s="173" t="s">
        <v>1195</v>
      </c>
      <c r="Q101" s="208"/>
      <c r="R101" s="216"/>
      <c r="S101" s="209"/>
      <c r="T101" s="208"/>
      <c r="U101" s="211"/>
      <c r="V101" s="211"/>
      <c r="W101" s="207"/>
      <c r="X101" s="208"/>
      <c r="Y101" s="209"/>
      <c r="Z101" s="209"/>
    </row>
    <row r="102" spans="1:26" s="77" customFormat="1" ht="39.75" customHeight="1" x14ac:dyDescent="0.25">
      <c r="A102" s="203"/>
      <c r="B102" s="220"/>
      <c r="C102" s="218"/>
      <c r="D102" s="219"/>
      <c r="E102" s="218"/>
      <c r="F102" s="87"/>
      <c r="G102" s="97"/>
      <c r="H102" s="88"/>
      <c r="I102" s="88"/>
      <c r="J102" s="87"/>
      <c r="K102" s="209"/>
      <c r="L102" s="209"/>
      <c r="M102" s="87"/>
      <c r="N102" s="89"/>
      <c r="O102" s="89"/>
      <c r="P102" s="173"/>
      <c r="Q102" s="208"/>
      <c r="R102" s="216"/>
      <c r="S102" s="209"/>
      <c r="T102" s="208"/>
      <c r="U102" s="207"/>
      <c r="V102" s="207"/>
      <c r="W102" s="207"/>
      <c r="X102" s="208"/>
      <c r="Y102" s="209"/>
      <c r="Z102" s="209"/>
    </row>
    <row r="103" spans="1:26" s="77" customFormat="1" ht="245.25" customHeight="1" x14ac:dyDescent="0.25">
      <c r="A103" s="203"/>
      <c r="B103" s="221"/>
      <c r="C103" s="218"/>
      <c r="D103" s="219"/>
      <c r="E103" s="218"/>
      <c r="F103" s="87"/>
      <c r="G103" s="83"/>
      <c r="H103" s="88"/>
      <c r="I103" s="88"/>
      <c r="J103" s="87"/>
      <c r="K103" s="209"/>
      <c r="L103" s="209"/>
      <c r="M103" s="87"/>
      <c r="N103" s="89"/>
      <c r="O103" s="89"/>
      <c r="P103" s="293"/>
      <c r="Q103" s="208"/>
      <c r="R103" s="216"/>
      <c r="S103" s="209"/>
      <c r="T103" s="208"/>
      <c r="U103" s="207"/>
      <c r="V103" s="207"/>
      <c r="W103" s="207"/>
      <c r="X103" s="208"/>
      <c r="Y103" s="209"/>
      <c r="Z103" s="209"/>
    </row>
    <row r="104" spans="1:26" s="77" customFormat="1" ht="52.5" customHeight="1" x14ac:dyDescent="0.25">
      <c r="A104" s="203">
        <v>33</v>
      </c>
      <c r="B104" s="227" t="s">
        <v>532</v>
      </c>
      <c r="C104" s="205" t="s">
        <v>536</v>
      </c>
      <c r="D104" s="206" t="s">
        <v>281</v>
      </c>
      <c r="E104" s="206" t="s">
        <v>1096</v>
      </c>
      <c r="F104" s="81">
        <v>1</v>
      </c>
      <c r="G104" s="82" t="s">
        <v>1196</v>
      </c>
      <c r="H104" s="82" t="s">
        <v>1197</v>
      </c>
      <c r="I104" s="83" t="s">
        <v>1620</v>
      </c>
      <c r="J104" s="81">
        <v>1</v>
      </c>
      <c r="K104" s="199" t="s">
        <v>1198</v>
      </c>
      <c r="L104" s="199" t="s">
        <v>1199</v>
      </c>
      <c r="M104" s="81">
        <v>1</v>
      </c>
      <c r="N104" s="84" t="s">
        <v>1200</v>
      </c>
      <c r="O104" s="84" t="s">
        <v>1197</v>
      </c>
      <c r="P104" s="173" t="s">
        <v>1621</v>
      </c>
      <c r="Q104" s="184"/>
      <c r="R104" s="185"/>
      <c r="S104" s="185"/>
      <c r="T104" s="208"/>
      <c r="U104" s="211"/>
      <c r="V104" s="211"/>
      <c r="W104" s="183"/>
      <c r="X104" s="184"/>
      <c r="Y104" s="185"/>
      <c r="Z104" s="185"/>
    </row>
    <row r="105" spans="1:26" s="77" customFormat="1" ht="17.25" customHeight="1" x14ac:dyDescent="0.25">
      <c r="A105" s="203"/>
      <c r="B105" s="228"/>
      <c r="C105" s="205"/>
      <c r="D105" s="206"/>
      <c r="E105" s="206"/>
      <c r="F105" s="87"/>
      <c r="G105" s="88"/>
      <c r="H105" s="88"/>
      <c r="I105" s="88"/>
      <c r="J105" s="87"/>
      <c r="K105" s="207"/>
      <c r="L105" s="207"/>
      <c r="M105" s="87"/>
      <c r="N105" s="89"/>
      <c r="O105" s="89"/>
      <c r="P105" s="173"/>
      <c r="Q105" s="191"/>
      <c r="R105" s="192"/>
      <c r="S105" s="192"/>
      <c r="T105" s="208"/>
      <c r="U105" s="207"/>
      <c r="V105" s="207"/>
      <c r="W105" s="190"/>
      <c r="X105" s="191"/>
      <c r="Y105" s="192"/>
      <c r="Z105" s="192"/>
    </row>
    <row r="106" spans="1:26" s="77" customFormat="1" ht="24.75" customHeight="1" x14ac:dyDescent="0.25">
      <c r="A106" s="203"/>
      <c r="B106" s="229"/>
      <c r="C106" s="205"/>
      <c r="D106" s="206"/>
      <c r="E106" s="206"/>
      <c r="F106" s="87"/>
      <c r="G106" s="88"/>
      <c r="H106" s="88"/>
      <c r="I106" s="88"/>
      <c r="J106" s="87"/>
      <c r="K106" s="207"/>
      <c r="L106" s="207"/>
      <c r="M106" s="87"/>
      <c r="N106" s="89"/>
      <c r="O106" s="89"/>
      <c r="P106" s="293"/>
      <c r="Q106" s="200"/>
      <c r="R106" s="201"/>
      <c r="S106" s="201"/>
      <c r="T106" s="208"/>
      <c r="U106" s="207"/>
      <c r="V106" s="207"/>
      <c r="W106" s="199"/>
      <c r="X106" s="200"/>
      <c r="Y106" s="201"/>
      <c r="Z106" s="201"/>
    </row>
    <row r="107" spans="1:26" s="77" customFormat="1" ht="52.5" customHeight="1" x14ac:dyDescent="0.25">
      <c r="A107" s="230">
        <v>34</v>
      </c>
      <c r="B107" s="227" t="s">
        <v>532</v>
      </c>
      <c r="C107" s="218" t="s">
        <v>546</v>
      </c>
      <c r="D107" s="219" t="s">
        <v>281</v>
      </c>
      <c r="E107" s="206" t="s">
        <v>1096</v>
      </c>
      <c r="F107" s="81">
        <v>1</v>
      </c>
      <c r="G107" s="115" t="s">
        <v>1201</v>
      </c>
      <c r="H107" s="115" t="s">
        <v>1202</v>
      </c>
      <c r="I107" s="109" t="s">
        <v>1622</v>
      </c>
      <c r="J107" s="114">
        <v>1</v>
      </c>
      <c r="K107" s="231" t="s">
        <v>1203</v>
      </c>
      <c r="L107" s="231" t="s">
        <v>1204</v>
      </c>
      <c r="M107" s="114">
        <v>1</v>
      </c>
      <c r="N107" s="212" t="s">
        <v>1205</v>
      </c>
      <c r="O107" s="212" t="s">
        <v>1206</v>
      </c>
      <c r="P107" s="173" t="s">
        <v>1623</v>
      </c>
      <c r="Q107" s="184"/>
      <c r="R107" s="185"/>
      <c r="S107" s="185"/>
      <c r="T107" s="208"/>
      <c r="U107" s="232"/>
      <c r="V107" s="232"/>
      <c r="W107" s="183"/>
      <c r="X107" s="184"/>
      <c r="Y107" s="185"/>
      <c r="Z107" s="185"/>
    </row>
    <row r="108" spans="1:26" s="77" customFormat="1" ht="8.25" customHeight="1" x14ac:dyDescent="0.25">
      <c r="A108" s="230"/>
      <c r="B108" s="228"/>
      <c r="C108" s="218"/>
      <c r="D108" s="219"/>
      <c r="E108" s="206"/>
      <c r="F108" s="87"/>
      <c r="G108" s="109"/>
      <c r="H108" s="109"/>
      <c r="I108" s="109"/>
      <c r="J108" s="87"/>
      <c r="K108" s="231"/>
      <c r="L108" s="231"/>
      <c r="M108" s="87"/>
      <c r="N108" s="111"/>
      <c r="O108" s="111"/>
      <c r="P108" s="173"/>
      <c r="Q108" s="191"/>
      <c r="R108" s="192"/>
      <c r="S108" s="192"/>
      <c r="T108" s="208"/>
      <c r="U108" s="231"/>
      <c r="V108" s="231"/>
      <c r="W108" s="190"/>
      <c r="X108" s="191"/>
      <c r="Y108" s="192"/>
      <c r="Z108" s="192"/>
    </row>
    <row r="109" spans="1:26" s="77" customFormat="1" ht="12.75" customHeight="1" x14ac:dyDescent="0.25">
      <c r="A109" s="230"/>
      <c r="B109" s="229"/>
      <c r="C109" s="218"/>
      <c r="D109" s="219"/>
      <c r="E109" s="206"/>
      <c r="F109" s="87"/>
      <c r="G109" s="109"/>
      <c r="H109" s="109"/>
      <c r="I109" s="109"/>
      <c r="J109" s="87"/>
      <c r="K109" s="231"/>
      <c r="L109" s="231"/>
      <c r="M109" s="87"/>
      <c r="N109" s="111"/>
      <c r="O109" s="111"/>
      <c r="P109" s="293"/>
      <c r="Q109" s="200"/>
      <c r="R109" s="201"/>
      <c r="S109" s="201"/>
      <c r="T109" s="208"/>
      <c r="U109" s="231"/>
      <c r="V109" s="231"/>
      <c r="W109" s="199"/>
      <c r="X109" s="200"/>
      <c r="Y109" s="201"/>
      <c r="Z109" s="201"/>
    </row>
    <row r="110" spans="1:26" s="77" customFormat="1" ht="52.5" customHeight="1" x14ac:dyDescent="0.25">
      <c r="A110" s="230">
        <v>35</v>
      </c>
      <c r="B110" s="227" t="s">
        <v>532</v>
      </c>
      <c r="C110" s="218" t="s">
        <v>555</v>
      </c>
      <c r="D110" s="219" t="s">
        <v>411</v>
      </c>
      <c r="E110" s="206" t="s">
        <v>1096</v>
      </c>
      <c r="F110" s="81">
        <v>1</v>
      </c>
      <c r="G110" s="115" t="s">
        <v>1207</v>
      </c>
      <c r="H110" s="115" t="s">
        <v>1208</v>
      </c>
      <c r="I110" s="109" t="s">
        <v>1624</v>
      </c>
      <c r="J110" s="114">
        <v>1</v>
      </c>
      <c r="K110" s="231" t="s">
        <v>1209</v>
      </c>
      <c r="L110" s="231" t="s">
        <v>1210</v>
      </c>
      <c r="M110" s="114">
        <v>1</v>
      </c>
      <c r="N110" s="212" t="s">
        <v>1207</v>
      </c>
      <c r="O110" s="212" t="s">
        <v>1208</v>
      </c>
      <c r="P110" s="173" t="s">
        <v>1211</v>
      </c>
      <c r="Q110" s="184"/>
      <c r="R110" s="185"/>
      <c r="S110" s="185"/>
      <c r="T110" s="208"/>
      <c r="U110" s="186"/>
      <c r="V110" s="233"/>
      <c r="W110" s="232"/>
      <c r="X110" s="184"/>
      <c r="Y110" s="185"/>
      <c r="Z110" s="185"/>
    </row>
    <row r="111" spans="1:26" s="77" customFormat="1" ht="12" customHeight="1" x14ac:dyDescent="0.25">
      <c r="A111" s="230"/>
      <c r="B111" s="228"/>
      <c r="C111" s="218"/>
      <c r="D111" s="219"/>
      <c r="E111" s="206"/>
      <c r="F111" s="87"/>
      <c r="G111" s="109"/>
      <c r="H111" s="109"/>
      <c r="I111" s="109"/>
      <c r="J111" s="87"/>
      <c r="K111" s="231"/>
      <c r="L111" s="231"/>
      <c r="M111" s="87"/>
      <c r="N111" s="111"/>
      <c r="O111" s="111"/>
      <c r="P111" s="173"/>
      <c r="Q111" s="191"/>
      <c r="R111" s="192"/>
      <c r="S111" s="192"/>
      <c r="T111" s="208"/>
      <c r="U111" s="193"/>
      <c r="V111" s="211"/>
      <c r="W111" s="231"/>
      <c r="X111" s="191"/>
      <c r="Y111" s="192"/>
      <c r="Z111" s="192"/>
    </row>
    <row r="112" spans="1:26" s="77" customFormat="1" ht="20.25" customHeight="1" x14ac:dyDescent="0.25">
      <c r="A112" s="230"/>
      <c r="B112" s="229"/>
      <c r="C112" s="218"/>
      <c r="D112" s="219"/>
      <c r="E112" s="206"/>
      <c r="F112" s="87"/>
      <c r="G112" s="109"/>
      <c r="H112" s="109"/>
      <c r="I112" s="109"/>
      <c r="J112" s="87"/>
      <c r="K112" s="231"/>
      <c r="L112" s="231"/>
      <c r="M112" s="87"/>
      <c r="N112" s="111"/>
      <c r="O112" s="111"/>
      <c r="P112" s="293"/>
      <c r="Q112" s="200"/>
      <c r="R112" s="201"/>
      <c r="S112" s="201"/>
      <c r="T112" s="208"/>
      <c r="U112" s="202"/>
      <c r="V112" s="211"/>
      <c r="W112" s="231"/>
      <c r="X112" s="200"/>
      <c r="Y112" s="201"/>
      <c r="Z112" s="201"/>
    </row>
    <row r="113" spans="1:26" s="77" customFormat="1" ht="52.5" customHeight="1" x14ac:dyDescent="0.25">
      <c r="A113" s="230">
        <v>36</v>
      </c>
      <c r="B113" s="227" t="s">
        <v>532</v>
      </c>
      <c r="C113" s="218" t="s">
        <v>560</v>
      </c>
      <c r="D113" s="219" t="s">
        <v>281</v>
      </c>
      <c r="E113" s="206" t="s">
        <v>1096</v>
      </c>
      <c r="F113" s="81">
        <v>1</v>
      </c>
      <c r="G113" s="115" t="s">
        <v>1212</v>
      </c>
      <c r="H113" s="115" t="s">
        <v>1208</v>
      </c>
      <c r="I113" s="109" t="s">
        <v>1625</v>
      </c>
      <c r="J113" s="114">
        <v>1</v>
      </c>
      <c r="K113" s="231" t="s">
        <v>1213</v>
      </c>
      <c r="L113" s="231" t="s">
        <v>1214</v>
      </c>
      <c r="M113" s="114">
        <v>1</v>
      </c>
      <c r="N113" s="212" t="s">
        <v>1215</v>
      </c>
      <c r="O113" s="212" t="s">
        <v>1208</v>
      </c>
      <c r="P113" s="173" t="s">
        <v>1626</v>
      </c>
      <c r="Q113" s="184"/>
      <c r="R113" s="185"/>
      <c r="S113" s="185"/>
      <c r="T113" s="208"/>
      <c r="U113" s="232"/>
      <c r="V113" s="232"/>
      <c r="W113" s="183"/>
      <c r="X113" s="184"/>
      <c r="Y113" s="185"/>
      <c r="Z113" s="185"/>
    </row>
    <row r="114" spans="1:26" s="77" customFormat="1" ht="21.75" customHeight="1" x14ac:dyDescent="0.25">
      <c r="A114" s="230"/>
      <c r="B114" s="228"/>
      <c r="C114" s="218"/>
      <c r="D114" s="219"/>
      <c r="E114" s="206"/>
      <c r="F114" s="87"/>
      <c r="G114" s="109"/>
      <c r="H114" s="109"/>
      <c r="I114" s="109"/>
      <c r="J114" s="87"/>
      <c r="K114" s="231"/>
      <c r="L114" s="231"/>
      <c r="M114" s="87"/>
      <c r="N114" s="111"/>
      <c r="O114" s="111"/>
      <c r="P114" s="173"/>
      <c r="Q114" s="191"/>
      <c r="R114" s="192"/>
      <c r="S114" s="192"/>
      <c r="T114" s="208"/>
      <c r="U114" s="231"/>
      <c r="V114" s="231"/>
      <c r="W114" s="190"/>
      <c r="X114" s="191"/>
      <c r="Y114" s="192"/>
      <c r="Z114" s="192"/>
    </row>
    <row r="115" spans="1:26" s="77" customFormat="1" ht="12" customHeight="1" x14ac:dyDescent="0.25">
      <c r="A115" s="230"/>
      <c r="B115" s="229"/>
      <c r="C115" s="218"/>
      <c r="D115" s="219"/>
      <c r="E115" s="206"/>
      <c r="F115" s="87"/>
      <c r="G115" s="109"/>
      <c r="H115" s="109"/>
      <c r="I115" s="109"/>
      <c r="J115" s="87"/>
      <c r="K115" s="231"/>
      <c r="L115" s="231"/>
      <c r="M115" s="87"/>
      <c r="N115" s="111"/>
      <c r="O115" s="111"/>
      <c r="P115" s="293"/>
      <c r="Q115" s="200"/>
      <c r="R115" s="201"/>
      <c r="S115" s="201"/>
      <c r="T115" s="208"/>
      <c r="U115" s="231"/>
      <c r="V115" s="231"/>
      <c r="W115" s="199"/>
      <c r="X115" s="200"/>
      <c r="Y115" s="201"/>
      <c r="Z115" s="201"/>
    </row>
    <row r="116" spans="1:26" s="77" customFormat="1" ht="52.5" customHeight="1" x14ac:dyDescent="0.25">
      <c r="A116" s="230">
        <v>37</v>
      </c>
      <c r="B116" s="227" t="s">
        <v>532</v>
      </c>
      <c r="C116" s="218" t="s">
        <v>568</v>
      </c>
      <c r="D116" s="219" t="s">
        <v>350</v>
      </c>
      <c r="E116" s="218" t="s">
        <v>571</v>
      </c>
      <c r="F116" s="114">
        <v>1</v>
      </c>
      <c r="G116" s="115" t="s">
        <v>1216</v>
      </c>
      <c r="H116" s="115" t="s">
        <v>1217</v>
      </c>
      <c r="I116" s="109" t="s">
        <v>1627</v>
      </c>
      <c r="J116" s="114"/>
      <c r="K116" s="231" t="s">
        <v>1218</v>
      </c>
      <c r="L116" s="231" t="s">
        <v>1219</v>
      </c>
      <c r="M116" s="114">
        <v>1</v>
      </c>
      <c r="N116" s="212" t="s">
        <v>1220</v>
      </c>
      <c r="O116" s="212" t="s">
        <v>1221</v>
      </c>
      <c r="P116" s="173" t="s">
        <v>1628</v>
      </c>
      <c r="Q116" s="184"/>
      <c r="R116" s="234"/>
      <c r="S116" s="234"/>
      <c r="T116" s="208"/>
      <c r="U116" s="186"/>
      <c r="V116" s="186"/>
      <c r="W116" s="183"/>
      <c r="X116" s="184"/>
      <c r="Y116" s="185"/>
      <c r="Z116" s="185"/>
    </row>
    <row r="117" spans="1:26" s="77" customFormat="1" ht="25.5" customHeight="1" x14ac:dyDescent="0.25">
      <c r="A117" s="230"/>
      <c r="B117" s="228"/>
      <c r="C117" s="218"/>
      <c r="D117" s="219"/>
      <c r="E117" s="218"/>
      <c r="F117" s="87"/>
      <c r="G117" s="109"/>
      <c r="H117" s="109"/>
      <c r="I117" s="109"/>
      <c r="J117" s="87"/>
      <c r="K117" s="231"/>
      <c r="L117" s="231"/>
      <c r="M117" s="87"/>
      <c r="N117" s="111"/>
      <c r="O117" s="111"/>
      <c r="P117" s="173"/>
      <c r="Q117" s="191"/>
      <c r="R117" s="235"/>
      <c r="S117" s="235"/>
      <c r="T117" s="208"/>
      <c r="U117" s="193"/>
      <c r="V117" s="193"/>
      <c r="W117" s="190"/>
      <c r="X117" s="191"/>
      <c r="Y117" s="192"/>
      <c r="Z117" s="192"/>
    </row>
    <row r="118" spans="1:26" s="77" customFormat="1" ht="409.5" customHeight="1" x14ac:dyDescent="0.25">
      <c r="A118" s="230"/>
      <c r="B118" s="229"/>
      <c r="C118" s="218"/>
      <c r="D118" s="219"/>
      <c r="E118" s="218"/>
      <c r="F118" s="87"/>
      <c r="G118" s="109"/>
      <c r="H118" s="109"/>
      <c r="I118" s="109"/>
      <c r="J118" s="87"/>
      <c r="K118" s="231"/>
      <c r="L118" s="231"/>
      <c r="M118" s="87"/>
      <c r="N118" s="111"/>
      <c r="O118" s="111"/>
      <c r="P118" s="293"/>
      <c r="Q118" s="200"/>
      <c r="R118" s="236"/>
      <c r="S118" s="236"/>
      <c r="T118" s="208"/>
      <c r="U118" s="202"/>
      <c r="V118" s="202"/>
      <c r="W118" s="199"/>
      <c r="X118" s="200"/>
      <c r="Y118" s="201"/>
      <c r="Z118" s="201"/>
    </row>
    <row r="119" spans="1:26" s="77" customFormat="1" ht="52.5" customHeight="1" x14ac:dyDescent="0.25">
      <c r="A119" s="230">
        <v>38</v>
      </c>
      <c r="B119" s="227" t="s">
        <v>532</v>
      </c>
      <c r="C119" s="218" t="s">
        <v>577</v>
      </c>
      <c r="D119" s="219" t="s">
        <v>350</v>
      </c>
      <c r="E119" s="218" t="s">
        <v>579</v>
      </c>
      <c r="F119" s="114">
        <v>1</v>
      </c>
      <c r="G119" s="115" t="s">
        <v>1222</v>
      </c>
      <c r="H119" s="115" t="s">
        <v>1223</v>
      </c>
      <c r="I119" s="109" t="s">
        <v>1224</v>
      </c>
      <c r="J119" s="114"/>
      <c r="K119" s="231" t="s">
        <v>1225</v>
      </c>
      <c r="L119" s="231" t="s">
        <v>1226</v>
      </c>
      <c r="M119" s="114">
        <v>1</v>
      </c>
      <c r="N119" s="212" t="s">
        <v>1227</v>
      </c>
      <c r="O119" s="212" t="s">
        <v>1228</v>
      </c>
      <c r="P119" s="173" t="s">
        <v>1629</v>
      </c>
      <c r="Q119" s="184"/>
      <c r="R119" s="185" t="s">
        <v>276</v>
      </c>
      <c r="S119" s="185"/>
      <c r="T119" s="208"/>
      <c r="U119" s="211"/>
      <c r="V119" s="211"/>
      <c r="W119" s="232"/>
      <c r="X119" s="184"/>
      <c r="Y119" s="185"/>
      <c r="Z119" s="185"/>
    </row>
    <row r="120" spans="1:26" s="77" customFormat="1" ht="52.5" customHeight="1" x14ac:dyDescent="0.25">
      <c r="A120" s="230"/>
      <c r="B120" s="228"/>
      <c r="C120" s="218"/>
      <c r="D120" s="219"/>
      <c r="E120" s="218"/>
      <c r="F120" s="87"/>
      <c r="G120" s="109"/>
      <c r="H120" s="109"/>
      <c r="I120" s="109"/>
      <c r="J120" s="87"/>
      <c r="K120" s="231"/>
      <c r="L120" s="231"/>
      <c r="M120" s="87"/>
      <c r="N120" s="111"/>
      <c r="O120" s="111"/>
      <c r="P120" s="173"/>
      <c r="Q120" s="191"/>
      <c r="R120" s="192"/>
      <c r="S120" s="192"/>
      <c r="T120" s="208"/>
      <c r="U120" s="207"/>
      <c r="V120" s="207"/>
      <c r="W120" s="231"/>
      <c r="X120" s="191"/>
      <c r="Y120" s="192"/>
      <c r="Z120" s="192"/>
    </row>
    <row r="121" spans="1:26" s="77" customFormat="1" ht="112.5" customHeight="1" x14ac:dyDescent="0.25">
      <c r="A121" s="230"/>
      <c r="B121" s="229"/>
      <c r="C121" s="218"/>
      <c r="D121" s="219"/>
      <c r="E121" s="218"/>
      <c r="F121" s="87"/>
      <c r="G121" s="109"/>
      <c r="H121" s="109"/>
      <c r="I121" s="109"/>
      <c r="J121" s="87"/>
      <c r="K121" s="231"/>
      <c r="L121" s="231"/>
      <c r="M121" s="87"/>
      <c r="N121" s="111"/>
      <c r="O121" s="111"/>
      <c r="P121" s="293"/>
      <c r="Q121" s="200"/>
      <c r="R121" s="201"/>
      <c r="S121" s="201"/>
      <c r="T121" s="208"/>
      <c r="U121" s="207"/>
      <c r="V121" s="207"/>
      <c r="W121" s="231"/>
      <c r="X121" s="200"/>
      <c r="Y121" s="201"/>
      <c r="Z121" s="201"/>
    </row>
    <row r="122" spans="1:26" s="77" customFormat="1" ht="52.5" customHeight="1" x14ac:dyDescent="0.25">
      <c r="A122" s="179">
        <v>39</v>
      </c>
      <c r="B122" s="237" t="s">
        <v>583</v>
      </c>
      <c r="C122" s="218" t="s">
        <v>587</v>
      </c>
      <c r="D122" s="219" t="s">
        <v>281</v>
      </c>
      <c r="E122" s="218" t="s">
        <v>1096</v>
      </c>
      <c r="F122" s="238">
        <v>1</v>
      </c>
      <c r="G122" s="239" t="s">
        <v>1229</v>
      </c>
      <c r="H122" s="240" t="s">
        <v>1230</v>
      </c>
      <c r="I122" s="104" t="s">
        <v>1630</v>
      </c>
      <c r="J122" s="241">
        <v>1</v>
      </c>
      <c r="K122" s="242" t="s">
        <v>1231</v>
      </c>
      <c r="L122" s="242" t="s">
        <v>1232</v>
      </c>
      <c r="M122" s="238">
        <v>1</v>
      </c>
      <c r="N122" s="243" t="s">
        <v>1233</v>
      </c>
      <c r="O122" s="244" t="s">
        <v>1230</v>
      </c>
      <c r="P122" s="96" t="s">
        <v>1536</v>
      </c>
      <c r="Q122" s="184"/>
      <c r="R122" s="185"/>
      <c r="S122" s="185"/>
      <c r="T122" s="200"/>
      <c r="U122" s="202"/>
      <c r="V122" s="202"/>
      <c r="W122" s="183"/>
      <c r="X122" s="184"/>
      <c r="Y122" s="185"/>
      <c r="Z122" s="185"/>
    </row>
    <row r="123" spans="1:26" s="77" customFormat="1" ht="52.5" customHeight="1" x14ac:dyDescent="0.25">
      <c r="A123" s="187"/>
      <c r="B123" s="237"/>
      <c r="C123" s="218"/>
      <c r="D123" s="219"/>
      <c r="E123" s="218"/>
      <c r="F123" s="245"/>
      <c r="G123" s="240"/>
      <c r="H123" s="240"/>
      <c r="I123" s="109"/>
      <c r="J123" s="93"/>
      <c r="K123" s="231"/>
      <c r="L123" s="231"/>
      <c r="M123" s="245"/>
      <c r="N123" s="246"/>
      <c r="O123" s="247"/>
      <c r="P123" s="97"/>
      <c r="Q123" s="191"/>
      <c r="R123" s="192"/>
      <c r="S123" s="192"/>
      <c r="T123" s="208"/>
      <c r="U123" s="207"/>
      <c r="V123" s="207"/>
      <c r="W123" s="190"/>
      <c r="X123" s="191"/>
      <c r="Y123" s="192"/>
      <c r="Z123" s="192"/>
    </row>
    <row r="124" spans="1:26" s="77" customFormat="1" ht="106.5" customHeight="1" x14ac:dyDescent="0.25">
      <c r="A124" s="194"/>
      <c r="B124" s="237"/>
      <c r="C124" s="218"/>
      <c r="D124" s="219"/>
      <c r="E124" s="218"/>
      <c r="F124" s="248"/>
      <c r="G124" s="249"/>
      <c r="H124" s="250"/>
      <c r="I124" s="109"/>
      <c r="J124" s="93"/>
      <c r="K124" s="231"/>
      <c r="L124" s="231"/>
      <c r="M124" s="248"/>
      <c r="N124" s="251"/>
      <c r="O124" s="252"/>
      <c r="P124" s="83"/>
      <c r="Q124" s="200"/>
      <c r="R124" s="201"/>
      <c r="S124" s="201"/>
      <c r="T124" s="208"/>
      <c r="U124" s="207"/>
      <c r="V124" s="207"/>
      <c r="W124" s="199"/>
      <c r="X124" s="200"/>
      <c r="Y124" s="201"/>
      <c r="Z124" s="201"/>
    </row>
    <row r="125" spans="1:26" s="77" customFormat="1" ht="52.5" customHeight="1" x14ac:dyDescent="0.25">
      <c r="A125" s="179">
        <v>40</v>
      </c>
      <c r="B125" s="237" t="s">
        <v>583</v>
      </c>
      <c r="C125" s="218" t="s">
        <v>1234</v>
      </c>
      <c r="D125" s="219" t="s">
        <v>281</v>
      </c>
      <c r="E125" s="218" t="s">
        <v>1096</v>
      </c>
      <c r="F125" s="254">
        <v>1</v>
      </c>
      <c r="G125" s="239" t="s">
        <v>1235</v>
      </c>
      <c r="H125" s="239" t="s">
        <v>1236</v>
      </c>
      <c r="I125" s="109" t="s">
        <v>1237</v>
      </c>
      <c r="J125" s="114">
        <v>1</v>
      </c>
      <c r="K125" s="231" t="s">
        <v>1238</v>
      </c>
      <c r="L125" s="231" t="s">
        <v>1239</v>
      </c>
      <c r="M125" s="254">
        <v>1</v>
      </c>
      <c r="N125" s="243" t="s">
        <v>1240</v>
      </c>
      <c r="O125" s="244" t="s">
        <v>1241</v>
      </c>
      <c r="P125" s="96" t="s">
        <v>1537</v>
      </c>
      <c r="Q125" s="184"/>
      <c r="R125" s="185"/>
      <c r="S125" s="185"/>
      <c r="T125" s="208"/>
      <c r="U125" s="202"/>
      <c r="V125" s="211"/>
      <c r="W125" s="183"/>
      <c r="X125" s="184"/>
      <c r="Y125" s="185"/>
      <c r="Z125" s="185"/>
    </row>
    <row r="126" spans="1:26" s="77" customFormat="1" ht="52.5" customHeight="1" x14ac:dyDescent="0.25">
      <c r="A126" s="187"/>
      <c r="B126" s="237"/>
      <c r="C126" s="218"/>
      <c r="D126" s="219"/>
      <c r="E126" s="218"/>
      <c r="F126" s="245"/>
      <c r="G126" s="240"/>
      <c r="H126" s="240"/>
      <c r="I126" s="109"/>
      <c r="J126" s="87"/>
      <c r="K126" s="231"/>
      <c r="L126" s="231"/>
      <c r="M126" s="245"/>
      <c r="N126" s="246"/>
      <c r="O126" s="247"/>
      <c r="P126" s="97"/>
      <c r="Q126" s="191"/>
      <c r="R126" s="192"/>
      <c r="S126" s="192"/>
      <c r="T126" s="208"/>
      <c r="U126" s="207"/>
      <c r="V126" s="207"/>
      <c r="W126" s="190"/>
      <c r="X126" s="191"/>
      <c r="Y126" s="192"/>
      <c r="Z126" s="192"/>
    </row>
    <row r="127" spans="1:26" s="77" customFormat="1" ht="106.5" customHeight="1" x14ac:dyDescent="0.25">
      <c r="A127" s="194"/>
      <c r="B127" s="237"/>
      <c r="C127" s="218"/>
      <c r="D127" s="219"/>
      <c r="E127" s="218"/>
      <c r="F127" s="255"/>
      <c r="G127" s="249"/>
      <c r="H127" s="249"/>
      <c r="I127" s="109"/>
      <c r="J127" s="87"/>
      <c r="K127" s="231"/>
      <c r="L127" s="231"/>
      <c r="M127" s="248"/>
      <c r="N127" s="256"/>
      <c r="O127" s="257"/>
      <c r="P127" s="83"/>
      <c r="Q127" s="200"/>
      <c r="R127" s="201"/>
      <c r="S127" s="201"/>
      <c r="T127" s="208"/>
      <c r="U127" s="207"/>
      <c r="V127" s="207"/>
      <c r="W127" s="199"/>
      <c r="X127" s="200"/>
      <c r="Y127" s="201"/>
      <c r="Z127" s="201"/>
    </row>
    <row r="128" spans="1:26" s="77" customFormat="1" ht="52.5" customHeight="1" x14ac:dyDescent="0.25">
      <c r="A128" s="179">
        <v>41</v>
      </c>
      <c r="B128" s="258" t="s">
        <v>583</v>
      </c>
      <c r="C128" s="218" t="s">
        <v>611</v>
      </c>
      <c r="D128" s="219" t="s">
        <v>281</v>
      </c>
      <c r="E128" s="218" t="s">
        <v>1242</v>
      </c>
      <c r="F128" s="238">
        <v>1</v>
      </c>
      <c r="G128" s="240" t="s">
        <v>1243</v>
      </c>
      <c r="H128" s="240" t="s">
        <v>1244</v>
      </c>
      <c r="I128" s="109" t="s">
        <v>1245</v>
      </c>
      <c r="J128" s="114">
        <v>1</v>
      </c>
      <c r="K128" s="231" t="s">
        <v>1246</v>
      </c>
      <c r="L128" s="231" t="s">
        <v>1247</v>
      </c>
      <c r="M128" s="254">
        <v>1</v>
      </c>
      <c r="N128" s="243" t="s">
        <v>1248</v>
      </c>
      <c r="O128" s="244" t="s">
        <v>1249</v>
      </c>
      <c r="P128" s="96" t="s">
        <v>1538</v>
      </c>
      <c r="Q128" s="184"/>
      <c r="R128" s="185"/>
      <c r="S128" s="185"/>
      <c r="T128" s="200"/>
      <c r="U128" s="202"/>
      <c r="V128" s="211"/>
      <c r="W128" s="183"/>
      <c r="X128" s="184"/>
      <c r="Y128" s="185"/>
      <c r="Z128" s="185"/>
    </row>
    <row r="129" spans="1:26" s="77" customFormat="1" ht="52.5" customHeight="1" x14ac:dyDescent="0.25">
      <c r="A129" s="187"/>
      <c r="B129" s="258"/>
      <c r="C129" s="218"/>
      <c r="D129" s="219"/>
      <c r="E129" s="218"/>
      <c r="F129" s="245"/>
      <c r="G129" s="240"/>
      <c r="H129" s="240"/>
      <c r="I129" s="109"/>
      <c r="J129" s="87"/>
      <c r="K129" s="231"/>
      <c r="L129" s="231"/>
      <c r="M129" s="245"/>
      <c r="N129" s="246"/>
      <c r="O129" s="247"/>
      <c r="P129" s="97"/>
      <c r="Q129" s="191"/>
      <c r="R129" s="192"/>
      <c r="S129" s="192"/>
      <c r="T129" s="208"/>
      <c r="U129" s="207"/>
      <c r="V129" s="207"/>
      <c r="W129" s="190"/>
      <c r="X129" s="191"/>
      <c r="Y129" s="192"/>
      <c r="Z129" s="192"/>
    </row>
    <row r="130" spans="1:26" s="77" customFormat="1" ht="106.5" customHeight="1" x14ac:dyDescent="0.25">
      <c r="A130" s="194"/>
      <c r="B130" s="258"/>
      <c r="C130" s="218"/>
      <c r="D130" s="219"/>
      <c r="E130" s="218"/>
      <c r="F130" s="248"/>
      <c r="G130" s="250"/>
      <c r="H130" s="249"/>
      <c r="I130" s="109"/>
      <c r="J130" s="87"/>
      <c r="K130" s="231"/>
      <c r="L130" s="231"/>
      <c r="M130" s="248"/>
      <c r="N130" s="251"/>
      <c r="O130" s="257"/>
      <c r="P130" s="83"/>
      <c r="Q130" s="200"/>
      <c r="R130" s="201"/>
      <c r="S130" s="201"/>
      <c r="T130" s="208"/>
      <c r="U130" s="207"/>
      <c r="V130" s="207"/>
      <c r="W130" s="199"/>
      <c r="X130" s="200"/>
      <c r="Y130" s="201"/>
      <c r="Z130" s="201"/>
    </row>
    <row r="131" spans="1:26" s="77" customFormat="1" ht="52.5" customHeight="1" x14ac:dyDescent="0.25">
      <c r="A131" s="179">
        <v>42</v>
      </c>
      <c r="B131" s="258" t="s">
        <v>583</v>
      </c>
      <c r="C131" s="218" t="s">
        <v>1250</v>
      </c>
      <c r="D131" s="219" t="s">
        <v>350</v>
      </c>
      <c r="E131" s="218" t="s">
        <v>620</v>
      </c>
      <c r="F131" s="238">
        <v>1</v>
      </c>
      <c r="G131" s="240" t="s">
        <v>1251</v>
      </c>
      <c r="H131" s="240" t="s">
        <v>1244</v>
      </c>
      <c r="I131" s="109" t="s">
        <v>1252</v>
      </c>
      <c r="J131" s="114"/>
      <c r="K131" s="231" t="s">
        <v>1253</v>
      </c>
      <c r="L131" s="231" t="s">
        <v>1254</v>
      </c>
      <c r="M131" s="254">
        <v>1</v>
      </c>
      <c r="N131" s="243" t="s">
        <v>1255</v>
      </c>
      <c r="O131" s="244" t="s">
        <v>1256</v>
      </c>
      <c r="P131" s="96" t="s">
        <v>1539</v>
      </c>
      <c r="Q131" s="184"/>
      <c r="R131" s="185"/>
      <c r="S131" s="185"/>
      <c r="T131" s="200"/>
      <c r="U131" s="202"/>
      <c r="V131" s="211"/>
      <c r="W131" s="183"/>
      <c r="X131" s="184"/>
      <c r="Y131" s="185"/>
      <c r="Z131" s="185"/>
    </row>
    <row r="132" spans="1:26" s="77" customFormat="1" ht="52.5" customHeight="1" x14ac:dyDescent="0.25">
      <c r="A132" s="187"/>
      <c r="B132" s="258"/>
      <c r="C132" s="218"/>
      <c r="D132" s="219"/>
      <c r="E132" s="218"/>
      <c r="F132" s="245"/>
      <c r="G132" s="240"/>
      <c r="H132" s="240"/>
      <c r="I132" s="109"/>
      <c r="J132" s="87"/>
      <c r="K132" s="231"/>
      <c r="L132" s="231"/>
      <c r="M132" s="245"/>
      <c r="N132" s="246"/>
      <c r="O132" s="247"/>
      <c r="P132" s="97"/>
      <c r="Q132" s="191"/>
      <c r="R132" s="192"/>
      <c r="S132" s="192"/>
      <c r="T132" s="208"/>
      <c r="U132" s="207"/>
      <c r="V132" s="207"/>
      <c r="W132" s="190"/>
      <c r="X132" s="191"/>
      <c r="Y132" s="192"/>
      <c r="Z132" s="192"/>
    </row>
    <row r="133" spans="1:26" s="77" customFormat="1" ht="52.5" customHeight="1" x14ac:dyDescent="0.25">
      <c r="A133" s="194"/>
      <c r="B133" s="258"/>
      <c r="C133" s="218"/>
      <c r="D133" s="219"/>
      <c r="E133" s="218"/>
      <c r="F133" s="248"/>
      <c r="G133" s="250"/>
      <c r="H133" s="249"/>
      <c r="I133" s="109"/>
      <c r="J133" s="87"/>
      <c r="K133" s="231"/>
      <c r="L133" s="231"/>
      <c r="M133" s="248"/>
      <c r="N133" s="256"/>
      <c r="O133" s="257"/>
      <c r="P133" s="83"/>
      <c r="Q133" s="200"/>
      <c r="R133" s="201"/>
      <c r="S133" s="201"/>
      <c r="T133" s="208"/>
      <c r="U133" s="207"/>
      <c r="V133" s="207"/>
      <c r="W133" s="199"/>
      <c r="X133" s="200"/>
      <c r="Y133" s="201"/>
      <c r="Z133" s="201"/>
    </row>
    <row r="134" spans="1:26" s="77" customFormat="1" ht="52.5" customHeight="1" x14ac:dyDescent="0.25">
      <c r="A134" s="179">
        <v>43</v>
      </c>
      <c r="B134" s="258" t="s">
        <v>583</v>
      </c>
      <c r="C134" s="218" t="s">
        <v>1257</v>
      </c>
      <c r="D134" s="219" t="s">
        <v>350</v>
      </c>
      <c r="E134" s="218" t="s">
        <v>625</v>
      </c>
      <c r="F134" s="238">
        <v>1</v>
      </c>
      <c r="G134" s="240" t="s">
        <v>1258</v>
      </c>
      <c r="H134" s="240" t="s">
        <v>1259</v>
      </c>
      <c r="I134" s="109" t="s">
        <v>1260</v>
      </c>
      <c r="J134" s="114"/>
      <c r="K134" s="231" t="s">
        <v>1261</v>
      </c>
      <c r="L134" s="231"/>
      <c r="M134" s="254">
        <v>1</v>
      </c>
      <c r="N134" s="243" t="s">
        <v>1262</v>
      </c>
      <c r="O134" s="244" t="s">
        <v>1263</v>
      </c>
      <c r="P134" s="96" t="s">
        <v>1540</v>
      </c>
      <c r="Q134" s="184"/>
      <c r="R134" s="185"/>
      <c r="S134" s="185"/>
      <c r="T134" s="200"/>
      <c r="U134" s="232"/>
      <c r="V134" s="211"/>
      <c r="W134" s="183"/>
      <c r="X134" s="184"/>
      <c r="Y134" s="185"/>
      <c r="Z134" s="185"/>
    </row>
    <row r="135" spans="1:26" s="77" customFormat="1" ht="52.5" customHeight="1" x14ac:dyDescent="0.25">
      <c r="A135" s="187"/>
      <c r="B135" s="258"/>
      <c r="C135" s="218"/>
      <c r="D135" s="219"/>
      <c r="E135" s="218"/>
      <c r="F135" s="245"/>
      <c r="G135" s="240"/>
      <c r="H135" s="240"/>
      <c r="I135" s="109"/>
      <c r="J135" s="87"/>
      <c r="K135" s="231"/>
      <c r="L135" s="231"/>
      <c r="M135" s="245"/>
      <c r="N135" s="246"/>
      <c r="O135" s="247"/>
      <c r="P135" s="97"/>
      <c r="Q135" s="191"/>
      <c r="R135" s="192"/>
      <c r="S135" s="192"/>
      <c r="T135" s="208"/>
      <c r="U135" s="231"/>
      <c r="V135" s="207"/>
      <c r="W135" s="190"/>
      <c r="X135" s="191"/>
      <c r="Y135" s="192"/>
      <c r="Z135" s="192"/>
    </row>
    <row r="136" spans="1:26" s="77" customFormat="1" ht="124.5" customHeight="1" x14ac:dyDescent="0.25">
      <c r="A136" s="194"/>
      <c r="B136" s="258"/>
      <c r="C136" s="218"/>
      <c r="D136" s="219"/>
      <c r="E136" s="218"/>
      <c r="F136" s="248"/>
      <c r="G136" s="250"/>
      <c r="H136" s="250"/>
      <c r="I136" s="109"/>
      <c r="J136" s="87"/>
      <c r="K136" s="231"/>
      <c r="L136" s="231"/>
      <c r="M136" s="248"/>
      <c r="N136" s="256"/>
      <c r="O136" s="257"/>
      <c r="P136" s="83"/>
      <c r="Q136" s="200"/>
      <c r="R136" s="201"/>
      <c r="S136" s="201"/>
      <c r="T136" s="208"/>
      <c r="U136" s="231"/>
      <c r="V136" s="207"/>
      <c r="W136" s="199"/>
      <c r="X136" s="200"/>
      <c r="Y136" s="201"/>
      <c r="Z136" s="201"/>
    </row>
    <row r="137" spans="1:26" s="77" customFormat="1" ht="52.5" customHeight="1" x14ac:dyDescent="0.25">
      <c r="A137" s="179">
        <v>44</v>
      </c>
      <c r="B137" s="258" t="s">
        <v>583</v>
      </c>
      <c r="C137" s="218" t="s">
        <v>1264</v>
      </c>
      <c r="D137" s="219" t="s">
        <v>350</v>
      </c>
      <c r="E137" s="218" t="s">
        <v>632</v>
      </c>
      <c r="F137" s="238">
        <v>1</v>
      </c>
      <c r="G137" s="240" t="s">
        <v>1265</v>
      </c>
      <c r="H137" s="240" t="s">
        <v>1266</v>
      </c>
      <c r="I137" s="109" t="s">
        <v>1267</v>
      </c>
      <c r="J137" s="114"/>
      <c r="K137" s="231" t="s">
        <v>1268</v>
      </c>
      <c r="L137" s="231" t="s">
        <v>1269</v>
      </c>
      <c r="M137" s="254">
        <v>1</v>
      </c>
      <c r="N137" s="243" t="s">
        <v>1270</v>
      </c>
      <c r="O137" s="244" t="s">
        <v>1542</v>
      </c>
      <c r="P137" s="96" t="s">
        <v>1541</v>
      </c>
      <c r="Q137" s="184"/>
      <c r="R137" s="185"/>
      <c r="S137" s="185"/>
      <c r="T137" s="259"/>
      <c r="U137" s="260"/>
      <c r="V137" s="260"/>
      <c r="W137" s="183"/>
      <c r="X137" s="184"/>
      <c r="Y137" s="185"/>
      <c r="Z137" s="185"/>
    </row>
    <row r="138" spans="1:26" s="77" customFormat="1" ht="52.5" customHeight="1" x14ac:dyDescent="0.25">
      <c r="A138" s="187"/>
      <c r="B138" s="258"/>
      <c r="C138" s="218"/>
      <c r="D138" s="219"/>
      <c r="E138" s="218"/>
      <c r="F138" s="245"/>
      <c r="G138" s="240"/>
      <c r="H138" s="240"/>
      <c r="I138" s="109"/>
      <c r="J138" s="87"/>
      <c r="K138" s="231"/>
      <c r="L138" s="231"/>
      <c r="M138" s="245"/>
      <c r="N138" s="246"/>
      <c r="O138" s="247"/>
      <c r="P138" s="97"/>
      <c r="Q138" s="191"/>
      <c r="R138" s="192"/>
      <c r="S138" s="192"/>
      <c r="T138" s="261"/>
      <c r="U138" s="260"/>
      <c r="V138" s="260"/>
      <c r="W138" s="190"/>
      <c r="X138" s="191"/>
      <c r="Y138" s="192"/>
      <c r="Z138" s="192"/>
    </row>
    <row r="139" spans="1:26" s="77" customFormat="1" ht="71.25" customHeight="1" x14ac:dyDescent="0.25">
      <c r="A139" s="194"/>
      <c r="B139" s="258"/>
      <c r="C139" s="218"/>
      <c r="D139" s="219"/>
      <c r="E139" s="218"/>
      <c r="F139" s="248"/>
      <c r="G139" s="250"/>
      <c r="H139" s="250"/>
      <c r="I139" s="109"/>
      <c r="J139" s="87"/>
      <c r="K139" s="231"/>
      <c r="L139" s="231"/>
      <c r="M139" s="248"/>
      <c r="N139" s="256"/>
      <c r="O139" s="257"/>
      <c r="P139" s="83"/>
      <c r="Q139" s="200"/>
      <c r="R139" s="201"/>
      <c r="S139" s="201"/>
      <c r="T139" s="262"/>
      <c r="U139" s="263"/>
      <c r="V139" s="263"/>
      <c r="W139" s="199"/>
      <c r="X139" s="200"/>
      <c r="Y139" s="201"/>
      <c r="Z139" s="201"/>
    </row>
    <row r="140" spans="1:26" s="77" customFormat="1" ht="52.5" customHeight="1" x14ac:dyDescent="0.25">
      <c r="A140" s="179">
        <v>45</v>
      </c>
      <c r="B140" s="258" t="s">
        <v>583</v>
      </c>
      <c r="C140" s="218" t="s">
        <v>1271</v>
      </c>
      <c r="D140" s="219" t="s">
        <v>338</v>
      </c>
      <c r="E140" s="218" t="s">
        <v>1096</v>
      </c>
      <c r="F140" s="238">
        <v>1</v>
      </c>
      <c r="G140" s="240" t="s">
        <v>1272</v>
      </c>
      <c r="H140" s="240" t="s">
        <v>1273</v>
      </c>
      <c r="I140" s="264" t="s">
        <v>1631</v>
      </c>
      <c r="J140" s="114">
        <v>1</v>
      </c>
      <c r="K140" s="231" t="s">
        <v>1274</v>
      </c>
      <c r="L140" s="231" t="s">
        <v>1275</v>
      </c>
      <c r="M140" s="254">
        <v>1</v>
      </c>
      <c r="N140" s="243" t="s">
        <v>1276</v>
      </c>
      <c r="O140" s="244" t="s">
        <v>1277</v>
      </c>
      <c r="P140" s="96" t="s">
        <v>1543</v>
      </c>
      <c r="Q140" s="184"/>
      <c r="R140" s="185"/>
      <c r="S140" s="185"/>
      <c r="T140" s="259"/>
      <c r="U140" s="260"/>
      <c r="V140" s="260"/>
      <c r="W140" s="183"/>
      <c r="X140" s="184"/>
      <c r="Y140" s="185"/>
      <c r="Z140" s="185"/>
    </row>
    <row r="141" spans="1:26" s="77" customFormat="1" ht="52.5" customHeight="1" x14ac:dyDescent="0.25">
      <c r="A141" s="187"/>
      <c r="B141" s="258"/>
      <c r="C141" s="218"/>
      <c r="D141" s="219"/>
      <c r="E141" s="218"/>
      <c r="F141" s="245"/>
      <c r="G141" s="240"/>
      <c r="H141" s="240"/>
      <c r="I141" s="265"/>
      <c r="J141" s="87"/>
      <c r="K141" s="231"/>
      <c r="L141" s="231"/>
      <c r="M141" s="245"/>
      <c r="N141" s="246"/>
      <c r="O141" s="247"/>
      <c r="P141" s="97"/>
      <c r="Q141" s="191"/>
      <c r="R141" s="192"/>
      <c r="S141" s="192"/>
      <c r="T141" s="261"/>
      <c r="U141" s="260"/>
      <c r="V141" s="260"/>
      <c r="W141" s="190"/>
      <c r="X141" s="191"/>
      <c r="Y141" s="192"/>
      <c r="Z141" s="192"/>
    </row>
    <row r="142" spans="1:26" s="77" customFormat="1" ht="52.5" customHeight="1" x14ac:dyDescent="0.25">
      <c r="A142" s="194"/>
      <c r="B142" s="258"/>
      <c r="C142" s="218"/>
      <c r="D142" s="219"/>
      <c r="E142" s="218"/>
      <c r="F142" s="248"/>
      <c r="G142" s="250"/>
      <c r="H142" s="250"/>
      <c r="I142" s="104"/>
      <c r="J142" s="87"/>
      <c r="K142" s="231"/>
      <c r="L142" s="231"/>
      <c r="M142" s="248"/>
      <c r="N142" s="256"/>
      <c r="O142" s="257"/>
      <c r="P142" s="83"/>
      <c r="Q142" s="200"/>
      <c r="R142" s="201"/>
      <c r="S142" s="201"/>
      <c r="T142" s="262"/>
      <c r="U142" s="263"/>
      <c r="V142" s="263"/>
      <c r="W142" s="199"/>
      <c r="X142" s="200"/>
      <c r="Y142" s="201"/>
      <c r="Z142" s="201"/>
    </row>
    <row r="143" spans="1:26" s="77" customFormat="1" ht="52.5" customHeight="1" x14ac:dyDescent="0.25">
      <c r="A143" s="179">
        <v>46</v>
      </c>
      <c r="B143" s="258" t="s">
        <v>583</v>
      </c>
      <c r="C143" s="218" t="s">
        <v>1278</v>
      </c>
      <c r="D143" s="219" t="s">
        <v>411</v>
      </c>
      <c r="E143" s="218" t="s">
        <v>655</v>
      </c>
      <c r="F143" s="238">
        <v>1</v>
      </c>
      <c r="G143" s="240" t="s">
        <v>1279</v>
      </c>
      <c r="H143" s="240" t="s">
        <v>1280</v>
      </c>
      <c r="I143" s="109" t="s">
        <v>1281</v>
      </c>
      <c r="J143" s="114">
        <v>1</v>
      </c>
      <c r="K143" s="231" t="s">
        <v>1282</v>
      </c>
      <c r="L143" s="231" t="s">
        <v>1283</v>
      </c>
      <c r="M143" s="254">
        <v>1</v>
      </c>
      <c r="N143" s="243" t="s">
        <v>1284</v>
      </c>
      <c r="O143" s="244" t="s">
        <v>1285</v>
      </c>
      <c r="P143" s="96" t="s">
        <v>1544</v>
      </c>
      <c r="Q143" s="184"/>
      <c r="R143" s="185"/>
      <c r="S143" s="185"/>
      <c r="T143" s="259"/>
      <c r="U143" s="260"/>
      <c r="V143" s="260"/>
      <c r="W143" s="183"/>
      <c r="X143" s="184"/>
      <c r="Y143" s="185"/>
      <c r="Z143" s="185"/>
    </row>
    <row r="144" spans="1:26" s="77" customFormat="1" ht="52.5" customHeight="1" x14ac:dyDescent="0.25">
      <c r="A144" s="187"/>
      <c r="B144" s="258"/>
      <c r="C144" s="218"/>
      <c r="D144" s="219"/>
      <c r="E144" s="218"/>
      <c r="F144" s="245"/>
      <c r="G144" s="240"/>
      <c r="H144" s="240"/>
      <c r="I144" s="109"/>
      <c r="J144" s="87"/>
      <c r="K144" s="231"/>
      <c r="L144" s="231"/>
      <c r="M144" s="245"/>
      <c r="N144" s="246"/>
      <c r="O144" s="247"/>
      <c r="P144" s="97"/>
      <c r="Q144" s="191"/>
      <c r="R144" s="192"/>
      <c r="S144" s="192"/>
      <c r="T144" s="261"/>
      <c r="U144" s="260"/>
      <c r="V144" s="260"/>
      <c r="W144" s="190"/>
      <c r="X144" s="191"/>
      <c r="Y144" s="192"/>
      <c r="Z144" s="192"/>
    </row>
    <row r="145" spans="1:41" s="77" customFormat="1" ht="52.5" customHeight="1" x14ac:dyDescent="0.25">
      <c r="A145" s="194"/>
      <c r="B145" s="258"/>
      <c r="C145" s="218"/>
      <c r="D145" s="219"/>
      <c r="E145" s="218"/>
      <c r="F145" s="248"/>
      <c r="G145" s="250"/>
      <c r="H145" s="250"/>
      <c r="I145" s="109"/>
      <c r="J145" s="87"/>
      <c r="K145" s="231"/>
      <c r="L145" s="231"/>
      <c r="M145" s="248"/>
      <c r="N145" s="256"/>
      <c r="O145" s="257"/>
      <c r="P145" s="83"/>
      <c r="Q145" s="200"/>
      <c r="R145" s="201"/>
      <c r="S145" s="201"/>
      <c r="T145" s="262"/>
      <c r="U145" s="266"/>
      <c r="V145" s="263"/>
      <c r="W145" s="199"/>
      <c r="X145" s="200"/>
      <c r="Y145" s="201"/>
      <c r="Z145" s="201"/>
    </row>
    <row r="146" spans="1:41" s="77" customFormat="1" ht="52.5" customHeight="1" x14ac:dyDescent="0.25">
      <c r="A146" s="179">
        <v>47</v>
      </c>
      <c r="B146" s="258" t="s">
        <v>583</v>
      </c>
      <c r="C146" s="218" t="s">
        <v>664</v>
      </c>
      <c r="D146" s="219" t="s">
        <v>281</v>
      </c>
      <c r="E146" s="267" t="s">
        <v>1286</v>
      </c>
      <c r="F146" s="238">
        <v>1</v>
      </c>
      <c r="G146" s="240" t="s">
        <v>1287</v>
      </c>
      <c r="H146" s="240" t="s">
        <v>1288</v>
      </c>
      <c r="I146" s="109" t="s">
        <v>1289</v>
      </c>
      <c r="J146" s="114">
        <v>1</v>
      </c>
      <c r="K146" s="231" t="s">
        <v>1290</v>
      </c>
      <c r="L146" s="231" t="s">
        <v>1291</v>
      </c>
      <c r="M146" s="254">
        <v>1</v>
      </c>
      <c r="N146" s="243" t="s">
        <v>1292</v>
      </c>
      <c r="O146" s="244" t="s">
        <v>1293</v>
      </c>
      <c r="P146" s="96" t="s">
        <v>1545</v>
      </c>
      <c r="Q146" s="184"/>
      <c r="R146" s="185"/>
      <c r="S146" s="185"/>
      <c r="T146" s="259"/>
      <c r="U146" s="260"/>
      <c r="V146" s="260"/>
      <c r="W146" s="183"/>
      <c r="X146" s="184"/>
      <c r="Y146" s="185"/>
      <c r="Z146" s="185"/>
    </row>
    <row r="147" spans="1:41" s="77" customFormat="1" ht="52.5" customHeight="1" x14ac:dyDescent="0.25">
      <c r="A147" s="187"/>
      <c r="B147" s="258"/>
      <c r="C147" s="218"/>
      <c r="D147" s="219"/>
      <c r="E147" s="267"/>
      <c r="F147" s="245"/>
      <c r="G147" s="240"/>
      <c r="H147" s="240"/>
      <c r="I147" s="109"/>
      <c r="J147" s="87"/>
      <c r="K147" s="231"/>
      <c r="L147" s="231"/>
      <c r="M147" s="245"/>
      <c r="N147" s="246"/>
      <c r="O147" s="247"/>
      <c r="P147" s="97"/>
      <c r="Q147" s="191"/>
      <c r="R147" s="192"/>
      <c r="S147" s="192"/>
      <c r="T147" s="261"/>
      <c r="U147" s="260"/>
      <c r="V147" s="260"/>
      <c r="W147" s="190"/>
      <c r="X147" s="191"/>
      <c r="Y147" s="192"/>
      <c r="Z147" s="192"/>
    </row>
    <row r="148" spans="1:41" s="77" customFormat="1" ht="52.5" customHeight="1" x14ac:dyDescent="0.25">
      <c r="A148" s="194"/>
      <c r="B148" s="258"/>
      <c r="C148" s="218"/>
      <c r="D148" s="219"/>
      <c r="E148" s="267"/>
      <c r="F148" s="248"/>
      <c r="G148" s="250"/>
      <c r="H148" s="250"/>
      <c r="I148" s="109"/>
      <c r="J148" s="87"/>
      <c r="K148" s="231"/>
      <c r="L148" s="231"/>
      <c r="M148" s="248"/>
      <c r="N148" s="256"/>
      <c r="O148" s="257"/>
      <c r="P148" s="83"/>
      <c r="Q148" s="200"/>
      <c r="R148" s="201"/>
      <c r="S148" s="201"/>
      <c r="T148" s="262"/>
      <c r="U148" s="263"/>
      <c r="V148" s="263"/>
      <c r="W148" s="199"/>
      <c r="X148" s="200"/>
      <c r="Y148" s="201"/>
      <c r="Z148" s="201"/>
    </row>
    <row r="149" spans="1:41" s="77" customFormat="1" ht="52.5" customHeight="1" x14ac:dyDescent="0.25">
      <c r="A149" s="179">
        <v>48</v>
      </c>
      <c r="B149" s="258" t="s">
        <v>583</v>
      </c>
      <c r="C149" s="218" t="s">
        <v>1294</v>
      </c>
      <c r="D149" s="219" t="s">
        <v>281</v>
      </c>
      <c r="E149" s="267" t="s">
        <v>1295</v>
      </c>
      <c r="F149" s="238">
        <v>1</v>
      </c>
      <c r="G149" s="240" t="s">
        <v>1296</v>
      </c>
      <c r="H149" s="240" t="s">
        <v>1297</v>
      </c>
      <c r="I149" s="109" t="s">
        <v>1298</v>
      </c>
      <c r="J149" s="114">
        <v>1</v>
      </c>
      <c r="K149" s="231" t="s">
        <v>1299</v>
      </c>
      <c r="L149" s="231" t="s">
        <v>1300</v>
      </c>
      <c r="M149" s="254">
        <v>1</v>
      </c>
      <c r="N149" s="243" t="s">
        <v>1301</v>
      </c>
      <c r="O149" s="244" t="s">
        <v>1302</v>
      </c>
      <c r="P149" s="96" t="s">
        <v>1546</v>
      </c>
      <c r="Q149" s="184"/>
      <c r="R149" s="185"/>
      <c r="S149" s="185"/>
      <c r="T149" s="259"/>
      <c r="U149" s="260"/>
      <c r="V149" s="260"/>
      <c r="W149" s="183"/>
      <c r="X149" s="184"/>
      <c r="Y149" s="185"/>
      <c r="Z149" s="185"/>
    </row>
    <row r="150" spans="1:41" s="77" customFormat="1" ht="52.5" customHeight="1" x14ac:dyDescent="0.25">
      <c r="A150" s="187"/>
      <c r="B150" s="258"/>
      <c r="C150" s="218"/>
      <c r="D150" s="219"/>
      <c r="E150" s="267"/>
      <c r="F150" s="245"/>
      <c r="G150" s="240"/>
      <c r="H150" s="240"/>
      <c r="I150" s="109"/>
      <c r="J150" s="87"/>
      <c r="K150" s="231"/>
      <c r="L150" s="231"/>
      <c r="M150" s="245"/>
      <c r="N150" s="246"/>
      <c r="O150" s="247"/>
      <c r="P150" s="97"/>
      <c r="Q150" s="191"/>
      <c r="R150" s="192"/>
      <c r="S150" s="192"/>
      <c r="T150" s="261"/>
      <c r="U150" s="260"/>
      <c r="V150" s="260"/>
      <c r="W150" s="190"/>
      <c r="X150" s="191"/>
      <c r="Y150" s="192"/>
      <c r="Z150" s="192"/>
    </row>
    <row r="151" spans="1:41" s="77" customFormat="1" ht="52.5" customHeight="1" x14ac:dyDescent="0.25">
      <c r="A151" s="194"/>
      <c r="B151" s="258"/>
      <c r="C151" s="218"/>
      <c r="D151" s="219"/>
      <c r="E151" s="267"/>
      <c r="F151" s="248"/>
      <c r="G151" s="250"/>
      <c r="H151" s="250"/>
      <c r="I151" s="109"/>
      <c r="J151" s="87"/>
      <c r="K151" s="231"/>
      <c r="L151" s="231"/>
      <c r="M151" s="248"/>
      <c r="N151" s="256"/>
      <c r="O151" s="257"/>
      <c r="P151" s="83"/>
      <c r="Q151" s="200"/>
      <c r="R151" s="201"/>
      <c r="S151" s="201"/>
      <c r="T151" s="262"/>
      <c r="U151" s="263"/>
      <c r="V151" s="263"/>
      <c r="W151" s="199"/>
      <c r="X151" s="200"/>
      <c r="Y151" s="201"/>
      <c r="Z151" s="201"/>
    </row>
    <row r="152" spans="1:41" s="77" customFormat="1" ht="99.75" customHeight="1" x14ac:dyDescent="0.25">
      <c r="A152" s="230">
        <v>50</v>
      </c>
      <c r="B152" s="268" t="s">
        <v>685</v>
      </c>
      <c r="C152" s="218" t="s">
        <v>689</v>
      </c>
      <c r="D152" s="219" t="s">
        <v>281</v>
      </c>
      <c r="E152" s="218" t="s">
        <v>1286</v>
      </c>
      <c r="F152" s="102">
        <v>0.33329999999999999</v>
      </c>
      <c r="G152" s="269" t="s">
        <v>1303</v>
      </c>
      <c r="H152" s="270" t="s">
        <v>1304</v>
      </c>
      <c r="I152" s="104" t="s">
        <v>1632</v>
      </c>
      <c r="J152" s="102">
        <v>1</v>
      </c>
      <c r="K152" s="242" t="s">
        <v>1305</v>
      </c>
      <c r="L152" s="242" t="s">
        <v>1306</v>
      </c>
      <c r="M152" s="102">
        <v>0.66659999999999997</v>
      </c>
      <c r="N152" s="271" t="s">
        <v>1307</v>
      </c>
      <c r="O152" s="106" t="s">
        <v>1308</v>
      </c>
      <c r="P152" s="173" t="s">
        <v>1633</v>
      </c>
      <c r="Q152" s="272"/>
      <c r="R152" s="273"/>
      <c r="S152" s="274"/>
      <c r="T152" s="272"/>
      <c r="U152" s="273"/>
      <c r="V152" s="273"/>
      <c r="W152" s="242"/>
      <c r="X152" s="272"/>
      <c r="Y152" s="275"/>
      <c r="Z152" s="275"/>
      <c r="AA152" s="276"/>
      <c r="AB152" s="276"/>
      <c r="AC152" s="276"/>
      <c r="AD152" s="276"/>
      <c r="AE152" s="276"/>
      <c r="AF152" s="276"/>
      <c r="AG152" s="276"/>
      <c r="AH152" s="276"/>
      <c r="AI152" s="276"/>
      <c r="AJ152" s="276"/>
      <c r="AK152" s="276"/>
      <c r="AL152" s="276"/>
      <c r="AM152" s="276"/>
      <c r="AN152" s="276"/>
      <c r="AO152" s="276"/>
    </row>
    <row r="153" spans="1:41" s="77" customFormat="1" ht="99.75" customHeight="1" x14ac:dyDescent="0.25">
      <c r="A153" s="230"/>
      <c r="B153" s="268"/>
      <c r="C153" s="218"/>
      <c r="D153" s="219"/>
      <c r="E153" s="218"/>
      <c r="F153" s="87"/>
      <c r="G153" s="277"/>
      <c r="H153" s="265"/>
      <c r="I153" s="109"/>
      <c r="J153" s="87"/>
      <c r="K153" s="231"/>
      <c r="L153" s="231"/>
      <c r="M153" s="87"/>
      <c r="N153" s="278"/>
      <c r="O153" s="111"/>
      <c r="P153" s="173"/>
      <c r="Q153" s="208"/>
      <c r="R153" s="231"/>
      <c r="S153" s="279"/>
      <c r="T153" s="208"/>
      <c r="U153" s="231"/>
      <c r="V153" s="231"/>
      <c r="W153" s="231"/>
      <c r="X153" s="208"/>
      <c r="Y153" s="279"/>
      <c r="Z153" s="279"/>
      <c r="AA153" s="276"/>
      <c r="AB153" s="276"/>
      <c r="AC153" s="276"/>
      <c r="AD153" s="276"/>
      <c r="AE153" s="276"/>
      <c r="AF153" s="276"/>
      <c r="AG153" s="276"/>
      <c r="AH153" s="276"/>
      <c r="AI153" s="276"/>
      <c r="AJ153" s="276"/>
      <c r="AK153" s="276"/>
      <c r="AL153" s="276"/>
      <c r="AM153" s="276"/>
      <c r="AN153" s="276"/>
      <c r="AO153" s="276"/>
    </row>
    <row r="154" spans="1:41" s="77" customFormat="1" ht="99.75" customHeight="1" x14ac:dyDescent="0.25">
      <c r="A154" s="230"/>
      <c r="B154" s="268"/>
      <c r="C154" s="218"/>
      <c r="D154" s="219"/>
      <c r="E154" s="218"/>
      <c r="F154" s="87"/>
      <c r="G154" s="280"/>
      <c r="H154" s="104"/>
      <c r="I154" s="109"/>
      <c r="J154" s="87"/>
      <c r="K154" s="231"/>
      <c r="L154" s="231"/>
      <c r="M154" s="87"/>
      <c r="N154" s="281"/>
      <c r="O154" s="111"/>
      <c r="P154" s="293"/>
      <c r="Q154" s="208"/>
      <c r="R154" s="231"/>
      <c r="S154" s="279"/>
      <c r="T154" s="208"/>
      <c r="U154" s="231"/>
      <c r="V154" s="231"/>
      <c r="W154" s="231"/>
      <c r="X154" s="208"/>
      <c r="Y154" s="279"/>
      <c r="Z154" s="279"/>
      <c r="AA154" s="276"/>
      <c r="AB154" s="276"/>
      <c r="AC154" s="276"/>
      <c r="AD154" s="276"/>
      <c r="AE154" s="276"/>
      <c r="AF154" s="276"/>
      <c r="AG154" s="276"/>
      <c r="AH154" s="276"/>
      <c r="AI154" s="276"/>
      <c r="AJ154" s="276"/>
      <c r="AK154" s="276"/>
      <c r="AL154" s="276"/>
      <c r="AM154" s="276"/>
      <c r="AN154" s="276"/>
      <c r="AO154" s="276"/>
    </row>
    <row r="155" spans="1:41" s="77" customFormat="1" ht="99.75" customHeight="1" x14ac:dyDescent="0.25">
      <c r="A155" s="230">
        <v>51</v>
      </c>
      <c r="B155" s="268" t="s">
        <v>685</v>
      </c>
      <c r="C155" s="218" t="s">
        <v>699</v>
      </c>
      <c r="D155" s="219" t="s">
        <v>281</v>
      </c>
      <c r="E155" s="218" t="s">
        <v>1096</v>
      </c>
      <c r="F155" s="114">
        <v>0.33329999999999999</v>
      </c>
      <c r="G155" s="269" t="s">
        <v>1309</v>
      </c>
      <c r="H155" s="115" t="s">
        <v>1310</v>
      </c>
      <c r="I155" s="104" t="s">
        <v>1632</v>
      </c>
      <c r="J155" s="114">
        <v>1</v>
      </c>
      <c r="K155" s="231" t="s">
        <v>1311</v>
      </c>
      <c r="L155" s="231" t="s">
        <v>1312</v>
      </c>
      <c r="M155" s="114">
        <v>0.66659999999999997</v>
      </c>
      <c r="N155" s="271" t="s">
        <v>1313</v>
      </c>
      <c r="O155" s="212" t="s">
        <v>1314</v>
      </c>
      <c r="P155" s="173" t="s">
        <v>1634</v>
      </c>
      <c r="Q155" s="282"/>
      <c r="R155" s="273"/>
      <c r="S155" s="274"/>
      <c r="T155" s="282"/>
      <c r="U155" s="273"/>
      <c r="V155" s="273"/>
      <c r="W155" s="231"/>
      <c r="X155" s="282"/>
      <c r="Y155" s="279"/>
      <c r="Z155" s="279"/>
      <c r="AA155" s="276"/>
      <c r="AB155" s="276"/>
      <c r="AC155" s="276"/>
      <c r="AD155" s="276"/>
      <c r="AE155" s="276"/>
      <c r="AF155" s="276"/>
      <c r="AG155" s="276"/>
      <c r="AH155" s="276"/>
      <c r="AI155" s="276"/>
      <c r="AJ155" s="276"/>
      <c r="AK155" s="276"/>
      <c r="AL155" s="276"/>
      <c r="AM155" s="276"/>
      <c r="AN155" s="276"/>
      <c r="AO155" s="276"/>
    </row>
    <row r="156" spans="1:41" s="77" customFormat="1" ht="99.75" customHeight="1" x14ac:dyDescent="0.25">
      <c r="A156" s="230"/>
      <c r="B156" s="268"/>
      <c r="C156" s="218"/>
      <c r="D156" s="219"/>
      <c r="E156" s="218"/>
      <c r="F156" s="87"/>
      <c r="G156" s="277"/>
      <c r="H156" s="109"/>
      <c r="I156" s="109"/>
      <c r="J156" s="87"/>
      <c r="K156" s="231"/>
      <c r="L156" s="231"/>
      <c r="M156" s="87"/>
      <c r="N156" s="278"/>
      <c r="O156" s="111"/>
      <c r="P156" s="173"/>
      <c r="Q156" s="208"/>
      <c r="R156" s="231"/>
      <c r="S156" s="279"/>
      <c r="T156" s="208"/>
      <c r="U156" s="231"/>
      <c r="V156" s="231"/>
      <c r="W156" s="231"/>
      <c r="X156" s="208"/>
      <c r="Y156" s="279"/>
      <c r="Z156" s="279"/>
      <c r="AA156" s="276"/>
      <c r="AB156" s="276"/>
      <c r="AC156" s="276"/>
      <c r="AD156" s="276"/>
      <c r="AE156" s="276"/>
      <c r="AF156" s="276"/>
      <c r="AG156" s="276"/>
      <c r="AH156" s="276"/>
      <c r="AI156" s="276"/>
      <c r="AJ156" s="276"/>
      <c r="AK156" s="276"/>
      <c r="AL156" s="276"/>
      <c r="AM156" s="276"/>
      <c r="AN156" s="276"/>
      <c r="AO156" s="276"/>
    </row>
    <row r="157" spans="1:41" s="77" customFormat="1" ht="99.75" customHeight="1" x14ac:dyDescent="0.25">
      <c r="A157" s="230"/>
      <c r="B157" s="268"/>
      <c r="C157" s="218"/>
      <c r="D157" s="219"/>
      <c r="E157" s="218"/>
      <c r="F157" s="87"/>
      <c r="G157" s="280"/>
      <c r="H157" s="109"/>
      <c r="I157" s="109"/>
      <c r="J157" s="87"/>
      <c r="K157" s="231"/>
      <c r="L157" s="231"/>
      <c r="M157" s="87"/>
      <c r="N157" s="281"/>
      <c r="O157" s="111"/>
      <c r="P157" s="293"/>
      <c r="Q157" s="208"/>
      <c r="R157" s="231"/>
      <c r="S157" s="279"/>
      <c r="T157" s="208"/>
      <c r="U157" s="231"/>
      <c r="V157" s="231"/>
      <c r="W157" s="231"/>
      <c r="X157" s="208"/>
      <c r="Y157" s="279"/>
      <c r="Z157" s="279"/>
      <c r="AA157" s="276"/>
      <c r="AB157" s="276"/>
      <c r="AC157" s="276"/>
      <c r="AD157" s="276"/>
      <c r="AE157" s="276"/>
      <c r="AF157" s="276"/>
      <c r="AG157" s="276"/>
      <c r="AH157" s="276"/>
      <c r="AI157" s="276"/>
      <c r="AJ157" s="276"/>
      <c r="AK157" s="276"/>
      <c r="AL157" s="276"/>
      <c r="AM157" s="276"/>
      <c r="AN157" s="276"/>
      <c r="AO157" s="276"/>
    </row>
    <row r="158" spans="1:41" s="77" customFormat="1" ht="99.75" customHeight="1" x14ac:dyDescent="0.25">
      <c r="A158" s="230">
        <v>52</v>
      </c>
      <c r="B158" s="268" t="s">
        <v>685</v>
      </c>
      <c r="C158" s="218" t="s">
        <v>707</v>
      </c>
      <c r="D158" s="219" t="s">
        <v>411</v>
      </c>
      <c r="E158" s="218" t="s">
        <v>1096</v>
      </c>
      <c r="F158" s="114">
        <v>0.33329999999999999</v>
      </c>
      <c r="G158" s="283" t="s">
        <v>1315</v>
      </c>
      <c r="H158" s="115" t="s">
        <v>1316</v>
      </c>
      <c r="I158" s="104" t="s">
        <v>1635</v>
      </c>
      <c r="J158" s="114">
        <v>1</v>
      </c>
      <c r="K158" s="231" t="s">
        <v>1317</v>
      </c>
      <c r="L158" s="231" t="s">
        <v>1318</v>
      </c>
      <c r="M158" s="114">
        <v>0.66659999999999997</v>
      </c>
      <c r="N158" s="284" t="s">
        <v>1636</v>
      </c>
      <c r="O158" s="212" t="s">
        <v>1319</v>
      </c>
      <c r="P158" s="173" t="s">
        <v>1637</v>
      </c>
      <c r="Q158" s="282"/>
      <c r="R158" s="232"/>
      <c r="S158" s="274"/>
      <c r="T158" s="282"/>
      <c r="U158" s="232"/>
      <c r="V158" s="273"/>
      <c r="W158" s="231"/>
      <c r="X158" s="282"/>
      <c r="Y158" s="279"/>
      <c r="Z158" s="279"/>
      <c r="AA158" s="276"/>
      <c r="AB158" s="276"/>
      <c r="AC158" s="276"/>
      <c r="AD158" s="276"/>
      <c r="AE158" s="276"/>
      <c r="AF158" s="276"/>
      <c r="AG158" s="276"/>
      <c r="AH158" s="276"/>
      <c r="AI158" s="276"/>
      <c r="AJ158" s="276"/>
      <c r="AK158" s="276"/>
      <c r="AL158" s="276"/>
      <c r="AM158" s="276"/>
      <c r="AN158" s="276"/>
      <c r="AO158" s="276"/>
    </row>
    <row r="159" spans="1:41" s="77" customFormat="1" ht="99.75" customHeight="1" x14ac:dyDescent="0.25">
      <c r="A159" s="230"/>
      <c r="B159" s="268"/>
      <c r="C159" s="218"/>
      <c r="D159" s="219"/>
      <c r="E159" s="218"/>
      <c r="F159" s="87"/>
      <c r="G159" s="285"/>
      <c r="H159" s="109"/>
      <c r="I159" s="109"/>
      <c r="J159" s="87"/>
      <c r="K159" s="231"/>
      <c r="L159" s="231"/>
      <c r="M159" s="87"/>
      <c r="N159" s="286"/>
      <c r="O159" s="111"/>
      <c r="P159" s="173"/>
      <c r="Q159" s="208"/>
      <c r="R159" s="231"/>
      <c r="S159" s="279"/>
      <c r="T159" s="208"/>
      <c r="U159" s="231"/>
      <c r="V159" s="231"/>
      <c r="W159" s="231"/>
      <c r="X159" s="208"/>
      <c r="Y159" s="279"/>
      <c r="Z159" s="279"/>
      <c r="AA159" s="276"/>
      <c r="AB159" s="276"/>
      <c r="AC159" s="276"/>
      <c r="AD159" s="276"/>
      <c r="AE159" s="276"/>
      <c r="AF159" s="276"/>
      <c r="AG159" s="276"/>
      <c r="AH159" s="276"/>
      <c r="AI159" s="276"/>
      <c r="AJ159" s="276"/>
      <c r="AK159" s="276"/>
      <c r="AL159" s="276"/>
      <c r="AM159" s="276"/>
      <c r="AN159" s="276"/>
      <c r="AO159" s="276"/>
    </row>
    <row r="160" spans="1:41" s="77" customFormat="1" ht="99.75" customHeight="1" x14ac:dyDescent="0.25">
      <c r="A160" s="230"/>
      <c r="B160" s="268"/>
      <c r="C160" s="218"/>
      <c r="D160" s="219"/>
      <c r="E160" s="218"/>
      <c r="F160" s="87"/>
      <c r="G160" s="285"/>
      <c r="H160" s="109"/>
      <c r="I160" s="109"/>
      <c r="J160" s="87"/>
      <c r="K160" s="231"/>
      <c r="L160" s="231"/>
      <c r="M160" s="87"/>
      <c r="N160" s="286"/>
      <c r="O160" s="111"/>
      <c r="P160" s="293"/>
      <c r="Q160" s="208"/>
      <c r="R160" s="231"/>
      <c r="S160" s="279"/>
      <c r="T160" s="208"/>
      <c r="U160" s="231"/>
      <c r="V160" s="231"/>
      <c r="W160" s="231"/>
      <c r="X160" s="208"/>
      <c r="Y160" s="279"/>
      <c r="Z160" s="279"/>
      <c r="AA160" s="276"/>
      <c r="AB160" s="276"/>
      <c r="AC160" s="276"/>
      <c r="AD160" s="276"/>
      <c r="AE160" s="276"/>
      <c r="AF160" s="276"/>
      <c r="AG160" s="276"/>
      <c r="AH160" s="276"/>
      <c r="AI160" s="276"/>
      <c r="AJ160" s="276"/>
      <c r="AK160" s="276"/>
      <c r="AL160" s="276"/>
      <c r="AM160" s="276"/>
      <c r="AN160" s="276"/>
      <c r="AO160" s="276"/>
    </row>
    <row r="161" spans="1:41" s="77" customFormat="1" ht="99.75" customHeight="1" x14ac:dyDescent="0.25">
      <c r="A161" s="230">
        <v>53</v>
      </c>
      <c r="B161" s="268" t="s">
        <v>685</v>
      </c>
      <c r="C161" s="218" t="s">
        <v>715</v>
      </c>
      <c r="D161" s="219" t="s">
        <v>350</v>
      </c>
      <c r="E161" s="218" t="s">
        <v>718</v>
      </c>
      <c r="F161" s="114">
        <v>0.33329999999999999</v>
      </c>
      <c r="G161" s="115" t="s">
        <v>1320</v>
      </c>
      <c r="H161" s="287" t="s">
        <v>1321</v>
      </c>
      <c r="I161" s="104" t="s">
        <v>1638</v>
      </c>
      <c r="J161" s="114"/>
      <c r="K161" s="231" t="s">
        <v>1322</v>
      </c>
      <c r="L161" s="231"/>
      <c r="M161" s="288">
        <v>0.66659999999999997</v>
      </c>
      <c r="N161" s="289" t="s">
        <v>1323</v>
      </c>
      <c r="O161" s="290" t="s">
        <v>1324</v>
      </c>
      <c r="P161" s="173" t="s">
        <v>1639</v>
      </c>
      <c r="Q161" s="282"/>
      <c r="R161" s="232"/>
      <c r="S161" s="274"/>
      <c r="T161" s="282"/>
      <c r="U161" s="232"/>
      <c r="V161" s="273"/>
      <c r="W161" s="231"/>
      <c r="X161" s="282"/>
      <c r="Y161" s="279"/>
      <c r="Z161" s="279"/>
      <c r="AA161" s="276"/>
      <c r="AB161" s="276"/>
      <c r="AC161" s="276"/>
      <c r="AD161" s="276"/>
      <c r="AE161" s="276"/>
      <c r="AF161" s="276"/>
      <c r="AG161" s="276"/>
      <c r="AH161" s="276"/>
      <c r="AI161" s="276"/>
      <c r="AJ161" s="276"/>
      <c r="AK161" s="276"/>
      <c r="AL161" s="276"/>
      <c r="AM161" s="276"/>
      <c r="AN161" s="276"/>
      <c r="AO161" s="276"/>
    </row>
    <row r="162" spans="1:41" s="77" customFormat="1" ht="99.75" customHeight="1" x14ac:dyDescent="0.25">
      <c r="A162" s="230"/>
      <c r="B162" s="268"/>
      <c r="C162" s="218"/>
      <c r="D162" s="219"/>
      <c r="E162" s="218"/>
      <c r="F162" s="87"/>
      <c r="G162" s="109"/>
      <c r="H162" s="173"/>
      <c r="I162" s="109"/>
      <c r="J162" s="87"/>
      <c r="K162" s="231"/>
      <c r="L162" s="231"/>
      <c r="M162" s="288"/>
      <c r="N162" s="291"/>
      <c r="O162" s="292"/>
      <c r="P162" s="173"/>
      <c r="Q162" s="208"/>
      <c r="R162" s="231"/>
      <c r="S162" s="279"/>
      <c r="T162" s="208"/>
      <c r="U162" s="231"/>
      <c r="V162" s="231"/>
      <c r="W162" s="231"/>
      <c r="X162" s="208"/>
      <c r="Y162" s="279"/>
      <c r="Z162" s="279"/>
      <c r="AA162" s="276"/>
      <c r="AB162" s="276"/>
      <c r="AC162" s="276"/>
      <c r="AD162" s="276"/>
      <c r="AE162" s="276"/>
      <c r="AF162" s="276"/>
      <c r="AG162" s="276"/>
      <c r="AH162" s="276"/>
      <c r="AI162" s="276"/>
      <c r="AJ162" s="276"/>
      <c r="AK162" s="276"/>
      <c r="AL162" s="276"/>
      <c r="AM162" s="276"/>
      <c r="AN162" s="276"/>
      <c r="AO162" s="276"/>
    </row>
    <row r="163" spans="1:41" s="77" customFormat="1" ht="99.75" customHeight="1" x14ac:dyDescent="0.25">
      <c r="A163" s="230"/>
      <c r="B163" s="268"/>
      <c r="C163" s="218"/>
      <c r="D163" s="219"/>
      <c r="E163" s="218"/>
      <c r="F163" s="87"/>
      <c r="G163" s="109"/>
      <c r="H163" s="293"/>
      <c r="I163" s="109"/>
      <c r="J163" s="87"/>
      <c r="K163" s="231"/>
      <c r="L163" s="231"/>
      <c r="M163" s="288"/>
      <c r="N163" s="291"/>
      <c r="O163" s="294"/>
      <c r="P163" s="293"/>
      <c r="Q163" s="208"/>
      <c r="R163" s="231"/>
      <c r="S163" s="279"/>
      <c r="T163" s="208"/>
      <c r="U163" s="231"/>
      <c r="V163" s="231"/>
      <c r="W163" s="231"/>
      <c r="X163" s="208"/>
      <c r="Y163" s="279"/>
      <c r="Z163" s="279"/>
      <c r="AA163" s="276"/>
      <c r="AB163" s="276"/>
      <c r="AC163" s="276"/>
      <c r="AD163" s="276"/>
      <c r="AE163" s="276"/>
      <c r="AF163" s="276"/>
      <c r="AG163" s="276"/>
      <c r="AH163" s="276"/>
      <c r="AI163" s="276"/>
      <c r="AJ163" s="276"/>
      <c r="AK163" s="276"/>
      <c r="AL163" s="276"/>
      <c r="AM163" s="276"/>
      <c r="AN163" s="276"/>
      <c r="AO163" s="276"/>
    </row>
    <row r="164" spans="1:41" s="77" customFormat="1" ht="48.75" customHeight="1" x14ac:dyDescent="0.25">
      <c r="A164" s="230">
        <v>54</v>
      </c>
      <c r="B164" s="295" t="s">
        <v>723</v>
      </c>
      <c r="C164" s="218" t="s">
        <v>727</v>
      </c>
      <c r="D164" s="219" t="s">
        <v>281</v>
      </c>
      <c r="E164" s="218" t="s">
        <v>1096</v>
      </c>
      <c r="F164" s="102">
        <v>1</v>
      </c>
      <c r="G164" s="103" t="s">
        <v>1325</v>
      </c>
      <c r="H164" s="103" t="s">
        <v>1326</v>
      </c>
      <c r="I164" s="104" t="s">
        <v>1640</v>
      </c>
      <c r="J164" s="102">
        <v>1</v>
      </c>
      <c r="K164" s="242" t="s">
        <v>1327</v>
      </c>
      <c r="L164" s="242" t="s">
        <v>1328</v>
      </c>
      <c r="M164" s="102">
        <v>1</v>
      </c>
      <c r="N164" s="85" t="s">
        <v>1329</v>
      </c>
      <c r="O164" s="85" t="s">
        <v>1330</v>
      </c>
      <c r="P164" s="173" t="s">
        <v>1331</v>
      </c>
      <c r="Q164" s="282"/>
      <c r="R164" s="279"/>
      <c r="S164" s="279"/>
      <c r="T164" s="282"/>
      <c r="U164" s="232"/>
      <c r="V164" s="232"/>
      <c r="W164" s="231"/>
      <c r="X164" s="282"/>
      <c r="Y164" s="279"/>
      <c r="Z164" s="279"/>
    </row>
    <row r="165" spans="1:41" s="77" customFormat="1" ht="48.75" customHeight="1" x14ac:dyDescent="0.25">
      <c r="A165" s="230"/>
      <c r="B165" s="295"/>
      <c r="C165" s="218"/>
      <c r="D165" s="219"/>
      <c r="E165" s="218"/>
      <c r="F165" s="87"/>
      <c r="G165" s="109"/>
      <c r="H165" s="109"/>
      <c r="I165" s="109"/>
      <c r="J165" s="87"/>
      <c r="K165" s="231"/>
      <c r="L165" s="231"/>
      <c r="M165" s="87"/>
      <c r="N165" s="85"/>
      <c r="O165" s="85"/>
      <c r="P165" s="173"/>
      <c r="Q165" s="208"/>
      <c r="R165" s="279"/>
      <c r="S165" s="279"/>
      <c r="T165" s="208"/>
      <c r="U165" s="231"/>
      <c r="V165" s="231"/>
      <c r="W165" s="231"/>
      <c r="X165" s="208"/>
      <c r="Y165" s="279"/>
      <c r="Z165" s="279"/>
    </row>
    <row r="166" spans="1:41" s="77" customFormat="1" ht="48.75" customHeight="1" x14ac:dyDescent="0.25">
      <c r="A166" s="230"/>
      <c r="B166" s="295"/>
      <c r="C166" s="218"/>
      <c r="D166" s="219"/>
      <c r="E166" s="218"/>
      <c r="F166" s="87"/>
      <c r="G166" s="109"/>
      <c r="H166" s="109"/>
      <c r="I166" s="109"/>
      <c r="J166" s="87"/>
      <c r="K166" s="231"/>
      <c r="L166" s="231"/>
      <c r="M166" s="87"/>
      <c r="N166" s="91"/>
      <c r="O166" s="91"/>
      <c r="P166" s="293"/>
      <c r="Q166" s="208"/>
      <c r="R166" s="279"/>
      <c r="S166" s="279"/>
      <c r="T166" s="208"/>
      <c r="U166" s="231"/>
      <c r="V166" s="231"/>
      <c r="W166" s="231"/>
      <c r="X166" s="208"/>
      <c r="Y166" s="279"/>
      <c r="Z166" s="279"/>
    </row>
    <row r="167" spans="1:41" s="77" customFormat="1" ht="48.75" customHeight="1" x14ac:dyDescent="0.25">
      <c r="A167" s="230">
        <v>55</v>
      </c>
      <c r="B167" s="295" t="s">
        <v>723</v>
      </c>
      <c r="C167" s="218" t="s">
        <v>736</v>
      </c>
      <c r="D167" s="219" t="s">
        <v>281</v>
      </c>
      <c r="E167" s="218" t="s">
        <v>1096</v>
      </c>
      <c r="F167" s="114">
        <v>1</v>
      </c>
      <c r="G167" s="283" t="s">
        <v>1332</v>
      </c>
      <c r="H167" s="115" t="s">
        <v>1333</v>
      </c>
      <c r="I167" s="109" t="s">
        <v>1334</v>
      </c>
      <c r="J167" s="114">
        <v>1</v>
      </c>
      <c r="K167" s="231" t="s">
        <v>1335</v>
      </c>
      <c r="L167" s="231" t="s">
        <v>1336</v>
      </c>
      <c r="M167" s="114">
        <v>1</v>
      </c>
      <c r="N167" s="296" t="s">
        <v>1337</v>
      </c>
      <c r="O167" s="169" t="s">
        <v>1338</v>
      </c>
      <c r="P167" s="173" t="s">
        <v>1339</v>
      </c>
      <c r="Q167" s="282"/>
      <c r="R167" s="279"/>
      <c r="S167" s="279"/>
      <c r="T167" s="282"/>
      <c r="U167" s="232"/>
      <c r="V167" s="232"/>
      <c r="W167" s="231"/>
      <c r="X167" s="282"/>
      <c r="Y167" s="279"/>
      <c r="Z167" s="279"/>
    </row>
    <row r="168" spans="1:41" s="77" customFormat="1" ht="48.75" customHeight="1" x14ac:dyDescent="0.25">
      <c r="A168" s="230"/>
      <c r="B168" s="295"/>
      <c r="C168" s="218"/>
      <c r="D168" s="219"/>
      <c r="E168" s="218"/>
      <c r="F168" s="87"/>
      <c r="G168" s="109"/>
      <c r="H168" s="109"/>
      <c r="I168" s="109"/>
      <c r="J168" s="87"/>
      <c r="K168" s="231"/>
      <c r="L168" s="231"/>
      <c r="M168" s="87"/>
      <c r="N168" s="297"/>
      <c r="O168" s="85"/>
      <c r="P168" s="173"/>
      <c r="Q168" s="208"/>
      <c r="R168" s="279"/>
      <c r="S168" s="279"/>
      <c r="T168" s="208"/>
      <c r="U168" s="231"/>
      <c r="V168" s="231"/>
      <c r="W168" s="231"/>
      <c r="X168" s="208"/>
      <c r="Y168" s="279"/>
      <c r="Z168" s="279"/>
    </row>
    <row r="169" spans="1:41" s="77" customFormat="1" ht="48.75" customHeight="1" x14ac:dyDescent="0.25">
      <c r="A169" s="230"/>
      <c r="B169" s="295"/>
      <c r="C169" s="218"/>
      <c r="D169" s="219"/>
      <c r="E169" s="218"/>
      <c r="F169" s="87"/>
      <c r="G169" s="109"/>
      <c r="H169" s="109"/>
      <c r="I169" s="109"/>
      <c r="J169" s="87"/>
      <c r="K169" s="231"/>
      <c r="L169" s="231"/>
      <c r="M169" s="87"/>
      <c r="N169" s="298"/>
      <c r="O169" s="91"/>
      <c r="P169" s="293"/>
      <c r="Q169" s="208"/>
      <c r="R169" s="279"/>
      <c r="S169" s="279"/>
      <c r="T169" s="208"/>
      <c r="U169" s="231"/>
      <c r="V169" s="231"/>
      <c r="W169" s="231"/>
      <c r="X169" s="208"/>
      <c r="Y169" s="279"/>
      <c r="Z169" s="279"/>
    </row>
    <row r="170" spans="1:41" s="77" customFormat="1" ht="48.75" customHeight="1" x14ac:dyDescent="0.25">
      <c r="A170" s="230">
        <v>56</v>
      </c>
      <c r="B170" s="295" t="s">
        <v>723</v>
      </c>
      <c r="C170" s="218" t="s">
        <v>744</v>
      </c>
      <c r="D170" s="219" t="s">
        <v>338</v>
      </c>
      <c r="E170" s="218" t="s">
        <v>1096</v>
      </c>
      <c r="F170" s="114">
        <v>1</v>
      </c>
      <c r="G170" s="115" t="s">
        <v>1340</v>
      </c>
      <c r="H170" s="115" t="s">
        <v>1341</v>
      </c>
      <c r="I170" s="109" t="s">
        <v>1342</v>
      </c>
      <c r="J170" s="114">
        <v>1</v>
      </c>
      <c r="K170" s="231" t="s">
        <v>1343</v>
      </c>
      <c r="L170" s="231" t="s">
        <v>1344</v>
      </c>
      <c r="M170" s="114">
        <v>1</v>
      </c>
      <c r="N170" s="169" t="s">
        <v>1345</v>
      </c>
      <c r="O170" s="169" t="s">
        <v>1346</v>
      </c>
      <c r="P170" s="173" t="s">
        <v>1347</v>
      </c>
      <c r="Q170" s="282"/>
      <c r="R170" s="279"/>
      <c r="S170" s="279"/>
      <c r="T170" s="282"/>
      <c r="U170" s="232"/>
      <c r="V170" s="232"/>
      <c r="W170" s="231"/>
      <c r="X170" s="282"/>
      <c r="Y170" s="279"/>
      <c r="Z170" s="279"/>
    </row>
    <row r="171" spans="1:41" s="77" customFormat="1" ht="48.75" customHeight="1" x14ac:dyDescent="0.25">
      <c r="A171" s="230"/>
      <c r="B171" s="295"/>
      <c r="C171" s="218"/>
      <c r="D171" s="219"/>
      <c r="E171" s="218"/>
      <c r="F171" s="87"/>
      <c r="G171" s="109"/>
      <c r="H171" s="109"/>
      <c r="I171" s="109"/>
      <c r="J171" s="87"/>
      <c r="K171" s="231"/>
      <c r="L171" s="231"/>
      <c r="M171" s="87"/>
      <c r="N171" s="85"/>
      <c r="O171" s="85"/>
      <c r="P171" s="173"/>
      <c r="Q171" s="208"/>
      <c r="R171" s="279"/>
      <c r="S171" s="279"/>
      <c r="T171" s="208"/>
      <c r="U171" s="231"/>
      <c r="V171" s="231"/>
      <c r="W171" s="231"/>
      <c r="X171" s="208"/>
      <c r="Y171" s="279"/>
      <c r="Z171" s="279"/>
    </row>
    <row r="172" spans="1:41" s="77" customFormat="1" ht="48.75" customHeight="1" x14ac:dyDescent="0.25">
      <c r="A172" s="230"/>
      <c r="B172" s="295"/>
      <c r="C172" s="218"/>
      <c r="D172" s="219"/>
      <c r="E172" s="218"/>
      <c r="F172" s="87"/>
      <c r="G172" s="109"/>
      <c r="H172" s="109"/>
      <c r="I172" s="109"/>
      <c r="J172" s="87"/>
      <c r="K172" s="231"/>
      <c r="L172" s="231"/>
      <c r="M172" s="87"/>
      <c r="N172" s="91"/>
      <c r="O172" s="91"/>
      <c r="P172" s="293"/>
      <c r="Q172" s="208"/>
      <c r="R172" s="279"/>
      <c r="S172" s="279"/>
      <c r="T172" s="208"/>
      <c r="U172" s="231"/>
      <c r="V172" s="231"/>
      <c r="W172" s="231"/>
      <c r="X172" s="208"/>
      <c r="Y172" s="279"/>
      <c r="Z172" s="279"/>
    </row>
    <row r="173" spans="1:41" s="77" customFormat="1" ht="48.75" customHeight="1" x14ac:dyDescent="0.25">
      <c r="A173" s="230">
        <v>57</v>
      </c>
      <c r="B173" s="295" t="s">
        <v>723</v>
      </c>
      <c r="C173" s="218" t="s">
        <v>754</v>
      </c>
      <c r="D173" s="219" t="s">
        <v>281</v>
      </c>
      <c r="E173" s="218" t="s">
        <v>1096</v>
      </c>
      <c r="F173" s="114">
        <v>1</v>
      </c>
      <c r="G173" s="115" t="s">
        <v>1348</v>
      </c>
      <c r="H173" s="115" t="s">
        <v>1349</v>
      </c>
      <c r="I173" s="109" t="s">
        <v>1641</v>
      </c>
      <c r="J173" s="114">
        <v>1</v>
      </c>
      <c r="K173" s="231" t="s">
        <v>1350</v>
      </c>
      <c r="L173" s="231" t="s">
        <v>1351</v>
      </c>
      <c r="M173" s="299">
        <v>1</v>
      </c>
      <c r="N173" s="169" t="s">
        <v>1348</v>
      </c>
      <c r="O173" s="169" t="s">
        <v>1352</v>
      </c>
      <c r="P173" s="173" t="s">
        <v>1642</v>
      </c>
      <c r="Q173" s="282"/>
      <c r="R173" s="279"/>
      <c r="S173" s="279"/>
      <c r="T173" s="282"/>
      <c r="U173" s="232"/>
      <c r="V173" s="232"/>
      <c r="W173" s="231"/>
      <c r="X173" s="282"/>
      <c r="Y173" s="279"/>
      <c r="Z173" s="279"/>
    </row>
    <row r="174" spans="1:41" s="77" customFormat="1" ht="48.75" customHeight="1" x14ac:dyDescent="0.25">
      <c r="A174" s="230"/>
      <c r="B174" s="295"/>
      <c r="C174" s="218"/>
      <c r="D174" s="219"/>
      <c r="E174" s="218"/>
      <c r="F174" s="87"/>
      <c r="G174" s="109"/>
      <c r="H174" s="109"/>
      <c r="I174" s="109"/>
      <c r="J174" s="87"/>
      <c r="K174" s="231"/>
      <c r="L174" s="231"/>
      <c r="M174" s="174"/>
      <c r="N174" s="85"/>
      <c r="O174" s="85"/>
      <c r="P174" s="173"/>
      <c r="Q174" s="208"/>
      <c r="R174" s="279"/>
      <c r="S174" s="279"/>
      <c r="T174" s="208"/>
      <c r="U174" s="231"/>
      <c r="V174" s="231"/>
      <c r="W174" s="231"/>
      <c r="X174" s="208"/>
      <c r="Y174" s="279"/>
      <c r="Z174" s="279"/>
    </row>
    <row r="175" spans="1:41" s="77" customFormat="1" ht="48.75" customHeight="1" x14ac:dyDescent="0.25">
      <c r="A175" s="230"/>
      <c r="B175" s="295"/>
      <c r="C175" s="218"/>
      <c r="D175" s="219"/>
      <c r="E175" s="218"/>
      <c r="F175" s="87"/>
      <c r="G175" s="109"/>
      <c r="H175" s="109"/>
      <c r="I175" s="109"/>
      <c r="J175" s="87"/>
      <c r="K175" s="231"/>
      <c r="L175" s="231"/>
      <c r="M175" s="300"/>
      <c r="N175" s="91"/>
      <c r="O175" s="91"/>
      <c r="P175" s="293"/>
      <c r="Q175" s="208"/>
      <c r="R175" s="279"/>
      <c r="S175" s="279"/>
      <c r="T175" s="208"/>
      <c r="U175" s="231"/>
      <c r="V175" s="231"/>
      <c r="W175" s="231"/>
      <c r="X175" s="208"/>
      <c r="Y175" s="279"/>
      <c r="Z175" s="279"/>
    </row>
    <row r="176" spans="1:41" s="309" customFormat="1" ht="132" customHeight="1" x14ac:dyDescent="0.25">
      <c r="A176" s="301">
        <v>58</v>
      </c>
      <c r="B176" s="302" t="s">
        <v>756</v>
      </c>
      <c r="C176" s="218" t="s">
        <v>760</v>
      </c>
      <c r="D176" s="219" t="s">
        <v>338</v>
      </c>
      <c r="E176" s="218" t="s">
        <v>1096</v>
      </c>
      <c r="F176" s="114">
        <v>1</v>
      </c>
      <c r="G176" s="303" t="s">
        <v>1353</v>
      </c>
      <c r="H176" s="303" t="s">
        <v>1354</v>
      </c>
      <c r="I176" s="303" t="s">
        <v>1643</v>
      </c>
      <c r="J176" s="114">
        <v>1</v>
      </c>
      <c r="K176" s="231" t="s">
        <v>1355</v>
      </c>
      <c r="L176" s="231" t="s">
        <v>1356</v>
      </c>
      <c r="M176" s="114">
        <v>1</v>
      </c>
      <c r="N176" s="304" t="s">
        <v>1644</v>
      </c>
      <c r="O176" s="304" t="s">
        <v>1645</v>
      </c>
      <c r="P176" s="434" t="s">
        <v>1646</v>
      </c>
      <c r="Q176" s="306"/>
      <c r="R176" s="307"/>
      <c r="S176" s="307"/>
      <c r="T176" s="282"/>
      <c r="U176" s="232"/>
      <c r="V176" s="232"/>
      <c r="W176" s="232"/>
      <c r="X176" s="282"/>
      <c r="Y176" s="279"/>
      <c r="Z176" s="279"/>
      <c r="AA176" s="308"/>
      <c r="AB176" s="308"/>
      <c r="AC176" s="308"/>
      <c r="AD176" s="308"/>
      <c r="AE176" s="308"/>
      <c r="AF176" s="308"/>
      <c r="AG176" s="308"/>
      <c r="AH176" s="308"/>
      <c r="AI176" s="308"/>
      <c r="AJ176" s="308"/>
      <c r="AK176" s="308"/>
      <c r="AL176" s="308"/>
      <c r="AM176" s="308"/>
      <c r="AN176" s="308"/>
      <c r="AO176" s="308"/>
    </row>
    <row r="177" spans="1:41" s="309" customFormat="1" ht="63.75" customHeight="1" x14ac:dyDescent="0.25">
      <c r="A177" s="310"/>
      <c r="B177" s="311"/>
      <c r="C177" s="226"/>
      <c r="D177" s="312"/>
      <c r="E177" s="226"/>
      <c r="F177" s="87"/>
      <c r="G177" s="313"/>
      <c r="H177" s="313"/>
      <c r="I177" s="313"/>
      <c r="J177" s="87"/>
      <c r="K177" s="231"/>
      <c r="L177" s="231"/>
      <c r="M177" s="87"/>
      <c r="N177" s="305"/>
      <c r="O177" s="305"/>
      <c r="P177" s="434"/>
      <c r="Q177" s="314"/>
      <c r="R177" s="315"/>
      <c r="S177" s="315"/>
      <c r="T177" s="208"/>
      <c r="U177" s="231"/>
      <c r="V177" s="231"/>
      <c r="W177" s="231"/>
      <c r="X177" s="314"/>
      <c r="Y177" s="315"/>
      <c r="Z177" s="315"/>
      <c r="AA177" s="308"/>
      <c r="AB177" s="308"/>
      <c r="AC177" s="308"/>
      <c r="AD177" s="308"/>
      <c r="AE177" s="308"/>
      <c r="AF177" s="308"/>
      <c r="AG177" s="308"/>
      <c r="AH177" s="308"/>
      <c r="AI177" s="308"/>
      <c r="AJ177" s="308"/>
      <c r="AK177" s="308"/>
      <c r="AL177" s="308"/>
      <c r="AM177" s="308"/>
      <c r="AN177" s="308"/>
      <c r="AO177" s="308"/>
    </row>
    <row r="178" spans="1:41" s="309" customFormat="1" ht="28.5" customHeight="1" x14ac:dyDescent="0.25">
      <c r="A178" s="316"/>
      <c r="B178" s="302"/>
      <c r="C178" s="218"/>
      <c r="D178" s="219"/>
      <c r="E178" s="218"/>
      <c r="F178" s="87"/>
      <c r="G178" s="313"/>
      <c r="H178" s="313"/>
      <c r="I178" s="313"/>
      <c r="J178" s="87"/>
      <c r="K178" s="231"/>
      <c r="L178" s="231"/>
      <c r="M178" s="87"/>
      <c r="N178" s="317"/>
      <c r="O178" s="317"/>
      <c r="P178" s="435"/>
      <c r="Q178" s="272"/>
      <c r="R178" s="275"/>
      <c r="S178" s="275"/>
      <c r="T178" s="208"/>
      <c r="U178" s="231"/>
      <c r="V178" s="231"/>
      <c r="W178" s="231"/>
      <c r="X178" s="272"/>
      <c r="Y178" s="275"/>
      <c r="Z178" s="275"/>
      <c r="AA178" s="308"/>
      <c r="AB178" s="308"/>
      <c r="AC178" s="308"/>
      <c r="AD178" s="308"/>
      <c r="AE178" s="308"/>
      <c r="AF178" s="308"/>
      <c r="AG178" s="308"/>
      <c r="AH178" s="308"/>
      <c r="AI178" s="308"/>
      <c r="AJ178" s="308"/>
      <c r="AK178" s="308"/>
      <c r="AL178" s="308"/>
      <c r="AM178" s="308"/>
      <c r="AN178" s="308"/>
      <c r="AO178" s="308"/>
    </row>
    <row r="179" spans="1:41" s="319" customFormat="1" ht="192" customHeight="1" x14ac:dyDescent="0.25">
      <c r="A179" s="301">
        <v>59</v>
      </c>
      <c r="B179" s="302" t="s">
        <v>756</v>
      </c>
      <c r="C179" s="218" t="s">
        <v>773</v>
      </c>
      <c r="D179" s="219" t="s">
        <v>281</v>
      </c>
      <c r="E179" s="218"/>
      <c r="F179" s="114">
        <v>1</v>
      </c>
      <c r="G179" s="303" t="s">
        <v>1357</v>
      </c>
      <c r="H179" s="303" t="s">
        <v>1358</v>
      </c>
      <c r="I179" s="109" t="s">
        <v>1647</v>
      </c>
      <c r="J179" s="114">
        <v>1</v>
      </c>
      <c r="K179" s="231" t="s">
        <v>1359</v>
      </c>
      <c r="L179" s="231" t="s">
        <v>1360</v>
      </c>
      <c r="M179" s="114">
        <v>1</v>
      </c>
      <c r="N179" s="305" t="s">
        <v>1357</v>
      </c>
      <c r="O179" s="305" t="s">
        <v>1361</v>
      </c>
      <c r="P179" s="173" t="s">
        <v>1648</v>
      </c>
      <c r="Q179" s="282"/>
      <c r="R179" s="279"/>
      <c r="S179" s="279"/>
      <c r="T179" s="282"/>
      <c r="U179" s="232"/>
      <c r="V179" s="232"/>
      <c r="W179" s="232"/>
      <c r="X179" s="282"/>
      <c r="Y179" s="279"/>
      <c r="Z179" s="279"/>
      <c r="AA179" s="318"/>
      <c r="AB179" s="318"/>
      <c r="AC179" s="318"/>
      <c r="AD179" s="318"/>
      <c r="AE179" s="318"/>
      <c r="AF179" s="318"/>
      <c r="AG179" s="318"/>
      <c r="AH179" s="318"/>
      <c r="AI179" s="318"/>
      <c r="AJ179" s="318"/>
      <c r="AK179" s="318"/>
      <c r="AL179" s="318"/>
      <c r="AM179" s="318"/>
      <c r="AN179" s="318"/>
      <c r="AO179" s="318"/>
    </row>
    <row r="180" spans="1:41" s="309" customFormat="1" ht="57.75" customHeight="1" x14ac:dyDescent="0.25">
      <c r="A180" s="316"/>
      <c r="B180" s="311"/>
      <c r="C180" s="226"/>
      <c r="D180" s="312"/>
      <c r="E180" s="226"/>
      <c r="F180" s="87"/>
      <c r="G180" s="313"/>
      <c r="H180" s="313"/>
      <c r="I180" s="109"/>
      <c r="J180" s="87"/>
      <c r="K180" s="231"/>
      <c r="L180" s="231"/>
      <c r="M180" s="87"/>
      <c r="N180" s="305"/>
      <c r="O180" s="305"/>
      <c r="P180" s="173"/>
      <c r="Q180" s="282"/>
      <c r="R180" s="279"/>
      <c r="S180" s="279"/>
      <c r="T180" s="208"/>
      <c r="U180" s="231"/>
      <c r="V180" s="231"/>
      <c r="W180" s="231"/>
      <c r="X180" s="272"/>
      <c r="Y180" s="275"/>
      <c r="Z180" s="275"/>
      <c r="AA180" s="308"/>
      <c r="AB180" s="308"/>
      <c r="AC180" s="308"/>
      <c r="AD180" s="308"/>
      <c r="AE180" s="308"/>
      <c r="AF180" s="308"/>
      <c r="AG180" s="308"/>
      <c r="AH180" s="308"/>
      <c r="AI180" s="308"/>
      <c r="AJ180" s="308"/>
      <c r="AK180" s="308"/>
      <c r="AL180" s="308"/>
      <c r="AM180" s="308"/>
      <c r="AN180" s="308"/>
      <c r="AO180" s="308"/>
    </row>
    <row r="181" spans="1:41" s="309" customFormat="1" ht="57.75" customHeight="1" x14ac:dyDescent="0.25">
      <c r="A181" s="301"/>
      <c r="B181" s="302"/>
      <c r="C181" s="218"/>
      <c r="D181" s="219"/>
      <c r="E181" s="218"/>
      <c r="F181" s="87"/>
      <c r="G181" s="313"/>
      <c r="H181" s="313"/>
      <c r="I181" s="109"/>
      <c r="J181" s="87"/>
      <c r="K181" s="231"/>
      <c r="L181" s="231"/>
      <c r="M181" s="87"/>
      <c r="N181" s="317"/>
      <c r="O181" s="317"/>
      <c r="P181" s="293"/>
      <c r="Q181" s="282"/>
      <c r="R181" s="279"/>
      <c r="S181" s="279"/>
      <c r="T181" s="208"/>
      <c r="U181" s="231"/>
      <c r="V181" s="231"/>
      <c r="W181" s="231"/>
      <c r="X181" s="282"/>
      <c r="Y181" s="279"/>
      <c r="Z181" s="279"/>
      <c r="AA181" s="308"/>
      <c r="AB181" s="308"/>
      <c r="AC181" s="308"/>
      <c r="AD181" s="308"/>
      <c r="AE181" s="308"/>
      <c r="AF181" s="308"/>
      <c r="AG181" s="308"/>
      <c r="AH181" s="308"/>
      <c r="AI181" s="308"/>
      <c r="AJ181" s="308"/>
      <c r="AK181" s="308"/>
      <c r="AL181" s="308"/>
      <c r="AM181" s="308"/>
      <c r="AN181" s="308"/>
      <c r="AO181" s="308"/>
    </row>
    <row r="182" spans="1:41" s="309" customFormat="1" ht="108" customHeight="1" x14ac:dyDescent="0.25">
      <c r="A182" s="301">
        <v>60</v>
      </c>
      <c r="B182" s="302" t="s">
        <v>756</v>
      </c>
      <c r="C182" s="218" t="s">
        <v>782</v>
      </c>
      <c r="D182" s="219" t="s">
        <v>411</v>
      </c>
      <c r="E182" s="218" t="s">
        <v>1096</v>
      </c>
      <c r="F182" s="114">
        <v>1</v>
      </c>
      <c r="G182" s="303" t="s">
        <v>1362</v>
      </c>
      <c r="H182" s="303" t="s">
        <v>1363</v>
      </c>
      <c r="I182" s="303" t="s">
        <v>1649</v>
      </c>
      <c r="J182" s="114">
        <v>1</v>
      </c>
      <c r="K182" s="231" t="s">
        <v>1364</v>
      </c>
      <c r="L182" s="231" t="s">
        <v>1365</v>
      </c>
      <c r="M182" s="114">
        <v>1</v>
      </c>
      <c r="N182" s="305" t="s">
        <v>1366</v>
      </c>
      <c r="O182" s="305" t="s">
        <v>1363</v>
      </c>
      <c r="P182" s="434" t="s">
        <v>1650</v>
      </c>
      <c r="Q182" s="282"/>
      <c r="R182" s="279"/>
      <c r="S182" s="279"/>
      <c r="T182" s="282"/>
      <c r="U182" s="232"/>
      <c r="V182" s="232"/>
      <c r="W182" s="232"/>
      <c r="X182" s="282"/>
      <c r="Y182" s="279"/>
      <c r="Z182" s="279"/>
      <c r="AA182" s="308"/>
      <c r="AB182" s="308"/>
      <c r="AC182" s="308"/>
      <c r="AD182" s="308"/>
      <c r="AE182" s="308"/>
      <c r="AF182" s="308"/>
      <c r="AG182" s="308"/>
      <c r="AH182" s="308"/>
      <c r="AI182" s="308"/>
      <c r="AJ182" s="308"/>
      <c r="AK182" s="308"/>
      <c r="AL182" s="308"/>
      <c r="AM182" s="308"/>
      <c r="AN182" s="308"/>
      <c r="AO182" s="308"/>
    </row>
    <row r="183" spans="1:41" s="309" customFormat="1" ht="37.5" customHeight="1" x14ac:dyDescent="0.25">
      <c r="A183" s="316"/>
      <c r="B183" s="311"/>
      <c r="C183" s="226"/>
      <c r="D183" s="312"/>
      <c r="E183" s="226"/>
      <c r="F183" s="87"/>
      <c r="G183" s="313"/>
      <c r="H183" s="313"/>
      <c r="I183" s="313"/>
      <c r="J183" s="87"/>
      <c r="K183" s="231"/>
      <c r="L183" s="231"/>
      <c r="M183" s="87"/>
      <c r="N183" s="305"/>
      <c r="O183" s="305"/>
      <c r="P183" s="434"/>
      <c r="Q183" s="282"/>
      <c r="R183" s="279"/>
      <c r="S183" s="279"/>
      <c r="T183" s="208"/>
      <c r="U183" s="231"/>
      <c r="V183" s="231"/>
      <c r="W183" s="231"/>
      <c r="X183" s="272"/>
      <c r="Y183" s="275"/>
      <c r="Z183" s="275"/>
      <c r="AA183" s="308"/>
      <c r="AB183" s="308"/>
      <c r="AC183" s="308"/>
      <c r="AD183" s="308"/>
      <c r="AE183" s="308"/>
      <c r="AF183" s="308"/>
      <c r="AG183" s="308"/>
      <c r="AH183" s="308"/>
      <c r="AI183" s="308"/>
      <c r="AJ183" s="308"/>
      <c r="AK183" s="308"/>
      <c r="AL183" s="308"/>
      <c r="AM183" s="308"/>
      <c r="AN183" s="308"/>
      <c r="AO183" s="308"/>
    </row>
    <row r="184" spans="1:41" s="309" customFormat="1" ht="73.5" customHeight="1" x14ac:dyDescent="0.25">
      <c r="A184" s="301"/>
      <c r="B184" s="302"/>
      <c r="C184" s="218"/>
      <c r="D184" s="219"/>
      <c r="E184" s="218"/>
      <c r="F184" s="87"/>
      <c r="G184" s="313"/>
      <c r="H184" s="313"/>
      <c r="I184" s="313"/>
      <c r="J184" s="87"/>
      <c r="K184" s="231"/>
      <c r="L184" s="231"/>
      <c r="M184" s="87"/>
      <c r="N184" s="317"/>
      <c r="O184" s="317"/>
      <c r="P184" s="435"/>
      <c r="Q184" s="282"/>
      <c r="R184" s="279"/>
      <c r="S184" s="279"/>
      <c r="T184" s="208"/>
      <c r="U184" s="231"/>
      <c r="V184" s="231"/>
      <c r="W184" s="231"/>
      <c r="X184" s="282"/>
      <c r="Y184" s="279"/>
      <c r="Z184" s="279"/>
      <c r="AA184" s="308"/>
      <c r="AB184" s="308"/>
      <c r="AC184" s="308"/>
      <c r="AD184" s="308"/>
      <c r="AE184" s="308"/>
      <c r="AF184" s="308"/>
      <c r="AG184" s="308"/>
      <c r="AH184" s="308"/>
      <c r="AI184" s="308"/>
      <c r="AJ184" s="308"/>
      <c r="AK184" s="308"/>
      <c r="AL184" s="308"/>
      <c r="AM184" s="308"/>
      <c r="AN184" s="308"/>
      <c r="AO184" s="308"/>
    </row>
    <row r="185" spans="1:41" s="309" customFormat="1" ht="132" customHeight="1" x14ac:dyDescent="0.25">
      <c r="A185" s="301">
        <v>61</v>
      </c>
      <c r="B185" s="302" t="s">
        <v>756</v>
      </c>
      <c r="C185" s="218" t="s">
        <v>1367</v>
      </c>
      <c r="D185" s="219" t="s">
        <v>350</v>
      </c>
      <c r="E185" s="218" t="s">
        <v>789</v>
      </c>
      <c r="F185" s="320">
        <v>1</v>
      </c>
      <c r="G185" s="303" t="s">
        <v>1368</v>
      </c>
      <c r="H185" s="303" t="s">
        <v>1363</v>
      </c>
      <c r="I185" s="303" t="s">
        <v>1651</v>
      </c>
      <c r="J185" s="114"/>
      <c r="K185" s="231" t="s">
        <v>1369</v>
      </c>
      <c r="L185" s="231" t="s">
        <v>1370</v>
      </c>
      <c r="M185" s="114">
        <v>1</v>
      </c>
      <c r="N185" s="321" t="s">
        <v>1652</v>
      </c>
      <c r="O185" s="305" t="s">
        <v>1363</v>
      </c>
      <c r="P185" s="434" t="s">
        <v>1653</v>
      </c>
      <c r="Q185" s="282"/>
      <c r="R185" s="279"/>
      <c r="S185" s="279"/>
      <c r="T185" s="322"/>
      <c r="U185" s="267"/>
      <c r="V185" s="323"/>
      <c r="W185" s="231"/>
      <c r="X185" s="282"/>
      <c r="Y185" s="279"/>
      <c r="Z185" s="279"/>
      <c r="AA185" s="308"/>
      <c r="AB185" s="308"/>
      <c r="AC185" s="308"/>
      <c r="AD185" s="308"/>
      <c r="AE185" s="308"/>
      <c r="AF185" s="308"/>
      <c r="AG185" s="308"/>
      <c r="AH185" s="308"/>
      <c r="AI185" s="308"/>
      <c r="AJ185" s="308"/>
      <c r="AK185" s="308"/>
      <c r="AL185" s="308"/>
      <c r="AM185" s="308"/>
      <c r="AN185" s="308"/>
      <c r="AO185" s="308"/>
    </row>
    <row r="186" spans="1:41" s="309" customFormat="1" ht="53.25" customHeight="1" x14ac:dyDescent="0.25">
      <c r="A186" s="316"/>
      <c r="B186" s="311"/>
      <c r="C186" s="226"/>
      <c r="D186" s="312"/>
      <c r="E186" s="226"/>
      <c r="F186" s="324"/>
      <c r="G186" s="313"/>
      <c r="H186" s="313"/>
      <c r="I186" s="313"/>
      <c r="J186" s="87"/>
      <c r="K186" s="231"/>
      <c r="L186" s="231"/>
      <c r="M186" s="87"/>
      <c r="N186" s="321"/>
      <c r="O186" s="305"/>
      <c r="P186" s="434"/>
      <c r="Q186" s="282"/>
      <c r="R186" s="279"/>
      <c r="S186" s="279"/>
      <c r="T186" s="259"/>
      <c r="U186" s="260"/>
      <c r="V186" s="260"/>
      <c r="W186" s="325"/>
      <c r="X186" s="272"/>
      <c r="Y186" s="275"/>
      <c r="Z186" s="275"/>
      <c r="AA186" s="308"/>
      <c r="AB186" s="308"/>
      <c r="AC186" s="308"/>
      <c r="AD186" s="308"/>
      <c r="AE186" s="308"/>
      <c r="AF186" s="308"/>
      <c r="AG186" s="308"/>
      <c r="AH186" s="308"/>
      <c r="AI186" s="308"/>
      <c r="AJ186" s="308"/>
      <c r="AK186" s="308"/>
      <c r="AL186" s="308"/>
      <c r="AM186" s="308"/>
      <c r="AN186" s="308"/>
      <c r="AO186" s="308"/>
    </row>
    <row r="187" spans="1:41" s="309" customFormat="1" ht="53.25" customHeight="1" x14ac:dyDescent="0.25">
      <c r="A187" s="301"/>
      <c r="B187" s="302"/>
      <c r="C187" s="218"/>
      <c r="D187" s="219"/>
      <c r="E187" s="218"/>
      <c r="F187" s="102"/>
      <c r="G187" s="313"/>
      <c r="H187" s="313"/>
      <c r="I187" s="313"/>
      <c r="J187" s="87"/>
      <c r="K187" s="231"/>
      <c r="L187" s="231"/>
      <c r="M187" s="87"/>
      <c r="N187" s="326"/>
      <c r="O187" s="317"/>
      <c r="P187" s="435"/>
      <c r="Q187" s="282"/>
      <c r="R187" s="279"/>
      <c r="S187" s="279"/>
      <c r="T187" s="327"/>
      <c r="U187" s="263"/>
      <c r="V187" s="328"/>
      <c r="W187" s="325"/>
      <c r="X187" s="282"/>
      <c r="Y187" s="279"/>
      <c r="Z187" s="279"/>
      <c r="AA187" s="308"/>
      <c r="AB187" s="308"/>
      <c r="AC187" s="308"/>
      <c r="AD187" s="308"/>
      <c r="AE187" s="308"/>
      <c r="AF187" s="308"/>
      <c r="AG187" s="308"/>
      <c r="AH187" s="308"/>
      <c r="AI187" s="308"/>
      <c r="AJ187" s="308"/>
      <c r="AK187" s="308"/>
      <c r="AL187" s="308"/>
      <c r="AM187" s="308"/>
      <c r="AN187" s="308"/>
      <c r="AO187" s="308"/>
    </row>
    <row r="188" spans="1:41" s="309" customFormat="1" ht="53.25" customHeight="1" x14ac:dyDescent="0.25">
      <c r="A188" s="329">
        <v>62</v>
      </c>
      <c r="B188" s="330" t="s">
        <v>791</v>
      </c>
      <c r="C188" s="218" t="s">
        <v>795</v>
      </c>
      <c r="D188" s="219" t="s">
        <v>281</v>
      </c>
      <c r="E188" s="218" t="s">
        <v>799</v>
      </c>
      <c r="F188" s="102">
        <v>1</v>
      </c>
      <c r="G188" s="103" t="s">
        <v>1371</v>
      </c>
      <c r="H188" s="103" t="s">
        <v>1372</v>
      </c>
      <c r="I188" s="104" t="s">
        <v>1654</v>
      </c>
      <c r="J188" s="102">
        <v>1</v>
      </c>
      <c r="K188" s="242" t="s">
        <v>1373</v>
      </c>
      <c r="L188" s="242" t="s">
        <v>1374</v>
      </c>
      <c r="M188" s="102">
        <v>1</v>
      </c>
      <c r="N188" s="106" t="s">
        <v>1375</v>
      </c>
      <c r="O188" s="106" t="s">
        <v>1372</v>
      </c>
      <c r="P188" s="173" t="s">
        <v>1655</v>
      </c>
      <c r="Q188" s="272"/>
      <c r="R188" s="275"/>
      <c r="S188" s="275"/>
      <c r="T188" s="200"/>
      <c r="U188" s="202"/>
      <c r="V188" s="202"/>
      <c r="W188" s="331"/>
      <c r="X188" s="282"/>
      <c r="Y188" s="279"/>
      <c r="Z188" s="279"/>
      <c r="AA188" s="308"/>
      <c r="AB188" s="308"/>
      <c r="AC188" s="308"/>
      <c r="AD188" s="308"/>
      <c r="AE188" s="308"/>
      <c r="AF188" s="308"/>
      <c r="AG188" s="308"/>
      <c r="AH188" s="308"/>
      <c r="AI188" s="308"/>
      <c r="AJ188" s="308"/>
      <c r="AK188" s="308"/>
      <c r="AL188" s="308"/>
      <c r="AM188" s="308"/>
      <c r="AN188" s="308"/>
      <c r="AO188" s="308"/>
    </row>
    <row r="189" spans="1:41" s="309" customFormat="1" ht="53.25" customHeight="1" x14ac:dyDescent="0.25">
      <c r="A189" s="329"/>
      <c r="B189" s="332"/>
      <c r="C189" s="218"/>
      <c r="D189" s="219"/>
      <c r="E189" s="218"/>
      <c r="F189" s="87"/>
      <c r="G189" s="109"/>
      <c r="H189" s="109"/>
      <c r="I189" s="109"/>
      <c r="J189" s="87"/>
      <c r="K189" s="231"/>
      <c r="L189" s="231"/>
      <c r="M189" s="87"/>
      <c r="N189" s="111"/>
      <c r="O189" s="111"/>
      <c r="P189" s="173"/>
      <c r="Q189" s="208"/>
      <c r="R189" s="279"/>
      <c r="S189" s="279"/>
      <c r="T189" s="208"/>
      <c r="U189" s="207"/>
      <c r="V189" s="207"/>
      <c r="W189" s="333"/>
      <c r="X189" s="282"/>
      <c r="Y189" s="279"/>
      <c r="Z189" s="279"/>
      <c r="AA189" s="308"/>
      <c r="AB189" s="308"/>
      <c r="AC189" s="308"/>
      <c r="AD189" s="308"/>
      <c r="AE189" s="308"/>
      <c r="AF189" s="308"/>
      <c r="AG189" s="308"/>
      <c r="AH189" s="308"/>
      <c r="AI189" s="308"/>
      <c r="AJ189" s="308"/>
      <c r="AK189" s="308"/>
      <c r="AL189" s="308"/>
      <c r="AM189" s="308"/>
      <c r="AN189" s="308"/>
      <c r="AO189" s="308"/>
    </row>
    <row r="190" spans="1:41" s="309" customFormat="1" ht="53.25" customHeight="1" x14ac:dyDescent="0.25">
      <c r="A190" s="329"/>
      <c r="B190" s="334"/>
      <c r="C190" s="218"/>
      <c r="D190" s="219"/>
      <c r="E190" s="218"/>
      <c r="F190" s="87"/>
      <c r="G190" s="109"/>
      <c r="H190" s="109"/>
      <c r="I190" s="109"/>
      <c r="J190" s="87"/>
      <c r="K190" s="231"/>
      <c r="L190" s="231"/>
      <c r="M190" s="87"/>
      <c r="N190" s="111"/>
      <c r="O190" s="111"/>
      <c r="P190" s="293"/>
      <c r="Q190" s="208"/>
      <c r="R190" s="279"/>
      <c r="S190" s="279"/>
      <c r="T190" s="208"/>
      <c r="U190" s="207"/>
      <c r="V190" s="207"/>
      <c r="W190" s="273"/>
      <c r="X190" s="282"/>
      <c r="Y190" s="279"/>
      <c r="Z190" s="279"/>
      <c r="AA190" s="308"/>
      <c r="AB190" s="308"/>
      <c r="AC190" s="308"/>
      <c r="AD190" s="308"/>
      <c r="AE190" s="308"/>
      <c r="AF190" s="308"/>
      <c r="AG190" s="308"/>
      <c r="AH190" s="308"/>
      <c r="AI190" s="308"/>
      <c r="AJ190" s="308"/>
      <c r="AK190" s="308"/>
      <c r="AL190" s="308"/>
      <c r="AM190" s="308"/>
      <c r="AN190" s="308"/>
      <c r="AO190" s="308"/>
    </row>
    <row r="191" spans="1:41" s="309" customFormat="1" ht="53.25" customHeight="1" x14ac:dyDescent="0.25">
      <c r="A191" s="203">
        <v>63</v>
      </c>
      <c r="B191" s="330" t="s">
        <v>791</v>
      </c>
      <c r="C191" s="205" t="s">
        <v>1376</v>
      </c>
      <c r="D191" s="206" t="s">
        <v>350</v>
      </c>
      <c r="E191" s="205" t="s">
        <v>811</v>
      </c>
      <c r="F191" s="87">
        <v>1</v>
      </c>
      <c r="G191" s="94" t="s">
        <v>1377</v>
      </c>
      <c r="H191" s="94" t="s">
        <v>1378</v>
      </c>
      <c r="I191" s="88" t="s">
        <v>1379</v>
      </c>
      <c r="J191" s="87"/>
      <c r="K191" s="207" t="s">
        <v>1380</v>
      </c>
      <c r="L191" s="207"/>
      <c r="M191" s="87">
        <v>1</v>
      </c>
      <c r="N191" s="95" t="s">
        <v>1381</v>
      </c>
      <c r="O191" s="212" t="s">
        <v>1656</v>
      </c>
      <c r="P191" s="173" t="s">
        <v>1657</v>
      </c>
      <c r="Q191" s="208"/>
      <c r="R191" s="209"/>
      <c r="S191" s="275"/>
      <c r="T191" s="208"/>
      <c r="U191" s="211"/>
      <c r="V191" s="211"/>
      <c r="W191" s="207"/>
      <c r="X191" s="282"/>
      <c r="Y191" s="279"/>
      <c r="Z191" s="279"/>
      <c r="AA191" s="308"/>
      <c r="AB191" s="308"/>
      <c r="AC191" s="308"/>
      <c r="AD191" s="308"/>
      <c r="AE191" s="308"/>
      <c r="AF191" s="308"/>
      <c r="AG191" s="308"/>
      <c r="AH191" s="308"/>
      <c r="AI191" s="308"/>
      <c r="AJ191" s="308"/>
      <c r="AK191" s="308"/>
      <c r="AL191" s="308"/>
      <c r="AM191" s="308"/>
      <c r="AN191" s="308"/>
      <c r="AO191" s="308"/>
    </row>
    <row r="192" spans="1:41" s="309" customFormat="1" ht="53.25" customHeight="1" x14ac:dyDescent="0.25">
      <c r="A192" s="203"/>
      <c r="B192" s="332"/>
      <c r="C192" s="205"/>
      <c r="D192" s="206"/>
      <c r="E192" s="205"/>
      <c r="F192" s="87"/>
      <c r="G192" s="88"/>
      <c r="H192" s="88"/>
      <c r="I192" s="88"/>
      <c r="J192" s="87"/>
      <c r="K192" s="207"/>
      <c r="L192" s="207"/>
      <c r="M192" s="87"/>
      <c r="N192" s="89"/>
      <c r="O192" s="89"/>
      <c r="P192" s="173"/>
      <c r="Q192" s="208"/>
      <c r="R192" s="209"/>
      <c r="S192" s="279"/>
      <c r="T192" s="208"/>
      <c r="U192" s="207"/>
      <c r="V192" s="207"/>
      <c r="W192" s="207"/>
      <c r="X192" s="282"/>
      <c r="Y192" s="279"/>
      <c r="Z192" s="279"/>
      <c r="AA192" s="308"/>
      <c r="AB192" s="308"/>
      <c r="AC192" s="308"/>
      <c r="AD192" s="308"/>
      <c r="AE192" s="308"/>
      <c r="AF192" s="308"/>
      <c r="AG192" s="308"/>
      <c r="AH192" s="308"/>
      <c r="AI192" s="308"/>
      <c r="AJ192" s="308"/>
      <c r="AK192" s="308"/>
      <c r="AL192" s="308"/>
      <c r="AM192" s="308"/>
      <c r="AN192" s="308"/>
      <c r="AO192" s="308"/>
    </row>
    <row r="193" spans="1:41" s="309" customFormat="1" ht="200.25" customHeight="1" x14ac:dyDescent="0.25">
      <c r="A193" s="203"/>
      <c r="B193" s="334"/>
      <c r="C193" s="205"/>
      <c r="D193" s="206"/>
      <c r="E193" s="205"/>
      <c r="F193" s="87"/>
      <c r="G193" s="88"/>
      <c r="H193" s="88"/>
      <c r="I193" s="88"/>
      <c r="J193" s="87"/>
      <c r="K193" s="207"/>
      <c r="L193" s="207"/>
      <c r="M193" s="87"/>
      <c r="N193" s="89"/>
      <c r="O193" s="89"/>
      <c r="P193" s="293"/>
      <c r="Q193" s="208"/>
      <c r="R193" s="209"/>
      <c r="S193" s="279"/>
      <c r="T193" s="208"/>
      <c r="U193" s="207"/>
      <c r="V193" s="207"/>
      <c r="W193" s="207"/>
      <c r="X193" s="282"/>
      <c r="Y193" s="279"/>
      <c r="Z193" s="279"/>
      <c r="AA193" s="308"/>
      <c r="AB193" s="308"/>
      <c r="AC193" s="308"/>
      <c r="AD193" s="308"/>
      <c r="AE193" s="308"/>
      <c r="AF193" s="308"/>
      <c r="AG193" s="308"/>
      <c r="AH193" s="308"/>
      <c r="AI193" s="308"/>
      <c r="AJ193" s="308"/>
      <c r="AK193" s="308"/>
      <c r="AL193" s="308"/>
      <c r="AM193" s="308"/>
      <c r="AN193" s="308"/>
      <c r="AO193" s="308"/>
    </row>
    <row r="194" spans="1:41" s="309" customFormat="1" ht="78" customHeight="1" x14ac:dyDescent="0.25">
      <c r="A194" s="335">
        <v>64</v>
      </c>
      <c r="B194" s="336" t="s">
        <v>791</v>
      </c>
      <c r="C194" s="337" t="s">
        <v>816</v>
      </c>
      <c r="D194" s="338" t="s">
        <v>1382</v>
      </c>
      <c r="E194" s="337" t="s">
        <v>1096</v>
      </c>
      <c r="F194" s="339">
        <v>1</v>
      </c>
      <c r="G194" s="340" t="s">
        <v>1383</v>
      </c>
      <c r="H194" s="340" t="s">
        <v>1384</v>
      </c>
      <c r="I194" s="163" t="s">
        <v>1385</v>
      </c>
      <c r="J194" s="158">
        <v>1</v>
      </c>
      <c r="K194" s="341" t="s">
        <v>1386</v>
      </c>
      <c r="L194" s="341" t="s">
        <v>1387</v>
      </c>
      <c r="M194" s="158"/>
      <c r="N194" s="342" t="s">
        <v>1388</v>
      </c>
      <c r="O194" s="342" t="s">
        <v>1389</v>
      </c>
      <c r="P194" s="436" t="s">
        <v>1390</v>
      </c>
      <c r="Q194" s="343"/>
      <c r="R194" s="344"/>
      <c r="S194" s="345"/>
      <c r="T194" s="343"/>
      <c r="U194" s="341"/>
      <c r="V194" s="341"/>
      <c r="W194" s="341"/>
      <c r="X194" s="346"/>
      <c r="Y194" s="345"/>
      <c r="Z194" s="345"/>
      <c r="AA194" s="308"/>
      <c r="AB194" s="308"/>
      <c r="AC194" s="308"/>
      <c r="AD194" s="308"/>
      <c r="AE194" s="308"/>
      <c r="AF194" s="308"/>
      <c r="AG194" s="308"/>
      <c r="AH194" s="308"/>
      <c r="AI194" s="308"/>
      <c r="AJ194" s="308"/>
      <c r="AK194" s="308"/>
      <c r="AL194" s="308"/>
      <c r="AM194" s="308"/>
      <c r="AN194" s="308"/>
      <c r="AO194" s="308"/>
    </row>
    <row r="195" spans="1:41" s="77" customFormat="1" ht="72" customHeight="1" x14ac:dyDescent="0.25">
      <c r="A195" s="203">
        <v>65</v>
      </c>
      <c r="B195" s="347" t="s">
        <v>822</v>
      </c>
      <c r="C195" s="181" t="s">
        <v>1391</v>
      </c>
      <c r="D195" s="182" t="s">
        <v>281</v>
      </c>
      <c r="E195" s="224" t="s">
        <v>1096</v>
      </c>
      <c r="F195" s="131">
        <v>1</v>
      </c>
      <c r="G195" s="348" t="s">
        <v>1392</v>
      </c>
      <c r="H195" s="348" t="s">
        <v>1393</v>
      </c>
      <c r="I195" s="83" t="s">
        <v>1394</v>
      </c>
      <c r="J195" s="81">
        <v>1</v>
      </c>
      <c r="K195" s="199" t="s">
        <v>1395</v>
      </c>
      <c r="L195" s="199" t="s">
        <v>1396</v>
      </c>
      <c r="M195" s="81">
        <v>1</v>
      </c>
      <c r="N195" s="253" t="s">
        <v>1397</v>
      </c>
      <c r="O195" s="253" t="s">
        <v>1393</v>
      </c>
      <c r="P195" s="173" t="s">
        <v>1398</v>
      </c>
      <c r="Q195" s="200"/>
      <c r="R195" s="201"/>
      <c r="S195" s="201"/>
      <c r="T195" s="200"/>
      <c r="U195" s="202"/>
      <c r="V195" s="202"/>
      <c r="W195" s="199"/>
      <c r="X195" s="200"/>
      <c r="Y195" s="201"/>
      <c r="Z195" s="201"/>
    </row>
    <row r="196" spans="1:41" s="77" customFormat="1" ht="72" customHeight="1" x14ac:dyDescent="0.25">
      <c r="A196" s="203"/>
      <c r="B196" s="349"/>
      <c r="C196" s="188"/>
      <c r="D196" s="189"/>
      <c r="E196" s="188"/>
      <c r="F196" s="144"/>
      <c r="G196" s="350"/>
      <c r="H196" s="350"/>
      <c r="I196" s="88"/>
      <c r="J196" s="87"/>
      <c r="K196" s="207"/>
      <c r="L196" s="207"/>
      <c r="M196" s="87"/>
      <c r="N196" s="89"/>
      <c r="O196" s="89"/>
      <c r="P196" s="173"/>
      <c r="Q196" s="208"/>
      <c r="R196" s="209"/>
      <c r="S196" s="209"/>
      <c r="T196" s="208"/>
      <c r="U196" s="207"/>
      <c r="V196" s="207"/>
      <c r="W196" s="207"/>
      <c r="X196" s="208"/>
      <c r="Y196" s="209"/>
      <c r="Z196" s="209"/>
    </row>
    <row r="197" spans="1:41" s="77" customFormat="1" ht="121.5" customHeight="1" x14ac:dyDescent="0.25">
      <c r="A197" s="203"/>
      <c r="B197" s="351"/>
      <c r="C197" s="195"/>
      <c r="D197" s="196"/>
      <c r="E197" s="195"/>
      <c r="F197" s="81"/>
      <c r="G197" s="352"/>
      <c r="H197" s="352"/>
      <c r="I197" s="88"/>
      <c r="J197" s="87"/>
      <c r="K197" s="207"/>
      <c r="L197" s="207"/>
      <c r="M197" s="87"/>
      <c r="N197" s="89"/>
      <c r="O197" s="89"/>
      <c r="P197" s="293"/>
      <c r="Q197" s="208"/>
      <c r="R197" s="209"/>
      <c r="S197" s="209"/>
      <c r="T197" s="208"/>
      <c r="U197" s="207"/>
      <c r="V197" s="207"/>
      <c r="W197" s="207"/>
      <c r="X197" s="208"/>
      <c r="Y197" s="209"/>
      <c r="Z197" s="209"/>
    </row>
    <row r="198" spans="1:41" s="77" customFormat="1" ht="72" customHeight="1" x14ac:dyDescent="0.25">
      <c r="A198" s="203">
        <v>66</v>
      </c>
      <c r="B198" s="353" t="s">
        <v>822</v>
      </c>
      <c r="C198" s="181" t="s">
        <v>1399</v>
      </c>
      <c r="D198" s="182" t="s">
        <v>281</v>
      </c>
      <c r="E198" s="181" t="s">
        <v>1096</v>
      </c>
      <c r="F198" s="87">
        <v>1</v>
      </c>
      <c r="G198" s="99" t="s">
        <v>1400</v>
      </c>
      <c r="H198" s="99" t="s">
        <v>1401</v>
      </c>
      <c r="I198" s="88" t="s">
        <v>1402</v>
      </c>
      <c r="J198" s="87">
        <v>1</v>
      </c>
      <c r="K198" s="207" t="s">
        <v>1403</v>
      </c>
      <c r="L198" s="207" t="s">
        <v>1404</v>
      </c>
      <c r="M198" s="87">
        <v>1</v>
      </c>
      <c r="N198" s="89" t="s">
        <v>1405</v>
      </c>
      <c r="O198" s="89" t="s">
        <v>1406</v>
      </c>
      <c r="P198" s="173" t="s">
        <v>1407</v>
      </c>
      <c r="Q198" s="208"/>
      <c r="R198" s="209"/>
      <c r="S198" s="209"/>
      <c r="T198" s="208"/>
      <c r="U198" s="211"/>
      <c r="V198" s="211"/>
      <c r="W198" s="207"/>
      <c r="X198" s="208"/>
      <c r="Y198" s="209"/>
      <c r="Z198" s="209"/>
    </row>
    <row r="199" spans="1:41" s="77" customFormat="1" ht="72" customHeight="1" x14ac:dyDescent="0.25">
      <c r="A199" s="203"/>
      <c r="B199" s="354"/>
      <c r="C199" s="188"/>
      <c r="D199" s="189"/>
      <c r="E199" s="188"/>
      <c r="F199" s="87"/>
      <c r="G199" s="79"/>
      <c r="H199" s="79"/>
      <c r="I199" s="88"/>
      <c r="J199" s="87"/>
      <c r="K199" s="207"/>
      <c r="L199" s="207"/>
      <c r="M199" s="87"/>
      <c r="N199" s="89"/>
      <c r="O199" s="89"/>
      <c r="P199" s="173"/>
      <c r="Q199" s="208"/>
      <c r="R199" s="209"/>
      <c r="S199" s="209"/>
      <c r="T199" s="208"/>
      <c r="U199" s="207"/>
      <c r="V199" s="207"/>
      <c r="W199" s="207"/>
      <c r="X199" s="208"/>
      <c r="Y199" s="209"/>
      <c r="Z199" s="209"/>
    </row>
    <row r="200" spans="1:41" s="77" customFormat="1" ht="90.75" customHeight="1" x14ac:dyDescent="0.25">
      <c r="A200" s="203"/>
      <c r="B200" s="355"/>
      <c r="C200" s="195"/>
      <c r="D200" s="196"/>
      <c r="E200" s="195"/>
      <c r="F200" s="87"/>
      <c r="G200" s="79"/>
      <c r="H200" s="79"/>
      <c r="I200" s="88"/>
      <c r="J200" s="87"/>
      <c r="K200" s="207"/>
      <c r="L200" s="207"/>
      <c r="M200" s="87"/>
      <c r="N200" s="89"/>
      <c r="O200" s="89"/>
      <c r="P200" s="293"/>
      <c r="Q200" s="208"/>
      <c r="R200" s="209"/>
      <c r="S200" s="209"/>
      <c r="T200" s="208"/>
      <c r="U200" s="207"/>
      <c r="V200" s="207"/>
      <c r="W200" s="207"/>
      <c r="X200" s="208"/>
      <c r="Y200" s="209"/>
      <c r="Z200" s="209"/>
    </row>
    <row r="201" spans="1:41" s="77" customFormat="1" ht="72" customHeight="1" x14ac:dyDescent="0.25">
      <c r="A201" s="203">
        <v>67</v>
      </c>
      <c r="B201" s="347" t="s">
        <v>822</v>
      </c>
      <c r="C201" s="181" t="s">
        <v>1408</v>
      </c>
      <c r="D201" s="182" t="s">
        <v>411</v>
      </c>
      <c r="E201" s="224" t="s">
        <v>1409</v>
      </c>
      <c r="F201" s="87">
        <v>1</v>
      </c>
      <c r="G201" s="99" t="s">
        <v>1410</v>
      </c>
      <c r="H201" s="99" t="s">
        <v>1411</v>
      </c>
      <c r="I201" s="88" t="s">
        <v>1412</v>
      </c>
      <c r="J201" s="87">
        <v>1</v>
      </c>
      <c r="K201" s="207" t="s">
        <v>1413</v>
      </c>
      <c r="L201" s="207" t="s">
        <v>1414</v>
      </c>
      <c r="M201" s="87">
        <v>1</v>
      </c>
      <c r="N201" s="89" t="s">
        <v>1415</v>
      </c>
      <c r="O201" s="89" t="s">
        <v>1416</v>
      </c>
      <c r="P201" s="173" t="s">
        <v>1417</v>
      </c>
      <c r="Q201" s="208"/>
      <c r="R201" s="209"/>
      <c r="S201" s="209"/>
      <c r="T201" s="208"/>
      <c r="U201" s="211"/>
      <c r="V201" s="211"/>
      <c r="W201" s="207"/>
      <c r="X201" s="208"/>
      <c r="Y201" s="209"/>
      <c r="Z201" s="209"/>
    </row>
    <row r="202" spans="1:41" s="77" customFormat="1" ht="72" customHeight="1" x14ac:dyDescent="0.25">
      <c r="A202" s="203"/>
      <c r="B202" s="349"/>
      <c r="C202" s="188"/>
      <c r="D202" s="189"/>
      <c r="E202" s="188"/>
      <c r="F202" s="87"/>
      <c r="G202" s="79"/>
      <c r="H202" s="79"/>
      <c r="I202" s="88"/>
      <c r="J202" s="87"/>
      <c r="K202" s="207"/>
      <c r="L202" s="207"/>
      <c r="M202" s="87"/>
      <c r="N202" s="89"/>
      <c r="O202" s="89"/>
      <c r="P202" s="173"/>
      <c r="Q202" s="208"/>
      <c r="R202" s="209"/>
      <c r="S202" s="209"/>
      <c r="T202" s="208"/>
      <c r="U202" s="207"/>
      <c r="V202" s="207"/>
      <c r="W202" s="207"/>
      <c r="X202" s="208"/>
      <c r="Y202" s="209"/>
      <c r="Z202" s="209"/>
    </row>
    <row r="203" spans="1:41" s="77" customFormat="1" ht="72" customHeight="1" x14ac:dyDescent="0.25">
      <c r="A203" s="203"/>
      <c r="B203" s="351"/>
      <c r="C203" s="195"/>
      <c r="D203" s="196"/>
      <c r="E203" s="195"/>
      <c r="F203" s="87"/>
      <c r="G203" s="79"/>
      <c r="H203" s="79"/>
      <c r="I203" s="88"/>
      <c r="J203" s="87"/>
      <c r="K203" s="207"/>
      <c r="L203" s="207"/>
      <c r="M203" s="87"/>
      <c r="N203" s="89"/>
      <c r="O203" s="89"/>
      <c r="P203" s="293"/>
      <c r="Q203" s="208"/>
      <c r="R203" s="209"/>
      <c r="S203" s="209"/>
      <c r="T203" s="208"/>
      <c r="U203" s="207"/>
      <c r="V203" s="207"/>
      <c r="W203" s="207"/>
      <c r="X203" s="208"/>
      <c r="Y203" s="209"/>
      <c r="Z203" s="209"/>
    </row>
    <row r="204" spans="1:41" s="77" customFormat="1" ht="72" customHeight="1" x14ac:dyDescent="0.25">
      <c r="A204" s="203">
        <v>68</v>
      </c>
      <c r="B204" s="353" t="s">
        <v>822</v>
      </c>
      <c r="C204" s="181" t="s">
        <v>1418</v>
      </c>
      <c r="D204" s="182" t="s">
        <v>350</v>
      </c>
      <c r="E204" s="181" t="s">
        <v>1419</v>
      </c>
      <c r="F204" s="87">
        <v>1</v>
      </c>
      <c r="G204" s="99" t="s">
        <v>1420</v>
      </c>
      <c r="H204" s="99" t="s">
        <v>1421</v>
      </c>
      <c r="I204" s="88" t="s">
        <v>1422</v>
      </c>
      <c r="J204" s="87"/>
      <c r="K204" s="207" t="s">
        <v>1423</v>
      </c>
      <c r="L204" s="207" t="s">
        <v>1424</v>
      </c>
      <c r="M204" s="87">
        <v>1</v>
      </c>
      <c r="N204" s="89" t="s">
        <v>1425</v>
      </c>
      <c r="O204" s="89" t="s">
        <v>1426</v>
      </c>
      <c r="P204" s="173" t="s">
        <v>1427</v>
      </c>
      <c r="Q204" s="208"/>
      <c r="R204" s="209"/>
      <c r="S204" s="209"/>
      <c r="T204" s="208"/>
      <c r="U204" s="211"/>
      <c r="V204" s="211"/>
      <c r="W204" s="207"/>
      <c r="X204" s="208"/>
      <c r="Y204" s="209"/>
      <c r="Z204" s="209"/>
    </row>
    <row r="205" spans="1:41" s="77" customFormat="1" ht="72" customHeight="1" x14ac:dyDescent="0.25">
      <c r="A205" s="203"/>
      <c r="B205" s="354"/>
      <c r="C205" s="188"/>
      <c r="D205" s="189"/>
      <c r="E205" s="188"/>
      <c r="F205" s="87"/>
      <c r="G205" s="79"/>
      <c r="H205" s="79"/>
      <c r="I205" s="88"/>
      <c r="J205" s="87"/>
      <c r="K205" s="207"/>
      <c r="L205" s="207"/>
      <c r="M205" s="87"/>
      <c r="N205" s="89"/>
      <c r="O205" s="89"/>
      <c r="P205" s="173"/>
      <c r="Q205" s="208"/>
      <c r="R205" s="209"/>
      <c r="S205" s="209"/>
      <c r="T205" s="208"/>
      <c r="U205" s="207"/>
      <c r="V205" s="207"/>
      <c r="W205" s="207"/>
      <c r="X205" s="208"/>
      <c r="Y205" s="209"/>
      <c r="Z205" s="209"/>
    </row>
    <row r="206" spans="1:41" s="77" customFormat="1" ht="109.5" customHeight="1" x14ac:dyDescent="0.25">
      <c r="A206" s="203"/>
      <c r="B206" s="355"/>
      <c r="C206" s="195"/>
      <c r="D206" s="196"/>
      <c r="E206" s="195"/>
      <c r="F206" s="87"/>
      <c r="G206" s="79"/>
      <c r="H206" s="79"/>
      <c r="I206" s="88"/>
      <c r="J206" s="87"/>
      <c r="K206" s="207"/>
      <c r="L206" s="207"/>
      <c r="M206" s="87"/>
      <c r="N206" s="89"/>
      <c r="O206" s="89"/>
      <c r="P206" s="293"/>
      <c r="Q206" s="208"/>
      <c r="R206" s="209"/>
      <c r="S206" s="209"/>
      <c r="T206" s="208"/>
      <c r="U206" s="207"/>
      <c r="V206" s="207"/>
      <c r="W206" s="207"/>
      <c r="X206" s="208"/>
      <c r="Y206" s="209"/>
      <c r="Z206" s="209"/>
    </row>
    <row r="207" spans="1:41" s="77" customFormat="1" ht="72" customHeight="1" x14ac:dyDescent="0.25">
      <c r="A207" s="203">
        <v>69</v>
      </c>
      <c r="B207" s="353" t="s">
        <v>822</v>
      </c>
      <c r="C207" s="181" t="s">
        <v>1428</v>
      </c>
      <c r="D207" s="182" t="s">
        <v>350</v>
      </c>
      <c r="E207" s="181" t="s">
        <v>865</v>
      </c>
      <c r="F207" s="87">
        <v>1</v>
      </c>
      <c r="G207" s="99" t="s">
        <v>1429</v>
      </c>
      <c r="H207" s="99" t="s">
        <v>1430</v>
      </c>
      <c r="I207" s="88" t="s">
        <v>1431</v>
      </c>
      <c r="J207" s="87">
        <v>1</v>
      </c>
      <c r="K207" s="207" t="s">
        <v>1432</v>
      </c>
      <c r="L207" s="207" t="s">
        <v>1433</v>
      </c>
      <c r="M207" s="87">
        <v>1</v>
      </c>
      <c r="N207" s="89" t="s">
        <v>1434</v>
      </c>
      <c r="O207" s="89" t="s">
        <v>1435</v>
      </c>
      <c r="P207" s="173" t="s">
        <v>1436</v>
      </c>
      <c r="Q207" s="208"/>
      <c r="R207" s="209"/>
      <c r="S207" s="209"/>
      <c r="T207" s="208"/>
      <c r="U207" s="211"/>
      <c r="V207" s="211"/>
      <c r="W207" s="207"/>
      <c r="X207" s="208"/>
      <c r="Y207" s="209"/>
      <c r="Z207" s="209"/>
    </row>
    <row r="208" spans="1:41" s="77" customFormat="1" ht="72" customHeight="1" x14ac:dyDescent="0.25">
      <c r="A208" s="203"/>
      <c r="B208" s="354"/>
      <c r="C208" s="188"/>
      <c r="D208" s="189"/>
      <c r="E208" s="188"/>
      <c r="F208" s="87"/>
      <c r="G208" s="79"/>
      <c r="H208" s="79"/>
      <c r="I208" s="88"/>
      <c r="J208" s="87"/>
      <c r="K208" s="207"/>
      <c r="L208" s="207"/>
      <c r="M208" s="87"/>
      <c r="N208" s="89"/>
      <c r="O208" s="89"/>
      <c r="P208" s="173"/>
      <c r="Q208" s="208"/>
      <c r="R208" s="209"/>
      <c r="S208" s="209"/>
      <c r="T208" s="208"/>
      <c r="U208" s="207"/>
      <c r="V208" s="207"/>
      <c r="W208" s="207"/>
      <c r="X208" s="208"/>
      <c r="Y208" s="209"/>
      <c r="Z208" s="209"/>
    </row>
    <row r="209" spans="1:41" s="77" customFormat="1" ht="72" customHeight="1" x14ac:dyDescent="0.25">
      <c r="A209" s="203"/>
      <c r="B209" s="355"/>
      <c r="C209" s="195"/>
      <c r="D209" s="196"/>
      <c r="E209" s="195"/>
      <c r="F209" s="87"/>
      <c r="G209" s="79"/>
      <c r="H209" s="79"/>
      <c r="I209" s="88"/>
      <c r="J209" s="87"/>
      <c r="K209" s="207"/>
      <c r="L209" s="207"/>
      <c r="M209" s="87"/>
      <c r="N209" s="89"/>
      <c r="O209" s="89"/>
      <c r="P209" s="293"/>
      <c r="Q209" s="208"/>
      <c r="R209" s="209"/>
      <c r="S209" s="209"/>
      <c r="T209" s="208"/>
      <c r="U209" s="207"/>
      <c r="V209" s="207"/>
      <c r="W209" s="207"/>
      <c r="X209" s="208"/>
      <c r="Y209" s="209"/>
      <c r="Z209" s="209"/>
    </row>
    <row r="210" spans="1:41" s="77" customFormat="1" ht="16.5" customHeight="1" x14ac:dyDescent="0.25">
      <c r="A210" s="203">
        <v>70</v>
      </c>
      <c r="B210" s="356" t="s">
        <v>866</v>
      </c>
      <c r="C210" s="205" t="s">
        <v>1437</v>
      </c>
      <c r="D210" s="206" t="s">
        <v>281</v>
      </c>
      <c r="E210" s="205" t="s">
        <v>1409</v>
      </c>
      <c r="F210" s="81">
        <v>1</v>
      </c>
      <c r="G210" s="82" t="s">
        <v>1438</v>
      </c>
      <c r="H210" s="82" t="s">
        <v>1439</v>
      </c>
      <c r="I210" s="83" t="s">
        <v>1440</v>
      </c>
      <c r="J210" s="81">
        <v>1</v>
      </c>
      <c r="K210" s="199" t="s">
        <v>1441</v>
      </c>
      <c r="L210" s="199" t="s">
        <v>1442</v>
      </c>
      <c r="M210" s="81">
        <v>1</v>
      </c>
      <c r="N210" s="84" t="s">
        <v>1443</v>
      </c>
      <c r="O210" s="84" t="s">
        <v>1444</v>
      </c>
      <c r="P210" s="173" t="s">
        <v>1445</v>
      </c>
      <c r="Q210" s="200"/>
      <c r="R210" s="201"/>
      <c r="S210" s="201"/>
      <c r="T210" s="184"/>
      <c r="U210" s="202"/>
      <c r="V210" s="202"/>
      <c r="W210" s="202"/>
      <c r="X210" s="200"/>
      <c r="Y210" s="201"/>
      <c r="Z210" s="201"/>
    </row>
    <row r="211" spans="1:41" s="77" customFormat="1" x14ac:dyDescent="0.25">
      <c r="A211" s="203"/>
      <c r="B211" s="356"/>
      <c r="C211" s="205"/>
      <c r="D211" s="206"/>
      <c r="E211" s="205"/>
      <c r="F211" s="87"/>
      <c r="G211" s="88"/>
      <c r="H211" s="88"/>
      <c r="I211" s="88"/>
      <c r="J211" s="87"/>
      <c r="K211" s="207"/>
      <c r="L211" s="207"/>
      <c r="M211" s="87"/>
      <c r="N211" s="89"/>
      <c r="O211" s="89"/>
      <c r="P211" s="173"/>
      <c r="Q211" s="208"/>
      <c r="R211" s="209"/>
      <c r="S211" s="209"/>
      <c r="T211" s="191"/>
      <c r="U211" s="207"/>
      <c r="V211" s="207"/>
      <c r="W211" s="207"/>
      <c r="X211" s="208"/>
      <c r="Y211" s="209"/>
      <c r="Z211" s="209"/>
    </row>
    <row r="212" spans="1:41" s="77" customFormat="1" ht="176.25" customHeight="1" x14ac:dyDescent="0.25">
      <c r="A212" s="203"/>
      <c r="B212" s="356"/>
      <c r="C212" s="205"/>
      <c r="D212" s="206"/>
      <c r="E212" s="205"/>
      <c r="F212" s="87"/>
      <c r="G212" s="88"/>
      <c r="H212" s="88"/>
      <c r="I212" s="88"/>
      <c r="J212" s="87"/>
      <c r="K212" s="207"/>
      <c r="L212" s="207"/>
      <c r="M212" s="87"/>
      <c r="N212" s="89"/>
      <c r="O212" s="89"/>
      <c r="P212" s="293"/>
      <c r="Q212" s="208"/>
      <c r="R212" s="209"/>
      <c r="S212" s="209"/>
      <c r="T212" s="200"/>
      <c r="U212" s="207"/>
      <c r="V212" s="207"/>
      <c r="W212" s="207"/>
      <c r="X212" s="208"/>
      <c r="Y212" s="209"/>
      <c r="Z212" s="209"/>
    </row>
    <row r="213" spans="1:41" s="77" customFormat="1" ht="16.5" customHeight="1" x14ac:dyDescent="0.25">
      <c r="A213" s="203">
        <v>71</v>
      </c>
      <c r="B213" s="356" t="s">
        <v>866</v>
      </c>
      <c r="C213" s="205" t="s">
        <v>1446</v>
      </c>
      <c r="D213" s="206" t="s">
        <v>338</v>
      </c>
      <c r="E213" s="205" t="s">
        <v>1409</v>
      </c>
      <c r="F213" s="87">
        <v>1</v>
      </c>
      <c r="G213" s="94" t="s">
        <v>1447</v>
      </c>
      <c r="H213" s="94" t="s">
        <v>1448</v>
      </c>
      <c r="I213" s="88" t="s">
        <v>1449</v>
      </c>
      <c r="J213" s="87">
        <v>1</v>
      </c>
      <c r="K213" s="207" t="s">
        <v>1450</v>
      </c>
      <c r="L213" s="207" t="s">
        <v>1451</v>
      </c>
      <c r="M213" s="87">
        <v>1</v>
      </c>
      <c r="N213" s="95" t="s">
        <v>1452</v>
      </c>
      <c r="O213" s="95" t="s">
        <v>1453</v>
      </c>
      <c r="P213" s="173" t="s">
        <v>1454</v>
      </c>
      <c r="Q213" s="208"/>
      <c r="R213" s="209"/>
      <c r="S213" s="209"/>
      <c r="T213" s="208"/>
      <c r="U213" s="211"/>
      <c r="V213" s="211"/>
      <c r="W213" s="207"/>
      <c r="X213" s="208"/>
      <c r="Y213" s="209"/>
      <c r="Z213" s="209"/>
    </row>
    <row r="214" spans="1:41" s="77" customFormat="1" x14ac:dyDescent="0.25">
      <c r="A214" s="203"/>
      <c r="B214" s="356"/>
      <c r="C214" s="205"/>
      <c r="D214" s="206"/>
      <c r="E214" s="205"/>
      <c r="F214" s="87"/>
      <c r="G214" s="88"/>
      <c r="H214" s="88"/>
      <c r="I214" s="88"/>
      <c r="J214" s="87"/>
      <c r="K214" s="207"/>
      <c r="L214" s="207"/>
      <c r="M214" s="87"/>
      <c r="N214" s="89"/>
      <c r="O214" s="89"/>
      <c r="P214" s="173"/>
      <c r="Q214" s="208"/>
      <c r="R214" s="209"/>
      <c r="S214" s="209"/>
      <c r="T214" s="208"/>
      <c r="U214" s="207"/>
      <c r="V214" s="207"/>
      <c r="W214" s="207"/>
      <c r="X214" s="208"/>
      <c r="Y214" s="209"/>
      <c r="Z214" s="209"/>
    </row>
    <row r="215" spans="1:41" s="77" customFormat="1" ht="163.5" customHeight="1" x14ac:dyDescent="0.25">
      <c r="A215" s="203"/>
      <c r="B215" s="356"/>
      <c r="C215" s="205"/>
      <c r="D215" s="206"/>
      <c r="E215" s="205"/>
      <c r="F215" s="87"/>
      <c r="G215" s="88"/>
      <c r="H215" s="88"/>
      <c r="I215" s="88"/>
      <c r="J215" s="87"/>
      <c r="K215" s="207"/>
      <c r="L215" s="207"/>
      <c r="M215" s="87"/>
      <c r="N215" s="89"/>
      <c r="O215" s="89"/>
      <c r="P215" s="293"/>
      <c r="Q215" s="208"/>
      <c r="R215" s="209"/>
      <c r="S215" s="209"/>
      <c r="T215" s="208"/>
      <c r="U215" s="207"/>
      <c r="V215" s="207"/>
      <c r="W215" s="207"/>
      <c r="X215" s="208"/>
      <c r="Y215" s="209"/>
      <c r="Z215" s="209"/>
    </row>
    <row r="216" spans="1:41" s="77" customFormat="1" ht="16.5" customHeight="1" x14ac:dyDescent="0.25">
      <c r="A216" s="203">
        <v>72</v>
      </c>
      <c r="B216" s="356" t="s">
        <v>866</v>
      </c>
      <c r="C216" s="205" t="s">
        <v>1455</v>
      </c>
      <c r="D216" s="206" t="s">
        <v>281</v>
      </c>
      <c r="E216" s="205" t="s">
        <v>1096</v>
      </c>
      <c r="F216" s="87">
        <v>1</v>
      </c>
      <c r="G216" s="94" t="s">
        <v>1456</v>
      </c>
      <c r="H216" s="94" t="s">
        <v>1457</v>
      </c>
      <c r="I216" s="88" t="s">
        <v>1458</v>
      </c>
      <c r="J216" s="87">
        <v>1</v>
      </c>
      <c r="K216" s="207" t="s">
        <v>1459</v>
      </c>
      <c r="L216" s="207" t="s">
        <v>1460</v>
      </c>
      <c r="M216" s="87">
        <v>1</v>
      </c>
      <c r="N216" s="95" t="s">
        <v>1461</v>
      </c>
      <c r="O216" s="95" t="s">
        <v>1462</v>
      </c>
      <c r="P216" s="173" t="s">
        <v>1463</v>
      </c>
      <c r="Q216" s="208"/>
      <c r="R216" s="209"/>
      <c r="S216" s="209"/>
      <c r="T216" s="208"/>
      <c r="U216" s="211"/>
      <c r="V216" s="211"/>
      <c r="W216" s="207"/>
      <c r="X216" s="208"/>
      <c r="Y216" s="209"/>
      <c r="Z216" s="209"/>
    </row>
    <row r="217" spans="1:41" s="77" customFormat="1" x14ac:dyDescent="0.25">
      <c r="A217" s="203"/>
      <c r="B217" s="356"/>
      <c r="C217" s="205"/>
      <c r="D217" s="206"/>
      <c r="E217" s="205"/>
      <c r="F217" s="87"/>
      <c r="G217" s="88"/>
      <c r="H217" s="88"/>
      <c r="I217" s="88"/>
      <c r="J217" s="87"/>
      <c r="K217" s="207"/>
      <c r="L217" s="207"/>
      <c r="M217" s="87"/>
      <c r="N217" s="89"/>
      <c r="O217" s="89"/>
      <c r="P217" s="173"/>
      <c r="Q217" s="208"/>
      <c r="R217" s="209"/>
      <c r="S217" s="209"/>
      <c r="T217" s="208"/>
      <c r="U217" s="207"/>
      <c r="V217" s="207"/>
      <c r="W217" s="207"/>
      <c r="X217" s="208"/>
      <c r="Y217" s="209"/>
      <c r="Z217" s="209"/>
    </row>
    <row r="218" spans="1:41" s="77" customFormat="1" ht="129" customHeight="1" x14ac:dyDescent="0.25">
      <c r="A218" s="203"/>
      <c r="B218" s="356"/>
      <c r="C218" s="205"/>
      <c r="D218" s="206"/>
      <c r="E218" s="205"/>
      <c r="F218" s="87"/>
      <c r="G218" s="88"/>
      <c r="H218" s="88"/>
      <c r="I218" s="88"/>
      <c r="J218" s="87"/>
      <c r="K218" s="207"/>
      <c r="L218" s="207"/>
      <c r="M218" s="87"/>
      <c r="N218" s="89"/>
      <c r="O218" s="89"/>
      <c r="P218" s="293"/>
      <c r="Q218" s="208"/>
      <c r="R218" s="209"/>
      <c r="S218" s="209"/>
      <c r="T218" s="208"/>
      <c r="U218" s="207"/>
      <c r="V218" s="207"/>
      <c r="W218" s="207"/>
      <c r="X218" s="208"/>
      <c r="Y218" s="209"/>
      <c r="Z218" s="209"/>
    </row>
    <row r="219" spans="1:41" s="77" customFormat="1" ht="45" customHeight="1" x14ac:dyDescent="0.25">
      <c r="A219" s="230">
        <v>73</v>
      </c>
      <c r="B219" s="357" t="s">
        <v>892</v>
      </c>
      <c r="C219" s="181" t="s">
        <v>896</v>
      </c>
      <c r="D219" s="182" t="s">
        <v>267</v>
      </c>
      <c r="E219" s="181" t="s">
        <v>1096</v>
      </c>
      <c r="F219" s="102">
        <v>0.33300000000000002</v>
      </c>
      <c r="G219" s="358" t="s">
        <v>1464</v>
      </c>
      <c r="H219" s="358" t="s">
        <v>1465</v>
      </c>
      <c r="I219" s="104" t="s">
        <v>1466</v>
      </c>
      <c r="J219" s="102">
        <v>1</v>
      </c>
      <c r="K219" s="242" t="s">
        <v>1467</v>
      </c>
      <c r="L219" s="242" t="s">
        <v>1468</v>
      </c>
      <c r="M219" s="359">
        <v>0.66600000000000004</v>
      </c>
      <c r="N219" s="360" t="s">
        <v>1469</v>
      </c>
      <c r="O219" s="360" t="s">
        <v>1470</v>
      </c>
      <c r="P219" s="173" t="s">
        <v>1471</v>
      </c>
      <c r="Q219" s="272"/>
      <c r="R219" s="275"/>
      <c r="S219" s="275"/>
      <c r="T219" s="272"/>
      <c r="U219" s="273"/>
      <c r="V219" s="273"/>
      <c r="W219" s="242"/>
      <c r="X219" s="272"/>
      <c r="Y219" s="275"/>
      <c r="Z219" s="275"/>
      <c r="AA219" s="276"/>
      <c r="AB219" s="276"/>
      <c r="AC219" s="276"/>
      <c r="AD219" s="276"/>
      <c r="AE219" s="276"/>
      <c r="AF219" s="276"/>
      <c r="AG219" s="276"/>
      <c r="AH219" s="276"/>
      <c r="AI219" s="276"/>
      <c r="AJ219" s="276"/>
      <c r="AK219" s="276"/>
      <c r="AL219" s="276"/>
      <c r="AM219" s="276"/>
      <c r="AN219" s="276"/>
      <c r="AO219" s="276"/>
    </row>
    <row r="220" spans="1:41" s="77" customFormat="1" ht="45" customHeight="1" x14ac:dyDescent="0.25">
      <c r="A220" s="230"/>
      <c r="B220" s="361"/>
      <c r="C220" s="188"/>
      <c r="D220" s="189"/>
      <c r="E220" s="188"/>
      <c r="F220" s="87"/>
      <c r="G220" s="109"/>
      <c r="H220" s="109"/>
      <c r="I220" s="109"/>
      <c r="J220" s="87"/>
      <c r="K220" s="231"/>
      <c r="L220" s="231"/>
      <c r="M220" s="362"/>
      <c r="N220" s="363"/>
      <c r="O220" s="363"/>
      <c r="P220" s="173"/>
      <c r="Q220" s="208"/>
      <c r="R220" s="279"/>
      <c r="S220" s="279"/>
      <c r="T220" s="208"/>
      <c r="U220" s="231"/>
      <c r="V220" s="231"/>
      <c r="W220" s="231"/>
      <c r="X220" s="208"/>
      <c r="Y220" s="279"/>
      <c r="Z220" s="279"/>
      <c r="AA220" s="276"/>
      <c r="AB220" s="276"/>
      <c r="AC220" s="276"/>
      <c r="AD220" s="276"/>
      <c r="AE220" s="276"/>
      <c r="AF220" s="276"/>
      <c r="AG220" s="276"/>
      <c r="AH220" s="276"/>
      <c r="AI220" s="276"/>
      <c r="AJ220" s="276"/>
      <c r="AK220" s="276"/>
      <c r="AL220" s="276"/>
      <c r="AM220" s="276"/>
      <c r="AN220" s="276"/>
      <c r="AO220" s="276"/>
    </row>
    <row r="221" spans="1:41" s="77" customFormat="1" ht="45" customHeight="1" x14ac:dyDescent="0.25">
      <c r="A221" s="230"/>
      <c r="B221" s="364"/>
      <c r="C221" s="195"/>
      <c r="D221" s="196"/>
      <c r="E221" s="195"/>
      <c r="F221" s="87"/>
      <c r="G221" s="109"/>
      <c r="H221" s="109"/>
      <c r="I221" s="109"/>
      <c r="J221" s="87"/>
      <c r="K221" s="231"/>
      <c r="L221" s="231"/>
      <c r="M221" s="365"/>
      <c r="N221" s="366"/>
      <c r="O221" s="366"/>
      <c r="P221" s="293"/>
      <c r="Q221" s="208"/>
      <c r="R221" s="279"/>
      <c r="S221" s="279"/>
      <c r="T221" s="208"/>
      <c r="U221" s="231"/>
      <c r="V221" s="231"/>
      <c r="W221" s="231"/>
      <c r="X221" s="208"/>
      <c r="Y221" s="279"/>
      <c r="Z221" s="279"/>
      <c r="AA221" s="276"/>
      <c r="AB221" s="276"/>
      <c r="AC221" s="276"/>
      <c r="AD221" s="276"/>
      <c r="AE221" s="276"/>
      <c r="AF221" s="276"/>
      <c r="AG221" s="276"/>
      <c r="AH221" s="276"/>
      <c r="AI221" s="276"/>
      <c r="AJ221" s="276"/>
      <c r="AK221" s="276"/>
      <c r="AL221" s="276"/>
      <c r="AM221" s="276"/>
      <c r="AN221" s="276"/>
      <c r="AO221" s="276"/>
    </row>
    <row r="222" spans="1:41" s="77" customFormat="1" ht="45" customHeight="1" x14ac:dyDescent="0.25">
      <c r="A222" s="230">
        <v>74</v>
      </c>
      <c r="B222" s="357" t="s">
        <v>892</v>
      </c>
      <c r="C222" s="181" t="s">
        <v>1472</v>
      </c>
      <c r="D222" s="182" t="s">
        <v>281</v>
      </c>
      <c r="E222" s="181" t="s">
        <v>1096</v>
      </c>
      <c r="F222" s="114">
        <v>0.33300000000000002</v>
      </c>
      <c r="G222" s="115" t="s">
        <v>1473</v>
      </c>
      <c r="H222" s="115" t="s">
        <v>1474</v>
      </c>
      <c r="I222" s="109" t="s">
        <v>1475</v>
      </c>
      <c r="J222" s="114">
        <v>1</v>
      </c>
      <c r="K222" s="231" t="s">
        <v>1476</v>
      </c>
      <c r="L222" s="231" t="s">
        <v>1477</v>
      </c>
      <c r="M222" s="359">
        <v>0.66600000000000004</v>
      </c>
      <c r="N222" s="360" t="s">
        <v>1478</v>
      </c>
      <c r="O222" s="360" t="s">
        <v>1479</v>
      </c>
      <c r="P222" s="173" t="s">
        <v>1480</v>
      </c>
      <c r="Q222" s="282"/>
      <c r="R222" s="279"/>
      <c r="S222" s="279"/>
      <c r="T222" s="282"/>
      <c r="U222" s="232"/>
      <c r="V222" s="232"/>
      <c r="W222" s="231"/>
      <c r="X222" s="282"/>
      <c r="Y222" s="279"/>
      <c r="Z222" s="279"/>
      <c r="AA222" s="276"/>
      <c r="AB222" s="276"/>
      <c r="AC222" s="276"/>
      <c r="AD222" s="276"/>
      <c r="AE222" s="276"/>
      <c r="AF222" s="276"/>
      <c r="AG222" s="276"/>
      <c r="AH222" s="276"/>
      <c r="AI222" s="276"/>
      <c r="AJ222" s="276"/>
      <c r="AK222" s="276"/>
      <c r="AL222" s="276"/>
      <c r="AM222" s="276"/>
      <c r="AN222" s="276"/>
      <c r="AO222" s="276"/>
    </row>
    <row r="223" spans="1:41" s="77" customFormat="1" ht="45" customHeight="1" x14ac:dyDescent="0.25">
      <c r="A223" s="230"/>
      <c r="B223" s="361"/>
      <c r="C223" s="188"/>
      <c r="D223" s="189"/>
      <c r="E223" s="188"/>
      <c r="F223" s="87"/>
      <c r="G223" s="109"/>
      <c r="H223" s="109"/>
      <c r="I223" s="109"/>
      <c r="J223" s="87"/>
      <c r="K223" s="231"/>
      <c r="L223" s="231"/>
      <c r="M223" s="362"/>
      <c r="N223" s="367"/>
      <c r="O223" s="363"/>
      <c r="P223" s="173"/>
      <c r="Q223" s="208"/>
      <c r="R223" s="279"/>
      <c r="S223" s="279"/>
      <c r="T223" s="208"/>
      <c r="U223" s="231"/>
      <c r="V223" s="231"/>
      <c r="W223" s="231"/>
      <c r="X223" s="208"/>
      <c r="Y223" s="279"/>
      <c r="Z223" s="279"/>
      <c r="AA223" s="276"/>
      <c r="AB223" s="276"/>
      <c r="AC223" s="276"/>
      <c r="AD223" s="276"/>
      <c r="AE223" s="276"/>
      <c r="AF223" s="276"/>
      <c r="AG223" s="276"/>
      <c r="AH223" s="276"/>
      <c r="AI223" s="276"/>
      <c r="AJ223" s="276"/>
      <c r="AK223" s="276"/>
      <c r="AL223" s="276"/>
      <c r="AM223" s="276"/>
      <c r="AN223" s="276"/>
      <c r="AO223" s="276"/>
    </row>
    <row r="224" spans="1:41" s="77" customFormat="1" ht="45" customHeight="1" x14ac:dyDescent="0.25">
      <c r="A224" s="230"/>
      <c r="B224" s="364"/>
      <c r="C224" s="195"/>
      <c r="D224" s="196"/>
      <c r="E224" s="195"/>
      <c r="F224" s="87"/>
      <c r="G224" s="109"/>
      <c r="H224" s="109"/>
      <c r="I224" s="109"/>
      <c r="J224" s="87"/>
      <c r="K224" s="231"/>
      <c r="L224" s="231"/>
      <c r="M224" s="365"/>
      <c r="N224" s="106"/>
      <c r="O224" s="366"/>
      <c r="P224" s="293"/>
      <c r="Q224" s="208"/>
      <c r="R224" s="279"/>
      <c r="S224" s="279"/>
      <c r="T224" s="208"/>
      <c r="U224" s="231"/>
      <c r="V224" s="231"/>
      <c r="W224" s="231"/>
      <c r="X224" s="208"/>
      <c r="Y224" s="279"/>
      <c r="Z224" s="279"/>
      <c r="AA224" s="276"/>
      <c r="AB224" s="276"/>
      <c r="AC224" s="276"/>
      <c r="AD224" s="276"/>
      <c r="AE224" s="276"/>
      <c r="AF224" s="276"/>
      <c r="AG224" s="276"/>
      <c r="AH224" s="276"/>
      <c r="AI224" s="276"/>
      <c r="AJ224" s="276"/>
      <c r="AK224" s="276"/>
      <c r="AL224" s="276"/>
      <c r="AM224" s="276"/>
      <c r="AN224" s="276"/>
      <c r="AO224" s="276"/>
    </row>
    <row r="225" spans="1:67" s="77" customFormat="1" ht="45" customHeight="1" x14ac:dyDescent="0.25">
      <c r="A225" s="230">
        <v>75</v>
      </c>
      <c r="B225" s="357" t="s">
        <v>892</v>
      </c>
      <c r="C225" s="181" t="s">
        <v>1481</v>
      </c>
      <c r="D225" s="182" t="s">
        <v>1482</v>
      </c>
      <c r="E225" s="181" t="s">
        <v>925</v>
      </c>
      <c r="F225" s="114">
        <v>0.33300000000000002</v>
      </c>
      <c r="G225" s="115" t="s">
        <v>1483</v>
      </c>
      <c r="H225" s="115" t="s">
        <v>1484</v>
      </c>
      <c r="I225" s="109" t="s">
        <v>1485</v>
      </c>
      <c r="J225" s="114">
        <v>1</v>
      </c>
      <c r="K225" s="231" t="s">
        <v>1486</v>
      </c>
      <c r="L225" s="231" t="s">
        <v>1487</v>
      </c>
      <c r="M225" s="359">
        <v>0.66600000000000004</v>
      </c>
      <c r="N225" s="360" t="s">
        <v>1488</v>
      </c>
      <c r="O225" s="360" t="s">
        <v>1489</v>
      </c>
      <c r="P225" s="173" t="s">
        <v>1490</v>
      </c>
      <c r="Q225" s="282"/>
      <c r="R225" s="279"/>
      <c r="S225" s="279"/>
      <c r="T225" s="282"/>
      <c r="U225" s="232"/>
      <c r="V225" s="232"/>
      <c r="W225" s="231"/>
      <c r="X225" s="282"/>
      <c r="Y225" s="279"/>
      <c r="Z225" s="279"/>
      <c r="AA225" s="276"/>
      <c r="AB225" s="276"/>
      <c r="AC225" s="276"/>
      <c r="AD225" s="276"/>
      <c r="AE225" s="276"/>
      <c r="AF225" s="276"/>
      <c r="AG225" s="276"/>
      <c r="AH225" s="276"/>
      <c r="AI225" s="276"/>
      <c r="AJ225" s="276"/>
      <c r="AK225" s="276"/>
      <c r="AL225" s="276"/>
      <c r="AM225" s="276"/>
      <c r="AN225" s="276"/>
      <c r="AO225" s="276"/>
    </row>
    <row r="226" spans="1:67" s="77" customFormat="1" ht="45" customHeight="1" x14ac:dyDescent="0.25">
      <c r="A226" s="230"/>
      <c r="B226" s="361"/>
      <c r="C226" s="188"/>
      <c r="D226" s="189"/>
      <c r="E226" s="188"/>
      <c r="F226" s="87"/>
      <c r="G226" s="109"/>
      <c r="H226" s="109"/>
      <c r="I226" s="109"/>
      <c r="J226" s="87"/>
      <c r="K226" s="231"/>
      <c r="L226" s="231"/>
      <c r="M226" s="362"/>
      <c r="N226" s="363"/>
      <c r="O226" s="363"/>
      <c r="P226" s="173"/>
      <c r="Q226" s="208"/>
      <c r="R226" s="279"/>
      <c r="S226" s="279"/>
      <c r="T226" s="208"/>
      <c r="U226" s="231"/>
      <c r="V226" s="231"/>
      <c r="W226" s="231"/>
      <c r="X226" s="208"/>
      <c r="Y226" s="279"/>
      <c r="Z226" s="279"/>
      <c r="AA226" s="276"/>
      <c r="AB226" s="276"/>
      <c r="AC226" s="276"/>
      <c r="AD226" s="276"/>
      <c r="AE226" s="276"/>
      <c r="AF226" s="276"/>
      <c r="AG226" s="276"/>
      <c r="AH226" s="276"/>
      <c r="AI226" s="276"/>
      <c r="AJ226" s="276"/>
      <c r="AK226" s="276"/>
      <c r="AL226" s="276"/>
      <c r="AM226" s="276"/>
      <c r="AN226" s="276"/>
      <c r="AO226" s="276"/>
    </row>
    <row r="227" spans="1:67" s="77" customFormat="1" ht="45" customHeight="1" x14ac:dyDescent="0.25">
      <c r="A227" s="230"/>
      <c r="B227" s="364"/>
      <c r="C227" s="195"/>
      <c r="D227" s="196"/>
      <c r="E227" s="195"/>
      <c r="F227" s="87"/>
      <c r="G227" s="109"/>
      <c r="H227" s="109"/>
      <c r="I227" s="109"/>
      <c r="J227" s="87"/>
      <c r="K227" s="231"/>
      <c r="L227" s="231"/>
      <c r="M227" s="365"/>
      <c r="N227" s="366"/>
      <c r="O227" s="366"/>
      <c r="P227" s="293"/>
      <c r="Q227" s="208"/>
      <c r="R227" s="279"/>
      <c r="S227" s="279"/>
      <c r="T227" s="208"/>
      <c r="U227" s="231"/>
      <c r="V227" s="231"/>
      <c r="W227" s="231"/>
      <c r="X227" s="208"/>
      <c r="Y227" s="279"/>
      <c r="Z227" s="279"/>
      <c r="AA227" s="276"/>
      <c r="AB227" s="276"/>
      <c r="AC227" s="276"/>
      <c r="AD227" s="276"/>
      <c r="AE227" s="276"/>
      <c r="AF227" s="276"/>
      <c r="AG227" s="276"/>
      <c r="AH227" s="276"/>
      <c r="AI227" s="276"/>
      <c r="AJ227" s="276"/>
      <c r="AK227" s="276"/>
      <c r="AL227" s="276"/>
      <c r="AM227" s="276"/>
      <c r="AN227" s="276"/>
      <c r="AO227" s="276"/>
    </row>
    <row r="228" spans="1:67" s="77" customFormat="1" ht="50.25" customHeight="1" x14ac:dyDescent="0.25">
      <c r="A228" s="230">
        <v>76</v>
      </c>
      <c r="B228" s="357" t="s">
        <v>892</v>
      </c>
      <c r="C228" s="181" t="s">
        <v>1491</v>
      </c>
      <c r="D228" s="182" t="s">
        <v>350</v>
      </c>
      <c r="E228" s="181" t="s">
        <v>937</v>
      </c>
      <c r="F228" s="114">
        <v>0.33300000000000002</v>
      </c>
      <c r="G228" s="115" t="s">
        <v>1492</v>
      </c>
      <c r="H228" s="115" t="s">
        <v>1493</v>
      </c>
      <c r="I228" s="109" t="s">
        <v>1494</v>
      </c>
      <c r="J228" s="114">
        <v>1</v>
      </c>
      <c r="K228" s="231" t="s">
        <v>1495</v>
      </c>
      <c r="L228" s="231" t="s">
        <v>1496</v>
      </c>
      <c r="M228" s="359">
        <v>0.66600000000000004</v>
      </c>
      <c r="N228" s="360" t="s">
        <v>1497</v>
      </c>
      <c r="O228" s="360" t="s">
        <v>1498</v>
      </c>
      <c r="P228" s="173" t="s">
        <v>1499</v>
      </c>
      <c r="Q228" s="282"/>
      <c r="R228" s="279"/>
      <c r="S228" s="279"/>
      <c r="T228" s="282"/>
      <c r="U228" s="232"/>
      <c r="V228" s="232"/>
      <c r="W228" s="231"/>
      <c r="X228" s="282"/>
      <c r="Y228" s="279"/>
      <c r="Z228" s="279"/>
      <c r="AA228" s="276"/>
      <c r="AB228" s="276"/>
      <c r="AC228" s="276"/>
      <c r="AD228" s="276"/>
      <c r="AE228" s="276"/>
      <c r="AF228" s="276"/>
      <c r="AG228" s="276"/>
      <c r="AH228" s="276"/>
      <c r="AI228" s="276"/>
      <c r="AJ228" s="276"/>
      <c r="AK228" s="276"/>
      <c r="AL228" s="276"/>
      <c r="AM228" s="276"/>
      <c r="AN228" s="276"/>
      <c r="AO228" s="276"/>
    </row>
    <row r="229" spans="1:67" s="77" customFormat="1" ht="50.25" customHeight="1" x14ac:dyDescent="0.25">
      <c r="A229" s="230"/>
      <c r="B229" s="361"/>
      <c r="C229" s="188"/>
      <c r="D229" s="189"/>
      <c r="E229" s="188"/>
      <c r="F229" s="87"/>
      <c r="G229" s="109"/>
      <c r="H229" s="109"/>
      <c r="I229" s="109"/>
      <c r="J229" s="87"/>
      <c r="K229" s="231"/>
      <c r="L229" s="231"/>
      <c r="M229" s="362"/>
      <c r="N229" s="363"/>
      <c r="O229" s="363"/>
      <c r="P229" s="173"/>
      <c r="Q229" s="208"/>
      <c r="R229" s="279"/>
      <c r="S229" s="279"/>
      <c r="T229" s="208"/>
      <c r="U229" s="231"/>
      <c r="V229" s="231"/>
      <c r="W229" s="231"/>
      <c r="X229" s="208"/>
      <c r="Y229" s="279"/>
      <c r="Z229" s="279"/>
      <c r="AA229" s="276"/>
      <c r="AB229" s="276"/>
      <c r="AC229" s="276"/>
      <c r="AD229" s="276"/>
      <c r="AE229" s="276"/>
      <c r="AF229" s="276"/>
      <c r="AG229" s="276"/>
      <c r="AH229" s="276"/>
      <c r="AI229" s="276"/>
      <c r="AJ229" s="276"/>
      <c r="AK229" s="276"/>
      <c r="AL229" s="276"/>
      <c r="AM229" s="276"/>
      <c r="AN229" s="276"/>
      <c r="AO229" s="276"/>
    </row>
    <row r="230" spans="1:67" s="77" customFormat="1" ht="50.25" customHeight="1" x14ac:dyDescent="0.25">
      <c r="A230" s="230"/>
      <c r="B230" s="364"/>
      <c r="C230" s="195"/>
      <c r="D230" s="196"/>
      <c r="E230" s="195"/>
      <c r="F230" s="87"/>
      <c r="G230" s="109"/>
      <c r="H230" s="109"/>
      <c r="I230" s="109"/>
      <c r="J230" s="87"/>
      <c r="K230" s="231"/>
      <c r="L230" s="231"/>
      <c r="M230" s="365"/>
      <c r="N230" s="366"/>
      <c r="O230" s="366"/>
      <c r="P230" s="293"/>
      <c r="Q230" s="208"/>
      <c r="R230" s="279"/>
      <c r="S230" s="279"/>
      <c r="T230" s="208"/>
      <c r="U230" s="231"/>
      <c r="V230" s="231"/>
      <c r="W230" s="231"/>
      <c r="X230" s="208"/>
      <c r="Y230" s="279"/>
      <c r="Z230" s="279"/>
      <c r="AA230" s="276"/>
      <c r="AB230" s="276"/>
      <c r="AC230" s="276"/>
      <c r="AD230" s="276"/>
      <c r="AE230" s="276"/>
      <c r="AF230" s="276"/>
      <c r="AG230" s="276"/>
      <c r="AH230" s="276"/>
      <c r="AI230" s="276"/>
      <c r="AJ230" s="276"/>
      <c r="AK230" s="276"/>
      <c r="AL230" s="276"/>
      <c r="AM230" s="276"/>
      <c r="AN230" s="276"/>
      <c r="AO230" s="276"/>
    </row>
    <row r="231" spans="1:67" s="77" customFormat="1" ht="50.25" customHeight="1" x14ac:dyDescent="0.25">
      <c r="A231" s="230">
        <v>77</v>
      </c>
      <c r="B231" s="357" t="s">
        <v>892</v>
      </c>
      <c r="C231" s="181" t="s">
        <v>1500</v>
      </c>
      <c r="D231" s="182" t="s">
        <v>350</v>
      </c>
      <c r="E231" s="181" t="s">
        <v>942</v>
      </c>
      <c r="F231" s="114">
        <v>0.33300000000000002</v>
      </c>
      <c r="G231" s="115" t="s">
        <v>1501</v>
      </c>
      <c r="H231" s="115" t="s">
        <v>1502</v>
      </c>
      <c r="I231" s="109" t="s">
        <v>1503</v>
      </c>
      <c r="J231" s="114">
        <v>1</v>
      </c>
      <c r="K231" s="231" t="s">
        <v>1504</v>
      </c>
      <c r="L231" s="231" t="s">
        <v>1505</v>
      </c>
      <c r="M231" s="359">
        <v>0.66600000000000004</v>
      </c>
      <c r="N231" s="360" t="s">
        <v>1506</v>
      </c>
      <c r="O231" s="360" t="s">
        <v>1507</v>
      </c>
      <c r="P231" s="173" t="s">
        <v>1508</v>
      </c>
      <c r="Q231" s="282"/>
      <c r="R231" s="279"/>
      <c r="S231" s="279"/>
      <c r="T231" s="282"/>
      <c r="U231" s="232"/>
      <c r="V231" s="232"/>
      <c r="W231" s="231"/>
      <c r="X231" s="282"/>
      <c r="Y231" s="279"/>
      <c r="Z231" s="279"/>
      <c r="AA231" s="276"/>
      <c r="AB231" s="276"/>
      <c r="AC231" s="276"/>
      <c r="AD231" s="276"/>
      <c r="AE231" s="276"/>
      <c r="AF231" s="276"/>
      <c r="AG231" s="276"/>
      <c r="AH231" s="276"/>
      <c r="AI231" s="276"/>
      <c r="AJ231" s="276"/>
      <c r="AK231" s="276"/>
      <c r="AL231" s="276"/>
      <c r="AM231" s="276"/>
      <c r="AN231" s="276"/>
      <c r="AO231" s="276"/>
    </row>
    <row r="232" spans="1:67" s="77" customFormat="1" ht="50.25" customHeight="1" x14ac:dyDescent="0.25">
      <c r="A232" s="230"/>
      <c r="B232" s="361"/>
      <c r="C232" s="188"/>
      <c r="D232" s="189"/>
      <c r="E232" s="188"/>
      <c r="F232" s="87"/>
      <c r="G232" s="109"/>
      <c r="H232" s="109"/>
      <c r="I232" s="109"/>
      <c r="J232" s="87"/>
      <c r="K232" s="231"/>
      <c r="L232" s="231"/>
      <c r="M232" s="362"/>
      <c r="N232" s="363"/>
      <c r="O232" s="363"/>
      <c r="P232" s="173"/>
      <c r="Q232" s="208"/>
      <c r="R232" s="279"/>
      <c r="S232" s="279"/>
      <c r="T232" s="208"/>
      <c r="U232" s="231"/>
      <c r="V232" s="231"/>
      <c r="W232" s="231"/>
      <c r="X232" s="208"/>
      <c r="Y232" s="279"/>
      <c r="Z232" s="279"/>
      <c r="AA232" s="276"/>
      <c r="AB232" s="276"/>
      <c r="AC232" s="276"/>
      <c r="AD232" s="276"/>
      <c r="AE232" s="276"/>
      <c r="AF232" s="276"/>
      <c r="AG232" s="276"/>
      <c r="AH232" s="276"/>
      <c r="AI232" s="276"/>
      <c r="AJ232" s="276"/>
      <c r="AK232" s="276"/>
      <c r="AL232" s="276"/>
      <c r="AM232" s="276"/>
      <c r="AN232" s="276"/>
      <c r="AO232" s="276"/>
    </row>
    <row r="233" spans="1:67" s="77" customFormat="1" ht="126.75" customHeight="1" x14ac:dyDescent="0.25">
      <c r="A233" s="230"/>
      <c r="B233" s="364"/>
      <c r="C233" s="195"/>
      <c r="D233" s="196"/>
      <c r="E233" s="195"/>
      <c r="F233" s="87"/>
      <c r="G233" s="109"/>
      <c r="H233" s="109"/>
      <c r="I233" s="109"/>
      <c r="J233" s="87"/>
      <c r="K233" s="231"/>
      <c r="L233" s="231"/>
      <c r="M233" s="365"/>
      <c r="N233" s="366"/>
      <c r="O233" s="366"/>
      <c r="P233" s="293"/>
      <c r="Q233" s="208"/>
      <c r="R233" s="279"/>
      <c r="S233" s="279"/>
      <c r="T233" s="208"/>
      <c r="U233" s="231"/>
      <c r="V233" s="231"/>
      <c r="W233" s="231"/>
      <c r="X233" s="208"/>
      <c r="Y233" s="279"/>
      <c r="Z233" s="279"/>
      <c r="AA233" s="276"/>
      <c r="AB233" s="276"/>
      <c r="AC233" s="276"/>
      <c r="AD233" s="276"/>
      <c r="AE233" s="276"/>
      <c r="AF233" s="276"/>
      <c r="AG233" s="276"/>
      <c r="AH233" s="276"/>
      <c r="AI233" s="276"/>
      <c r="AJ233" s="276"/>
      <c r="AK233" s="276"/>
      <c r="AL233" s="276"/>
      <c r="AM233" s="276"/>
      <c r="AN233" s="276"/>
      <c r="AO233" s="276"/>
    </row>
    <row r="234" spans="1:67" s="77" customFormat="1" ht="147.75" customHeight="1" x14ac:dyDescent="0.25">
      <c r="A234" s="230">
        <v>78</v>
      </c>
      <c r="B234" s="204" t="s">
        <v>944</v>
      </c>
      <c r="C234" s="218" t="s">
        <v>1509</v>
      </c>
      <c r="D234" s="219" t="s">
        <v>350</v>
      </c>
      <c r="E234" s="218" t="s">
        <v>950</v>
      </c>
      <c r="F234" s="114">
        <v>1</v>
      </c>
      <c r="G234" s="103" t="s">
        <v>1510</v>
      </c>
      <c r="H234" s="103" t="s">
        <v>1511</v>
      </c>
      <c r="I234" s="104" t="s">
        <v>1512</v>
      </c>
      <c r="J234" s="102">
        <v>1</v>
      </c>
      <c r="K234" s="242" t="s">
        <v>1513</v>
      </c>
      <c r="L234" s="242"/>
      <c r="M234" s="368">
        <v>1</v>
      </c>
      <c r="N234" s="369" t="s">
        <v>1514</v>
      </c>
      <c r="O234" s="369" t="s">
        <v>1515</v>
      </c>
      <c r="P234" s="173" t="s">
        <v>1516</v>
      </c>
      <c r="Q234" s="370"/>
      <c r="R234" s="370"/>
      <c r="S234" s="370"/>
      <c r="T234" s="371"/>
      <c r="U234" s="224"/>
      <c r="V234" s="224"/>
      <c r="W234" s="224"/>
      <c r="X234" s="372"/>
      <c r="Y234" s="372"/>
      <c r="Z234" s="372"/>
      <c r="AA234" s="373"/>
      <c r="AB234" s="374"/>
      <c r="AC234" s="375"/>
      <c r="AD234" s="374"/>
      <c r="AE234" s="375"/>
      <c r="AF234" s="376"/>
      <c r="AG234" s="377"/>
      <c r="AH234" s="378"/>
      <c r="AI234" s="379"/>
      <c r="AJ234" s="380"/>
      <c r="AK234" s="381"/>
      <c r="AL234" s="382"/>
      <c r="AM234" s="276"/>
      <c r="AN234" s="276"/>
      <c r="AO234" s="276"/>
      <c r="AP234" s="276"/>
      <c r="AQ234" s="276"/>
      <c r="AR234" s="276"/>
      <c r="AS234" s="276"/>
      <c r="AT234" s="276"/>
      <c r="AU234" s="276"/>
      <c r="AV234" s="276"/>
      <c r="AW234" s="276"/>
      <c r="AX234" s="276"/>
      <c r="AY234" s="276"/>
      <c r="AZ234" s="276"/>
      <c r="BA234" s="276"/>
      <c r="BB234" s="276"/>
      <c r="BC234" s="276"/>
      <c r="BD234" s="276"/>
      <c r="BE234" s="276"/>
      <c r="BF234" s="276"/>
      <c r="BG234" s="276"/>
      <c r="BH234" s="276"/>
      <c r="BI234" s="276"/>
      <c r="BJ234" s="276"/>
      <c r="BK234" s="276"/>
      <c r="BL234" s="276"/>
      <c r="BM234" s="276"/>
      <c r="BN234" s="276"/>
      <c r="BO234" s="276"/>
    </row>
    <row r="235" spans="1:67" s="77" customFormat="1" ht="147.75" customHeight="1" x14ac:dyDescent="0.25">
      <c r="A235" s="230"/>
      <c r="B235" s="204"/>
      <c r="C235" s="218"/>
      <c r="D235" s="219"/>
      <c r="E235" s="218"/>
      <c r="F235" s="87"/>
      <c r="G235" s="109"/>
      <c r="H235" s="109"/>
      <c r="I235" s="109"/>
      <c r="J235" s="87"/>
      <c r="K235" s="231"/>
      <c r="L235" s="231"/>
      <c r="M235" s="383"/>
      <c r="N235" s="363"/>
      <c r="O235" s="363"/>
      <c r="P235" s="173"/>
      <c r="Q235" s="384"/>
      <c r="R235" s="384"/>
      <c r="S235" s="384"/>
      <c r="T235" s="384"/>
      <c r="U235" s="225"/>
      <c r="V235" s="225"/>
      <c r="W235" s="225"/>
      <c r="X235" s="385"/>
      <c r="Y235" s="385"/>
      <c r="Z235" s="385"/>
      <c r="AA235" s="373"/>
      <c r="AB235" s="374"/>
      <c r="AC235" s="386"/>
      <c r="AD235" s="374"/>
      <c r="AE235" s="386"/>
      <c r="AF235" s="376"/>
      <c r="AG235" s="377"/>
      <c r="AH235" s="378"/>
      <c r="AI235" s="387"/>
      <c r="AJ235" s="388"/>
      <c r="AK235" s="389"/>
      <c r="AL235" s="388"/>
      <c r="AM235" s="276"/>
      <c r="AN235" s="276"/>
      <c r="AO235" s="276"/>
      <c r="AP235" s="276"/>
      <c r="AQ235" s="276"/>
      <c r="AR235" s="276"/>
      <c r="AS235" s="276"/>
      <c r="AT235" s="276"/>
      <c r="AU235" s="276"/>
      <c r="AV235" s="276"/>
      <c r="AW235" s="276"/>
      <c r="AX235" s="276"/>
      <c r="AY235" s="276"/>
      <c r="AZ235" s="276"/>
      <c r="BA235" s="276"/>
      <c r="BB235" s="276"/>
      <c r="BC235" s="276"/>
      <c r="BD235" s="276"/>
      <c r="BE235" s="276"/>
      <c r="BF235" s="276"/>
      <c r="BG235" s="276"/>
      <c r="BH235" s="276"/>
      <c r="BI235" s="276"/>
      <c r="BJ235" s="276"/>
      <c r="BK235" s="276"/>
      <c r="BL235" s="276"/>
      <c r="BM235" s="276"/>
      <c r="BN235" s="276"/>
      <c r="BO235" s="276"/>
    </row>
    <row r="236" spans="1:67" s="77" customFormat="1" ht="147.75" customHeight="1" x14ac:dyDescent="0.25">
      <c r="A236" s="230"/>
      <c r="B236" s="204"/>
      <c r="C236" s="218"/>
      <c r="D236" s="219"/>
      <c r="E236" s="218"/>
      <c r="F236" s="87"/>
      <c r="G236" s="109"/>
      <c r="H236" s="109"/>
      <c r="I236" s="109"/>
      <c r="J236" s="87"/>
      <c r="K236" s="231"/>
      <c r="L236" s="231"/>
      <c r="M236" s="390"/>
      <c r="N236" s="366"/>
      <c r="O236" s="366"/>
      <c r="P236" s="198"/>
      <c r="Q236" s="312"/>
      <c r="R236" s="312"/>
      <c r="S236" s="312"/>
      <c r="T236" s="312"/>
      <c r="U236" s="226"/>
      <c r="V236" s="226"/>
      <c r="W236" s="226"/>
      <c r="X236" s="391"/>
      <c r="Y236" s="391"/>
      <c r="Z236" s="391"/>
      <c r="AA236" s="373"/>
      <c r="AB236" s="374"/>
      <c r="AC236" s="386"/>
      <c r="AD236" s="374"/>
      <c r="AE236" s="386"/>
      <c r="AF236" s="376"/>
      <c r="AG236" s="377"/>
      <c r="AH236" s="378"/>
      <c r="AI236" s="387"/>
      <c r="AJ236" s="388"/>
      <c r="AK236" s="389"/>
      <c r="AL236" s="388"/>
      <c r="AM236" s="276"/>
      <c r="AN236" s="276"/>
      <c r="AO236" s="276"/>
      <c r="AP236" s="276"/>
      <c r="AQ236" s="276"/>
      <c r="AR236" s="276"/>
      <c r="AS236" s="276"/>
      <c r="AT236" s="276"/>
      <c r="AU236" s="276"/>
      <c r="AV236" s="276"/>
      <c r="AW236" s="276"/>
      <c r="AX236" s="276"/>
      <c r="AY236" s="276"/>
      <c r="AZ236" s="276"/>
      <c r="BA236" s="276"/>
      <c r="BB236" s="276"/>
      <c r="BC236" s="276"/>
      <c r="BD236" s="276"/>
      <c r="BE236" s="276"/>
      <c r="BF236" s="276"/>
      <c r="BG236" s="276"/>
      <c r="BH236" s="276"/>
      <c r="BI236" s="276"/>
      <c r="BJ236" s="276"/>
      <c r="BK236" s="276"/>
      <c r="BL236" s="276"/>
      <c r="BM236" s="276"/>
      <c r="BN236" s="276"/>
      <c r="BO236" s="276"/>
    </row>
    <row r="237" spans="1:67" s="77" customFormat="1" ht="70.5" customHeight="1" x14ac:dyDescent="0.25">
      <c r="A237" s="230">
        <v>79</v>
      </c>
      <c r="B237" s="204" t="s">
        <v>944</v>
      </c>
      <c r="C237" s="218" t="s">
        <v>1517</v>
      </c>
      <c r="D237" s="219" t="s">
        <v>281</v>
      </c>
      <c r="E237" s="218" t="s">
        <v>1518</v>
      </c>
      <c r="F237" s="114">
        <v>1</v>
      </c>
      <c r="G237" s="115" t="s">
        <v>1519</v>
      </c>
      <c r="H237" s="115" t="s">
        <v>1520</v>
      </c>
      <c r="I237" s="109" t="s">
        <v>1521</v>
      </c>
      <c r="J237" s="114">
        <v>1</v>
      </c>
      <c r="K237" s="231" t="s">
        <v>1522</v>
      </c>
      <c r="L237" s="231" t="s">
        <v>1523</v>
      </c>
      <c r="M237" s="368">
        <v>1</v>
      </c>
      <c r="N237" s="369" t="s">
        <v>1658</v>
      </c>
      <c r="O237" s="369" t="s">
        <v>1524</v>
      </c>
      <c r="P237" s="173" t="s">
        <v>1525</v>
      </c>
      <c r="Q237" s="370"/>
      <c r="R237" s="370"/>
      <c r="S237" s="370"/>
      <c r="T237" s="371"/>
      <c r="U237" s="232"/>
      <c r="V237" s="232"/>
      <c r="W237" s="218"/>
      <c r="X237" s="392"/>
      <c r="Y237" s="392"/>
      <c r="Z237" s="392"/>
      <c r="AA237" s="373"/>
      <c r="AB237" s="374"/>
      <c r="AC237" s="375"/>
      <c r="AD237" s="374"/>
      <c r="AE237" s="375"/>
      <c r="AF237" s="376"/>
      <c r="AG237" s="377"/>
      <c r="AH237" s="378"/>
      <c r="AI237" s="379"/>
      <c r="AJ237" s="380"/>
      <c r="AK237" s="381"/>
      <c r="AL237" s="382"/>
      <c r="AM237" s="276"/>
      <c r="AN237" s="276"/>
      <c r="AO237" s="276"/>
      <c r="AP237" s="276"/>
      <c r="AQ237" s="276"/>
      <c r="AR237" s="276"/>
      <c r="AS237" s="276"/>
      <c r="AT237" s="276"/>
      <c r="AU237" s="276"/>
      <c r="AV237" s="276"/>
      <c r="AW237" s="276"/>
      <c r="AX237" s="276"/>
      <c r="AY237" s="276"/>
      <c r="AZ237" s="276"/>
      <c r="BA237" s="276"/>
      <c r="BB237" s="276"/>
      <c r="BC237" s="276"/>
      <c r="BD237" s="276"/>
      <c r="BE237" s="276"/>
      <c r="BF237" s="276"/>
      <c r="BG237" s="276"/>
      <c r="BH237" s="276"/>
      <c r="BI237" s="276"/>
      <c r="BJ237" s="276"/>
      <c r="BK237" s="276"/>
      <c r="BL237" s="276"/>
      <c r="BM237" s="276"/>
      <c r="BN237" s="276"/>
      <c r="BO237" s="276"/>
    </row>
    <row r="238" spans="1:67" s="77" customFormat="1" ht="70.5" customHeight="1" x14ac:dyDescent="0.25">
      <c r="A238" s="230"/>
      <c r="B238" s="204"/>
      <c r="C238" s="218"/>
      <c r="D238" s="219"/>
      <c r="E238" s="218"/>
      <c r="F238" s="87"/>
      <c r="G238" s="109"/>
      <c r="H238" s="109"/>
      <c r="I238" s="109"/>
      <c r="J238" s="87"/>
      <c r="K238" s="231"/>
      <c r="L238" s="231"/>
      <c r="M238" s="383"/>
      <c r="N238" s="363"/>
      <c r="O238" s="363"/>
      <c r="P238" s="173"/>
      <c r="Q238" s="384"/>
      <c r="R238" s="384"/>
      <c r="S238" s="384"/>
      <c r="T238" s="384"/>
      <c r="U238" s="231"/>
      <c r="V238" s="231"/>
      <c r="W238" s="393"/>
      <c r="X238" s="392"/>
      <c r="Y238" s="392"/>
      <c r="Z238" s="392"/>
      <c r="AA238" s="373"/>
      <c r="AB238" s="374"/>
      <c r="AC238" s="386"/>
      <c r="AD238" s="374"/>
      <c r="AE238" s="386"/>
      <c r="AF238" s="376"/>
      <c r="AG238" s="377"/>
      <c r="AH238" s="378"/>
      <c r="AI238" s="387"/>
      <c r="AJ238" s="388"/>
      <c r="AK238" s="389"/>
      <c r="AL238" s="388"/>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276"/>
    </row>
    <row r="239" spans="1:67" s="77" customFormat="1" ht="201" customHeight="1" x14ac:dyDescent="0.25">
      <c r="A239" s="230"/>
      <c r="B239" s="204"/>
      <c r="C239" s="218"/>
      <c r="D239" s="219"/>
      <c r="E239" s="218"/>
      <c r="F239" s="87"/>
      <c r="G239" s="109"/>
      <c r="H239" s="109"/>
      <c r="I239" s="109"/>
      <c r="J239" s="87"/>
      <c r="K239" s="231"/>
      <c r="L239" s="231"/>
      <c r="M239" s="390"/>
      <c r="N239" s="366"/>
      <c r="O239" s="366"/>
      <c r="P239" s="198"/>
      <c r="Q239" s="312"/>
      <c r="R239" s="312"/>
      <c r="S239" s="312"/>
      <c r="T239" s="312"/>
      <c r="U239" s="231"/>
      <c r="V239" s="231"/>
      <c r="W239" s="393"/>
      <c r="X239" s="392"/>
      <c r="Y239" s="392"/>
      <c r="Z239" s="392"/>
      <c r="AA239" s="394"/>
      <c r="AB239" s="395"/>
      <c r="AC239" s="396"/>
      <c r="AD239" s="395"/>
      <c r="AE239" s="396"/>
      <c r="AF239" s="397"/>
      <c r="AG239" s="398"/>
      <c r="AH239" s="399"/>
      <c r="AI239" s="400"/>
      <c r="AJ239" s="401"/>
      <c r="AK239" s="402"/>
      <c r="AL239" s="401"/>
      <c r="AM239" s="276"/>
      <c r="AN239" s="276"/>
      <c r="AO239" s="276"/>
      <c r="AP239" s="276"/>
      <c r="AQ239" s="276"/>
      <c r="AR239" s="276"/>
      <c r="AS239" s="276"/>
      <c r="AT239" s="276"/>
      <c r="AU239" s="276"/>
      <c r="AV239" s="276"/>
      <c r="AW239" s="276"/>
      <c r="AX239" s="276"/>
      <c r="AY239" s="276"/>
      <c r="AZ239" s="276"/>
      <c r="BA239" s="276"/>
      <c r="BB239" s="276"/>
      <c r="BC239" s="276"/>
      <c r="BD239" s="276"/>
      <c r="BE239" s="276"/>
      <c r="BF239" s="276"/>
      <c r="BG239" s="276"/>
      <c r="BH239" s="276"/>
      <c r="BI239" s="276"/>
      <c r="BJ239" s="276"/>
      <c r="BK239" s="276"/>
      <c r="BL239" s="276"/>
      <c r="BM239" s="276"/>
      <c r="BN239" s="276"/>
      <c r="BO239" s="276"/>
    </row>
    <row r="240" spans="1:67" s="77" customFormat="1" ht="66" customHeight="1" x14ac:dyDescent="0.25">
      <c r="A240" s="230">
        <v>80</v>
      </c>
      <c r="B240" s="204" t="s">
        <v>944</v>
      </c>
      <c r="C240" s="218" t="s">
        <v>1526</v>
      </c>
      <c r="D240" s="219" t="s">
        <v>308</v>
      </c>
      <c r="E240" s="218" t="s">
        <v>1527</v>
      </c>
      <c r="F240" s="114">
        <v>1</v>
      </c>
      <c r="G240" s="115" t="s">
        <v>1528</v>
      </c>
      <c r="H240" s="115" t="s">
        <v>1529</v>
      </c>
      <c r="I240" s="109" t="s">
        <v>1530</v>
      </c>
      <c r="J240" s="114">
        <v>1</v>
      </c>
      <c r="K240" s="231" t="s">
        <v>1531</v>
      </c>
      <c r="L240" s="231" t="s">
        <v>1532</v>
      </c>
      <c r="M240" s="403">
        <v>1</v>
      </c>
      <c r="N240" s="369" t="s">
        <v>1533</v>
      </c>
      <c r="O240" s="111" t="s">
        <v>1534</v>
      </c>
      <c r="P240" s="173" t="s">
        <v>1535</v>
      </c>
      <c r="Q240" s="370"/>
      <c r="R240" s="370"/>
      <c r="S240" s="370"/>
      <c r="T240" s="371"/>
      <c r="U240" s="232"/>
      <c r="V240" s="232"/>
      <c r="W240" s="224"/>
      <c r="X240" s="372"/>
      <c r="Y240" s="372"/>
      <c r="Z240" s="404"/>
      <c r="AA240" s="405"/>
      <c r="AB240" s="406"/>
      <c r="AC240" s="407"/>
      <c r="AD240" s="406"/>
      <c r="AE240" s="407"/>
      <c r="AF240" s="408"/>
      <c r="AG240" s="409"/>
      <c r="AH240" s="410"/>
      <c r="AI240" s="411"/>
      <c r="AJ240" s="412"/>
      <c r="AK240" s="413"/>
      <c r="AL240" s="414"/>
      <c r="AM240" s="276"/>
      <c r="AN240" s="276"/>
      <c r="AO240" s="276"/>
      <c r="AP240" s="276"/>
      <c r="AQ240" s="276"/>
      <c r="AR240" s="276"/>
      <c r="AS240" s="276"/>
      <c r="AT240" s="276"/>
      <c r="AU240" s="276"/>
      <c r="AV240" s="276"/>
      <c r="AW240" s="276"/>
      <c r="AX240" s="276"/>
      <c r="AY240" s="276"/>
      <c r="AZ240" s="276"/>
      <c r="BA240" s="276"/>
      <c r="BB240" s="276"/>
      <c r="BC240" s="276"/>
      <c r="BD240" s="276"/>
      <c r="BE240" s="276"/>
      <c r="BF240" s="276"/>
      <c r="BG240" s="276"/>
      <c r="BH240" s="276"/>
      <c r="BI240" s="276"/>
      <c r="BJ240" s="276"/>
      <c r="BK240" s="276"/>
      <c r="BL240" s="276"/>
      <c r="BM240" s="276"/>
      <c r="BN240" s="276"/>
      <c r="BO240" s="276"/>
    </row>
    <row r="241" spans="1:67" s="77" customFormat="1" ht="17.25" customHeight="1" x14ac:dyDescent="0.25">
      <c r="A241" s="230"/>
      <c r="B241" s="204"/>
      <c r="C241" s="218"/>
      <c r="D241" s="219"/>
      <c r="E241" s="218"/>
      <c r="F241" s="87"/>
      <c r="G241" s="109"/>
      <c r="H241" s="109"/>
      <c r="I241" s="109"/>
      <c r="J241" s="87"/>
      <c r="K241" s="231"/>
      <c r="L241" s="231"/>
      <c r="M241" s="93"/>
      <c r="N241" s="363"/>
      <c r="O241" s="111"/>
      <c r="P241" s="173"/>
      <c r="Q241" s="384"/>
      <c r="R241" s="384"/>
      <c r="S241" s="384"/>
      <c r="T241" s="384"/>
      <c r="U241" s="231"/>
      <c r="V241" s="231"/>
      <c r="W241" s="225"/>
      <c r="X241" s="385"/>
      <c r="Y241" s="385"/>
      <c r="Z241" s="404"/>
      <c r="AA241" s="405"/>
      <c r="AB241" s="406"/>
      <c r="AC241" s="415"/>
      <c r="AD241" s="406"/>
      <c r="AE241" s="415"/>
      <c r="AF241" s="408"/>
      <c r="AG241" s="409"/>
      <c r="AH241" s="410"/>
      <c r="AI241" s="416"/>
      <c r="AJ241" s="417"/>
      <c r="AK241" s="418"/>
      <c r="AL241" s="417"/>
      <c r="AM241" s="276"/>
      <c r="AN241" s="276"/>
      <c r="AO241" s="276"/>
      <c r="AP241" s="276"/>
      <c r="AQ241" s="276"/>
      <c r="AR241" s="276"/>
      <c r="AS241" s="276"/>
      <c r="AT241" s="276"/>
      <c r="AU241" s="276"/>
      <c r="AV241" s="276"/>
      <c r="AW241" s="276"/>
      <c r="AX241" s="276"/>
      <c r="AY241" s="276"/>
      <c r="AZ241" s="276"/>
      <c r="BA241" s="276"/>
      <c r="BB241" s="276"/>
      <c r="BC241" s="276"/>
      <c r="BD241" s="276"/>
      <c r="BE241" s="276"/>
      <c r="BF241" s="276"/>
      <c r="BG241" s="276"/>
      <c r="BH241" s="276"/>
      <c r="BI241" s="276"/>
      <c r="BJ241" s="276"/>
      <c r="BK241" s="276"/>
      <c r="BL241" s="276"/>
      <c r="BM241" s="276"/>
      <c r="BN241" s="276"/>
      <c r="BO241" s="276"/>
    </row>
    <row r="242" spans="1:67" s="77" customFormat="1" ht="93" customHeight="1" x14ac:dyDescent="0.25">
      <c r="A242" s="230"/>
      <c r="B242" s="204"/>
      <c r="C242" s="218"/>
      <c r="D242" s="219"/>
      <c r="E242" s="218"/>
      <c r="F242" s="87"/>
      <c r="G242" s="109"/>
      <c r="H242" s="109"/>
      <c r="I242" s="109"/>
      <c r="J242" s="87"/>
      <c r="K242" s="231"/>
      <c r="L242" s="231"/>
      <c r="M242" s="93"/>
      <c r="N242" s="366"/>
      <c r="O242" s="111"/>
      <c r="P242" s="198"/>
      <c r="Q242" s="312"/>
      <c r="R242" s="312"/>
      <c r="S242" s="312"/>
      <c r="T242" s="312"/>
      <c r="U242" s="231"/>
      <c r="V242" s="231"/>
      <c r="W242" s="226"/>
      <c r="X242" s="391"/>
      <c r="Y242" s="391"/>
      <c r="Z242" s="404"/>
      <c r="AB242" s="406"/>
      <c r="AC242" s="415"/>
      <c r="AD242" s="406"/>
      <c r="AE242" s="415"/>
      <c r="AF242" s="408"/>
      <c r="AG242" s="409"/>
      <c r="AH242" s="410"/>
      <c r="AI242" s="416"/>
      <c r="AJ242" s="417"/>
      <c r="AK242" s="418"/>
      <c r="AL242" s="417"/>
      <c r="AM242" s="276"/>
      <c r="AN242" s="276"/>
      <c r="AO242" s="276"/>
      <c r="AP242" s="276"/>
      <c r="AQ242" s="276"/>
      <c r="AR242" s="405"/>
      <c r="AS242" s="276"/>
      <c r="AT242" s="276"/>
      <c r="AU242" s="276"/>
      <c r="AV242" s="276"/>
      <c r="AW242" s="276"/>
      <c r="AX242" s="276"/>
      <c r="AY242" s="276"/>
      <c r="AZ242" s="276"/>
      <c r="BA242" s="276"/>
      <c r="BB242" s="276"/>
      <c r="BC242" s="276"/>
      <c r="BD242" s="276"/>
      <c r="BE242" s="276"/>
      <c r="BF242" s="276"/>
      <c r="BG242" s="276"/>
      <c r="BH242" s="276"/>
      <c r="BI242" s="276"/>
      <c r="BJ242" s="276"/>
      <c r="BK242" s="276"/>
      <c r="BL242" s="276"/>
      <c r="BM242" s="276"/>
      <c r="BN242" s="276"/>
      <c r="BO242" s="276"/>
    </row>
    <row r="243" spans="1:67" s="421" customFormat="1" ht="24.75" customHeight="1" x14ac:dyDescent="0.25">
      <c r="A243" s="747" t="s">
        <v>972</v>
      </c>
      <c r="B243" s="747"/>
      <c r="C243" s="747"/>
      <c r="D243" s="747"/>
      <c r="E243" s="747"/>
      <c r="F243" s="747"/>
      <c r="G243" s="747"/>
      <c r="H243" s="747"/>
      <c r="I243" s="747"/>
      <c r="J243" s="747"/>
      <c r="K243" s="747"/>
      <c r="L243" s="747"/>
      <c r="M243" s="747"/>
      <c r="N243" s="747"/>
      <c r="O243" s="747"/>
      <c r="P243" s="747"/>
      <c r="Q243" s="747"/>
      <c r="R243" s="747"/>
      <c r="S243" s="747"/>
      <c r="T243" s="747"/>
      <c r="U243" s="747"/>
      <c r="V243" s="747"/>
      <c r="W243" s="747"/>
      <c r="X243" s="747"/>
      <c r="Y243" s="747"/>
      <c r="Z243" s="747"/>
      <c r="AA243" s="419"/>
      <c r="AB243" s="419"/>
      <c r="AC243" s="419"/>
      <c r="AD243" s="419"/>
      <c r="AE243" s="419"/>
      <c r="AF243" s="419"/>
      <c r="AG243" s="419"/>
      <c r="AH243" s="419"/>
      <c r="AI243" s="419"/>
      <c r="AJ243" s="419"/>
      <c r="AK243" s="419"/>
      <c r="AL243" s="419"/>
      <c r="AM243" s="419"/>
      <c r="AN243" s="419"/>
      <c r="AO243" s="419"/>
      <c r="AP243" s="419"/>
      <c r="AQ243" s="419"/>
      <c r="AR243" s="419"/>
      <c r="AS243" s="419"/>
      <c r="AT243" s="419"/>
      <c r="AU243" s="419"/>
      <c r="AV243" s="419"/>
      <c r="AW243" s="419"/>
      <c r="AX243" s="419"/>
      <c r="AY243" s="419"/>
      <c r="AZ243" s="419"/>
      <c r="BA243" s="419"/>
      <c r="BB243" s="419"/>
      <c r="BC243" s="419"/>
      <c r="BD243" s="419"/>
      <c r="BE243" s="419"/>
      <c r="BF243" s="419"/>
      <c r="BG243" s="419"/>
      <c r="BH243" s="419"/>
      <c r="BI243" s="419"/>
      <c r="BJ243" s="419"/>
      <c r="BK243" s="419"/>
      <c r="BL243" s="419"/>
      <c r="BM243" s="419"/>
      <c r="BN243" s="420"/>
      <c r="BO243" s="420"/>
    </row>
  </sheetData>
  <sheetProtection formatColumns="0" formatRows="0"/>
  <mergeCells count="2078">
    <mergeCell ref="A240:A242"/>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AB240:AB242"/>
    <mergeCell ref="H234:H236"/>
    <mergeCell ref="I234:I236"/>
    <mergeCell ref="J234:J236"/>
    <mergeCell ref="K234:K236"/>
    <mergeCell ref="L234:L236"/>
    <mergeCell ref="M234:M236"/>
    <mergeCell ref="N234:N236"/>
    <mergeCell ref="O234:O236"/>
    <mergeCell ref="P234:P236"/>
    <mergeCell ref="AB234:AB236"/>
    <mergeCell ref="V111:V112"/>
    <mergeCell ref="V185:V186"/>
    <mergeCell ref="AL240:AL242"/>
    <mergeCell ref="AG234:AG236"/>
    <mergeCell ref="AH234:AH236"/>
    <mergeCell ref="AI234:AI236"/>
    <mergeCell ref="AJ234:AJ236"/>
    <mergeCell ref="AK234:AK236"/>
    <mergeCell ref="AL234:AL236"/>
    <mergeCell ref="AC240:AC242"/>
    <mergeCell ref="AD240:AD242"/>
    <mergeCell ref="AE240:AE242"/>
    <mergeCell ref="AF240:AF242"/>
    <mergeCell ref="AG240:AG242"/>
    <mergeCell ref="AL237:AL239"/>
    <mergeCell ref="T237:T239"/>
    <mergeCell ref="W237:W239"/>
    <mergeCell ref="U231:U233"/>
    <mergeCell ref="V231:V233"/>
    <mergeCell ref="W231:W233"/>
    <mergeCell ref="AH240:AH242"/>
    <mergeCell ref="AI240:AI242"/>
    <mergeCell ref="A237:A239"/>
    <mergeCell ref="B237:B239"/>
    <mergeCell ref="G237:G239"/>
    <mergeCell ref="H237:H239"/>
    <mergeCell ref="I237:I239"/>
    <mergeCell ref="Q231:Q233"/>
    <mergeCell ref="Q228:Q230"/>
    <mergeCell ref="R228:R230"/>
    <mergeCell ref="C231:C233"/>
    <mergeCell ref="D231:D233"/>
    <mergeCell ref="E231:E233"/>
    <mergeCell ref="F231:F233"/>
    <mergeCell ref="G231:G233"/>
    <mergeCell ref="H231:H233"/>
    <mergeCell ref="I231:I233"/>
    <mergeCell ref="J231:J233"/>
    <mergeCell ref="C237:C239"/>
    <mergeCell ref="D237:D239"/>
    <mergeCell ref="E237:E239"/>
    <mergeCell ref="F237:F239"/>
    <mergeCell ref="A234:A236"/>
    <mergeCell ref="B234:B236"/>
    <mergeCell ref="C234:C236"/>
    <mergeCell ref="D234:D236"/>
    <mergeCell ref="E234:E236"/>
    <mergeCell ref="F234:F236"/>
    <mergeCell ref="G234:G236"/>
    <mergeCell ref="J237:J239"/>
    <mergeCell ref="K237:K239"/>
    <mergeCell ref="L237:L239"/>
    <mergeCell ref="M237:M239"/>
    <mergeCell ref="N237:N239"/>
    <mergeCell ref="AJ240:AJ242"/>
    <mergeCell ref="AK240:AK242"/>
    <mergeCell ref="AB237:AB239"/>
    <mergeCell ref="AC237:AC239"/>
    <mergeCell ref="AD237:AD239"/>
    <mergeCell ref="AE237:AE239"/>
    <mergeCell ref="AF237:AF239"/>
    <mergeCell ref="AG237:AG239"/>
    <mergeCell ref="AH237:AH239"/>
    <mergeCell ref="AI237:AI239"/>
    <mergeCell ref="AJ237:AJ239"/>
    <mergeCell ref="AK237:AK239"/>
    <mergeCell ref="X228:X230"/>
    <mergeCell ref="Y228:Y230"/>
    <mergeCell ref="Z228:Z230"/>
    <mergeCell ref="AC234:AC236"/>
    <mergeCell ref="AD234:AD236"/>
    <mergeCell ref="AE234:AE236"/>
    <mergeCell ref="AF234:AF236"/>
    <mergeCell ref="X234:X236"/>
    <mergeCell ref="Y234:Y236"/>
    <mergeCell ref="Z234:Z236"/>
    <mergeCell ref="O237:O239"/>
    <mergeCell ref="P237:P239"/>
    <mergeCell ref="N231:N233"/>
    <mergeCell ref="O231:O233"/>
    <mergeCell ref="P231:P233"/>
    <mergeCell ref="Z219:Z221"/>
    <mergeCell ref="Q222:Q224"/>
    <mergeCell ref="R222:R224"/>
    <mergeCell ref="S222:S224"/>
    <mergeCell ref="T222:T224"/>
    <mergeCell ref="U222:U224"/>
    <mergeCell ref="V222:V224"/>
    <mergeCell ref="W222:W224"/>
    <mergeCell ref="X222:X224"/>
    <mergeCell ref="Y222:Y224"/>
    <mergeCell ref="Z222:Z224"/>
    <mergeCell ref="S225:S227"/>
    <mergeCell ref="T225:T227"/>
    <mergeCell ref="U225:U227"/>
    <mergeCell ref="V225:V227"/>
    <mergeCell ref="W225:W227"/>
    <mergeCell ref="X225:X227"/>
    <mergeCell ref="Y225:Y227"/>
    <mergeCell ref="Z225:Z227"/>
    <mergeCell ref="X231:X233"/>
    <mergeCell ref="Y231:Y233"/>
    <mergeCell ref="Z231:Z233"/>
    <mergeCell ref="S228:S230"/>
    <mergeCell ref="T228:T230"/>
    <mergeCell ref="U228:U230"/>
    <mergeCell ref="V228:V230"/>
    <mergeCell ref="W228:W230"/>
    <mergeCell ref="A228:A230"/>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A231:A233"/>
    <mergeCell ref="B231:B233"/>
    <mergeCell ref="K231:K233"/>
    <mergeCell ref="L231:L233"/>
    <mergeCell ref="M231:M233"/>
    <mergeCell ref="R231:R233"/>
    <mergeCell ref="S231:S233"/>
    <mergeCell ref="T231:T233"/>
    <mergeCell ref="O225:O227"/>
    <mergeCell ref="P225:P227"/>
    <mergeCell ref="Y210:Y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T219:T221"/>
    <mergeCell ref="U219:U221"/>
    <mergeCell ref="V219:V221"/>
    <mergeCell ref="W219:W221"/>
    <mergeCell ref="Q225:Q227"/>
    <mergeCell ref="R225:R227"/>
    <mergeCell ref="Q219:Q221"/>
    <mergeCell ref="R219:R221"/>
    <mergeCell ref="S219:S221"/>
    <mergeCell ref="O213:O215"/>
    <mergeCell ref="X210:X212"/>
    <mergeCell ref="X219:X221"/>
    <mergeCell ref="Y219:Y221"/>
    <mergeCell ref="B210:B212"/>
    <mergeCell ref="C210:C212"/>
    <mergeCell ref="D210:D212"/>
    <mergeCell ref="A225:A227"/>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M213:M215"/>
    <mergeCell ref="N213:N215"/>
    <mergeCell ref="C213:C215"/>
    <mergeCell ref="D213:D215"/>
    <mergeCell ref="E213:E215"/>
    <mergeCell ref="F213:F215"/>
    <mergeCell ref="G213:G215"/>
    <mergeCell ref="H213:H215"/>
    <mergeCell ref="I213:I215"/>
    <mergeCell ref="J213:J215"/>
    <mergeCell ref="K213:K215"/>
    <mergeCell ref="L213:L215"/>
    <mergeCell ref="A219:A221"/>
    <mergeCell ref="Z210:Z212"/>
    <mergeCell ref="A222:A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S213:S215"/>
    <mergeCell ref="T213:T215"/>
    <mergeCell ref="U213:U215"/>
    <mergeCell ref="V213:V215"/>
    <mergeCell ref="W213:W215"/>
    <mergeCell ref="X213:X215"/>
    <mergeCell ref="Y213:Y215"/>
    <mergeCell ref="Z213:Z215"/>
    <mergeCell ref="A210:A212"/>
    <mergeCell ref="R213:R215"/>
    <mergeCell ref="A213:A215"/>
    <mergeCell ref="P213:P215"/>
    <mergeCell ref="Q213:Q215"/>
    <mergeCell ref="G210:G212"/>
    <mergeCell ref="B213:B215"/>
    <mergeCell ref="W207:W209"/>
    <mergeCell ref="X207:X209"/>
    <mergeCell ref="Y207:Y209"/>
    <mergeCell ref="Z207:Z209"/>
    <mergeCell ref="A216:A218"/>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T216:T218"/>
    <mergeCell ref="U216:U218"/>
    <mergeCell ref="V216:V218"/>
    <mergeCell ref="W216:W218"/>
    <mergeCell ref="X216:X218"/>
    <mergeCell ref="Y216:Y218"/>
    <mergeCell ref="E210:E212"/>
    <mergeCell ref="F210:F212"/>
    <mergeCell ref="Q207:Q209"/>
    <mergeCell ref="X204:X206"/>
    <mergeCell ref="Y204:Y206"/>
    <mergeCell ref="Z204:Z206"/>
    <mergeCell ref="A207:A209"/>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A204:A206"/>
    <mergeCell ref="B204:B206"/>
    <mergeCell ref="C204:C206"/>
    <mergeCell ref="D204:D206"/>
    <mergeCell ref="E204:E206"/>
    <mergeCell ref="F204:F206"/>
    <mergeCell ref="G204:G206"/>
    <mergeCell ref="H204:H206"/>
    <mergeCell ref="I204:I206"/>
    <mergeCell ref="V207:V209"/>
    <mergeCell ref="U207:U209"/>
    <mergeCell ref="K204:K206"/>
    <mergeCell ref="W204:W206"/>
    <mergeCell ref="O179:O181"/>
    <mergeCell ref="S185:S187"/>
    <mergeCell ref="T185:T187"/>
    <mergeCell ref="Q198:Q200"/>
    <mergeCell ref="R198:R200"/>
    <mergeCell ref="S198:S200"/>
    <mergeCell ref="T198:T200"/>
    <mergeCell ref="U198:U200"/>
    <mergeCell ref="V198:V200"/>
    <mergeCell ref="W198:W200"/>
    <mergeCell ref="X198:X200"/>
    <mergeCell ref="Y198:Y200"/>
    <mergeCell ref="Z198:Z200"/>
    <mergeCell ref="Q201:Q203"/>
    <mergeCell ref="R201:R203"/>
    <mergeCell ref="S201:S203"/>
    <mergeCell ref="T201:T203"/>
    <mergeCell ref="U201:U203"/>
    <mergeCell ref="V201:V203"/>
    <mergeCell ref="W201:W203"/>
    <mergeCell ref="X201:X203"/>
    <mergeCell ref="Y201:Y203"/>
    <mergeCell ref="Z201:Z203"/>
    <mergeCell ref="W185:W187"/>
    <mergeCell ref="X185:X187"/>
    <mergeCell ref="Y185:Y187"/>
    <mergeCell ref="Z185:Z187"/>
    <mergeCell ref="U185:U187"/>
    <mergeCell ref="V188:V190"/>
    <mergeCell ref="W188:W190"/>
    <mergeCell ref="X188:X190"/>
    <mergeCell ref="Y188:Y190"/>
    <mergeCell ref="Y176:Y178"/>
    <mergeCell ref="Z176:Z178"/>
    <mergeCell ref="P179:P181"/>
    <mergeCell ref="Q179:Q181"/>
    <mergeCell ref="R179:R181"/>
    <mergeCell ref="S179:S181"/>
    <mergeCell ref="T179:T181"/>
    <mergeCell ref="U179:U181"/>
    <mergeCell ref="V179:V181"/>
    <mergeCell ref="W179:W181"/>
    <mergeCell ref="X179:X181"/>
    <mergeCell ref="Y179:Y181"/>
    <mergeCell ref="Z179:Z181"/>
    <mergeCell ref="P176:P178"/>
    <mergeCell ref="Q176:Q178"/>
    <mergeCell ref="R176:R178"/>
    <mergeCell ref="S176:S178"/>
    <mergeCell ref="T176:T178"/>
    <mergeCell ref="U176:U178"/>
    <mergeCell ref="V176:V178"/>
    <mergeCell ref="W176:W178"/>
    <mergeCell ref="X176:X178"/>
    <mergeCell ref="O170:O172"/>
    <mergeCell ref="P173:P175"/>
    <mergeCell ref="Q173:Q175"/>
    <mergeCell ref="R173:R175"/>
    <mergeCell ref="S173:S175"/>
    <mergeCell ref="T173:T175"/>
    <mergeCell ref="U173:U175"/>
    <mergeCell ref="V173:V175"/>
    <mergeCell ref="W173:W175"/>
    <mergeCell ref="X173:X175"/>
    <mergeCell ref="Y173:Y175"/>
    <mergeCell ref="Z173:Z175"/>
    <mergeCell ref="P170:P172"/>
    <mergeCell ref="Q170:Q172"/>
    <mergeCell ref="R170:R172"/>
    <mergeCell ref="S170:S172"/>
    <mergeCell ref="T170:T172"/>
    <mergeCell ref="U170:U172"/>
    <mergeCell ref="V170:V172"/>
    <mergeCell ref="W170:W172"/>
    <mergeCell ref="X170:X172"/>
    <mergeCell ref="O173:O175"/>
    <mergeCell ref="W164:W166"/>
    <mergeCell ref="X164:X166"/>
    <mergeCell ref="Y164:Y166"/>
    <mergeCell ref="Z164:Z166"/>
    <mergeCell ref="P167:P169"/>
    <mergeCell ref="Q167:Q169"/>
    <mergeCell ref="R167:R169"/>
    <mergeCell ref="S167:S169"/>
    <mergeCell ref="T167:T169"/>
    <mergeCell ref="U167:U169"/>
    <mergeCell ref="V167:V169"/>
    <mergeCell ref="W167:W169"/>
    <mergeCell ref="X167:X169"/>
    <mergeCell ref="Y167:Y169"/>
    <mergeCell ref="Z167:Z169"/>
    <mergeCell ref="Y170:Y172"/>
    <mergeCell ref="Z170:Z172"/>
    <mergeCell ref="S164:S166"/>
    <mergeCell ref="T164:T166"/>
    <mergeCell ref="U164:U166"/>
    <mergeCell ref="V164:V166"/>
    <mergeCell ref="J173:J175"/>
    <mergeCell ref="K173:K175"/>
    <mergeCell ref="L173:L175"/>
    <mergeCell ref="M173:M175"/>
    <mergeCell ref="N173:N175"/>
    <mergeCell ref="A173:A175"/>
    <mergeCell ref="B173:B175"/>
    <mergeCell ref="C173:C175"/>
    <mergeCell ref="D173:D175"/>
    <mergeCell ref="E173:E175"/>
    <mergeCell ref="F173:F175"/>
    <mergeCell ref="G173:G175"/>
    <mergeCell ref="H173:H175"/>
    <mergeCell ref="I173:I175"/>
    <mergeCell ref="J167:J169"/>
    <mergeCell ref="K167:K169"/>
    <mergeCell ref="L167:L169"/>
    <mergeCell ref="M167:M169"/>
    <mergeCell ref="N167:N169"/>
    <mergeCell ref="A170:A172"/>
    <mergeCell ref="B170:B172"/>
    <mergeCell ref="C170:C172"/>
    <mergeCell ref="D170:D172"/>
    <mergeCell ref="E170:E172"/>
    <mergeCell ref="F170:F172"/>
    <mergeCell ref="G170:G172"/>
    <mergeCell ref="H170:H172"/>
    <mergeCell ref="I170:I172"/>
    <mergeCell ref="B167:B169"/>
    <mergeCell ref="C167:C169"/>
    <mergeCell ref="E167:E169"/>
    <mergeCell ref="F167:F169"/>
    <mergeCell ref="O167:O169"/>
    <mergeCell ref="G161:G163"/>
    <mergeCell ref="H161:H163"/>
    <mergeCell ref="I161:I163"/>
    <mergeCell ref="J161:J163"/>
    <mergeCell ref="K161:K163"/>
    <mergeCell ref="T161:T163"/>
    <mergeCell ref="U161:U163"/>
    <mergeCell ref="V161:V163"/>
    <mergeCell ref="L161:L163"/>
    <mergeCell ref="M161:M163"/>
    <mergeCell ref="N161:N163"/>
    <mergeCell ref="O161:O163"/>
    <mergeCell ref="P161:P163"/>
    <mergeCell ref="Q161:Q163"/>
    <mergeCell ref="R161:R163"/>
    <mergeCell ref="S161:S163"/>
    <mergeCell ref="O164:O166"/>
    <mergeCell ref="G167:G169"/>
    <mergeCell ref="H167:H169"/>
    <mergeCell ref="I167:I169"/>
    <mergeCell ref="T152:T154"/>
    <mergeCell ref="U152:U154"/>
    <mergeCell ref="V152:V154"/>
    <mergeCell ref="W152:W154"/>
    <mergeCell ref="X152:X154"/>
    <mergeCell ref="Y152:Y154"/>
    <mergeCell ref="Z152:Z154"/>
    <mergeCell ref="Q152:Q154"/>
    <mergeCell ref="R152:R154"/>
    <mergeCell ref="W161:W163"/>
    <mergeCell ref="X161:X163"/>
    <mergeCell ref="Y161:Y163"/>
    <mergeCell ref="Z161:Z163"/>
    <mergeCell ref="A164:A166"/>
    <mergeCell ref="B164:B166"/>
    <mergeCell ref="C164:C166"/>
    <mergeCell ref="D164:D166"/>
    <mergeCell ref="E164:E166"/>
    <mergeCell ref="F164:F166"/>
    <mergeCell ref="G164:G166"/>
    <mergeCell ref="H164:H166"/>
    <mergeCell ref="I164:I166"/>
    <mergeCell ref="J164:J166"/>
    <mergeCell ref="K164:K166"/>
    <mergeCell ref="L164:L166"/>
    <mergeCell ref="M164:M166"/>
    <mergeCell ref="N164:N166"/>
    <mergeCell ref="P164:P166"/>
    <mergeCell ref="Q164:Q166"/>
    <mergeCell ref="R164:R166"/>
    <mergeCell ref="A161:A163"/>
    <mergeCell ref="B161:B163"/>
    <mergeCell ref="J152:J154"/>
    <mergeCell ref="K152:K154"/>
    <mergeCell ref="L152:L154"/>
    <mergeCell ref="M152:M154"/>
    <mergeCell ref="N152:N154"/>
    <mergeCell ref="O152:O154"/>
    <mergeCell ref="P152:P154"/>
    <mergeCell ref="A152:A154"/>
    <mergeCell ref="B152:B154"/>
    <mergeCell ref="C152:C154"/>
    <mergeCell ref="D152:D154"/>
    <mergeCell ref="E152:E154"/>
    <mergeCell ref="F152:F154"/>
    <mergeCell ref="G152:G154"/>
    <mergeCell ref="H152:H154"/>
    <mergeCell ref="I152:I154"/>
    <mergeCell ref="S152:S154"/>
    <mergeCell ref="R155:R157"/>
    <mergeCell ref="S155:S157"/>
    <mergeCell ref="T155:T157"/>
    <mergeCell ref="U155:U157"/>
    <mergeCell ref="V155:V157"/>
    <mergeCell ref="W155:W157"/>
    <mergeCell ref="X155:X157"/>
    <mergeCell ref="Y155:Y157"/>
    <mergeCell ref="Z155:Z157"/>
    <mergeCell ref="T113:T115"/>
    <mergeCell ref="U113:U115"/>
    <mergeCell ref="V113:V115"/>
    <mergeCell ref="W113:W115"/>
    <mergeCell ref="X113:X115"/>
    <mergeCell ref="Y113:Y115"/>
    <mergeCell ref="Z113:Z115"/>
    <mergeCell ref="A155:A157"/>
    <mergeCell ref="B155:B157"/>
    <mergeCell ref="C155:C157"/>
    <mergeCell ref="D155:D157"/>
    <mergeCell ref="E155:E157"/>
    <mergeCell ref="F155:F157"/>
    <mergeCell ref="G155:G157"/>
    <mergeCell ref="H155:H157"/>
    <mergeCell ref="I155:I157"/>
    <mergeCell ref="J155:J157"/>
    <mergeCell ref="K155:K157"/>
    <mergeCell ref="L155:L157"/>
    <mergeCell ref="M155:M157"/>
    <mergeCell ref="N155:N157"/>
    <mergeCell ref="O155:O157"/>
    <mergeCell ref="P155:P157"/>
    <mergeCell ref="Q155:Q157"/>
    <mergeCell ref="V116:V118"/>
    <mergeCell ref="W116:W118"/>
    <mergeCell ref="X116:X118"/>
    <mergeCell ref="Y116:Y118"/>
    <mergeCell ref="Z116:Z118"/>
    <mergeCell ref="A113:A115"/>
    <mergeCell ref="B113:B115"/>
    <mergeCell ref="C113:C115"/>
    <mergeCell ref="D113:D115"/>
    <mergeCell ref="E113:E115"/>
    <mergeCell ref="F113:F115"/>
    <mergeCell ref="G113:G115"/>
    <mergeCell ref="H113:H115"/>
    <mergeCell ref="I113:I115"/>
    <mergeCell ref="J113:J115"/>
    <mergeCell ref="K113:K115"/>
    <mergeCell ref="L113:L115"/>
    <mergeCell ref="M113:M115"/>
    <mergeCell ref="N113:N115"/>
    <mergeCell ref="O113:O115"/>
    <mergeCell ref="P113:P115"/>
    <mergeCell ref="Q113:Q115"/>
    <mergeCell ref="R113:R115"/>
    <mergeCell ref="S113:S115"/>
    <mergeCell ref="X119:X121"/>
    <mergeCell ref="Y119:Y121"/>
    <mergeCell ref="Z119:Z121"/>
    <mergeCell ref="A116:A118"/>
    <mergeCell ref="B116:B118"/>
    <mergeCell ref="C116:C118"/>
    <mergeCell ref="D116:D118"/>
    <mergeCell ref="E116:E118"/>
    <mergeCell ref="F116:F118"/>
    <mergeCell ref="G116:G118"/>
    <mergeCell ref="H116:H118"/>
    <mergeCell ref="I116:I118"/>
    <mergeCell ref="J116:J118"/>
    <mergeCell ref="K116:K118"/>
    <mergeCell ref="L116:L118"/>
    <mergeCell ref="M116:M118"/>
    <mergeCell ref="N116:N118"/>
    <mergeCell ref="O116:O118"/>
    <mergeCell ref="P116:P118"/>
    <mergeCell ref="Q116:Q118"/>
    <mergeCell ref="R116:R118"/>
    <mergeCell ref="S116:S118"/>
    <mergeCell ref="T116:T118"/>
    <mergeCell ref="U116:U118"/>
    <mergeCell ref="Z122:Z124"/>
    <mergeCell ref="A119:A121"/>
    <mergeCell ref="B119:B121"/>
    <mergeCell ref="C119:C121"/>
    <mergeCell ref="D119:D121"/>
    <mergeCell ref="E119:E121"/>
    <mergeCell ref="F119:F121"/>
    <mergeCell ref="G119:G121"/>
    <mergeCell ref="H119:H121"/>
    <mergeCell ref="I119:I121"/>
    <mergeCell ref="J119:J121"/>
    <mergeCell ref="K119:K121"/>
    <mergeCell ref="L119:L121"/>
    <mergeCell ref="M119:M121"/>
    <mergeCell ref="N119:N121"/>
    <mergeCell ref="O119:O121"/>
    <mergeCell ref="P119:P121"/>
    <mergeCell ref="Q119:Q121"/>
    <mergeCell ref="R119:R121"/>
    <mergeCell ref="S119:S121"/>
    <mergeCell ref="T119:T121"/>
    <mergeCell ref="U119:U121"/>
    <mergeCell ref="V119:V121"/>
    <mergeCell ref="W119:W121"/>
    <mergeCell ref="Q122:Q124"/>
    <mergeCell ref="R122:R124"/>
    <mergeCell ref="S122:S124"/>
    <mergeCell ref="T122:T124"/>
    <mergeCell ref="U122:U124"/>
    <mergeCell ref="V122:V124"/>
    <mergeCell ref="W122:W124"/>
    <mergeCell ref="X122:X124"/>
    <mergeCell ref="Y122:Y124"/>
    <mergeCell ref="S125:S127"/>
    <mergeCell ref="T125:T127"/>
    <mergeCell ref="U125:U127"/>
    <mergeCell ref="V125:V127"/>
    <mergeCell ref="W125:W127"/>
    <mergeCell ref="X125:X127"/>
    <mergeCell ref="Y125:Y127"/>
    <mergeCell ref="Z125:Z127"/>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N122:N124"/>
    <mergeCell ref="O122:O124"/>
    <mergeCell ref="P122:P124"/>
    <mergeCell ref="J125:J127"/>
    <mergeCell ref="K125:K127"/>
    <mergeCell ref="L125:L127"/>
    <mergeCell ref="M125:M127"/>
    <mergeCell ref="N125:N127"/>
    <mergeCell ref="O125:O127"/>
    <mergeCell ref="P125:P127"/>
    <mergeCell ref="Q125:Q127"/>
    <mergeCell ref="R125:R127"/>
    <mergeCell ref="A125:A127"/>
    <mergeCell ref="B125:B127"/>
    <mergeCell ref="C125:C127"/>
    <mergeCell ref="D125:D127"/>
    <mergeCell ref="E125:E127"/>
    <mergeCell ref="F125:F127"/>
    <mergeCell ref="G125:G127"/>
    <mergeCell ref="H125:H127"/>
    <mergeCell ref="I125:I127"/>
    <mergeCell ref="R128:R130"/>
    <mergeCell ref="S128:S130"/>
    <mergeCell ref="T128:T130"/>
    <mergeCell ref="U128:U130"/>
    <mergeCell ref="V128:V130"/>
    <mergeCell ref="W128:W130"/>
    <mergeCell ref="X128:X130"/>
    <mergeCell ref="Y128:Y130"/>
    <mergeCell ref="Z128:Z130"/>
    <mergeCell ref="T131:T133"/>
    <mergeCell ref="U131:U133"/>
    <mergeCell ref="V131:V133"/>
    <mergeCell ref="W131:W133"/>
    <mergeCell ref="X131:X133"/>
    <mergeCell ref="Y131:Y133"/>
    <mergeCell ref="Z131:Z133"/>
    <mergeCell ref="A128:A130"/>
    <mergeCell ref="B128:B130"/>
    <mergeCell ref="C128:C130"/>
    <mergeCell ref="D128:D130"/>
    <mergeCell ref="E128:E130"/>
    <mergeCell ref="F128:F130"/>
    <mergeCell ref="G128:G130"/>
    <mergeCell ref="H128:H130"/>
    <mergeCell ref="I128:I130"/>
    <mergeCell ref="J128:J130"/>
    <mergeCell ref="K128:K130"/>
    <mergeCell ref="L128:L130"/>
    <mergeCell ref="M128:M130"/>
    <mergeCell ref="N128:N130"/>
    <mergeCell ref="O128:O130"/>
    <mergeCell ref="P128:P130"/>
    <mergeCell ref="Q128:Q130"/>
    <mergeCell ref="A131:A133"/>
    <mergeCell ref="B131:B133"/>
    <mergeCell ref="C131:C133"/>
    <mergeCell ref="D131:D133"/>
    <mergeCell ref="E131:E133"/>
    <mergeCell ref="K131:K133"/>
    <mergeCell ref="L131:L133"/>
    <mergeCell ref="M131:M133"/>
    <mergeCell ref="N131:N133"/>
    <mergeCell ref="O131:O133"/>
    <mergeCell ref="P131:P133"/>
    <mergeCell ref="Q131:Q133"/>
    <mergeCell ref="X137:X139"/>
    <mergeCell ref="Y137:Y139"/>
    <mergeCell ref="Z137:Z139"/>
    <mergeCell ref="R134:R136"/>
    <mergeCell ref="S134:S136"/>
    <mergeCell ref="T134:T136"/>
    <mergeCell ref="U134:U136"/>
    <mergeCell ref="V134:V136"/>
    <mergeCell ref="W134:W136"/>
    <mergeCell ref="X134:X136"/>
    <mergeCell ref="Y134:Y136"/>
    <mergeCell ref="Z134:Z136"/>
    <mergeCell ref="R131:R133"/>
    <mergeCell ref="S131:S133"/>
    <mergeCell ref="V137:V139"/>
    <mergeCell ref="W137:W139"/>
    <mergeCell ref="R140:R142"/>
    <mergeCell ref="S140:S142"/>
    <mergeCell ref="T140:T142"/>
    <mergeCell ref="U140:U142"/>
    <mergeCell ref="V140:V142"/>
    <mergeCell ref="W140:W142"/>
    <mergeCell ref="X140:X142"/>
    <mergeCell ref="A134:A136"/>
    <mergeCell ref="B134:B136"/>
    <mergeCell ref="C134:C136"/>
    <mergeCell ref="D134:D136"/>
    <mergeCell ref="E134:E136"/>
    <mergeCell ref="F134:F136"/>
    <mergeCell ref="G134:G136"/>
    <mergeCell ref="H134:H136"/>
    <mergeCell ref="I134:I136"/>
    <mergeCell ref="J134:J136"/>
    <mergeCell ref="K134:K136"/>
    <mergeCell ref="L134:L136"/>
    <mergeCell ref="M134:M136"/>
    <mergeCell ref="N134:N136"/>
    <mergeCell ref="O134:O136"/>
    <mergeCell ref="P134:P136"/>
    <mergeCell ref="Q134:Q136"/>
    <mergeCell ref="A137:A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A140:A142"/>
    <mergeCell ref="B140:B142"/>
    <mergeCell ref="C140:C142"/>
    <mergeCell ref="D140:D142"/>
    <mergeCell ref="E140:E142"/>
    <mergeCell ref="F140:F142"/>
    <mergeCell ref="G140:G142"/>
    <mergeCell ref="H140:H142"/>
    <mergeCell ref="I140:I142"/>
    <mergeCell ref="J140:J142"/>
    <mergeCell ref="K140:K142"/>
    <mergeCell ref="L140:L142"/>
    <mergeCell ref="M140:M142"/>
    <mergeCell ref="N140:N142"/>
    <mergeCell ref="O140:O142"/>
    <mergeCell ref="P140:P142"/>
    <mergeCell ref="Q140:Q142"/>
    <mergeCell ref="J143:J145"/>
    <mergeCell ref="K143:K145"/>
    <mergeCell ref="A143:A145"/>
    <mergeCell ref="B143:B145"/>
    <mergeCell ref="C143:C145"/>
    <mergeCell ref="D143:D145"/>
    <mergeCell ref="E143:E145"/>
    <mergeCell ref="F143:F145"/>
    <mergeCell ref="G143:G145"/>
    <mergeCell ref="H143:H145"/>
    <mergeCell ref="I143:I145"/>
    <mergeCell ref="R146:R148"/>
    <mergeCell ref="L143:L145"/>
    <mergeCell ref="M143:M145"/>
    <mergeCell ref="N143:N145"/>
    <mergeCell ref="O143:O145"/>
    <mergeCell ref="P143:P145"/>
    <mergeCell ref="O146:O148"/>
    <mergeCell ref="P146:P148"/>
    <mergeCell ref="Q146:Q148"/>
    <mergeCell ref="Q143:Q145"/>
    <mergeCell ref="S146:S148"/>
    <mergeCell ref="T146:T148"/>
    <mergeCell ref="S143:S145"/>
    <mergeCell ref="T143:T145"/>
    <mergeCell ref="A110:A112"/>
    <mergeCell ref="B110:B112"/>
    <mergeCell ref="C110:C112"/>
    <mergeCell ref="X146:X148"/>
    <mergeCell ref="Y146:Y148"/>
    <mergeCell ref="Z146:Z148"/>
    <mergeCell ref="T149:T151"/>
    <mergeCell ref="U149:U151"/>
    <mergeCell ref="V149:V151"/>
    <mergeCell ref="W149:W151"/>
    <mergeCell ref="X149:X151"/>
    <mergeCell ref="Y149:Y151"/>
    <mergeCell ref="Z149:Z151"/>
    <mergeCell ref="A146:A148"/>
    <mergeCell ref="B146:B148"/>
    <mergeCell ref="C146:C148"/>
    <mergeCell ref="D146:D148"/>
    <mergeCell ref="E146:E148"/>
    <mergeCell ref="F146:F148"/>
    <mergeCell ref="G146:G148"/>
    <mergeCell ref="H146:H148"/>
    <mergeCell ref="I146:I148"/>
    <mergeCell ref="J146:J148"/>
    <mergeCell ref="K146:K148"/>
    <mergeCell ref="L146:L148"/>
    <mergeCell ref="A149:A151"/>
    <mergeCell ref="M146:M148"/>
    <mergeCell ref="N146:N148"/>
    <mergeCell ref="X104:X106"/>
    <mergeCell ref="D110:D112"/>
    <mergeCell ref="E110:E112"/>
    <mergeCell ref="F110:F112"/>
    <mergeCell ref="G110:G112"/>
    <mergeCell ref="H110:H112"/>
    <mergeCell ref="I110:I112"/>
    <mergeCell ref="J110:J112"/>
    <mergeCell ref="K110:K112"/>
    <mergeCell ref="L110:L112"/>
    <mergeCell ref="M110:M112"/>
    <mergeCell ref="N110:N112"/>
    <mergeCell ref="O110:O112"/>
    <mergeCell ref="P110:P112"/>
    <mergeCell ref="Q110:Q112"/>
    <mergeCell ref="R110:R112"/>
    <mergeCell ref="R149:R151"/>
    <mergeCell ref="S149:S151"/>
    <mergeCell ref="W110:W112"/>
    <mergeCell ref="X110:X112"/>
    <mergeCell ref="R143:R145"/>
    <mergeCell ref="U146:U148"/>
    <mergeCell ref="V146:V148"/>
    <mergeCell ref="W146:W148"/>
    <mergeCell ref="U143:U145"/>
    <mergeCell ref="V143:V145"/>
    <mergeCell ref="W143:W145"/>
    <mergeCell ref="X143:X145"/>
    <mergeCell ref="R137:R139"/>
    <mergeCell ref="S137:S139"/>
    <mergeCell ref="T137:T139"/>
    <mergeCell ref="U137:U139"/>
    <mergeCell ref="Q107:Q109"/>
    <mergeCell ref="R107:R109"/>
    <mergeCell ref="S107:S109"/>
    <mergeCell ref="T107:T109"/>
    <mergeCell ref="U107:U109"/>
    <mergeCell ref="V107:V109"/>
    <mergeCell ref="W107:W109"/>
    <mergeCell ref="X107:X109"/>
    <mergeCell ref="Y107:Y109"/>
    <mergeCell ref="Z107:Z109"/>
    <mergeCell ref="B149:B151"/>
    <mergeCell ref="C149:C151"/>
    <mergeCell ref="D149:D151"/>
    <mergeCell ref="E149:E151"/>
    <mergeCell ref="F149:F151"/>
    <mergeCell ref="G149:G151"/>
    <mergeCell ref="H149:H151"/>
    <mergeCell ref="I149:I151"/>
    <mergeCell ref="J149:J151"/>
    <mergeCell ref="K149:K151"/>
    <mergeCell ref="L149:L151"/>
    <mergeCell ref="M149:M151"/>
    <mergeCell ref="N149:N151"/>
    <mergeCell ref="O149:O151"/>
    <mergeCell ref="P149:P151"/>
    <mergeCell ref="Q149:Q151"/>
    <mergeCell ref="Y110:Y112"/>
    <mergeCell ref="Z110:Z112"/>
    <mergeCell ref="Y140:Y142"/>
    <mergeCell ref="Y143:Y145"/>
    <mergeCell ref="Z143:Z145"/>
    <mergeCell ref="Z140:Z142"/>
    <mergeCell ref="R104:R106"/>
    <mergeCell ref="S104:S106"/>
    <mergeCell ref="T104:T106"/>
    <mergeCell ref="U104:U106"/>
    <mergeCell ref="V104:V106"/>
    <mergeCell ref="W104:W106"/>
    <mergeCell ref="Q92:Q94"/>
    <mergeCell ref="R92:R94"/>
    <mergeCell ref="S92:S94"/>
    <mergeCell ref="T92:T94"/>
    <mergeCell ref="U92:U94"/>
    <mergeCell ref="V92:V94"/>
    <mergeCell ref="W92:W94"/>
    <mergeCell ref="X92:X94"/>
    <mergeCell ref="Y104:Y106"/>
    <mergeCell ref="Z104:Z106"/>
    <mergeCell ref="A107:A109"/>
    <mergeCell ref="B107:B109"/>
    <mergeCell ref="C107:C109"/>
    <mergeCell ref="D107:D109"/>
    <mergeCell ref="E107:E109"/>
    <mergeCell ref="F107:F109"/>
    <mergeCell ref="G107:G109"/>
    <mergeCell ref="H107:H109"/>
    <mergeCell ref="I107:I109"/>
    <mergeCell ref="J107:J109"/>
    <mergeCell ref="K107:K109"/>
    <mergeCell ref="L107:L109"/>
    <mergeCell ref="M107:M109"/>
    <mergeCell ref="N107:N109"/>
    <mergeCell ref="O107:O109"/>
    <mergeCell ref="P107:P109"/>
    <mergeCell ref="A104:A106"/>
    <mergeCell ref="B104:B106"/>
    <mergeCell ref="C104:C106"/>
    <mergeCell ref="D104:D106"/>
    <mergeCell ref="E104:E106"/>
    <mergeCell ref="F104:F106"/>
    <mergeCell ref="G104:G106"/>
    <mergeCell ref="H104:H106"/>
    <mergeCell ref="I104:I106"/>
    <mergeCell ref="J104:J106"/>
    <mergeCell ref="K104:K106"/>
    <mergeCell ref="L104:L106"/>
    <mergeCell ref="M104:M106"/>
    <mergeCell ref="N104:N106"/>
    <mergeCell ref="O104:O106"/>
    <mergeCell ref="P104:P106"/>
    <mergeCell ref="Q104:Q106"/>
    <mergeCell ref="A92:A94"/>
    <mergeCell ref="B92:B94"/>
    <mergeCell ref="C92:C94"/>
    <mergeCell ref="D92:D94"/>
    <mergeCell ref="E92:E94"/>
    <mergeCell ref="F92:F94"/>
    <mergeCell ref="G92:G94"/>
    <mergeCell ref="H92:H94"/>
    <mergeCell ref="I92:I94"/>
    <mergeCell ref="J92:J94"/>
    <mergeCell ref="K92:K94"/>
    <mergeCell ref="L92:L94"/>
    <mergeCell ref="M92:M94"/>
    <mergeCell ref="N92:N94"/>
    <mergeCell ref="O92:O94"/>
    <mergeCell ref="P92:P94"/>
    <mergeCell ref="J95:J97"/>
    <mergeCell ref="K95:K97"/>
    <mergeCell ref="L95:L97"/>
    <mergeCell ref="M95:M97"/>
    <mergeCell ref="N95:N97"/>
    <mergeCell ref="O95:O97"/>
    <mergeCell ref="P95:P97"/>
    <mergeCell ref="B95:B97"/>
    <mergeCell ref="C95:C97"/>
    <mergeCell ref="D95:D97"/>
    <mergeCell ref="E95:E97"/>
    <mergeCell ref="F95:F97"/>
    <mergeCell ref="G95:G97"/>
    <mergeCell ref="H95:H97"/>
    <mergeCell ref="I95:I97"/>
    <mergeCell ref="R98:R100"/>
    <mergeCell ref="S98:S100"/>
    <mergeCell ref="T98:T100"/>
    <mergeCell ref="U98:U100"/>
    <mergeCell ref="V98:V100"/>
    <mergeCell ref="W98:W100"/>
    <mergeCell ref="Y92:Y94"/>
    <mergeCell ref="S95:S97"/>
    <mergeCell ref="T95:T97"/>
    <mergeCell ref="U95:U97"/>
    <mergeCell ref="V95:V97"/>
    <mergeCell ref="W95:W97"/>
    <mergeCell ref="X95:X97"/>
    <mergeCell ref="Y95:Y97"/>
    <mergeCell ref="Z98:Z100"/>
    <mergeCell ref="T101:T103"/>
    <mergeCell ref="U101:U103"/>
    <mergeCell ref="V101:V103"/>
    <mergeCell ref="W101:W103"/>
    <mergeCell ref="X101:X103"/>
    <mergeCell ref="Y101:Y103"/>
    <mergeCell ref="Z101:Z103"/>
    <mergeCell ref="Z95:Z97"/>
    <mergeCell ref="Z92:Z94"/>
    <mergeCell ref="A98:A100"/>
    <mergeCell ref="B98:B100"/>
    <mergeCell ref="C98:C100"/>
    <mergeCell ref="D98:D100"/>
    <mergeCell ref="E98:E100"/>
    <mergeCell ref="F98:F100"/>
    <mergeCell ref="G98:G100"/>
    <mergeCell ref="H98:H100"/>
    <mergeCell ref="I98:I100"/>
    <mergeCell ref="J98:J100"/>
    <mergeCell ref="K98:K100"/>
    <mergeCell ref="L98:L100"/>
    <mergeCell ref="M98:M100"/>
    <mergeCell ref="N98:N100"/>
    <mergeCell ref="O98:O100"/>
    <mergeCell ref="P98:P100"/>
    <mergeCell ref="Q98:Q100"/>
    <mergeCell ref="P77:P79"/>
    <mergeCell ref="A101:A103"/>
    <mergeCell ref="B101:B103"/>
    <mergeCell ref="C101:C103"/>
    <mergeCell ref="D101:D103"/>
    <mergeCell ref="E101:E103"/>
    <mergeCell ref="G101:G103"/>
    <mergeCell ref="X77:X79"/>
    <mergeCell ref="Y77:Y79"/>
    <mergeCell ref="Z77:Z79"/>
    <mergeCell ref="X80:X82"/>
    <mergeCell ref="Y80:Y82"/>
    <mergeCell ref="S83:S85"/>
    <mergeCell ref="T83:T85"/>
    <mergeCell ref="U83:U85"/>
    <mergeCell ref="V83:V85"/>
    <mergeCell ref="W83:W85"/>
    <mergeCell ref="X83:X85"/>
    <mergeCell ref="Y83:Y85"/>
    <mergeCell ref="Z83:Z85"/>
    <mergeCell ref="Q83:Q85"/>
    <mergeCell ref="R83:R85"/>
    <mergeCell ref="R86:R88"/>
    <mergeCell ref="S86:S88"/>
    <mergeCell ref="T86:T88"/>
    <mergeCell ref="Z80:Z82"/>
    <mergeCell ref="A80:A82"/>
    <mergeCell ref="B80:B82"/>
    <mergeCell ref="C80:C82"/>
    <mergeCell ref="D80:D82"/>
    <mergeCell ref="E80:E82"/>
    <mergeCell ref="F80:F82"/>
    <mergeCell ref="A59:A61"/>
    <mergeCell ref="B59:B61"/>
    <mergeCell ref="C59:C61"/>
    <mergeCell ref="D59:D61"/>
    <mergeCell ref="E59:E61"/>
    <mergeCell ref="B62:B64"/>
    <mergeCell ref="C62:C64"/>
    <mergeCell ref="D62:D64"/>
    <mergeCell ref="E62:E64"/>
    <mergeCell ref="K62:K64"/>
    <mergeCell ref="L62:L64"/>
    <mergeCell ref="M62:M64"/>
    <mergeCell ref="N62:N64"/>
    <mergeCell ref="O62:O64"/>
    <mergeCell ref="P62:P64"/>
    <mergeCell ref="F59:F61"/>
    <mergeCell ref="V80:V82"/>
    <mergeCell ref="F71:F73"/>
    <mergeCell ref="G71:G73"/>
    <mergeCell ref="H71:H73"/>
    <mergeCell ref="I71:I73"/>
    <mergeCell ref="T68:T70"/>
    <mergeCell ref="U68:U70"/>
    <mergeCell ref="V68:V70"/>
    <mergeCell ref="G59:G61"/>
    <mergeCell ref="H59:H61"/>
    <mergeCell ref="I59:I61"/>
    <mergeCell ref="J59:J61"/>
    <mergeCell ref="K59:K61"/>
    <mergeCell ref="L59:L61"/>
    <mergeCell ref="M59:M61"/>
    <mergeCell ref="N59:N61"/>
    <mergeCell ref="U77:U79"/>
    <mergeCell ref="V77:V79"/>
    <mergeCell ref="W77:W79"/>
    <mergeCell ref="Q80:Q82"/>
    <mergeCell ref="R80:R82"/>
    <mergeCell ref="S80:S82"/>
    <mergeCell ref="T80:T82"/>
    <mergeCell ref="A86:A88"/>
    <mergeCell ref="B86:B88"/>
    <mergeCell ref="C86:C88"/>
    <mergeCell ref="D86:D88"/>
    <mergeCell ref="E86:E88"/>
    <mergeCell ref="F86:F88"/>
    <mergeCell ref="G86:G88"/>
    <mergeCell ref="H86:H88"/>
    <mergeCell ref="I86:I88"/>
    <mergeCell ref="J86:J88"/>
    <mergeCell ref="K86:K88"/>
    <mergeCell ref="L86:L88"/>
    <mergeCell ref="M86:M88"/>
    <mergeCell ref="N86:N88"/>
    <mergeCell ref="H80:H82"/>
    <mergeCell ref="I80:I82"/>
    <mergeCell ref="J80:J82"/>
    <mergeCell ref="K80:K82"/>
    <mergeCell ref="L80:L82"/>
    <mergeCell ref="M80:M82"/>
    <mergeCell ref="N80:N82"/>
    <mergeCell ref="O80:O82"/>
    <mergeCell ref="P80:P82"/>
    <mergeCell ref="A77:A79"/>
    <mergeCell ref="B77:B79"/>
    <mergeCell ref="V59:V61"/>
    <mergeCell ref="W59:W61"/>
    <mergeCell ref="X59:X61"/>
    <mergeCell ref="Y59:Y61"/>
    <mergeCell ref="Z59:Z61"/>
    <mergeCell ref="Y62:Y64"/>
    <mergeCell ref="Z62:Z64"/>
    <mergeCell ref="Q62:Q64"/>
    <mergeCell ref="X62:X64"/>
    <mergeCell ref="F62:F64"/>
    <mergeCell ref="G62:G64"/>
    <mergeCell ref="H62:H64"/>
    <mergeCell ref="I62:I64"/>
    <mergeCell ref="J62:J64"/>
    <mergeCell ref="U86:U88"/>
    <mergeCell ref="V86:V88"/>
    <mergeCell ref="W86:W88"/>
    <mergeCell ref="X86:X88"/>
    <mergeCell ref="J83:J85"/>
    <mergeCell ref="K83:K85"/>
    <mergeCell ref="L83:L85"/>
    <mergeCell ref="M83:M85"/>
    <mergeCell ref="N83:N85"/>
    <mergeCell ref="O83:O85"/>
    <mergeCell ref="P83:P85"/>
    <mergeCell ref="F83:F85"/>
    <mergeCell ref="G83:G85"/>
    <mergeCell ref="V71:V73"/>
    <mergeCell ref="W71:W73"/>
    <mergeCell ref="P86:P88"/>
    <mergeCell ref="Q86:Q88"/>
    <mergeCell ref="R77:R79"/>
    <mergeCell ref="Q59:Q61"/>
    <mergeCell ref="T47:T49"/>
    <mergeCell ref="U47:U49"/>
    <mergeCell ref="V47:V49"/>
    <mergeCell ref="W47:W49"/>
    <mergeCell ref="X47:X49"/>
    <mergeCell ref="Y47:Y49"/>
    <mergeCell ref="G56:G58"/>
    <mergeCell ref="H56:H58"/>
    <mergeCell ref="I56:I58"/>
    <mergeCell ref="P50:P52"/>
    <mergeCell ref="Q50:Q52"/>
    <mergeCell ref="R59:R61"/>
    <mergeCell ref="S59:S61"/>
    <mergeCell ref="T59:T61"/>
    <mergeCell ref="U59:U61"/>
    <mergeCell ref="Z65:Z67"/>
    <mergeCell ref="R62:R64"/>
    <mergeCell ref="S62:S64"/>
    <mergeCell ref="T62:T64"/>
    <mergeCell ref="U62:U64"/>
    <mergeCell ref="V62:V64"/>
    <mergeCell ref="W62:W64"/>
    <mergeCell ref="Q65:Q67"/>
    <mergeCell ref="R65:R67"/>
    <mergeCell ref="S65:S67"/>
    <mergeCell ref="T65:T67"/>
    <mergeCell ref="U65:U67"/>
    <mergeCell ref="V65:V67"/>
    <mergeCell ref="W65:W67"/>
    <mergeCell ref="X65:X67"/>
    <mergeCell ref="Y65:Y67"/>
    <mergeCell ref="A65:A67"/>
    <mergeCell ref="B65:B67"/>
    <mergeCell ref="C65:C67"/>
    <mergeCell ref="D65:D67"/>
    <mergeCell ref="E65:E67"/>
    <mergeCell ref="F65:F67"/>
    <mergeCell ref="G65:G67"/>
    <mergeCell ref="H65:H67"/>
    <mergeCell ref="I65:I67"/>
    <mergeCell ref="J65:J67"/>
    <mergeCell ref="K65:K67"/>
    <mergeCell ref="L65:L67"/>
    <mergeCell ref="M65:M67"/>
    <mergeCell ref="N65:N67"/>
    <mergeCell ref="O65:O67"/>
    <mergeCell ref="P65:P67"/>
    <mergeCell ref="A53:A55"/>
    <mergeCell ref="B53:B55"/>
    <mergeCell ref="C53:C55"/>
    <mergeCell ref="D53:D55"/>
    <mergeCell ref="E53:E55"/>
    <mergeCell ref="F53:F55"/>
    <mergeCell ref="G53:G55"/>
    <mergeCell ref="A62:A64"/>
    <mergeCell ref="A56:A58"/>
    <mergeCell ref="B56:B58"/>
    <mergeCell ref="C56:C58"/>
    <mergeCell ref="D56:D58"/>
    <mergeCell ref="E56:E58"/>
    <mergeCell ref="F56:F58"/>
    <mergeCell ref="O59:O61"/>
    <mergeCell ref="P59:P61"/>
    <mergeCell ref="A1:B3"/>
    <mergeCell ref="C1:X3"/>
    <mergeCell ref="Y1:Z1"/>
    <mergeCell ref="Y3:Z3"/>
    <mergeCell ref="A4:D4"/>
    <mergeCell ref="F4:L4"/>
    <mergeCell ref="M4:S4"/>
    <mergeCell ref="T4:Z4"/>
    <mergeCell ref="A47:A49"/>
    <mergeCell ref="B47:B49"/>
    <mergeCell ref="C47:C49"/>
    <mergeCell ref="D47:D49"/>
    <mergeCell ref="E47:E49"/>
    <mergeCell ref="F47:F49"/>
    <mergeCell ref="G47:G49"/>
    <mergeCell ref="H47:H49"/>
    <mergeCell ref="I47:I49"/>
    <mergeCell ref="J47:J49"/>
    <mergeCell ref="K47:K49"/>
    <mergeCell ref="L47:L49"/>
    <mergeCell ref="M47:M49"/>
    <mergeCell ref="N47:N49"/>
    <mergeCell ref="O47:O49"/>
    <mergeCell ref="P47:P49"/>
    <mergeCell ref="T5:V5"/>
    <mergeCell ref="X5:Z5"/>
    <mergeCell ref="A7:A9"/>
    <mergeCell ref="B7:B9"/>
    <mergeCell ref="C7:C9"/>
    <mergeCell ref="D7:D9"/>
    <mergeCell ref="E7:E9"/>
    <mergeCell ref="A5:A6"/>
    <mergeCell ref="B5:B6"/>
    <mergeCell ref="C5:C6"/>
    <mergeCell ref="D5:D6"/>
    <mergeCell ref="E5:E6"/>
    <mergeCell ref="F5:H5"/>
    <mergeCell ref="P7:P9"/>
    <mergeCell ref="Q7:Q9"/>
    <mergeCell ref="F7:F9"/>
    <mergeCell ref="G7:G9"/>
    <mergeCell ref="H7:H9"/>
    <mergeCell ref="I7:I9"/>
    <mergeCell ref="J7:J9"/>
    <mergeCell ref="K7:K9"/>
    <mergeCell ref="J5:L5"/>
    <mergeCell ref="M5:O5"/>
    <mergeCell ref="Q5:S5"/>
    <mergeCell ref="J10:J12"/>
    <mergeCell ref="K10:K12"/>
    <mergeCell ref="L10:L12"/>
    <mergeCell ref="M10:M12"/>
    <mergeCell ref="X7:X9"/>
    <mergeCell ref="Y7:Y9"/>
    <mergeCell ref="Z7:Z9"/>
    <mergeCell ref="A10:A12"/>
    <mergeCell ref="B10:B12"/>
    <mergeCell ref="C10:C12"/>
    <mergeCell ref="D10:D12"/>
    <mergeCell ref="E10:E12"/>
    <mergeCell ref="F10:F12"/>
    <mergeCell ref="G10:G12"/>
    <mergeCell ref="R7:R9"/>
    <mergeCell ref="S7:S9"/>
    <mergeCell ref="T7:T9"/>
    <mergeCell ref="U7:U9"/>
    <mergeCell ref="V7:V9"/>
    <mergeCell ref="W7:W9"/>
    <mergeCell ref="L7:L9"/>
    <mergeCell ref="M7:M9"/>
    <mergeCell ref="N7:N9"/>
    <mergeCell ref="O7:O9"/>
    <mergeCell ref="Z10:Z12"/>
    <mergeCell ref="F13:F15"/>
    <mergeCell ref="G13:G15"/>
    <mergeCell ref="H13:H15"/>
    <mergeCell ref="I13:I15"/>
    <mergeCell ref="T10:T12"/>
    <mergeCell ref="U10:U12"/>
    <mergeCell ref="V10:V12"/>
    <mergeCell ref="W10:W12"/>
    <mergeCell ref="X10:X12"/>
    <mergeCell ref="Y10:Y12"/>
    <mergeCell ref="N10:N12"/>
    <mergeCell ref="O10:O12"/>
    <mergeCell ref="P10:P12"/>
    <mergeCell ref="Q10:Q12"/>
    <mergeCell ref="R10:R12"/>
    <mergeCell ref="S10:S12"/>
    <mergeCell ref="H10:H12"/>
    <mergeCell ref="I10:I12"/>
    <mergeCell ref="W13:W15"/>
    <mergeCell ref="X13:X15"/>
    <mergeCell ref="Y13:Y15"/>
    <mergeCell ref="Z13:Z15"/>
    <mergeCell ref="A16:A18"/>
    <mergeCell ref="B16:B18"/>
    <mergeCell ref="C16:C18"/>
    <mergeCell ref="D16:D18"/>
    <mergeCell ref="E16:E18"/>
    <mergeCell ref="P13:P15"/>
    <mergeCell ref="Q13:Q15"/>
    <mergeCell ref="R13:R15"/>
    <mergeCell ref="S13:S15"/>
    <mergeCell ref="T13:T15"/>
    <mergeCell ref="U13:U15"/>
    <mergeCell ref="J13:J15"/>
    <mergeCell ref="K13:K15"/>
    <mergeCell ref="L13:L15"/>
    <mergeCell ref="M13:M15"/>
    <mergeCell ref="N13:N15"/>
    <mergeCell ref="O13:O15"/>
    <mergeCell ref="P16:P18"/>
    <mergeCell ref="Q16:Q18"/>
    <mergeCell ref="F16:F18"/>
    <mergeCell ref="G16:G18"/>
    <mergeCell ref="H16:H18"/>
    <mergeCell ref="I16:I18"/>
    <mergeCell ref="J16:J18"/>
    <mergeCell ref="K16:K18"/>
    <mergeCell ref="V13:V15"/>
    <mergeCell ref="A13:A15"/>
    <mergeCell ref="B13:B15"/>
    <mergeCell ref="C13:C15"/>
    <mergeCell ref="D13:D15"/>
    <mergeCell ref="E13:E15"/>
    <mergeCell ref="X16:X18"/>
    <mergeCell ref="Y16:Y18"/>
    <mergeCell ref="Z16:Z18"/>
    <mergeCell ref="A19:A21"/>
    <mergeCell ref="B19:B21"/>
    <mergeCell ref="C19:C21"/>
    <mergeCell ref="D19:D21"/>
    <mergeCell ref="E19:E21"/>
    <mergeCell ref="F19:F21"/>
    <mergeCell ref="G19:G21"/>
    <mergeCell ref="R16:R18"/>
    <mergeCell ref="S16:S18"/>
    <mergeCell ref="T16:T18"/>
    <mergeCell ref="U16:U18"/>
    <mergeCell ref="V16:V18"/>
    <mergeCell ref="W16:W18"/>
    <mergeCell ref="L16:L18"/>
    <mergeCell ref="M16:M18"/>
    <mergeCell ref="N16:N18"/>
    <mergeCell ref="O16:O18"/>
    <mergeCell ref="Z19:Z21"/>
    <mergeCell ref="T19:T21"/>
    <mergeCell ref="U19:U21"/>
    <mergeCell ref="V19:V21"/>
    <mergeCell ref="W19:W21"/>
    <mergeCell ref="X19:X21"/>
    <mergeCell ref="Y19:Y21"/>
    <mergeCell ref="N19:N21"/>
    <mergeCell ref="O19:O21"/>
    <mergeCell ref="P19:P21"/>
    <mergeCell ref="Q19:Q21"/>
    <mergeCell ref="R19:R21"/>
    <mergeCell ref="S19:S21"/>
    <mergeCell ref="H19:H21"/>
    <mergeCell ref="I19:I21"/>
    <mergeCell ref="V43:V45"/>
    <mergeCell ref="W43:W45"/>
    <mergeCell ref="X43:X45"/>
    <mergeCell ref="Y43:Y45"/>
    <mergeCell ref="W28:W30"/>
    <mergeCell ref="X28:X30"/>
    <mergeCell ref="J19:J21"/>
    <mergeCell ref="K19:K21"/>
    <mergeCell ref="L19:L21"/>
    <mergeCell ref="M19:M21"/>
    <mergeCell ref="A50:A52"/>
    <mergeCell ref="B50:B52"/>
    <mergeCell ref="C50:C52"/>
    <mergeCell ref="D50:D52"/>
    <mergeCell ref="E50:E52"/>
    <mergeCell ref="P43:P45"/>
    <mergeCell ref="Q43:Q45"/>
    <mergeCell ref="R43:R45"/>
    <mergeCell ref="S43:S45"/>
    <mergeCell ref="T43:T45"/>
    <mergeCell ref="U43:U45"/>
    <mergeCell ref="J43:J45"/>
    <mergeCell ref="K43:K45"/>
    <mergeCell ref="L43:L45"/>
    <mergeCell ref="M43:M45"/>
    <mergeCell ref="N43:N45"/>
    <mergeCell ref="O43:O45"/>
    <mergeCell ref="Q47:Q49"/>
    <mergeCell ref="R47:R49"/>
    <mergeCell ref="T50:T52"/>
    <mergeCell ref="U50:U52"/>
    <mergeCell ref="L50:L52"/>
    <mergeCell ref="M50:M52"/>
    <mergeCell ref="N50:N52"/>
    <mergeCell ref="A43:A45"/>
    <mergeCell ref="B43:B45"/>
    <mergeCell ref="C43:C45"/>
    <mergeCell ref="D43:D45"/>
    <mergeCell ref="E43:E45"/>
    <mergeCell ref="F43:F45"/>
    <mergeCell ref="X22:X24"/>
    <mergeCell ref="Y22:Y24"/>
    <mergeCell ref="A28:A30"/>
    <mergeCell ref="B28:B30"/>
    <mergeCell ref="C28:C30"/>
    <mergeCell ref="D28:D30"/>
    <mergeCell ref="M25:M27"/>
    <mergeCell ref="H28:H30"/>
    <mergeCell ref="I28:I30"/>
    <mergeCell ref="I25:I27"/>
    <mergeCell ref="W25:W27"/>
    <mergeCell ref="X25:X27"/>
    <mergeCell ref="Y25:Y27"/>
    <mergeCell ref="H25:H27"/>
    <mergeCell ref="J25:J27"/>
    <mergeCell ref="K25:K27"/>
    <mergeCell ref="L25:L27"/>
    <mergeCell ref="O28:O30"/>
    <mergeCell ref="T26:T27"/>
    <mergeCell ref="U26:U27"/>
    <mergeCell ref="V26:V27"/>
    <mergeCell ref="E28:E30"/>
    <mergeCell ref="F28:F30"/>
    <mergeCell ref="G28:G30"/>
    <mergeCell ref="H53:H55"/>
    <mergeCell ref="I53:I55"/>
    <mergeCell ref="H50:H52"/>
    <mergeCell ref="I50:I52"/>
    <mergeCell ref="K50:K52"/>
    <mergeCell ref="T56:T58"/>
    <mergeCell ref="U56:U58"/>
    <mergeCell ref="T53:T55"/>
    <mergeCell ref="U53:U55"/>
    <mergeCell ref="D22:D24"/>
    <mergeCell ref="E22:E24"/>
    <mergeCell ref="P22:P24"/>
    <mergeCell ref="Q22:Q24"/>
    <mergeCell ref="F22:F24"/>
    <mergeCell ref="G22:G24"/>
    <mergeCell ref="H22:H24"/>
    <mergeCell ref="I22:I24"/>
    <mergeCell ref="J22:J24"/>
    <mergeCell ref="K22:K24"/>
    <mergeCell ref="G43:G45"/>
    <mergeCell ref="H43:H45"/>
    <mergeCell ref="I43:I45"/>
    <mergeCell ref="O50:O52"/>
    <mergeCell ref="J34:J36"/>
    <mergeCell ref="K34:K36"/>
    <mergeCell ref="L34:L36"/>
    <mergeCell ref="M34:M36"/>
    <mergeCell ref="J56:J58"/>
    <mergeCell ref="K56:K58"/>
    <mergeCell ref="L56:L58"/>
    <mergeCell ref="M56:M58"/>
    <mergeCell ref="N56:N58"/>
    <mergeCell ref="O56:O58"/>
    <mergeCell ref="S47:S49"/>
    <mergeCell ref="N25:N27"/>
    <mergeCell ref="O25:O27"/>
    <mergeCell ref="P25:P27"/>
    <mergeCell ref="Q25:Q27"/>
    <mergeCell ref="R25:R27"/>
    <mergeCell ref="S25:S27"/>
    <mergeCell ref="J53:J55"/>
    <mergeCell ref="K53:K55"/>
    <mergeCell ref="L53:L55"/>
    <mergeCell ref="M53:M55"/>
    <mergeCell ref="J50:J52"/>
    <mergeCell ref="P31:P33"/>
    <mergeCell ref="Q31:Q33"/>
    <mergeCell ref="N53:N55"/>
    <mergeCell ref="O53:O55"/>
    <mergeCell ref="P53:P55"/>
    <mergeCell ref="Q53:Q55"/>
    <mergeCell ref="R50:R52"/>
    <mergeCell ref="S50:S52"/>
    <mergeCell ref="F31:F33"/>
    <mergeCell ref="G31:G33"/>
    <mergeCell ref="H31:H33"/>
    <mergeCell ref="I31:I33"/>
    <mergeCell ref="J31:J33"/>
    <mergeCell ref="K31:K33"/>
    <mergeCell ref="V28:V30"/>
    <mergeCell ref="X31:X33"/>
    <mergeCell ref="Y31:Y33"/>
    <mergeCell ref="Z31:Z33"/>
    <mergeCell ref="Z22:Z24"/>
    <mergeCell ref="A25:A27"/>
    <mergeCell ref="B25:B27"/>
    <mergeCell ref="C25:C27"/>
    <mergeCell ref="D25:D27"/>
    <mergeCell ref="E25:E27"/>
    <mergeCell ref="F25:F27"/>
    <mergeCell ref="G25:G27"/>
    <mergeCell ref="R22:R24"/>
    <mergeCell ref="S22:S24"/>
    <mergeCell ref="T22:T24"/>
    <mergeCell ref="U22:U24"/>
    <mergeCell ref="V22:V24"/>
    <mergeCell ref="W22:W24"/>
    <mergeCell ref="L22:L24"/>
    <mergeCell ref="M22:M24"/>
    <mergeCell ref="N22:N24"/>
    <mergeCell ref="O22:O24"/>
    <mergeCell ref="Z25:Z27"/>
    <mergeCell ref="A22:A24"/>
    <mergeCell ref="B22:B24"/>
    <mergeCell ref="C22:C24"/>
    <mergeCell ref="D34:D36"/>
    <mergeCell ref="E34:E36"/>
    <mergeCell ref="F34:F36"/>
    <mergeCell ref="G34:G36"/>
    <mergeCell ref="R31:R33"/>
    <mergeCell ref="S31:S33"/>
    <mergeCell ref="T31:T33"/>
    <mergeCell ref="U31:U33"/>
    <mergeCell ref="V31:V33"/>
    <mergeCell ref="W31:W33"/>
    <mergeCell ref="L31:L33"/>
    <mergeCell ref="M31:M33"/>
    <mergeCell ref="N31:N33"/>
    <mergeCell ref="O31:O33"/>
    <mergeCell ref="Y28:Y30"/>
    <mergeCell ref="Z28:Z30"/>
    <mergeCell ref="A31:A33"/>
    <mergeCell ref="B31:B33"/>
    <mergeCell ref="C31:C33"/>
    <mergeCell ref="D31:D33"/>
    <mergeCell ref="E31:E33"/>
    <mergeCell ref="P28:P30"/>
    <mergeCell ref="Q28:Q30"/>
    <mergeCell ref="R28:R30"/>
    <mergeCell ref="S28:S30"/>
    <mergeCell ref="T28:T30"/>
    <mergeCell ref="U28:U30"/>
    <mergeCell ref="J28:J30"/>
    <mergeCell ref="K28:K30"/>
    <mergeCell ref="L28:L30"/>
    <mergeCell ref="M28:M30"/>
    <mergeCell ref="N28:N30"/>
    <mergeCell ref="Z34:Z36"/>
    <mergeCell ref="A37:A39"/>
    <mergeCell ref="B37:B39"/>
    <mergeCell ref="C37:C39"/>
    <mergeCell ref="D37:D39"/>
    <mergeCell ref="E37:E39"/>
    <mergeCell ref="F37:F39"/>
    <mergeCell ref="G37:G39"/>
    <mergeCell ref="H37:H39"/>
    <mergeCell ref="I37:I39"/>
    <mergeCell ref="T34:T36"/>
    <mergeCell ref="U34:U36"/>
    <mergeCell ref="V34:V36"/>
    <mergeCell ref="W34:W36"/>
    <mergeCell ref="X34:X36"/>
    <mergeCell ref="Y34:Y36"/>
    <mergeCell ref="N34:N36"/>
    <mergeCell ref="O34:O36"/>
    <mergeCell ref="P34:P36"/>
    <mergeCell ref="Q34:Q36"/>
    <mergeCell ref="R34:R36"/>
    <mergeCell ref="S34:S36"/>
    <mergeCell ref="H34:H36"/>
    <mergeCell ref="I34:I36"/>
    <mergeCell ref="Y37:Y39"/>
    <mergeCell ref="Z37:Z39"/>
    <mergeCell ref="V37:V39"/>
    <mergeCell ref="W37:W39"/>
    <mergeCell ref="X37:X39"/>
    <mergeCell ref="A34:A36"/>
    <mergeCell ref="B34:B36"/>
    <mergeCell ref="C34:C36"/>
    <mergeCell ref="Z68:Z70"/>
    <mergeCell ref="A40:A42"/>
    <mergeCell ref="B40:B42"/>
    <mergeCell ref="C40:C42"/>
    <mergeCell ref="D40:D42"/>
    <mergeCell ref="E40:E42"/>
    <mergeCell ref="P37:P39"/>
    <mergeCell ref="Q37:Q39"/>
    <mergeCell ref="R37:R39"/>
    <mergeCell ref="S37:S39"/>
    <mergeCell ref="T37:T39"/>
    <mergeCell ref="U37:U39"/>
    <mergeCell ref="J37:J39"/>
    <mergeCell ref="K37:K39"/>
    <mergeCell ref="L37:L39"/>
    <mergeCell ref="M37:M39"/>
    <mergeCell ref="N37:N39"/>
    <mergeCell ref="O37:O39"/>
    <mergeCell ref="F40:F42"/>
    <mergeCell ref="G40:G42"/>
    <mergeCell ref="H40:H42"/>
    <mergeCell ref="I40:I42"/>
    <mergeCell ref="J40:J42"/>
    <mergeCell ref="K40:K42"/>
    <mergeCell ref="F50:F52"/>
    <mergeCell ref="G50:G52"/>
    <mergeCell ref="W53:W55"/>
    <mergeCell ref="X53:X55"/>
    <mergeCell ref="Y53:Y55"/>
    <mergeCell ref="R53:R55"/>
    <mergeCell ref="S53:S55"/>
    <mergeCell ref="V56:V58"/>
    <mergeCell ref="X40:X42"/>
    <mergeCell ref="Y40:Y42"/>
    <mergeCell ref="Z40:Z42"/>
    <mergeCell ref="R40:R42"/>
    <mergeCell ref="S40:S42"/>
    <mergeCell ref="T40:T42"/>
    <mergeCell ref="U40:U42"/>
    <mergeCell ref="V40:V42"/>
    <mergeCell ref="W40:W42"/>
    <mergeCell ref="L40:L42"/>
    <mergeCell ref="M40:M42"/>
    <mergeCell ref="N40:N42"/>
    <mergeCell ref="O40:O42"/>
    <mergeCell ref="P40:P42"/>
    <mergeCell ref="Q40:Q42"/>
    <mergeCell ref="W56:W58"/>
    <mergeCell ref="X56:X58"/>
    <mergeCell ref="Y56:Y58"/>
    <mergeCell ref="Z56:Z58"/>
    <mergeCell ref="Z53:Z55"/>
    <mergeCell ref="V53:V55"/>
    <mergeCell ref="Z43:Z45"/>
    <mergeCell ref="X50:X52"/>
    <mergeCell ref="Y50:Y52"/>
    <mergeCell ref="Z50:Z52"/>
    <mergeCell ref="V50:V52"/>
    <mergeCell ref="W50:W52"/>
    <mergeCell ref="Z47:Z49"/>
    <mergeCell ref="P56:P58"/>
    <mergeCell ref="Q56:Q58"/>
    <mergeCell ref="R56:R58"/>
    <mergeCell ref="S56:S58"/>
    <mergeCell ref="K71:K73"/>
    <mergeCell ref="L71:L73"/>
    <mergeCell ref="M71:M73"/>
    <mergeCell ref="N71:N73"/>
    <mergeCell ref="O71:O73"/>
    <mergeCell ref="Q74:Q76"/>
    <mergeCell ref="F74:F76"/>
    <mergeCell ref="G74:G76"/>
    <mergeCell ref="H74:H76"/>
    <mergeCell ref="I74:I76"/>
    <mergeCell ref="J74:J76"/>
    <mergeCell ref="P74:P76"/>
    <mergeCell ref="A68:A70"/>
    <mergeCell ref="B68:B70"/>
    <mergeCell ref="C68:C70"/>
    <mergeCell ref="D68:D70"/>
    <mergeCell ref="E68:E70"/>
    <mergeCell ref="F68:F70"/>
    <mergeCell ref="G68:G70"/>
    <mergeCell ref="J68:J70"/>
    <mergeCell ref="K68:K70"/>
    <mergeCell ref="L68:L70"/>
    <mergeCell ref="M68:M70"/>
    <mergeCell ref="Y68:Y70"/>
    <mergeCell ref="N68:N70"/>
    <mergeCell ref="O68:O70"/>
    <mergeCell ref="P68:P70"/>
    <mergeCell ref="Q68:Q70"/>
    <mergeCell ref="R68:R70"/>
    <mergeCell ref="S68:S70"/>
    <mergeCell ref="H68:H70"/>
    <mergeCell ref="I68:I70"/>
    <mergeCell ref="X71:X73"/>
    <mergeCell ref="Y71:Y73"/>
    <mergeCell ref="Z71:Z73"/>
    <mergeCell ref="W68:W70"/>
    <mergeCell ref="X68:X70"/>
    <mergeCell ref="Y86:Y88"/>
    <mergeCell ref="Z86:Z88"/>
    <mergeCell ref="T89:T91"/>
    <mergeCell ref="U89:U91"/>
    <mergeCell ref="V89:V91"/>
    <mergeCell ref="W89:W91"/>
    <mergeCell ref="X89:X91"/>
    <mergeCell ref="Y89:Y91"/>
    <mergeCell ref="Z89:Z91"/>
    <mergeCell ref="U80:U82"/>
    <mergeCell ref="W80:W82"/>
    <mergeCell ref="Q77:Q79"/>
    <mergeCell ref="P71:P73"/>
    <mergeCell ref="Q71:Q73"/>
    <mergeCell ref="R71:R73"/>
    <mergeCell ref="S71:S73"/>
    <mergeCell ref="T71:T73"/>
    <mergeCell ref="U71:U73"/>
    <mergeCell ref="X74:X76"/>
    <mergeCell ref="Y74:Y76"/>
    <mergeCell ref="Z74:Z76"/>
    <mergeCell ref="A158:A160"/>
    <mergeCell ref="B158:B160"/>
    <mergeCell ref="C158:C160"/>
    <mergeCell ref="D158:D160"/>
    <mergeCell ref="E158:E160"/>
    <mergeCell ref="F158:F160"/>
    <mergeCell ref="G158:G160"/>
    <mergeCell ref="R74:R76"/>
    <mergeCell ref="S74:S76"/>
    <mergeCell ref="T74:T76"/>
    <mergeCell ref="U74:U76"/>
    <mergeCell ref="V74:V76"/>
    <mergeCell ref="W74:W76"/>
    <mergeCell ref="L74:L76"/>
    <mergeCell ref="M74:M76"/>
    <mergeCell ref="N74:N76"/>
    <mergeCell ref="Z158:Z160"/>
    <mergeCell ref="T158:T160"/>
    <mergeCell ref="U158:U160"/>
    <mergeCell ref="I89:I91"/>
    <mergeCell ref="H101:H103"/>
    <mergeCell ref="V158:V160"/>
    <mergeCell ref="A74:A76"/>
    <mergeCell ref="B74:B76"/>
    <mergeCell ref="C74:C76"/>
    <mergeCell ref="D74:D76"/>
    <mergeCell ref="E74:E76"/>
    <mergeCell ref="S77:S79"/>
    <mergeCell ref="T77:T79"/>
    <mergeCell ref="F131:F133"/>
    <mergeCell ref="G131:G133"/>
    <mergeCell ref="H131:H133"/>
    <mergeCell ref="I131:I133"/>
    <mergeCell ref="J131:J133"/>
    <mergeCell ref="A83:A85"/>
    <mergeCell ref="B83:B85"/>
    <mergeCell ref="C83:C85"/>
    <mergeCell ref="D83:D85"/>
    <mergeCell ref="E83:E85"/>
    <mergeCell ref="H83:H85"/>
    <mergeCell ref="I83:I85"/>
    <mergeCell ref="F101:F103"/>
    <mergeCell ref="A71:A73"/>
    <mergeCell ref="B71:B73"/>
    <mergeCell ref="C71:C73"/>
    <mergeCell ref="D71:D73"/>
    <mergeCell ref="E71:E73"/>
    <mergeCell ref="J71:J73"/>
    <mergeCell ref="D89:D91"/>
    <mergeCell ref="E89:E91"/>
    <mergeCell ref="F89:F91"/>
    <mergeCell ref="G89:G91"/>
    <mergeCell ref="H89:H91"/>
    <mergeCell ref="C77:C79"/>
    <mergeCell ref="D77:D79"/>
    <mergeCell ref="E77:E79"/>
    <mergeCell ref="F77:F79"/>
    <mergeCell ref="G77:G79"/>
    <mergeCell ref="H77:H79"/>
    <mergeCell ref="I77:I79"/>
    <mergeCell ref="J77:J79"/>
    <mergeCell ref="G176:G178"/>
    <mergeCell ref="H176:H178"/>
    <mergeCell ref="I176:I178"/>
    <mergeCell ref="J176:J178"/>
    <mergeCell ref="K176:K178"/>
    <mergeCell ref="L176:L178"/>
    <mergeCell ref="M176:M178"/>
    <mergeCell ref="N176:N178"/>
    <mergeCell ref="O176:O178"/>
    <mergeCell ref="K158:K160"/>
    <mergeCell ref="K74:K76"/>
    <mergeCell ref="J89:J91"/>
    <mergeCell ref="K89:K91"/>
    <mergeCell ref="L89:L91"/>
    <mergeCell ref="M89:M91"/>
    <mergeCell ref="N89:N91"/>
    <mergeCell ref="O89:O91"/>
    <mergeCell ref="O86:O88"/>
    <mergeCell ref="O74:O76"/>
    <mergeCell ref="I101:I103"/>
    <mergeCell ref="J101:J103"/>
    <mergeCell ref="K101:K103"/>
    <mergeCell ref="L101:L103"/>
    <mergeCell ref="M101:M103"/>
    <mergeCell ref="N101:N103"/>
    <mergeCell ref="O101:O103"/>
    <mergeCell ref="K77:K79"/>
    <mergeCell ref="L77:L79"/>
    <mergeCell ref="M77:M79"/>
    <mergeCell ref="N77:N79"/>
    <mergeCell ref="O77:O79"/>
    <mergeCell ref="G80:G82"/>
    <mergeCell ref="W158:W160"/>
    <mergeCell ref="X158:X160"/>
    <mergeCell ref="Y158:Y160"/>
    <mergeCell ref="N158:N160"/>
    <mergeCell ref="A89:A91"/>
    <mergeCell ref="B89:B91"/>
    <mergeCell ref="C89:C91"/>
    <mergeCell ref="O158:O160"/>
    <mergeCell ref="P158:P160"/>
    <mergeCell ref="Q158:Q160"/>
    <mergeCell ref="R158:R160"/>
    <mergeCell ref="S158:S160"/>
    <mergeCell ref="H158:H160"/>
    <mergeCell ref="I158:I160"/>
    <mergeCell ref="J158:J160"/>
    <mergeCell ref="P89:P91"/>
    <mergeCell ref="Q89:Q91"/>
    <mergeCell ref="R89:R91"/>
    <mergeCell ref="S89:S91"/>
    <mergeCell ref="S110:S112"/>
    <mergeCell ref="T110:T112"/>
    <mergeCell ref="U110:U112"/>
    <mergeCell ref="P101:P103"/>
    <mergeCell ref="Q101:Q103"/>
    <mergeCell ref="R101:R103"/>
    <mergeCell ref="S101:S103"/>
    <mergeCell ref="X98:X100"/>
    <mergeCell ref="Y98:Y100"/>
    <mergeCell ref="Q95:Q97"/>
    <mergeCell ref="R95:R97"/>
    <mergeCell ref="A95:A97"/>
    <mergeCell ref="L158:L160"/>
    <mergeCell ref="M158:M160"/>
    <mergeCell ref="J170:J172"/>
    <mergeCell ref="K170:K172"/>
    <mergeCell ref="L170:L172"/>
    <mergeCell ref="M170:M172"/>
    <mergeCell ref="N170:N172"/>
    <mergeCell ref="A167:A169"/>
    <mergeCell ref="A179:A181"/>
    <mergeCell ref="B179:B181"/>
    <mergeCell ref="C179:C181"/>
    <mergeCell ref="D179:D181"/>
    <mergeCell ref="E179:E181"/>
    <mergeCell ref="F179:F181"/>
    <mergeCell ref="G179:G181"/>
    <mergeCell ref="H179:H181"/>
    <mergeCell ref="I179:I181"/>
    <mergeCell ref="J179:J181"/>
    <mergeCell ref="K179:K181"/>
    <mergeCell ref="L179:L181"/>
    <mergeCell ref="M179:M181"/>
    <mergeCell ref="N179:N181"/>
    <mergeCell ref="D167:D169"/>
    <mergeCell ref="C161:C163"/>
    <mergeCell ref="D161:D163"/>
    <mergeCell ref="E161:E163"/>
    <mergeCell ref="F161:F163"/>
    <mergeCell ref="A176:A178"/>
    <mergeCell ref="B176:B178"/>
    <mergeCell ref="C176:C178"/>
    <mergeCell ref="D176:D178"/>
    <mergeCell ref="E176:E178"/>
    <mergeCell ref="F176:F178"/>
    <mergeCell ref="B182:B184"/>
    <mergeCell ref="C182:C184"/>
    <mergeCell ref="D182:D184"/>
    <mergeCell ref="E182:E184"/>
    <mergeCell ref="F182:F184"/>
    <mergeCell ref="G182:G184"/>
    <mergeCell ref="H182:H184"/>
    <mergeCell ref="I182:I184"/>
    <mergeCell ref="J182:J184"/>
    <mergeCell ref="K182:K184"/>
    <mergeCell ref="L182:L184"/>
    <mergeCell ref="J188:J190"/>
    <mergeCell ref="M182:M184"/>
    <mergeCell ref="N182:N184"/>
    <mergeCell ref="O182:O184"/>
    <mergeCell ref="R185:R187"/>
    <mergeCell ref="M185:M187"/>
    <mergeCell ref="N185:N187"/>
    <mergeCell ref="O185:O187"/>
    <mergeCell ref="P185:P187"/>
    <mergeCell ref="Q185:Q187"/>
    <mergeCell ref="A188:A190"/>
    <mergeCell ref="P182:P184"/>
    <mergeCell ref="Q182:Q184"/>
    <mergeCell ref="R182:R184"/>
    <mergeCell ref="S182:S184"/>
    <mergeCell ref="T182:T184"/>
    <mergeCell ref="U182:U184"/>
    <mergeCell ref="V182:V184"/>
    <mergeCell ref="W182:W184"/>
    <mergeCell ref="X182:X184"/>
    <mergeCell ref="Y182:Y184"/>
    <mergeCell ref="Z182:Z184"/>
    <mergeCell ref="A185:A187"/>
    <mergeCell ref="B185:B187"/>
    <mergeCell ref="C185:C187"/>
    <mergeCell ref="D185:D187"/>
    <mergeCell ref="E185:E187"/>
    <mergeCell ref="F185:F187"/>
    <mergeCell ref="G185:G187"/>
    <mergeCell ref="H185:H187"/>
    <mergeCell ref="I185:I187"/>
    <mergeCell ref="J185:J187"/>
    <mergeCell ref="K185:K187"/>
    <mergeCell ref="L185:L187"/>
    <mergeCell ref="B188:B190"/>
    <mergeCell ref="C188:C190"/>
    <mergeCell ref="D188:D190"/>
    <mergeCell ref="A182:A184"/>
    <mergeCell ref="F188:F190"/>
    <mergeCell ref="G188:G190"/>
    <mergeCell ref="H188:H190"/>
    <mergeCell ref="I188:I190"/>
    <mergeCell ref="A191:A193"/>
    <mergeCell ref="B191:B193"/>
    <mergeCell ref="C191:C193"/>
    <mergeCell ref="D191:D193"/>
    <mergeCell ref="E191:E193"/>
    <mergeCell ref="F191:F193"/>
    <mergeCell ref="G191:G193"/>
    <mergeCell ref="H191:H193"/>
    <mergeCell ref="I191:I193"/>
    <mergeCell ref="J191:J193"/>
    <mergeCell ref="K191:K193"/>
    <mergeCell ref="L191:L193"/>
    <mergeCell ref="M191:M193"/>
    <mergeCell ref="N191:N193"/>
    <mergeCell ref="O191:O193"/>
    <mergeCell ref="P191:P193"/>
    <mergeCell ref="Q191:Q193"/>
    <mergeCell ref="R191:R193"/>
    <mergeCell ref="S191:S193"/>
    <mergeCell ref="T191:T193"/>
    <mergeCell ref="U191:U193"/>
    <mergeCell ref="V191:V193"/>
    <mergeCell ref="W191:W193"/>
    <mergeCell ref="X191:X193"/>
    <mergeCell ref="Y191:Y193"/>
    <mergeCell ref="Z191:Z193"/>
    <mergeCell ref="E188:E190"/>
    <mergeCell ref="S195:S197"/>
    <mergeCell ref="T195:T197"/>
    <mergeCell ref="U195:U197"/>
    <mergeCell ref="V195:V197"/>
    <mergeCell ref="W195:W197"/>
    <mergeCell ref="X195:X197"/>
    <mergeCell ref="Y195:Y197"/>
    <mergeCell ref="Z195:Z197"/>
    <mergeCell ref="K188:K190"/>
    <mergeCell ref="L188:L190"/>
    <mergeCell ref="M188:M190"/>
    <mergeCell ref="N188:N190"/>
    <mergeCell ref="O188:O190"/>
    <mergeCell ref="P188:P190"/>
    <mergeCell ref="Q188:Q190"/>
    <mergeCell ref="R188:R190"/>
    <mergeCell ref="S188:S190"/>
    <mergeCell ref="T188:T190"/>
    <mergeCell ref="U188:U190"/>
    <mergeCell ref="Z188:Z190"/>
    <mergeCell ref="A198:A200"/>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A195:A197"/>
    <mergeCell ref="B195:B197"/>
    <mergeCell ref="C195:C197"/>
    <mergeCell ref="D195:D197"/>
    <mergeCell ref="E195:E197"/>
    <mergeCell ref="F195:F197"/>
    <mergeCell ref="G195:G197"/>
    <mergeCell ref="H195:H197"/>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R195:R197"/>
    <mergeCell ref="I195:I197"/>
    <mergeCell ref="J195:J197"/>
    <mergeCell ref="K195:K197"/>
    <mergeCell ref="L195:L197"/>
    <mergeCell ref="M195:M197"/>
    <mergeCell ref="N195:N197"/>
    <mergeCell ref="O195:O197"/>
    <mergeCell ref="P195:P197"/>
    <mergeCell ref="Q195:Q197"/>
    <mergeCell ref="L204:L206"/>
    <mergeCell ref="M204:M206"/>
    <mergeCell ref="N204:N206"/>
    <mergeCell ref="O204:O206"/>
    <mergeCell ref="P204:P206"/>
    <mergeCell ref="Q204:Q206"/>
    <mergeCell ref="A201:A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R204:R206"/>
    <mergeCell ref="J204:J206"/>
    <mergeCell ref="A243:Z243"/>
    <mergeCell ref="U204:U206"/>
    <mergeCell ref="T240:T242"/>
    <mergeCell ref="U240:U242"/>
    <mergeCell ref="V240:V242"/>
    <mergeCell ref="W240:W242"/>
    <mergeCell ref="X240:X242"/>
    <mergeCell ref="Y240:Y242"/>
    <mergeCell ref="Z240:Z242"/>
    <mergeCell ref="Q237:Q239"/>
    <mergeCell ref="R237:R239"/>
    <mergeCell ref="S237:S239"/>
    <mergeCell ref="Q240:Q242"/>
    <mergeCell ref="R240:R242"/>
    <mergeCell ref="S240:S242"/>
    <mergeCell ref="T234:T236"/>
    <mergeCell ref="U234:U236"/>
    <mergeCell ref="V234:V236"/>
    <mergeCell ref="S234:S236"/>
    <mergeCell ref="R234:R236"/>
    <mergeCell ref="Q234:Q236"/>
    <mergeCell ref="U237:U239"/>
    <mergeCell ref="V237:V239"/>
    <mergeCell ref="W234:W236"/>
    <mergeCell ref="S204:S206"/>
    <mergeCell ref="T204:T206"/>
    <mergeCell ref="R207:R209"/>
    <mergeCell ref="S207:S209"/>
    <mergeCell ref="T207:T209"/>
    <mergeCell ref="Z216:Z218"/>
    <mergeCell ref="W210:W212"/>
    <mergeCell ref="V204:V206"/>
  </mergeCells>
  <conditionalFormatting sqref="N198 N201 N204">
    <cfRule type="cellIs" dxfId="578" priority="764" operator="equal">
      <formula>"Catastrófico"</formula>
    </cfRule>
    <cfRule type="cellIs" dxfId="577" priority="765" operator="equal">
      <formula>"Mayor"</formula>
    </cfRule>
    <cfRule type="cellIs" dxfId="576" priority="766" operator="equal">
      <formula>"Moderado"</formula>
    </cfRule>
    <cfRule type="cellIs" dxfId="575" priority="767" operator="equal">
      <formula>"Menor"</formula>
    </cfRule>
    <cfRule type="cellIs" dxfId="574" priority="768" operator="equal">
      <formula>"Leve"</formula>
    </cfRule>
  </conditionalFormatting>
  <conditionalFormatting sqref="AB198:AB206">
    <cfRule type="expression" dxfId="573" priority="731">
      <formula>IF($AB198="Casi seguro",1,0)</formula>
    </cfRule>
    <cfRule type="expression" dxfId="572" priority="732">
      <formula>IF($AB198="Probable",1,0)</formula>
    </cfRule>
    <cfRule type="expression" dxfId="571" priority="733">
      <formula>IF($AB198="Posible",1,0)</formula>
    </cfRule>
    <cfRule type="expression" dxfId="570" priority="734">
      <formula>IF($AB198="Improbable",1,0)</formula>
    </cfRule>
    <cfRule type="expression" dxfId="569" priority="735">
      <formula>IF($AB198="Rara vez",1,0)</formula>
    </cfRule>
  </conditionalFormatting>
  <conditionalFormatting sqref="AB198 AB201 AB204">
    <cfRule type="cellIs" dxfId="568" priority="736" operator="equal">
      <formula>"Muy Alta"</formula>
    </cfRule>
    <cfRule type="cellIs" dxfId="567" priority="737" operator="equal">
      <formula>"Alta"</formula>
    </cfRule>
    <cfRule type="cellIs" dxfId="566" priority="738" operator="equal">
      <formula>"Media"</formula>
    </cfRule>
    <cfRule type="cellIs" dxfId="565" priority="739" operator="equal">
      <formula>"Baja"</formula>
    </cfRule>
    <cfRule type="cellIs" dxfId="564" priority="740" operator="equal">
      <formula>"Muy Baja"</formula>
    </cfRule>
  </conditionalFormatting>
  <conditionalFormatting sqref="AD198 AD201 AD204">
    <cfRule type="cellIs" dxfId="563" priority="755" operator="equal">
      <formula>"Catastrófico"</formula>
    </cfRule>
    <cfRule type="cellIs" dxfId="562" priority="756" operator="equal">
      <formula>"Mayor"</formula>
    </cfRule>
    <cfRule type="cellIs" dxfId="561" priority="757" operator="equal">
      <formula>"Moderado"</formula>
    </cfRule>
    <cfRule type="cellIs" dxfId="560" priority="758" operator="equal">
      <formula>"Menor"</formula>
    </cfRule>
    <cfRule type="cellIs" dxfId="559" priority="759" operator="equal">
      <formula>"Leve"</formula>
    </cfRule>
  </conditionalFormatting>
  <conditionalFormatting sqref="AF198 AF201 AF204">
    <cfRule type="cellIs" dxfId="558" priority="751" operator="equal">
      <formula>"Extremo"</formula>
    </cfRule>
    <cfRule type="cellIs" dxfId="557" priority="752" operator="equal">
      <formula>"Alto"</formula>
    </cfRule>
    <cfRule type="cellIs" dxfId="556" priority="753" operator="equal">
      <formula>"Moderado"</formula>
    </cfRule>
    <cfRule type="cellIs" dxfId="555" priority="754" operator="equal">
      <formula>"Bajo"</formula>
    </cfRule>
  </conditionalFormatting>
  <conditionalFormatting sqref="AI198:AL206 AI240:AL242">
    <cfRule type="expression" dxfId="554" priority="728">
      <formula>IF(OR($AG198="Evitar",$AG198="Compartir",$AG198="Aceptar",$AG198="Reducir (Transferir)"),1,0)</formula>
    </cfRule>
    <cfRule type="expression" dxfId="553" priority="729">
      <formula>IF(AND($AF198="Moderado",OR($H198="Gestión",$H198="Seguridad de la Información (Pérdida de la Disponibilidad)",$H198="Seguridad de la Información (Pérdida de la Integridad)",$H198="Seguridad de la Información (Pérdida de Confidencialidad)",$H198="Fuga de Capital Intelectual",$H198="Estratégico")),1,0)</formula>
    </cfRule>
    <cfRule type="expression" dxfId="552" priority="730">
      <formula>IF($AF198="Bajo",1,0)</formula>
    </cfRule>
  </conditionalFormatting>
  <conditionalFormatting sqref="N195">
    <cfRule type="cellIs" dxfId="551" priority="682" operator="equal">
      <formula>"Catastrófico"</formula>
    </cfRule>
    <cfRule type="cellIs" dxfId="550" priority="683" operator="equal">
      <formula>"Mayor"</formula>
    </cfRule>
    <cfRule type="cellIs" dxfId="549" priority="684" operator="equal">
      <formula>"Moderado"</formula>
    </cfRule>
    <cfRule type="cellIs" dxfId="548" priority="685" operator="equal">
      <formula>"Menor"</formula>
    </cfRule>
    <cfRule type="cellIs" dxfId="547" priority="686" operator="equal">
      <formula>"Leve"</formula>
    </cfRule>
  </conditionalFormatting>
  <conditionalFormatting sqref="AB195">
    <cfRule type="cellIs" dxfId="546" priority="659" operator="equal">
      <formula>"Muy Alta"</formula>
    </cfRule>
    <cfRule type="cellIs" dxfId="545" priority="660" operator="equal">
      <formula>"Alta"</formula>
    </cfRule>
    <cfRule type="cellIs" dxfId="544" priority="661" operator="equal">
      <formula>"Media"</formula>
    </cfRule>
    <cfRule type="cellIs" dxfId="543" priority="662" operator="equal">
      <formula>"Baja"</formula>
    </cfRule>
    <cfRule type="cellIs" dxfId="542" priority="663" operator="equal">
      <formula>"Muy Baja"</formula>
    </cfRule>
  </conditionalFormatting>
  <conditionalFormatting sqref="AB195:AB197">
    <cfRule type="expression" dxfId="541" priority="649">
      <formula>IF($AB195="Casi seguro",1,0)</formula>
    </cfRule>
    <cfRule type="expression" dxfId="540" priority="650">
      <formula>IF($AB195="Probable",1,0)</formula>
    </cfRule>
    <cfRule type="expression" dxfId="539" priority="651">
      <formula>IF($AB195="Posible",1,0)</formula>
    </cfRule>
    <cfRule type="expression" dxfId="538" priority="652">
      <formula>IF($AB195="Improbable",1,0)</formula>
    </cfRule>
    <cfRule type="expression" dxfId="537" priority="653">
      <formula>IF($AB195="Rara vez",1,0)</formula>
    </cfRule>
  </conditionalFormatting>
  <conditionalFormatting sqref="AD195">
    <cfRule type="cellIs" dxfId="536" priority="673" operator="equal">
      <formula>"Catastrófico"</formula>
    </cfRule>
    <cfRule type="cellIs" dxfId="535" priority="674" operator="equal">
      <formula>"Mayor"</formula>
    </cfRule>
    <cfRule type="cellIs" dxfId="534" priority="675" operator="equal">
      <formula>"Moderado"</formula>
    </cfRule>
    <cfRule type="cellIs" dxfId="533" priority="676" operator="equal">
      <formula>"Menor"</formula>
    </cfRule>
    <cfRule type="cellIs" dxfId="532" priority="677" operator="equal">
      <formula>"Leve"</formula>
    </cfRule>
  </conditionalFormatting>
  <conditionalFormatting sqref="AF195">
    <cfRule type="cellIs" dxfId="531" priority="669" operator="equal">
      <formula>"Extremo"</formula>
    </cfRule>
    <cfRule type="cellIs" dxfId="530" priority="670" operator="equal">
      <formula>"Alto"</formula>
    </cfRule>
    <cfRule type="cellIs" dxfId="529" priority="671" operator="equal">
      <formula>"Moderado"</formula>
    </cfRule>
    <cfRule type="cellIs" dxfId="528" priority="672" operator="equal">
      <formula>"Bajo"</formula>
    </cfRule>
  </conditionalFormatting>
  <conditionalFormatting sqref="AI195:AL197">
    <cfRule type="expression" dxfId="527" priority="646">
      <formula>IF(OR($AG195="Evitar",$AG195="Compartir",$AG195="Aceptar",$AG195="Reducir (Transferir)"),1,0)</formula>
    </cfRule>
    <cfRule type="expression" dxfId="526" priority="647">
      <formula>IF(AND($AF195="Moderado",OR($H195="Gestión",$H195="Seguridad de la Información (Pérdida de la Disponibilidad)",$H195="Seguridad de la Información (Pérdida de la Integridad)",$H195="Seguridad de la Información (Pérdida de Confidencialidad)",$H195="Fuga de Capital Intelectual",$H195="Estratégico")),1,0)</formula>
    </cfRule>
    <cfRule type="expression" dxfId="525" priority="648">
      <formula>IF($AF195="Bajo",1,0)</formula>
    </cfRule>
  </conditionalFormatting>
  <conditionalFormatting sqref="N207">
    <cfRule type="cellIs" dxfId="524" priority="641" operator="equal">
      <formula>"Catastrófico"</formula>
    </cfRule>
    <cfRule type="cellIs" dxfId="523" priority="642" operator="equal">
      <formula>"Mayor"</formula>
    </cfRule>
    <cfRule type="cellIs" dxfId="522" priority="643" operator="equal">
      <formula>"Moderado"</formula>
    </cfRule>
    <cfRule type="cellIs" dxfId="521" priority="644" operator="equal">
      <formula>"Menor"</formula>
    </cfRule>
    <cfRule type="cellIs" dxfId="520" priority="645" operator="equal">
      <formula>"Leve"</formula>
    </cfRule>
  </conditionalFormatting>
  <conditionalFormatting sqref="AB207:AB209">
    <cfRule type="expression" dxfId="519" priority="608">
      <formula>IF($AB207="Casi seguro",1,0)</formula>
    </cfRule>
    <cfRule type="expression" dxfId="518" priority="609">
      <formula>IF($AB207="Probable",1,0)</formula>
    </cfRule>
    <cfRule type="expression" dxfId="517" priority="610">
      <formula>IF($AB207="Posible",1,0)</formula>
    </cfRule>
    <cfRule type="expression" dxfId="516" priority="611">
      <formula>IF($AB207="Improbable",1,0)</formula>
    </cfRule>
    <cfRule type="expression" dxfId="515" priority="612">
      <formula>IF($AB207="Rara vez",1,0)</formula>
    </cfRule>
  </conditionalFormatting>
  <conditionalFormatting sqref="AB207">
    <cfRule type="cellIs" dxfId="514" priority="613" operator="equal">
      <formula>"Muy Alta"</formula>
    </cfRule>
    <cfRule type="cellIs" dxfId="513" priority="614" operator="equal">
      <formula>"Alta"</formula>
    </cfRule>
    <cfRule type="cellIs" dxfId="512" priority="615" operator="equal">
      <formula>"Media"</formula>
    </cfRule>
    <cfRule type="cellIs" dxfId="511" priority="616" operator="equal">
      <formula>"Baja"</formula>
    </cfRule>
    <cfRule type="cellIs" dxfId="510" priority="617" operator="equal">
      <formula>"Muy Baja"</formula>
    </cfRule>
  </conditionalFormatting>
  <conditionalFormatting sqref="AD207">
    <cfRule type="cellIs" dxfId="509" priority="632" operator="equal">
      <formula>"Catastrófico"</formula>
    </cfRule>
    <cfRule type="cellIs" dxfId="508" priority="633" operator="equal">
      <formula>"Mayor"</formula>
    </cfRule>
    <cfRule type="cellIs" dxfId="507" priority="634" operator="equal">
      <formula>"Moderado"</formula>
    </cfRule>
    <cfRule type="cellIs" dxfId="506" priority="635" operator="equal">
      <formula>"Menor"</formula>
    </cfRule>
    <cfRule type="cellIs" dxfId="505" priority="636" operator="equal">
      <formula>"Leve"</formula>
    </cfRule>
  </conditionalFormatting>
  <conditionalFormatting sqref="AF207">
    <cfRule type="cellIs" dxfId="504" priority="628" operator="equal">
      <formula>"Extremo"</formula>
    </cfRule>
    <cfRule type="cellIs" dxfId="503" priority="629" operator="equal">
      <formula>"Alto"</formula>
    </cfRule>
    <cfRule type="cellIs" dxfId="502" priority="630" operator="equal">
      <formula>"Moderado"</formula>
    </cfRule>
    <cfRule type="cellIs" dxfId="501" priority="631" operator="equal">
      <formula>"Bajo"</formula>
    </cfRule>
  </conditionalFormatting>
  <conditionalFormatting sqref="AI207:AL209">
    <cfRule type="expression" dxfId="500" priority="605">
      <formula>IF(OR($AG207="Evitar",$AG207="Compartir",$AG207="Aceptar",$AG207="Reducir (Transferir)"),1,0)</formula>
    </cfRule>
    <cfRule type="expression" dxfId="499" priority="606">
      <formula>IF(AND($AF207="Moderado",OR($H207="Gestión",$H207="Seguridad de la Información (Pérdida de la Disponibilidad)",$H207="Seguridad de la Información (Pérdida de la Integridad)",$H207="Seguridad de la Información (Pérdida de Confidencialidad)",$H207="Fuga de Capital Intelectual",$H207="Estratégico")),1,0)</formula>
    </cfRule>
    <cfRule type="expression" dxfId="498" priority="607">
      <formula>IF($AF207="Bajo",1,0)</formula>
    </cfRule>
  </conditionalFormatting>
  <conditionalFormatting sqref="N216">
    <cfRule type="cellIs" dxfId="497" priority="600" operator="equal">
      <formula>"Catastrófico"</formula>
    </cfRule>
    <cfRule type="cellIs" dxfId="496" priority="601" operator="equal">
      <formula>"Mayor"</formula>
    </cfRule>
    <cfRule type="cellIs" dxfId="495" priority="602" operator="equal">
      <formula>"Moderado"</formula>
    </cfRule>
    <cfRule type="cellIs" dxfId="494" priority="603" operator="equal">
      <formula>"Menor"</formula>
    </cfRule>
    <cfRule type="cellIs" dxfId="493" priority="604" operator="equal">
      <formula>"Leve"</formula>
    </cfRule>
  </conditionalFormatting>
  <conditionalFormatting sqref="AB216:AB218">
    <cfRule type="expression" dxfId="492" priority="567">
      <formula>IF($AB216="Casi seguro",1,0)</formula>
    </cfRule>
    <cfRule type="expression" dxfId="491" priority="568">
      <formula>IF($AB216="Probable",1,0)</formula>
    </cfRule>
    <cfRule type="expression" dxfId="490" priority="569">
      <formula>IF($AB216="Posible",1,0)</formula>
    </cfRule>
    <cfRule type="expression" dxfId="489" priority="570">
      <formula>IF($AB216="Improbable",1,0)</formula>
    </cfRule>
    <cfRule type="expression" dxfId="488" priority="571">
      <formula>IF($AB216="Rara vez",1,0)</formula>
    </cfRule>
  </conditionalFormatting>
  <conditionalFormatting sqref="AB216">
    <cfRule type="cellIs" dxfId="487" priority="572" operator="equal">
      <formula>"Muy Alta"</formula>
    </cfRule>
    <cfRule type="cellIs" dxfId="486" priority="573" operator="equal">
      <formula>"Alta"</formula>
    </cfRule>
    <cfRule type="cellIs" dxfId="485" priority="574" operator="equal">
      <formula>"Media"</formula>
    </cfRule>
    <cfRule type="cellIs" dxfId="484" priority="575" operator="equal">
      <formula>"Baja"</formula>
    </cfRule>
    <cfRule type="cellIs" dxfId="483" priority="576" operator="equal">
      <formula>"Muy Baja"</formula>
    </cfRule>
  </conditionalFormatting>
  <conditionalFormatting sqref="AD216">
    <cfRule type="cellIs" dxfId="482" priority="591" operator="equal">
      <formula>"Catastrófico"</formula>
    </cfRule>
    <cfRule type="cellIs" dxfId="481" priority="592" operator="equal">
      <formula>"Mayor"</formula>
    </cfRule>
    <cfRule type="cellIs" dxfId="480" priority="593" operator="equal">
      <formula>"Moderado"</formula>
    </cfRule>
    <cfRule type="cellIs" dxfId="479" priority="594" operator="equal">
      <formula>"Menor"</formula>
    </cfRule>
    <cfRule type="cellIs" dxfId="478" priority="595" operator="equal">
      <formula>"Leve"</formula>
    </cfRule>
  </conditionalFormatting>
  <conditionalFormatting sqref="AF216">
    <cfRule type="cellIs" dxfId="477" priority="587" operator="equal">
      <formula>"Extremo"</formula>
    </cfRule>
    <cfRule type="cellIs" dxfId="476" priority="588" operator="equal">
      <formula>"Alto"</formula>
    </cfRule>
    <cfRule type="cellIs" dxfId="475" priority="589" operator="equal">
      <formula>"Moderado"</formula>
    </cfRule>
    <cfRule type="cellIs" dxfId="474" priority="590" operator="equal">
      <formula>"Bajo"</formula>
    </cfRule>
  </conditionalFormatting>
  <conditionalFormatting sqref="AI216:AL218">
    <cfRule type="expression" dxfId="473" priority="564">
      <formula>IF(OR($AG216="Evitar",$AG216="Compartir",$AG216="Aceptar",$AG216="Reducir (Transferir)"),1,0)</formula>
    </cfRule>
    <cfRule type="expression" dxfId="472" priority="565">
      <formula>IF(AND($AF216="Moderado",OR($H216="Gestión",$H216="Seguridad de la Información (Pérdida de la Disponibilidad)",$H216="Seguridad de la Información (Pérdida de la Integridad)",$H216="Seguridad de la Información (Pérdida de Confidencialidad)",$H216="Fuga de Capital Intelectual",$H216="Estratégico")),1,0)</formula>
    </cfRule>
    <cfRule type="expression" dxfId="471" priority="566">
      <formula>IF($AF216="Bajo",1,0)</formula>
    </cfRule>
  </conditionalFormatting>
  <conditionalFormatting sqref="N213">
    <cfRule type="cellIs" dxfId="470" priority="559" operator="equal">
      <formula>"Catastrófico"</formula>
    </cfRule>
    <cfRule type="cellIs" dxfId="469" priority="560" operator="equal">
      <formula>"Mayor"</formula>
    </cfRule>
    <cfRule type="cellIs" dxfId="468" priority="561" operator="equal">
      <formula>"Moderado"</formula>
    </cfRule>
    <cfRule type="cellIs" dxfId="467" priority="562" operator="equal">
      <formula>"Menor"</formula>
    </cfRule>
    <cfRule type="cellIs" dxfId="466" priority="563" operator="equal">
      <formula>"Leve"</formula>
    </cfRule>
  </conditionalFormatting>
  <conditionalFormatting sqref="AB213:AB215">
    <cfRule type="expression" dxfId="465" priority="526">
      <formula>IF($AB213="Casi seguro",1,0)</formula>
    </cfRule>
    <cfRule type="expression" dxfId="464" priority="527">
      <formula>IF($AB213="Probable",1,0)</formula>
    </cfRule>
    <cfRule type="expression" dxfId="463" priority="528">
      <formula>IF($AB213="Posible",1,0)</formula>
    </cfRule>
    <cfRule type="expression" dxfId="462" priority="529">
      <formula>IF($AB213="Improbable",1,0)</formula>
    </cfRule>
    <cfRule type="expression" dxfId="461" priority="530">
      <formula>IF($AB213="Rara vez",1,0)</formula>
    </cfRule>
  </conditionalFormatting>
  <conditionalFormatting sqref="AB213">
    <cfRule type="cellIs" dxfId="460" priority="531" operator="equal">
      <formula>"Muy Alta"</formula>
    </cfRule>
    <cfRule type="cellIs" dxfId="459" priority="532" operator="equal">
      <formula>"Alta"</formula>
    </cfRule>
    <cfRule type="cellIs" dxfId="458" priority="533" operator="equal">
      <formula>"Media"</formula>
    </cfRule>
    <cfRule type="cellIs" dxfId="457" priority="534" operator="equal">
      <formula>"Baja"</formula>
    </cfRule>
    <cfRule type="cellIs" dxfId="456" priority="535" operator="equal">
      <formula>"Muy Baja"</formula>
    </cfRule>
  </conditionalFormatting>
  <conditionalFormatting sqref="AD213">
    <cfRule type="cellIs" dxfId="455" priority="550" operator="equal">
      <formula>"Catastrófico"</formula>
    </cfRule>
    <cfRule type="cellIs" dxfId="454" priority="551" operator="equal">
      <formula>"Mayor"</formula>
    </cfRule>
    <cfRule type="cellIs" dxfId="453" priority="552" operator="equal">
      <formula>"Moderado"</formula>
    </cfRule>
    <cfRule type="cellIs" dxfId="452" priority="553" operator="equal">
      <formula>"Menor"</formula>
    </cfRule>
    <cfRule type="cellIs" dxfId="451" priority="554" operator="equal">
      <formula>"Leve"</formula>
    </cfRule>
  </conditionalFormatting>
  <conditionalFormatting sqref="AF213">
    <cfRule type="cellIs" dxfId="450" priority="546" operator="equal">
      <formula>"Extremo"</formula>
    </cfRule>
    <cfRule type="cellIs" dxfId="449" priority="547" operator="equal">
      <formula>"Alto"</formula>
    </cfRule>
    <cfRule type="cellIs" dxfId="448" priority="548" operator="equal">
      <formula>"Moderado"</formula>
    </cfRule>
    <cfRule type="cellIs" dxfId="447" priority="549" operator="equal">
      <formula>"Bajo"</formula>
    </cfRule>
  </conditionalFormatting>
  <conditionalFormatting sqref="AI213:AL215">
    <cfRule type="expression" dxfId="446" priority="523">
      <formula>IF(OR($AG213="Evitar",$AG213="Compartir",$AG213="Aceptar",$AG213="Reducir (Transferir)"),1,0)</formula>
    </cfRule>
    <cfRule type="expression" dxfId="445" priority="524">
      <formula>IF(AND($AF213="Moderado",OR($H213="Gestión",$H213="Seguridad de la Información (Pérdida de la Disponibilidad)",$H213="Seguridad de la Información (Pérdida de la Integridad)",$H213="Seguridad de la Información (Pérdida de Confidencialidad)",$H213="Fuga de Capital Intelectual",$H213="Estratégico")),1,0)</formula>
    </cfRule>
    <cfRule type="expression" dxfId="444" priority="525">
      <formula>IF($AF213="Bajo",1,0)</formula>
    </cfRule>
  </conditionalFormatting>
  <conditionalFormatting sqref="N210">
    <cfRule type="cellIs" dxfId="443" priority="518" operator="equal">
      <formula>"Catastrófico"</formula>
    </cfRule>
    <cfRule type="cellIs" dxfId="442" priority="519" operator="equal">
      <formula>"Mayor"</formula>
    </cfRule>
    <cfRule type="cellIs" dxfId="441" priority="520" operator="equal">
      <formula>"Moderado"</formula>
    </cfRule>
    <cfRule type="cellIs" dxfId="440" priority="521" operator="equal">
      <formula>"Menor"</formula>
    </cfRule>
    <cfRule type="cellIs" dxfId="439" priority="522" operator="equal">
      <formula>"Leve"</formula>
    </cfRule>
  </conditionalFormatting>
  <conditionalFormatting sqref="AB210:AB212">
    <cfRule type="expression" dxfId="438" priority="485">
      <formula>IF($AB210="Casi seguro",1,0)</formula>
    </cfRule>
    <cfRule type="expression" dxfId="437" priority="486">
      <formula>IF($AB210="Probable",1,0)</formula>
    </cfRule>
    <cfRule type="expression" dxfId="436" priority="487">
      <formula>IF($AB210="Posible",1,0)</formula>
    </cfRule>
    <cfRule type="expression" dxfId="435" priority="488">
      <formula>IF($AB210="Improbable",1,0)</formula>
    </cfRule>
    <cfRule type="expression" dxfId="434" priority="489">
      <formula>IF($AB210="Rara vez",1,0)</formula>
    </cfRule>
  </conditionalFormatting>
  <conditionalFormatting sqref="AB210">
    <cfRule type="cellIs" dxfId="433" priority="490" operator="equal">
      <formula>"Muy Alta"</formula>
    </cfRule>
    <cfRule type="cellIs" dxfId="432" priority="491" operator="equal">
      <formula>"Alta"</formula>
    </cfRule>
    <cfRule type="cellIs" dxfId="431" priority="492" operator="equal">
      <formula>"Media"</formula>
    </cfRule>
    <cfRule type="cellIs" dxfId="430" priority="493" operator="equal">
      <formula>"Baja"</formula>
    </cfRule>
    <cfRule type="cellIs" dxfId="429" priority="494" operator="equal">
      <formula>"Muy Baja"</formula>
    </cfRule>
  </conditionalFormatting>
  <conditionalFormatting sqref="AD210">
    <cfRule type="cellIs" dxfId="428" priority="509" operator="equal">
      <formula>"Catastrófico"</formula>
    </cfRule>
    <cfRule type="cellIs" dxfId="427" priority="510" operator="equal">
      <formula>"Mayor"</formula>
    </cfRule>
    <cfRule type="cellIs" dxfId="426" priority="511" operator="equal">
      <formula>"Moderado"</formula>
    </cfRule>
    <cfRule type="cellIs" dxfId="425" priority="512" operator="equal">
      <formula>"Menor"</formula>
    </cfRule>
    <cfRule type="cellIs" dxfId="424" priority="513" operator="equal">
      <formula>"Leve"</formula>
    </cfRule>
  </conditionalFormatting>
  <conditionalFormatting sqref="AF210">
    <cfRule type="cellIs" dxfId="423" priority="505" operator="equal">
      <formula>"Extremo"</formula>
    </cfRule>
    <cfRule type="cellIs" dxfId="422" priority="506" operator="equal">
      <formula>"Alto"</formula>
    </cfRule>
    <cfRule type="cellIs" dxfId="421" priority="507" operator="equal">
      <formula>"Moderado"</formula>
    </cfRule>
    <cfRule type="cellIs" dxfId="420" priority="508" operator="equal">
      <formula>"Bajo"</formula>
    </cfRule>
  </conditionalFormatting>
  <conditionalFormatting sqref="AI210:AL212">
    <cfRule type="expression" dxfId="419" priority="482">
      <formula>IF(OR($AG210="Evitar",$AG210="Compartir",$AG210="Aceptar",$AG210="Reducir (Transferir)"),1,0)</formula>
    </cfRule>
    <cfRule type="expression" dxfId="418" priority="483">
      <formula>IF(AND($AF210="Moderado",OR($H210="Gestión",$H210="Seguridad de la Información (Pérdida de la Disponibilidad)",$H210="Seguridad de la Información (Pérdida de la Integridad)",$H210="Seguridad de la Información (Pérdida de Confidencialidad)",$H210="Fuga de Capital Intelectual",$H210="Estratégico")),1,0)</formula>
    </cfRule>
    <cfRule type="expression" dxfId="417" priority="484">
      <formula>IF($AF210="Bajo",1,0)</formula>
    </cfRule>
  </conditionalFormatting>
  <conditionalFormatting sqref="AI219:AL233">
    <cfRule type="expression" dxfId="416" priority="344">
      <formula>IF(OR($AG219="Evitar",$AG219="Compartir",$AG219="Aceptar",$AG219="Reducir (Transferir)"),1,0)</formula>
    </cfRule>
    <cfRule type="expression" dxfId="415" priority="345">
      <formula>IF(AND($AF219="Moderado",OR($H219="Gestión",$H219="Seguridad de la Información (Pérdida de la Disponibilidad)",$H219="Seguridad de la Información (Pérdida de la Integridad)",$H219="Seguridad de la Información (Pérdida de Confidencialidad)",$H219="Fuga de Capital Intelectual",$H219="Estratégico")),1,0)</formula>
    </cfRule>
    <cfRule type="expression" dxfId="414" priority="346">
      <formula>IF($AF219="Bajo",1,0)</formula>
    </cfRule>
  </conditionalFormatting>
  <conditionalFormatting sqref="AI237:AL239">
    <cfRule type="expression" dxfId="413" priority="262">
      <formula>IF(OR($AG237="Evitar",$AG237="Compartir",$AG237="Aceptar",$AG237="Reducir (Transferir)"),1,0)</formula>
    </cfRule>
    <cfRule type="expression" dxfId="412" priority="263">
      <formula>IF(AND($AF237="Moderado",OR($H237="Gestión",$H237="Seguridad de la Información (Pérdida de la Disponibilidad)",$H237="Seguridad de la Información (Pérdida de la Integridad)",$H237="Seguridad de la Información (Pérdida de Confidencialidad)",$H237="Fuga de Capital Intelectual",$H237="Estratégico")),1,0)</formula>
    </cfRule>
    <cfRule type="expression" dxfId="411" priority="264">
      <formula>IF($AF237="Bajo",1,0)</formula>
    </cfRule>
  </conditionalFormatting>
  <conditionalFormatting sqref="AI234:AL236">
    <cfRule type="expression" dxfId="410" priority="221">
      <formula>IF(OR($AG234="Evitar",$AG234="Compartir",$AG234="Aceptar",$AG234="Reducir (Transferir)"),1,0)</formula>
    </cfRule>
    <cfRule type="expression" dxfId="409" priority="222">
      <formula>IF(AND($AF234="Moderado",OR($H234="Gestión",$H234="Seguridad de la Información (Pérdida de la Disponibilidad)",$H234="Seguridad de la Información (Pérdida de la Integridad)",$H234="Seguridad de la Información (Pérdida de Confidencialidad)",$H234="Fuga de Capital Intelectual",$H234="Estratégico")),1,0)</formula>
    </cfRule>
    <cfRule type="expression" dxfId="408" priority="223">
      <formula>IF($AF234="Bajo",1,0)</formula>
    </cfRule>
  </conditionalFormatting>
  <conditionalFormatting sqref="N219">
    <cfRule type="cellIs" dxfId="407" priority="408" operator="equal">
      <formula>"Catastrófico"</formula>
    </cfRule>
    <cfRule type="cellIs" dxfId="406" priority="409" operator="equal">
      <formula>"Mayor"</formula>
    </cfRule>
    <cfRule type="cellIs" dxfId="405" priority="410" operator="equal">
      <formula>"Moderado"</formula>
    </cfRule>
    <cfRule type="cellIs" dxfId="404" priority="411" operator="equal">
      <formula>"Menor"</formula>
    </cfRule>
    <cfRule type="cellIs" dxfId="403" priority="412" operator="equal">
      <formula>"Leve"</formula>
    </cfRule>
  </conditionalFormatting>
  <conditionalFormatting sqref="N222 N225 N228 N231">
    <cfRule type="cellIs" dxfId="402" priority="380" operator="equal">
      <formula>"Catastrófico"</formula>
    </cfRule>
    <cfRule type="cellIs" dxfId="401" priority="381" operator="equal">
      <formula>"Mayor"</formula>
    </cfRule>
    <cfRule type="cellIs" dxfId="400" priority="382" operator="equal">
      <formula>"Moderado"</formula>
    </cfRule>
    <cfRule type="cellIs" dxfId="399" priority="383" operator="equal">
      <formula>"Menor"</formula>
    </cfRule>
    <cfRule type="cellIs" dxfId="398" priority="384" operator="equal">
      <formula>"Leve"</formula>
    </cfRule>
  </conditionalFormatting>
  <conditionalFormatting sqref="AB219">
    <cfRule type="cellIs" dxfId="397" priority="385" operator="equal">
      <formula>"Muy Alta"</formula>
    </cfRule>
    <cfRule type="cellIs" dxfId="396" priority="386" operator="equal">
      <formula>"Alta"</formula>
    </cfRule>
    <cfRule type="cellIs" dxfId="395" priority="387" operator="equal">
      <formula>"Media"</formula>
    </cfRule>
    <cfRule type="cellIs" dxfId="394" priority="388" operator="equal">
      <formula>"Baja"</formula>
    </cfRule>
    <cfRule type="cellIs" dxfId="393" priority="389" operator="equal">
      <formula>"Muy Baja"</formula>
    </cfRule>
  </conditionalFormatting>
  <conditionalFormatting sqref="AB219:AB233">
    <cfRule type="expression" dxfId="392" priority="347">
      <formula>IF($AB219="Casi seguro",1,0)</formula>
    </cfRule>
    <cfRule type="expression" dxfId="391" priority="348">
      <formula>IF($AB219="Probable",1,0)</formula>
    </cfRule>
    <cfRule type="expression" dxfId="390" priority="349">
      <formula>IF($AB219="Posible",1,0)</formula>
    </cfRule>
    <cfRule type="expression" dxfId="389" priority="350">
      <formula>IF($AB219="Improbable",1,0)</formula>
    </cfRule>
    <cfRule type="expression" dxfId="388" priority="351">
      <formula>IF($AB219="Rara vez",1,0)</formula>
    </cfRule>
  </conditionalFormatting>
  <conditionalFormatting sqref="AB222 AB225 AB228 AB231">
    <cfRule type="cellIs" dxfId="387" priority="352" operator="equal">
      <formula>"Muy Alta"</formula>
    </cfRule>
    <cfRule type="cellIs" dxfId="386" priority="353" operator="equal">
      <formula>"Alta"</formula>
    </cfRule>
    <cfRule type="cellIs" dxfId="385" priority="354" operator="equal">
      <formula>"Media"</formula>
    </cfRule>
    <cfRule type="cellIs" dxfId="384" priority="355" operator="equal">
      <formula>"Baja"</formula>
    </cfRule>
    <cfRule type="cellIs" dxfId="383" priority="356" operator="equal">
      <formula>"Muy Baja"</formula>
    </cfRule>
  </conditionalFormatting>
  <conditionalFormatting sqref="AD219">
    <cfRule type="cellIs" dxfId="382" priority="399" operator="equal">
      <formula>"Catastrófico"</formula>
    </cfRule>
    <cfRule type="cellIs" dxfId="381" priority="400" operator="equal">
      <formula>"Mayor"</formula>
    </cfRule>
    <cfRule type="cellIs" dxfId="380" priority="401" operator="equal">
      <formula>"Moderado"</formula>
    </cfRule>
    <cfRule type="cellIs" dxfId="379" priority="402" operator="equal">
      <formula>"Menor"</formula>
    </cfRule>
    <cfRule type="cellIs" dxfId="378" priority="403" operator="equal">
      <formula>"Leve"</formula>
    </cfRule>
  </conditionalFormatting>
  <conditionalFormatting sqref="AD222 AD225 AD228 AD231">
    <cfRule type="cellIs" dxfId="377" priority="371" operator="equal">
      <formula>"Catastrófico"</formula>
    </cfRule>
    <cfRule type="cellIs" dxfId="376" priority="372" operator="equal">
      <formula>"Mayor"</formula>
    </cfRule>
    <cfRule type="cellIs" dxfId="375" priority="373" operator="equal">
      <formula>"Moderado"</formula>
    </cfRule>
    <cfRule type="cellIs" dxfId="374" priority="374" operator="equal">
      <formula>"Menor"</formula>
    </cfRule>
    <cfRule type="cellIs" dxfId="373" priority="375" operator="equal">
      <formula>"Leve"</formula>
    </cfRule>
  </conditionalFormatting>
  <conditionalFormatting sqref="AF219">
    <cfRule type="cellIs" dxfId="372" priority="395" operator="equal">
      <formula>"Extremo"</formula>
    </cfRule>
    <cfRule type="cellIs" dxfId="371" priority="396" operator="equal">
      <formula>"Alto"</formula>
    </cfRule>
    <cfRule type="cellIs" dxfId="370" priority="397" operator="equal">
      <formula>"Moderado"</formula>
    </cfRule>
    <cfRule type="cellIs" dxfId="369" priority="398" operator="equal">
      <formula>"Bajo"</formula>
    </cfRule>
  </conditionalFormatting>
  <conditionalFormatting sqref="AF222 AF225 AF228 AF231">
    <cfRule type="cellIs" dxfId="368" priority="367" operator="equal">
      <formula>"Extremo"</formula>
    </cfRule>
    <cfRule type="cellIs" dxfId="367" priority="368" operator="equal">
      <formula>"Alto"</formula>
    </cfRule>
    <cfRule type="cellIs" dxfId="366" priority="369" operator="equal">
      <formula>"Moderado"</formula>
    </cfRule>
    <cfRule type="cellIs" dxfId="365" priority="370" operator="equal">
      <formula>"Bajo"</formula>
    </cfRule>
  </conditionalFormatting>
  <conditionalFormatting sqref="AB237:AB239">
    <cfRule type="expression" dxfId="364" priority="265">
      <formula>IF($AB237="Casi seguro",1,0)</formula>
    </cfRule>
    <cfRule type="expression" dxfId="363" priority="266">
      <formula>IF($AB237="Probable",1,0)</formula>
    </cfRule>
    <cfRule type="expression" dxfId="362" priority="267">
      <formula>IF($AB237="Posible",1,0)</formula>
    </cfRule>
    <cfRule type="expression" dxfId="361" priority="268">
      <formula>IF($AB237="Improbable",1,0)</formula>
    </cfRule>
    <cfRule type="expression" dxfId="360" priority="269">
      <formula>IF($AB237="Rara vez",1,0)</formula>
    </cfRule>
  </conditionalFormatting>
  <conditionalFormatting sqref="AB237">
    <cfRule type="cellIs" dxfId="359" priority="270" operator="equal">
      <formula>"Muy Alta"</formula>
    </cfRule>
    <cfRule type="cellIs" dxfId="358" priority="271" operator="equal">
      <formula>"Alta"</formula>
    </cfRule>
    <cfRule type="cellIs" dxfId="357" priority="272" operator="equal">
      <formula>"Media"</formula>
    </cfRule>
    <cfRule type="cellIs" dxfId="356" priority="273" operator="equal">
      <formula>"Baja"</formula>
    </cfRule>
    <cfRule type="cellIs" dxfId="355" priority="274" operator="equal">
      <formula>"Muy Baja"</formula>
    </cfRule>
  </conditionalFormatting>
  <conditionalFormatting sqref="AD237">
    <cfRule type="cellIs" dxfId="354" priority="289" operator="equal">
      <formula>"Catastrófico"</formula>
    </cfRule>
    <cfRule type="cellIs" dxfId="353" priority="290" operator="equal">
      <formula>"Mayor"</formula>
    </cfRule>
    <cfRule type="cellIs" dxfId="352" priority="291" operator="equal">
      <formula>"Moderado"</formula>
    </cfRule>
    <cfRule type="cellIs" dxfId="351" priority="292" operator="equal">
      <formula>"Menor"</formula>
    </cfRule>
    <cfRule type="cellIs" dxfId="350" priority="293" operator="equal">
      <formula>"Leve"</formula>
    </cfRule>
  </conditionalFormatting>
  <conditionalFormatting sqref="AF237">
    <cfRule type="cellIs" dxfId="349" priority="285" operator="equal">
      <formula>"Extremo"</formula>
    </cfRule>
    <cfRule type="cellIs" dxfId="348" priority="286" operator="equal">
      <formula>"Alto"</formula>
    </cfRule>
    <cfRule type="cellIs" dxfId="347" priority="287" operator="equal">
      <formula>"Moderado"</formula>
    </cfRule>
    <cfRule type="cellIs" dxfId="346" priority="288" operator="equal">
      <formula>"Bajo"</formula>
    </cfRule>
  </conditionalFormatting>
  <conditionalFormatting sqref="AB234:AB236">
    <cfRule type="expression" dxfId="345" priority="224">
      <formula>IF($AB234="Casi seguro",1,0)</formula>
    </cfRule>
    <cfRule type="expression" dxfId="344" priority="225">
      <formula>IF($AB234="Probable",1,0)</formula>
    </cfRule>
    <cfRule type="expression" dxfId="343" priority="226">
      <formula>IF($AB234="Posible",1,0)</formula>
    </cfRule>
    <cfRule type="expression" dxfId="342" priority="227">
      <formula>IF($AB234="Improbable",1,0)</formula>
    </cfRule>
    <cfRule type="expression" dxfId="341" priority="228">
      <formula>IF($AB234="Rara vez",1,0)</formula>
    </cfRule>
  </conditionalFormatting>
  <conditionalFormatting sqref="AB234">
    <cfRule type="cellIs" dxfId="340" priority="229" operator="equal">
      <formula>"Muy Alta"</formula>
    </cfRule>
    <cfRule type="cellIs" dxfId="339" priority="230" operator="equal">
      <formula>"Alta"</formula>
    </cfRule>
    <cfRule type="cellIs" dxfId="338" priority="231" operator="equal">
      <formula>"Media"</formula>
    </cfRule>
    <cfRule type="cellIs" dxfId="337" priority="232" operator="equal">
      <formula>"Baja"</formula>
    </cfRule>
    <cfRule type="cellIs" dxfId="336" priority="233" operator="equal">
      <formula>"Muy Baja"</formula>
    </cfRule>
  </conditionalFormatting>
  <conditionalFormatting sqref="AD234">
    <cfRule type="cellIs" dxfId="335" priority="248" operator="equal">
      <formula>"Catastrófico"</formula>
    </cfRule>
    <cfRule type="cellIs" dxfId="334" priority="249" operator="equal">
      <formula>"Mayor"</formula>
    </cfRule>
    <cfRule type="cellIs" dxfId="333" priority="250" operator="equal">
      <formula>"Moderado"</formula>
    </cfRule>
    <cfRule type="cellIs" dxfId="332" priority="251" operator="equal">
      <formula>"Menor"</formula>
    </cfRule>
    <cfRule type="cellIs" dxfId="331" priority="252" operator="equal">
      <formula>"Leve"</formula>
    </cfRule>
  </conditionalFormatting>
  <conditionalFormatting sqref="AF234">
    <cfRule type="cellIs" dxfId="330" priority="244" operator="equal">
      <formula>"Extremo"</formula>
    </cfRule>
    <cfRule type="cellIs" dxfId="329" priority="245" operator="equal">
      <formula>"Alto"</formula>
    </cfRule>
    <cfRule type="cellIs" dxfId="328" priority="246" operator="equal">
      <formula>"Moderado"</formula>
    </cfRule>
    <cfRule type="cellIs" dxfId="327" priority="247" operator="equal">
      <formula>"Bajo"</formula>
    </cfRule>
  </conditionalFormatting>
  <conditionalFormatting sqref="AB240:AB242">
    <cfRule type="expression" dxfId="326" priority="183">
      <formula>IF($AB240="Casi seguro",1,0)</formula>
    </cfRule>
    <cfRule type="expression" dxfId="325" priority="184">
      <formula>IF($AB240="Probable",1,0)</formula>
    </cfRule>
    <cfRule type="expression" dxfId="324" priority="185">
      <formula>IF($AB240="Posible",1,0)</formula>
    </cfRule>
    <cfRule type="expression" dxfId="323" priority="186">
      <formula>IF($AB240="Improbable",1,0)</formula>
    </cfRule>
    <cfRule type="expression" dxfId="322" priority="187">
      <formula>IF($AB240="Rara vez",1,0)</formula>
    </cfRule>
  </conditionalFormatting>
  <conditionalFormatting sqref="AB240">
    <cfRule type="cellIs" dxfId="321" priority="188" operator="equal">
      <formula>"Muy Alta"</formula>
    </cfRule>
    <cfRule type="cellIs" dxfId="320" priority="189" operator="equal">
      <formula>"Alta"</formula>
    </cfRule>
    <cfRule type="cellIs" dxfId="319" priority="190" operator="equal">
      <formula>"Media"</formula>
    </cfRule>
    <cfRule type="cellIs" dxfId="318" priority="191" operator="equal">
      <formula>"Baja"</formula>
    </cfRule>
    <cfRule type="cellIs" dxfId="317" priority="192" operator="equal">
      <formula>"Muy Baja"</formula>
    </cfRule>
  </conditionalFormatting>
  <conditionalFormatting sqref="AD240">
    <cfRule type="cellIs" dxfId="316" priority="207" operator="equal">
      <formula>"Catastrófico"</formula>
    </cfRule>
    <cfRule type="cellIs" dxfId="315" priority="208" operator="equal">
      <formula>"Mayor"</formula>
    </cfRule>
    <cfRule type="cellIs" dxfId="314" priority="209" operator="equal">
      <formula>"Moderado"</formula>
    </cfRule>
    <cfRule type="cellIs" dxfId="313" priority="210" operator="equal">
      <formula>"Menor"</formula>
    </cfRule>
    <cfRule type="cellIs" dxfId="312" priority="211" operator="equal">
      <formula>"Leve"</formula>
    </cfRule>
  </conditionalFormatting>
  <conditionalFormatting sqref="AF240">
    <cfRule type="cellIs" dxfId="311" priority="203" operator="equal">
      <formula>"Extremo"</formula>
    </cfRule>
    <cfRule type="cellIs" dxfId="310" priority="204" operator="equal">
      <formula>"Alto"</formula>
    </cfRule>
    <cfRule type="cellIs" dxfId="309" priority="205" operator="equal">
      <formula>"Moderado"</formula>
    </cfRule>
    <cfRule type="cellIs" dxfId="308" priority="206" operator="equal">
      <formula>"Bajo"</formula>
    </cfRule>
  </conditionalFormatting>
  <conditionalFormatting sqref="W198">
    <cfRule type="cellIs" dxfId="307" priority="171" operator="equal">
      <formula>"Extremo"</formula>
    </cfRule>
    <cfRule type="cellIs" dxfId="306" priority="172" operator="equal">
      <formula>"Alto"</formula>
    </cfRule>
    <cfRule type="cellIs" dxfId="305" priority="173" operator="equal">
      <formula>"Moderado"</formula>
    </cfRule>
    <cfRule type="cellIs" dxfId="304" priority="174" operator="equal">
      <formula>"Bajo"</formula>
    </cfRule>
  </conditionalFormatting>
  <conditionalFormatting sqref="W204">
    <cfRule type="cellIs" dxfId="303" priority="167" operator="equal">
      <formula>"Extremo"</formula>
    </cfRule>
    <cfRule type="cellIs" dxfId="302" priority="168" operator="equal">
      <formula>"Alto"</formula>
    </cfRule>
    <cfRule type="cellIs" dxfId="301" priority="169" operator="equal">
      <formula>"Moderado"</formula>
    </cfRule>
    <cfRule type="cellIs" dxfId="300" priority="170" operator="equal">
      <formula>"Bajo"</formula>
    </cfRule>
  </conditionalFormatting>
  <conditionalFormatting sqref="W207">
    <cfRule type="cellIs" dxfId="299" priority="163" operator="equal">
      <formula>"Extremo"</formula>
    </cfRule>
    <cfRule type="cellIs" dxfId="298" priority="164" operator="equal">
      <formula>"Alto"</formula>
    </cfRule>
    <cfRule type="cellIs" dxfId="297" priority="165" operator="equal">
      <formula>"Moderado"</formula>
    </cfRule>
    <cfRule type="cellIs" dxfId="296" priority="166" operator="equal">
      <formula>"Bajo"</formula>
    </cfRule>
  </conditionalFormatting>
  <conditionalFormatting sqref="W210">
    <cfRule type="cellIs" dxfId="295" priority="158" operator="equal">
      <formula>"Catastrófico"</formula>
    </cfRule>
    <cfRule type="cellIs" dxfId="294" priority="159" operator="equal">
      <formula>"Mayor"</formula>
    </cfRule>
    <cfRule type="cellIs" dxfId="293" priority="160" operator="equal">
      <formula>"Moderado"</formula>
    </cfRule>
    <cfRule type="cellIs" dxfId="292" priority="161" operator="equal">
      <formula>"Menor"</formula>
    </cfRule>
    <cfRule type="cellIs" dxfId="291" priority="162" operator="equal">
      <formula>"Leve"</formula>
    </cfRule>
  </conditionalFormatting>
  <conditionalFormatting sqref="W213">
    <cfRule type="cellIs" dxfId="290" priority="154" operator="equal">
      <formula>"Extremo"</formula>
    </cfRule>
    <cfRule type="cellIs" dxfId="289" priority="155" operator="equal">
      <formula>"Alto"</formula>
    </cfRule>
    <cfRule type="cellIs" dxfId="288" priority="156" operator="equal">
      <formula>"Moderado"</formula>
    </cfRule>
    <cfRule type="cellIs" dxfId="287" priority="157" operator="equal">
      <formula>"Bajo"</formula>
    </cfRule>
  </conditionalFormatting>
  <conditionalFormatting sqref="W216">
    <cfRule type="cellIs" dxfId="286" priority="150" operator="equal">
      <formula>"Extremo"</formula>
    </cfRule>
    <cfRule type="cellIs" dxfId="285" priority="151" operator="equal">
      <formula>"Alto"</formula>
    </cfRule>
    <cfRule type="cellIs" dxfId="284" priority="152" operator="equal">
      <formula>"Moderado"</formula>
    </cfRule>
    <cfRule type="cellIs" dxfId="283" priority="153" operator="equal">
      <formula>"Bajo"</formula>
    </cfRule>
  </conditionalFormatting>
  <conditionalFormatting sqref="W219">
    <cfRule type="cellIs" dxfId="282" priority="146" operator="equal">
      <formula>"Extremo"</formula>
    </cfRule>
    <cfRule type="cellIs" dxfId="281" priority="147" operator="equal">
      <formula>"Alto"</formula>
    </cfRule>
    <cfRule type="cellIs" dxfId="280" priority="148" operator="equal">
      <formula>"Moderado"</formula>
    </cfRule>
    <cfRule type="cellIs" dxfId="279" priority="149" operator="equal">
      <formula>"Bajo"</formula>
    </cfRule>
  </conditionalFormatting>
  <conditionalFormatting sqref="W222 W225 W228 W231">
    <cfRule type="cellIs" dxfId="278" priority="142" operator="equal">
      <formula>"Extremo"</formula>
    </cfRule>
    <cfRule type="cellIs" dxfId="277" priority="143" operator="equal">
      <formula>"Alto"</formula>
    </cfRule>
    <cfRule type="cellIs" dxfId="276" priority="144" operator="equal">
      <formula>"Moderado"</formula>
    </cfRule>
    <cfRule type="cellIs" dxfId="275" priority="145" operator="equal">
      <formula>"Bajo"</formula>
    </cfRule>
  </conditionalFormatting>
  <conditionalFormatting sqref="W237">
    <cfRule type="cellIs" dxfId="274" priority="134" operator="equal">
      <formula>"Extremo"</formula>
    </cfRule>
    <cfRule type="cellIs" dxfId="273" priority="135" operator="equal">
      <formula>"Alto"</formula>
    </cfRule>
    <cfRule type="cellIs" dxfId="272" priority="136" operator="equal">
      <formula>"Moderado"</formula>
    </cfRule>
    <cfRule type="cellIs" dxfId="271" priority="137" operator="equal">
      <formula>"Bajo"</formula>
    </cfRule>
  </conditionalFormatting>
  <conditionalFormatting sqref="W234">
    <cfRule type="cellIs" dxfId="270" priority="130" operator="equal">
      <formula>"Extremo"</formula>
    </cfRule>
    <cfRule type="cellIs" dxfId="269" priority="131" operator="equal">
      <formula>"Alto"</formula>
    </cfRule>
    <cfRule type="cellIs" dxfId="268" priority="132" operator="equal">
      <formula>"Moderado"</formula>
    </cfRule>
    <cfRule type="cellIs" dxfId="267" priority="133" operator="equal">
      <formula>"Bajo"</formula>
    </cfRule>
  </conditionalFormatting>
  <conditionalFormatting sqref="W240">
    <cfRule type="cellIs" dxfId="266" priority="126" operator="equal">
      <formula>"Extremo"</formula>
    </cfRule>
    <cfRule type="cellIs" dxfId="265" priority="127" operator="equal">
      <formula>"Alto"</formula>
    </cfRule>
    <cfRule type="cellIs" dxfId="264" priority="128" operator="equal">
      <formula>"Moderado"</formula>
    </cfRule>
    <cfRule type="cellIs" dxfId="263" priority="129" operator="equal">
      <formula>"Bajo"</formula>
    </cfRule>
  </conditionalFormatting>
  <conditionalFormatting sqref="K198:K206">
    <cfRule type="expression" dxfId="262" priority="116">
      <formula>IF($K198="Casi seguro",1,0)</formula>
    </cfRule>
    <cfRule type="expression" dxfId="261" priority="117">
      <formula>IF($K198="Probable",1,0)</formula>
    </cfRule>
    <cfRule type="expression" dxfId="260" priority="118">
      <formula>IF($K198="Posible",1,0)</formula>
    </cfRule>
    <cfRule type="expression" dxfId="259" priority="119">
      <formula>IF($K198="Improbable",1,0)</formula>
    </cfRule>
    <cfRule type="expression" dxfId="258" priority="120">
      <formula>IF($K198="Rara vez",1,0)</formula>
    </cfRule>
  </conditionalFormatting>
  <conditionalFormatting sqref="K198 K201 K204">
    <cfRule type="cellIs" dxfId="257" priority="121" operator="equal">
      <formula>"Muy Alta"</formula>
    </cfRule>
    <cfRule type="cellIs" dxfId="256" priority="122" operator="equal">
      <formula>"Alta"</formula>
    </cfRule>
    <cfRule type="cellIs" dxfId="255" priority="123" operator="equal">
      <formula>"Media"</formula>
    </cfRule>
    <cfRule type="cellIs" dxfId="254" priority="124" operator="equal">
      <formula>"Baja"</formula>
    </cfRule>
    <cfRule type="cellIs" dxfId="253" priority="125" operator="equal">
      <formula>"Muy Baja"</formula>
    </cfRule>
  </conditionalFormatting>
  <conditionalFormatting sqref="K195">
    <cfRule type="cellIs" dxfId="252" priority="111" operator="equal">
      <formula>"Muy Alta"</formula>
    </cfRule>
    <cfRule type="cellIs" dxfId="251" priority="112" operator="equal">
      <formula>"Alta"</formula>
    </cfRule>
    <cfRule type="cellIs" dxfId="250" priority="113" operator="equal">
      <formula>"Media"</formula>
    </cfRule>
    <cfRule type="cellIs" dxfId="249" priority="114" operator="equal">
      <formula>"Baja"</formula>
    </cfRule>
    <cfRule type="cellIs" dxfId="248" priority="115" operator="equal">
      <formula>"Muy Baja"</formula>
    </cfRule>
  </conditionalFormatting>
  <conditionalFormatting sqref="K195:K197">
    <cfRule type="expression" dxfId="247" priority="106">
      <formula>IF($K195="Casi seguro",1,0)</formula>
    </cfRule>
    <cfRule type="expression" dxfId="246" priority="107">
      <formula>IF($K195="Probable",1,0)</formula>
    </cfRule>
    <cfRule type="expression" dxfId="245" priority="108">
      <formula>IF($K195="Posible",1,0)</formula>
    </cfRule>
    <cfRule type="expression" dxfId="244" priority="109">
      <formula>IF($K195="Improbable",1,0)</formula>
    </cfRule>
    <cfRule type="expression" dxfId="243" priority="110">
      <formula>IF($K195="Rara vez",1,0)</formula>
    </cfRule>
  </conditionalFormatting>
  <conditionalFormatting sqref="K207:K209">
    <cfRule type="expression" dxfId="242" priority="96">
      <formula>IF($K207="Casi seguro",1,0)</formula>
    </cfRule>
    <cfRule type="expression" dxfId="241" priority="97">
      <formula>IF($K207="Probable",1,0)</formula>
    </cfRule>
    <cfRule type="expression" dxfId="240" priority="98">
      <formula>IF($K207="Posible",1,0)</formula>
    </cfRule>
    <cfRule type="expression" dxfId="239" priority="99">
      <formula>IF($K207="Improbable",1,0)</formula>
    </cfRule>
    <cfRule type="expression" dxfId="238" priority="100">
      <formula>IF($K207="Rara vez",1,0)</formula>
    </cfRule>
  </conditionalFormatting>
  <conditionalFormatting sqref="K207">
    <cfRule type="cellIs" dxfId="237" priority="101" operator="equal">
      <formula>"Muy Alta"</formula>
    </cfRule>
    <cfRule type="cellIs" dxfId="236" priority="102" operator="equal">
      <formula>"Alta"</formula>
    </cfRule>
    <cfRule type="cellIs" dxfId="235" priority="103" operator="equal">
      <formula>"Media"</formula>
    </cfRule>
    <cfRule type="cellIs" dxfId="234" priority="104" operator="equal">
      <formula>"Baja"</formula>
    </cfRule>
    <cfRule type="cellIs" dxfId="233" priority="105" operator="equal">
      <formula>"Muy Baja"</formula>
    </cfRule>
  </conditionalFormatting>
  <conditionalFormatting sqref="K216:K218">
    <cfRule type="expression" dxfId="232" priority="86">
      <formula>IF($K216="Casi seguro",1,0)</formula>
    </cfRule>
    <cfRule type="expression" dxfId="231" priority="87">
      <formula>IF($K216="Probable",1,0)</formula>
    </cfRule>
    <cfRule type="expression" dxfId="230" priority="88">
      <formula>IF($K216="Posible",1,0)</formula>
    </cfRule>
    <cfRule type="expression" dxfId="229" priority="89">
      <formula>IF($K216="Improbable",1,0)</formula>
    </cfRule>
    <cfRule type="expression" dxfId="228" priority="90">
      <formula>IF($K216="Rara vez",1,0)</formula>
    </cfRule>
  </conditionalFormatting>
  <conditionalFormatting sqref="K216">
    <cfRule type="cellIs" dxfId="227" priority="91" operator="equal">
      <formula>"Muy Alta"</formula>
    </cfRule>
    <cfRule type="cellIs" dxfId="226" priority="92" operator="equal">
      <formula>"Alta"</formula>
    </cfRule>
    <cfRule type="cellIs" dxfId="225" priority="93" operator="equal">
      <formula>"Media"</formula>
    </cfRule>
    <cfRule type="cellIs" dxfId="224" priority="94" operator="equal">
      <formula>"Baja"</formula>
    </cfRule>
    <cfRule type="cellIs" dxfId="223" priority="95" operator="equal">
      <formula>"Muy Baja"</formula>
    </cfRule>
  </conditionalFormatting>
  <conditionalFormatting sqref="K213:K215">
    <cfRule type="expression" dxfId="222" priority="76">
      <formula>IF($K213="Casi seguro",1,0)</formula>
    </cfRule>
    <cfRule type="expression" dxfId="221" priority="77">
      <formula>IF($K213="Probable",1,0)</formula>
    </cfRule>
    <cfRule type="expression" dxfId="220" priority="78">
      <formula>IF($K213="Posible",1,0)</formula>
    </cfRule>
    <cfRule type="expression" dxfId="219" priority="79">
      <formula>IF($K213="Improbable",1,0)</formula>
    </cfRule>
    <cfRule type="expression" dxfId="218" priority="80">
      <formula>IF($K213="Rara vez",1,0)</formula>
    </cfRule>
  </conditionalFormatting>
  <conditionalFormatting sqref="K213">
    <cfRule type="cellIs" dxfId="217" priority="81" operator="equal">
      <formula>"Muy Alta"</formula>
    </cfRule>
    <cfRule type="cellIs" dxfId="216" priority="82" operator="equal">
      <formula>"Alta"</formula>
    </cfRule>
    <cfRule type="cellIs" dxfId="215" priority="83" operator="equal">
      <formula>"Media"</formula>
    </cfRule>
    <cfRule type="cellIs" dxfId="214" priority="84" operator="equal">
      <formula>"Baja"</formula>
    </cfRule>
    <cfRule type="cellIs" dxfId="213" priority="85" operator="equal">
      <formula>"Muy Baja"</formula>
    </cfRule>
  </conditionalFormatting>
  <conditionalFormatting sqref="K210:K212">
    <cfRule type="expression" dxfId="212" priority="66">
      <formula>IF($K210="Casi seguro",1,0)</formula>
    </cfRule>
    <cfRule type="expression" dxfId="211" priority="67">
      <formula>IF($K210="Probable",1,0)</formula>
    </cfRule>
    <cfRule type="expression" dxfId="210" priority="68">
      <formula>IF($K210="Posible",1,0)</formula>
    </cfRule>
    <cfRule type="expression" dxfId="209" priority="69">
      <formula>IF($K210="Improbable",1,0)</formula>
    </cfRule>
    <cfRule type="expression" dxfId="208" priority="70">
      <formula>IF($K210="Rara vez",1,0)</formula>
    </cfRule>
  </conditionalFormatting>
  <conditionalFormatting sqref="K210">
    <cfRule type="cellIs" dxfId="207" priority="71" operator="equal">
      <formula>"Muy Alta"</formula>
    </cfRule>
    <cfRule type="cellIs" dxfId="206" priority="72" operator="equal">
      <formula>"Alta"</formula>
    </cfRule>
    <cfRule type="cellIs" dxfId="205" priority="73" operator="equal">
      <formula>"Media"</formula>
    </cfRule>
    <cfRule type="cellIs" dxfId="204" priority="74" operator="equal">
      <formula>"Baja"</formula>
    </cfRule>
    <cfRule type="cellIs" dxfId="203" priority="75" operator="equal">
      <formula>"Muy Baja"</formula>
    </cfRule>
  </conditionalFormatting>
  <conditionalFormatting sqref="K219">
    <cfRule type="cellIs" dxfId="202" priority="61" operator="equal">
      <formula>"Muy Alta"</formula>
    </cfRule>
    <cfRule type="cellIs" dxfId="201" priority="62" operator="equal">
      <formula>"Alta"</formula>
    </cfRule>
    <cfRule type="cellIs" dxfId="200" priority="63" operator="equal">
      <formula>"Media"</formula>
    </cfRule>
    <cfRule type="cellIs" dxfId="199" priority="64" operator="equal">
      <formula>"Baja"</formula>
    </cfRule>
    <cfRule type="cellIs" dxfId="198" priority="65" operator="equal">
      <formula>"Muy Baja"</formula>
    </cfRule>
  </conditionalFormatting>
  <conditionalFormatting sqref="K219:K233">
    <cfRule type="expression" dxfId="197" priority="51">
      <formula>IF($K219="Casi seguro",1,0)</formula>
    </cfRule>
    <cfRule type="expression" dxfId="196" priority="52">
      <formula>IF($K219="Probable",1,0)</formula>
    </cfRule>
    <cfRule type="expression" dxfId="195" priority="53">
      <formula>IF($K219="Posible",1,0)</formula>
    </cfRule>
    <cfRule type="expression" dxfId="194" priority="54">
      <formula>IF($K219="Improbable",1,0)</formula>
    </cfRule>
    <cfRule type="expression" dxfId="193" priority="55">
      <formula>IF($K219="Rara vez",1,0)</formula>
    </cfRule>
  </conditionalFormatting>
  <conditionalFormatting sqref="K222 K225 K228 K231">
    <cfRule type="cellIs" dxfId="192" priority="56" operator="equal">
      <formula>"Muy Alta"</formula>
    </cfRule>
    <cfRule type="cellIs" dxfId="191" priority="57" operator="equal">
      <formula>"Alta"</formula>
    </cfRule>
    <cfRule type="cellIs" dxfId="190" priority="58" operator="equal">
      <formula>"Media"</formula>
    </cfRule>
    <cfRule type="cellIs" dxfId="189" priority="59" operator="equal">
      <formula>"Baja"</formula>
    </cfRule>
    <cfRule type="cellIs" dxfId="188" priority="60" operator="equal">
      <formula>"Muy Baja"</formula>
    </cfRule>
  </conditionalFormatting>
  <conditionalFormatting sqref="K237:K239">
    <cfRule type="expression" dxfId="187" priority="41">
      <formula>IF($K237="Casi seguro",1,0)</formula>
    </cfRule>
    <cfRule type="expression" dxfId="186" priority="42">
      <formula>IF($K237="Probable",1,0)</formula>
    </cfRule>
    <cfRule type="expression" dxfId="185" priority="43">
      <formula>IF($K237="Posible",1,0)</formula>
    </cfRule>
    <cfRule type="expression" dxfId="184" priority="44">
      <formula>IF($K237="Improbable",1,0)</formula>
    </cfRule>
    <cfRule type="expression" dxfId="183" priority="45">
      <formula>IF($K237="Rara vez",1,0)</formula>
    </cfRule>
  </conditionalFormatting>
  <conditionalFormatting sqref="K237">
    <cfRule type="cellIs" dxfId="182" priority="46" operator="equal">
      <formula>"Muy Alta"</formula>
    </cfRule>
    <cfRule type="cellIs" dxfId="181" priority="47" operator="equal">
      <formula>"Alta"</formula>
    </cfRule>
    <cfRule type="cellIs" dxfId="180" priority="48" operator="equal">
      <formula>"Media"</formula>
    </cfRule>
    <cfRule type="cellIs" dxfId="179" priority="49" operator="equal">
      <formula>"Baja"</formula>
    </cfRule>
    <cfRule type="cellIs" dxfId="178" priority="50" operator="equal">
      <formula>"Muy Baja"</formula>
    </cfRule>
  </conditionalFormatting>
  <conditionalFormatting sqref="K234:K236">
    <cfRule type="expression" dxfId="177" priority="31">
      <formula>IF($K234="Casi seguro",1,0)</formula>
    </cfRule>
    <cfRule type="expression" dxfId="176" priority="32">
      <formula>IF($K234="Probable",1,0)</formula>
    </cfRule>
    <cfRule type="expression" dxfId="175" priority="33">
      <formula>IF($K234="Posible",1,0)</formula>
    </cfRule>
    <cfRule type="expression" dxfId="174" priority="34">
      <formula>IF($K234="Improbable",1,0)</formula>
    </cfRule>
    <cfRule type="expression" dxfId="173" priority="35">
      <formula>IF($K234="Rara vez",1,0)</formula>
    </cfRule>
  </conditionalFormatting>
  <conditionalFormatting sqref="K234">
    <cfRule type="cellIs" dxfId="172" priority="36" operator="equal">
      <formula>"Muy Alta"</formula>
    </cfRule>
    <cfRule type="cellIs" dxfId="171" priority="37" operator="equal">
      <formula>"Alta"</formula>
    </cfRule>
    <cfRule type="cellIs" dxfId="170" priority="38" operator="equal">
      <formula>"Media"</formula>
    </cfRule>
    <cfRule type="cellIs" dxfId="169" priority="39" operator="equal">
      <formula>"Baja"</formula>
    </cfRule>
    <cfRule type="cellIs" dxfId="168" priority="40" operator="equal">
      <formula>"Muy Baja"</formula>
    </cfRule>
  </conditionalFormatting>
  <conditionalFormatting sqref="K240:K242">
    <cfRule type="expression" dxfId="167" priority="21">
      <formula>IF($K240="Casi seguro",1,0)</formula>
    </cfRule>
    <cfRule type="expression" dxfId="166" priority="22">
      <formula>IF($K240="Probable",1,0)</formula>
    </cfRule>
    <cfRule type="expression" dxfId="165" priority="23">
      <formula>IF($K240="Posible",1,0)</formula>
    </cfRule>
    <cfRule type="expression" dxfId="164" priority="24">
      <formula>IF($K240="Improbable",1,0)</formula>
    </cfRule>
    <cfRule type="expression" dxfId="163" priority="25">
      <formula>IF($K240="Rara vez",1,0)</formula>
    </cfRule>
  </conditionalFormatting>
  <conditionalFormatting sqref="K240">
    <cfRule type="cellIs" dxfId="162" priority="26" operator="equal">
      <formula>"Muy Alta"</formula>
    </cfRule>
    <cfRule type="cellIs" dxfId="161" priority="27" operator="equal">
      <formula>"Alta"</formula>
    </cfRule>
    <cfRule type="cellIs" dxfId="160" priority="28" operator="equal">
      <formula>"Media"</formula>
    </cfRule>
    <cfRule type="cellIs" dxfId="159" priority="29" operator="equal">
      <formula>"Baja"</formula>
    </cfRule>
    <cfRule type="cellIs" dxfId="158" priority="30" operator="equal">
      <formula>"Muy Baja"</formula>
    </cfRule>
  </conditionalFormatting>
  <conditionalFormatting sqref="N234:N242">
    <cfRule type="expression" dxfId="157" priority="11">
      <formula>IF($K234="Casi seguro",1,0)</formula>
    </cfRule>
    <cfRule type="expression" dxfId="156" priority="12">
      <formula>IF($K234="Probable",1,0)</formula>
    </cfRule>
    <cfRule type="expression" dxfId="155" priority="13">
      <formula>IF($K234="Posible",1,0)</formula>
    </cfRule>
    <cfRule type="expression" dxfId="154" priority="14">
      <formula>IF($K234="Improbable",1,0)</formula>
    </cfRule>
    <cfRule type="expression" dxfId="153" priority="15">
      <formula>IF($K234="Rara vez",1,0)</formula>
    </cfRule>
  </conditionalFormatting>
  <conditionalFormatting sqref="N234">
    <cfRule type="cellIs" dxfId="152" priority="16" operator="equal">
      <formula>"Muy Alta"</formula>
    </cfRule>
    <cfRule type="cellIs" dxfId="151" priority="17" operator="equal">
      <formula>"Alta"</formula>
    </cfRule>
    <cfRule type="cellIs" dxfId="150" priority="18" operator="equal">
      <formula>"Media"</formula>
    </cfRule>
    <cfRule type="cellIs" dxfId="149" priority="19" operator="equal">
      <formula>"Baja"</formula>
    </cfRule>
    <cfRule type="cellIs" dxfId="148" priority="20" operator="equal">
      <formula>"Muy Baja"</formula>
    </cfRule>
  </conditionalFormatting>
  <conditionalFormatting sqref="N237">
    <cfRule type="cellIs" dxfId="147" priority="6" operator="equal">
      <formula>"Muy Alta"</formula>
    </cfRule>
    <cfRule type="cellIs" dxfId="146" priority="7" operator="equal">
      <formula>"Alta"</formula>
    </cfRule>
    <cfRule type="cellIs" dxfId="145" priority="8" operator="equal">
      <formula>"Media"</formula>
    </cfRule>
    <cfRule type="cellIs" dxfId="144" priority="9" operator="equal">
      <formula>"Baja"</formula>
    </cfRule>
    <cfRule type="cellIs" dxfId="143" priority="10" operator="equal">
      <formula>"Muy Baja"</formula>
    </cfRule>
  </conditionalFormatting>
  <conditionalFormatting sqref="N240">
    <cfRule type="cellIs" dxfId="142" priority="1" operator="equal">
      <formula>"Muy Alta"</formula>
    </cfRule>
    <cfRule type="cellIs" dxfId="141" priority="2" operator="equal">
      <formula>"Alta"</formula>
    </cfRule>
    <cfRule type="cellIs" dxfId="140" priority="3" operator="equal">
      <formula>"Media"</formula>
    </cfRule>
    <cfRule type="cellIs" dxfId="139" priority="4" operator="equal">
      <formula>"Baja"</formula>
    </cfRule>
    <cfRule type="cellIs" dxfId="138" priority="5" operator="equal">
      <formula>"Muy Baja"</formula>
    </cfRule>
  </conditionalFormatting>
  <dataValidations disablePrompts="1" count="1">
    <dataValidation type="list" allowBlank="1" showInputMessage="1" showErrorMessage="1" sqref="AG195:AG242" xr:uid="{F871E1D5-7102-4C19-AC05-B5ED70AA7BC4}">
      <formula1>IF(OR($H195="Corrupción",$H195="Trámites, OPAs y Consultas de Acceso a la Información Pública",$H195="Lavado de Activos",$H195="Financiación del Terrorismo"),TratamientoCorrupcion,TratamientoV5)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Punto de Partida(contexto)</vt:lpstr>
      <vt:lpstr>9. Seguimiento Consolidado</vt:lpstr>
      <vt:lpstr>7. Mapa de Riesgos General</vt:lpstr>
      <vt:lpstr>8. Seguimiento Cuatrimestral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PAOLA MORENO ESTRADA</dc:creator>
  <cp:keywords/>
  <dc:description/>
  <cp:lastModifiedBy>JENNIFER PAOLA MORENO ESTRADA</cp:lastModifiedBy>
  <cp:revision/>
  <dcterms:created xsi:type="dcterms:W3CDTF">2023-09-12T08:26:58Z</dcterms:created>
  <dcterms:modified xsi:type="dcterms:W3CDTF">2024-09-27T17:28:28Z</dcterms:modified>
  <cp:category/>
  <cp:contentStatus/>
</cp:coreProperties>
</file>