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66925"/>
  <mc:AlternateContent xmlns:mc="http://schemas.openxmlformats.org/markup-compatibility/2006">
    <mc:Choice Requires="x15">
      <x15ac:absPath xmlns:x15ac="http://schemas.microsoft.com/office/spreadsheetml/2010/11/ac" url="C:\PERSONERIA 2021\PLANIFICACIÓN DE  CAMBIOS 2021\Planificación de Cambios 2024\IV Trimestre\"/>
    </mc:Choice>
  </mc:AlternateContent>
  <xr:revisionPtr revIDLastSave="0" documentId="8_{86209C55-011F-436C-A340-4564172C94EA}" xr6:coauthVersionLast="47" xr6:coauthVersionMax="47" xr10:uidLastSave="{00000000-0000-0000-0000-000000000000}"/>
  <bookViews>
    <workbookView xWindow="-120" yWindow="-120" windowWidth="20730" windowHeight="11040" tabRatio="726" xr2:uid="{00000000-000D-0000-FFFF-FFFF00000000}"/>
  </bookViews>
  <sheets>
    <sheet name="Matriz de Oportunidades" sheetId="10" r:id="rId1"/>
    <sheet name="Lista_desplegable" sheetId="13" state="hidden" r:id="rId2"/>
    <sheet name="Instrucciones" sheetId="8" r:id="rId3"/>
  </sheets>
  <externalReferences>
    <externalReference r:id="rId4"/>
    <externalReference r:id="rId5"/>
    <externalReference r:id="rId6"/>
    <externalReference r:id="rId7"/>
    <externalReference r:id="rId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0" l="1"/>
  <c r="Q7" i="10"/>
  <c r="N7" i="10"/>
  <c r="L7" i="10"/>
  <c r="J7" i="10"/>
  <c r="AU16" i="10"/>
  <c r="Q16" i="10"/>
  <c r="N16" i="10"/>
  <c r="L16" i="10"/>
  <c r="J16" i="10"/>
  <c r="AU15" i="10" l="1"/>
  <c r="Q15" i="10"/>
  <c r="N15" i="10"/>
  <c r="L15" i="10"/>
  <c r="J15" i="10"/>
  <c r="AU14" i="10" l="1"/>
  <c r="Q14" i="10"/>
  <c r="N14" i="10"/>
  <c r="L14" i="10"/>
  <c r="J14" i="10"/>
  <c r="AU13" i="10"/>
  <c r="Q13" i="10"/>
  <c r="N13" i="10"/>
  <c r="L13" i="10"/>
  <c r="J13" i="10"/>
  <c r="AU12" i="10" l="1"/>
  <c r="Q12" i="10"/>
  <c r="N12" i="10"/>
  <c r="L12" i="10"/>
  <c r="J12" i="10"/>
  <c r="AU11" i="10"/>
  <c r="Q11" i="10"/>
  <c r="N11" i="10"/>
  <c r="L11" i="10"/>
  <c r="J11" i="10"/>
  <c r="AU10" i="10" l="1"/>
  <c r="Q10" i="10"/>
  <c r="N10" i="10"/>
  <c r="L10" i="10"/>
  <c r="J10" i="10"/>
  <c r="AU9" i="10"/>
  <c r="Q9" i="10"/>
  <c r="N9" i="10"/>
  <c r="L9" i="10"/>
  <c r="J9" i="10"/>
  <c r="AU8" i="10"/>
  <c r="Q8" i="10"/>
  <c r="N8" i="10"/>
  <c r="L8" i="10"/>
  <c r="J8" i="10"/>
  <c r="AU17" i="10" l="1"/>
  <c r="AU18" i="10"/>
  <c r="AU19" i="10"/>
  <c r="AU20" i="10"/>
  <c r="AU21" i="10"/>
  <c r="AU22" i="10"/>
  <c r="AU23" i="10"/>
  <c r="AU24" i="10"/>
  <c r="AU25" i="10"/>
  <c r="AU26" i="10"/>
  <c r="AU27" i="10"/>
  <c r="AU28" i="10"/>
  <c r="Q17" i="10"/>
  <c r="Q18" i="10"/>
  <c r="Q19" i="10"/>
  <c r="N17" i="10"/>
  <c r="N18" i="10"/>
  <c r="N19" i="10"/>
  <c r="N20" i="10"/>
  <c r="N21" i="10"/>
  <c r="N22" i="10"/>
  <c r="N23" i="10"/>
  <c r="N24" i="10"/>
  <c r="N25" i="10"/>
  <c r="N26" i="10"/>
  <c r="L17" i="10"/>
  <c r="L18" i="10"/>
  <c r="L19" i="10"/>
  <c r="L20" i="10"/>
  <c r="L21" i="10"/>
  <c r="L22" i="10"/>
  <c r="L23" i="10"/>
  <c r="L24" i="10"/>
  <c r="L25" i="10"/>
  <c r="L26" i="10"/>
  <c r="J17" i="10"/>
  <c r="J18" i="10"/>
  <c r="J19" i="10"/>
  <c r="J20" i="10"/>
  <c r="J21" i="10"/>
  <c r="J22" i="10"/>
  <c r="J23" i="10"/>
  <c r="J24" i="10"/>
  <c r="Q20" i="10"/>
  <c r="Q21" i="10"/>
  <c r="Q22" i="10"/>
  <c r="Q23" i="10"/>
  <c r="Q24" i="10"/>
  <c r="Q25" i="10"/>
  <c r="Q26" i="10"/>
  <c r="Q27" i="10"/>
  <c r="Q28" i="10"/>
  <c r="J25" i="10"/>
  <c r="J26" i="10"/>
  <c r="J27" i="10"/>
  <c r="J28" i="10"/>
  <c r="L27" i="10"/>
  <c r="L28" i="10"/>
  <c r="N27" i="10"/>
  <c r="N28" i="10"/>
</calcChain>
</file>

<file path=xl/sharedStrings.xml><?xml version="1.0" encoding="utf-8"?>
<sst xmlns="http://schemas.openxmlformats.org/spreadsheetml/2006/main" count="394" uniqueCount="281">
  <si>
    <t>Código: 01-FR-29</t>
  </si>
  <si>
    <t>Página: 
1 de 2</t>
  </si>
  <si>
    <r>
      <rPr>
        <b/>
        <sz val="12"/>
        <color theme="4"/>
        <rFont val="Arial"/>
        <family val="2"/>
      </rPr>
      <t>1.2</t>
    </r>
    <r>
      <rPr>
        <sz val="12"/>
        <color theme="1"/>
        <rFont val="Arial"/>
        <family val="2"/>
      </rPr>
      <t>. Objetivo Estratégico</t>
    </r>
  </si>
  <si>
    <r>
      <rPr>
        <b/>
        <sz val="12"/>
        <color theme="4"/>
        <rFont val="Arial"/>
        <family val="2"/>
      </rPr>
      <t xml:space="preserve">
1.3</t>
    </r>
    <r>
      <rPr>
        <sz val="12"/>
        <color theme="1"/>
        <rFont val="Arial"/>
        <family val="2"/>
      </rPr>
      <t xml:space="preserve">. Fecha de Actualización
</t>
    </r>
    <r>
      <rPr>
        <sz val="8"/>
        <color theme="2" tint="-0.249977111117893"/>
        <rFont val="Arial"/>
        <family val="2"/>
      </rPr>
      <t>(DD/MM/AAAA</t>
    </r>
    <r>
      <rPr>
        <sz val="12"/>
        <color theme="2" tint="-0.249977111117893"/>
        <rFont val="Arial"/>
        <family val="2"/>
      </rPr>
      <t>)</t>
    </r>
    <r>
      <rPr>
        <sz val="12"/>
        <color theme="1"/>
        <rFont val="Arial"/>
        <family val="2"/>
      </rPr>
      <t xml:space="preserve"> </t>
    </r>
  </si>
  <si>
    <r>
      <rPr>
        <b/>
        <sz val="12"/>
        <color theme="4"/>
        <rFont val="Arial"/>
        <family val="2"/>
      </rPr>
      <t>1.4</t>
    </r>
    <r>
      <rPr>
        <sz val="12"/>
        <color theme="1"/>
        <rFont val="Arial"/>
        <family val="2"/>
      </rPr>
      <t>. Reponsable(s)  de la identificación</t>
    </r>
  </si>
  <si>
    <t xml:space="preserve">Acción </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</si>
  <si>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</si>
  <si>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</si>
  <si>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</si>
  <si>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</si>
  <si>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</si>
  <si>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</si>
  <si>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</si>
  <si>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</si>
  <si>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</si>
  <si>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</si>
  <si>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</si>
  <si>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SI</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</si>
  <si>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</si>
  <si>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</si>
  <si>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</si>
  <si>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</si>
  <si>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</si>
  <si>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</si>
  <si>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</si>
  <si>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</si>
  <si>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</si>
  <si>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</si>
  <si>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</si>
  <si>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</si>
  <si>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</si>
  <si>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</si>
  <si>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</si>
  <si>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</si>
  <si>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t>PERSONERÍA DE 
BOGOTÁ, D. C.</t>
  </si>
  <si>
    <t>Página: 
2 de 2</t>
  </si>
  <si>
    <t xml:space="preserve">1.1 Proceso </t>
  </si>
  <si>
    <t xml:space="preserve">1.2. Objetivo Estratégico </t>
  </si>
  <si>
    <t>1.3. Fecha de Actualización</t>
  </si>
  <si>
    <t>1.4. Reponsable(s)  de la identificación</t>
  </si>
  <si>
    <t>Registre el  Nombre y Cargo de  la persona que actualiza</t>
  </si>
  <si>
    <r>
      <t>Describa la Oportunidad encontrada en su proceso.</t>
    </r>
    <r>
      <rPr>
        <b/>
        <sz val="9"/>
        <color theme="1"/>
        <rFont val="Arial"/>
        <family val="2"/>
      </rPr>
      <t xml:space="preserve"> Ejemplo: </t>
    </r>
    <r>
      <rPr>
        <sz val="9"/>
        <color theme="1"/>
        <rFont val="Arial"/>
        <family val="2"/>
      </rPr>
      <t xml:space="preserve"> Nuevo Aplicativo en la Entidad</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</si>
  <si>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</si>
  <si>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Registre la fecha de inicio  de  la acción  en formato  DD/MM/AAAA.</t>
  </si>
  <si>
    <t xml:space="preserve">Registre la fecha de finalizaición  de  la acción  en formato  DD/MM/AAAA. </t>
  </si>
  <si>
    <t>Registre el  nombre y Cargo del responsable de ejecutar la acción</t>
  </si>
  <si>
    <t xml:space="preserve">Registre  la fecha posible que se va materializar la oportunidad en formato  DD/MM/AAAA.  </t>
  </si>
  <si>
    <t>Nota: Si este documento se encuentra impreso se considera Copia no Controlada. La versión vigente está publicada en el repositorio oficial de la Personería de Bogotá, D. C.</t>
  </si>
  <si>
    <t>Acción</t>
  </si>
  <si>
    <t>No acción</t>
  </si>
  <si>
    <r>
      <rPr>
        <b/>
        <sz val="12"/>
        <color theme="4"/>
        <rFont val="Arial"/>
        <family val="2"/>
      </rPr>
      <t xml:space="preserve">5 . </t>
    </r>
    <r>
      <rPr>
        <b/>
        <sz val="12"/>
        <color theme="1"/>
        <rFont val="Arial"/>
        <family val="2"/>
      </rPr>
      <t>CIERRE DE LA OPORTUNIDAD</t>
    </r>
  </si>
  <si>
    <t>Trimestre 1</t>
  </si>
  <si>
    <t>Trimestre 2</t>
  </si>
  <si>
    <t>Trimestre 3</t>
  </si>
  <si>
    <t>Trimestre 4</t>
  </si>
  <si>
    <t xml:space="preserve">1.6 Fuente de la Oportunidad </t>
  </si>
  <si>
    <r>
      <rPr>
        <b/>
        <sz val="12"/>
        <color theme="4"/>
        <rFont val="Arial"/>
        <family val="2"/>
      </rPr>
      <t>1.6</t>
    </r>
    <r>
      <rPr>
        <sz val="12"/>
        <color theme="1"/>
        <rFont val="Arial"/>
        <family val="2"/>
      </rPr>
      <t xml:space="preserve"> Fuente de la Oportunidad </t>
    </r>
  </si>
  <si>
    <r>
      <rPr>
        <b/>
        <sz val="12"/>
        <color theme="4"/>
        <rFont val="Arial"/>
        <family val="2"/>
      </rPr>
      <t xml:space="preserve">
1.7</t>
    </r>
    <r>
      <rPr>
        <sz val="12"/>
        <color theme="1"/>
        <rFont val="Arial"/>
        <family val="2"/>
      </rPr>
      <t xml:space="preserve"> Descripción de  fuente de la Oportunidad en el proceso</t>
    </r>
  </si>
  <si>
    <t xml:space="preserve">2.EVALUACIÓN Y PRIORIZACIÓN DE LA  OPORTUNIDAD  </t>
  </si>
  <si>
    <r>
      <rPr>
        <b/>
        <sz val="12"/>
        <color theme="4"/>
        <rFont val="Arial"/>
        <family val="2"/>
      </rPr>
      <t xml:space="preserve">2.1 </t>
    </r>
    <r>
      <rPr>
        <sz val="12"/>
        <color theme="1"/>
        <rFont val="Arial"/>
        <family val="2"/>
      </rPr>
      <t>Probabilidad o viabilidad</t>
    </r>
  </si>
  <si>
    <r>
      <rPr>
        <b/>
        <sz val="12"/>
        <color theme="4"/>
        <rFont val="Arial"/>
        <family val="2"/>
      </rPr>
      <t xml:space="preserve">2.2 </t>
    </r>
    <r>
      <rPr>
        <sz val="12"/>
        <color theme="1"/>
        <rFont val="Arial"/>
        <family val="2"/>
      </rPr>
      <t xml:space="preserve">Impacto o conveniencia </t>
    </r>
  </si>
  <si>
    <r>
      <rPr>
        <b/>
        <sz val="12"/>
        <color theme="4"/>
        <rFont val="Arial"/>
        <family val="2"/>
      </rPr>
      <t xml:space="preserve">2.3 </t>
    </r>
    <r>
      <rPr>
        <sz val="12"/>
        <color theme="1"/>
        <rFont val="Arial"/>
        <family val="2"/>
      </rPr>
      <t>Viabilidad presupuestal</t>
    </r>
  </si>
  <si>
    <r>
      <rPr>
        <b/>
        <sz val="12"/>
        <color theme="4"/>
        <rFont val="Arial"/>
        <family val="2"/>
      </rPr>
      <t xml:space="preserve">4 . </t>
    </r>
    <r>
      <rPr>
        <b/>
        <sz val="12"/>
        <color theme="1"/>
        <rFont val="Arial"/>
        <family val="2"/>
      </rPr>
      <t>MONITOREO Y SEGUIMIENTO</t>
    </r>
  </si>
  <si>
    <r>
      <rPr>
        <b/>
        <sz val="12"/>
        <color theme="4"/>
        <rFont val="Arial"/>
        <family val="2"/>
      </rPr>
      <t xml:space="preserve">4.3 </t>
    </r>
    <r>
      <rPr>
        <sz val="12"/>
        <color theme="1"/>
        <rFont val="Arial"/>
        <family val="2"/>
      </rPr>
      <t xml:space="preserve">Avance  
% </t>
    </r>
  </si>
  <si>
    <r>
      <rPr>
        <b/>
        <sz val="12"/>
        <color theme="4"/>
        <rFont val="Arial"/>
        <family val="2"/>
      </rPr>
      <t xml:space="preserve">4.4 </t>
    </r>
    <r>
      <rPr>
        <sz val="12"/>
        <color theme="1"/>
        <rFont val="Arial"/>
        <family val="2"/>
      </rPr>
      <t>¿La Oportunidad se Materializó?</t>
    </r>
  </si>
  <si>
    <r>
      <rPr>
        <b/>
        <sz val="12"/>
        <color theme="4"/>
        <rFont val="Arial"/>
        <family val="2"/>
      </rPr>
      <t xml:space="preserve">
5.1</t>
    </r>
    <r>
      <rPr>
        <sz val="12"/>
        <color theme="1"/>
        <rFont val="Arial"/>
        <family val="2"/>
      </rPr>
      <t xml:space="preserve">. Fecha de Cierre
</t>
    </r>
    <r>
      <rPr>
        <sz val="8"/>
        <color theme="2" tint="-0.249977111117893"/>
        <rFont val="Arial"/>
        <family val="2"/>
      </rPr>
      <t>(DD/MM/AAAA</t>
    </r>
    <r>
      <rPr>
        <sz val="12"/>
        <color theme="2" tint="-0.249977111117893"/>
        <rFont val="Arial"/>
        <family val="2"/>
      </rPr>
      <t>)</t>
    </r>
    <r>
      <rPr>
        <sz val="12"/>
        <color theme="1"/>
        <rFont val="Arial"/>
        <family val="2"/>
      </rPr>
      <t xml:space="preserve"> </t>
    </r>
  </si>
  <si>
    <r>
      <rPr>
        <b/>
        <sz val="12"/>
        <color theme="4"/>
        <rFont val="Arial"/>
        <family val="2"/>
      </rPr>
      <t xml:space="preserve">5.2 </t>
    </r>
    <r>
      <rPr>
        <sz val="12"/>
        <color theme="1"/>
        <rFont val="Arial"/>
        <family val="2"/>
      </rPr>
      <t>Avance de la Oportunidad</t>
    </r>
  </si>
  <si>
    <r>
      <rPr>
        <b/>
        <sz val="12"/>
        <color theme="4"/>
        <rFont val="Arial"/>
        <family val="2"/>
      </rPr>
      <t xml:space="preserve">5.4 </t>
    </r>
    <r>
      <rPr>
        <sz val="12"/>
        <color theme="1"/>
        <rFont val="Arial"/>
        <family val="2"/>
      </rPr>
      <t>Observación</t>
    </r>
  </si>
  <si>
    <r>
      <rPr>
        <b/>
        <sz val="12"/>
        <color theme="4"/>
        <rFont val="Arial"/>
        <family val="2"/>
      </rPr>
      <t xml:space="preserve">5.3 </t>
    </r>
    <r>
      <rPr>
        <sz val="12"/>
        <rFont val="Arial"/>
        <family val="2"/>
      </rPr>
      <t>V</t>
    </r>
    <r>
      <rPr>
        <sz val="12"/>
        <color theme="1"/>
        <rFont val="Arial"/>
        <family val="2"/>
      </rPr>
      <t xml:space="preserve">alidación de soporte </t>
    </r>
  </si>
  <si>
    <r>
      <rPr>
        <b/>
        <sz val="12"/>
        <color theme="4"/>
        <rFont val="Arial"/>
        <family val="2"/>
      </rPr>
      <t xml:space="preserve">1.1 </t>
    </r>
    <r>
      <rPr>
        <sz val="12"/>
        <color theme="1"/>
        <rFont val="Arial"/>
        <family val="2"/>
      </rPr>
      <t xml:space="preserve">Proceso </t>
    </r>
  </si>
  <si>
    <t>1.1 Proceso</t>
  </si>
  <si>
    <t>1.2. Objetivo Estratégico</t>
  </si>
  <si>
    <t>Viable</t>
  </si>
  <si>
    <t>2.1 Probabilidad o viabilidad</t>
  </si>
  <si>
    <t xml:space="preserve">2.2 Impacto o conveniencia </t>
  </si>
  <si>
    <t>Conveniente</t>
  </si>
  <si>
    <t>Inconveniente</t>
  </si>
  <si>
    <t>2.3 Viabilidad presupuestal</t>
  </si>
  <si>
    <t>Alta</t>
  </si>
  <si>
    <t>Media</t>
  </si>
  <si>
    <t>Baja</t>
  </si>
  <si>
    <t>4.4 ¿La Oportunidad se Materializó?</t>
  </si>
  <si>
    <t>NO</t>
  </si>
  <si>
    <t xml:space="preserve">5.3 Validación de soporte </t>
  </si>
  <si>
    <t>1. Fortalecer la promoción de derechos, la prevención y control a la función pública y la potestad disciplinaria con enfoque territorial que contribuya al desarrollo sostenible.</t>
  </si>
  <si>
    <t>2. Promover la participación ciudadana y la articulación interinstitucional para garantizar la protección de los derechos y el interés general.</t>
  </si>
  <si>
    <t>3. Fomentar una cultura de gestión del conocimiento, la innovación y la investigación como instrumentos transversales a través de la incorporación de herramientas de uso y apropiación y la consolidación de alianzas.</t>
  </si>
  <si>
    <t>4. Fortalecer las capacidades institucionales a través de la modernización y la transformación tecnológica de la Personería de Bogotá, D. C.</t>
  </si>
  <si>
    <r>
      <rPr>
        <b/>
        <sz val="12"/>
        <color theme="4"/>
        <rFont val="Arial"/>
        <family val="2"/>
      </rPr>
      <t>2.4</t>
    </r>
    <r>
      <rPr>
        <sz val="12"/>
        <color theme="1"/>
        <rFont val="Arial"/>
        <family val="2"/>
      </rPr>
      <t xml:space="preserve"> Tipo de beneficio</t>
    </r>
  </si>
  <si>
    <r>
      <rPr>
        <b/>
        <sz val="12"/>
        <color theme="4"/>
        <rFont val="Arial"/>
        <family val="2"/>
      </rPr>
      <t xml:space="preserve">2.5 </t>
    </r>
    <r>
      <rPr>
        <sz val="12"/>
        <color theme="1"/>
        <rFont val="Arial"/>
        <family val="2"/>
      </rPr>
      <t>Descripcion del beneficio en el proceso</t>
    </r>
  </si>
  <si>
    <t>2.6 Tratamiento de la oportunidad</t>
  </si>
  <si>
    <t>2.7 Tratamiento a desarrollar</t>
  </si>
  <si>
    <t>Muy viable</t>
  </si>
  <si>
    <t>Relativamente viable</t>
  </si>
  <si>
    <t>Poco Viable</t>
  </si>
  <si>
    <t>inviable</t>
  </si>
  <si>
    <t xml:space="preserve">Algo Inconveniente </t>
  </si>
  <si>
    <t>Relativamente conveniente</t>
  </si>
  <si>
    <t>Muy Conveninete</t>
  </si>
  <si>
    <t>Muy alta</t>
  </si>
  <si>
    <t>Muy Baja</t>
  </si>
  <si>
    <t>Rechaza la oportunidad</t>
  </si>
  <si>
    <t>Previo Rechazar, Revisar la posibilidad</t>
  </si>
  <si>
    <t>Aceptar la oportunidad</t>
  </si>
  <si>
    <t xml:space="preserve">Aceptar la oportunidad inmediatamente </t>
  </si>
  <si>
    <t>2.4 Tipo de beneficio</t>
  </si>
  <si>
    <r>
      <rPr>
        <b/>
        <sz val="12"/>
        <color theme="4"/>
        <rFont val="Arial"/>
        <family val="2"/>
      </rPr>
      <t>3.1</t>
    </r>
    <r>
      <rPr>
        <sz val="12"/>
        <color theme="1"/>
        <rFont val="Arial"/>
        <family val="2"/>
      </rPr>
      <t xml:space="preserve"> Descripción de la Acción o justificación (respuesta negativa)</t>
    </r>
  </si>
  <si>
    <r>
      <rPr>
        <b/>
        <sz val="12"/>
        <color theme="4"/>
        <rFont val="Arial"/>
        <family val="2"/>
      </rPr>
      <t>3.2</t>
    </r>
    <r>
      <rPr>
        <sz val="12"/>
        <color theme="1"/>
        <rFont val="Arial"/>
        <family val="2"/>
      </rPr>
      <t xml:space="preserve"> Fecha de  Inicio  (DD/MM/AAAA) </t>
    </r>
  </si>
  <si>
    <r>
      <rPr>
        <b/>
        <sz val="12"/>
        <color theme="4"/>
        <rFont val="Arial"/>
        <family val="2"/>
      </rPr>
      <t xml:space="preserve">3.3 </t>
    </r>
    <r>
      <rPr>
        <sz val="12"/>
        <color theme="1"/>
        <rFont val="Arial"/>
        <family val="2"/>
      </rPr>
      <t xml:space="preserve">Fecha de Finalización
(DD/MM/AAAA) </t>
    </r>
  </si>
  <si>
    <r>
      <rPr>
        <b/>
        <sz val="12"/>
        <color theme="4"/>
        <rFont val="Arial"/>
        <family val="2"/>
      </rPr>
      <t>3.4</t>
    </r>
    <r>
      <rPr>
        <sz val="12"/>
        <color theme="1"/>
        <rFont val="Arial"/>
        <family val="2"/>
      </rPr>
      <t xml:space="preserve"> Responsable (s)
de la Ejecución
</t>
    </r>
  </si>
  <si>
    <r>
      <rPr>
        <b/>
        <sz val="12"/>
        <color theme="4"/>
        <rFont val="Arial"/>
        <family val="2"/>
      </rPr>
      <t>3.5</t>
    </r>
    <r>
      <rPr>
        <sz val="12"/>
        <color theme="1"/>
        <rFont val="Arial"/>
        <family val="2"/>
      </rPr>
      <t xml:space="preserve"> Recursos </t>
    </r>
  </si>
  <si>
    <r>
      <rPr>
        <b/>
        <sz val="12"/>
        <color theme="4"/>
        <rFont val="Arial"/>
        <family val="2"/>
      </rPr>
      <t xml:space="preserve">3.6 </t>
    </r>
    <r>
      <rPr>
        <sz val="12"/>
        <color theme="1"/>
        <rFont val="Arial"/>
        <family val="2"/>
      </rPr>
      <t xml:space="preserve">Fecha  posible  de la Materialización de la Oportunidad
(DD/MM/AAAA) </t>
    </r>
  </si>
  <si>
    <t xml:space="preserve">3.5 Recursos </t>
  </si>
  <si>
    <t>Tecnológicos</t>
  </si>
  <si>
    <t>Humanos</t>
  </si>
  <si>
    <t>Financieros</t>
  </si>
  <si>
    <t>Infraestructura Fisica</t>
  </si>
  <si>
    <r>
      <rPr>
        <b/>
        <sz val="12"/>
        <color rgb="FF000000"/>
        <rFont val="Arial"/>
        <family val="2"/>
      </rPr>
      <t xml:space="preserve">1 </t>
    </r>
    <r>
      <rPr>
        <sz val="12"/>
        <color rgb="FF000000"/>
        <rFont val="Arial"/>
        <family val="2"/>
      </rPr>
      <t>Nuevos servicios</t>
    </r>
  </si>
  <si>
    <r>
      <rPr>
        <b/>
        <sz val="12"/>
        <color rgb="FF000000"/>
        <rFont val="Arial"/>
        <family val="2"/>
      </rPr>
      <t xml:space="preserve">2 </t>
    </r>
    <r>
      <rPr>
        <sz val="12"/>
        <color rgb="FF000000"/>
        <rFont val="Arial"/>
        <family val="2"/>
      </rPr>
      <t>Mayor Cobertura</t>
    </r>
  </si>
  <si>
    <r>
      <rPr>
        <b/>
        <sz val="12"/>
        <color rgb="FF000000"/>
        <rFont val="Arial"/>
        <family val="2"/>
      </rPr>
      <t xml:space="preserve">3 </t>
    </r>
    <r>
      <rPr>
        <sz val="12"/>
        <color rgb="FF000000"/>
        <rFont val="Arial"/>
        <family val="2"/>
      </rPr>
      <t xml:space="preserve">Mejora en la satisfacción de requisitos aplicables </t>
    </r>
  </si>
  <si>
    <r>
      <rPr>
        <b/>
        <sz val="12"/>
        <color rgb="FF000000"/>
        <rFont val="Arial"/>
        <family val="2"/>
      </rPr>
      <t xml:space="preserve">4 </t>
    </r>
    <r>
      <rPr>
        <sz val="12"/>
        <color rgb="FF000000"/>
        <rFont val="Arial"/>
        <family val="2"/>
      </rPr>
      <t>Mejora de los procesos internos del SGC</t>
    </r>
  </si>
  <si>
    <r>
      <rPr>
        <b/>
        <sz val="12"/>
        <color rgb="FF000000"/>
        <rFont val="Arial"/>
        <family val="2"/>
      </rPr>
      <t xml:space="preserve">5 </t>
    </r>
    <r>
      <rPr>
        <sz val="12"/>
        <color rgb="FF000000"/>
        <rFont val="Arial"/>
        <family val="2"/>
      </rPr>
      <t>Mejora de la reputación o imagen de la Entidad</t>
    </r>
  </si>
  <si>
    <r>
      <rPr>
        <b/>
        <sz val="12"/>
        <color rgb="FF000000"/>
        <rFont val="Arial"/>
        <family val="2"/>
      </rPr>
      <t xml:space="preserve">6 </t>
    </r>
    <r>
      <rPr>
        <sz val="12"/>
        <color rgb="FF000000"/>
        <rFont val="Arial"/>
        <family val="2"/>
      </rPr>
      <t>Beneficios Presupuestales</t>
    </r>
  </si>
  <si>
    <t>Versión: 3</t>
  </si>
  <si>
    <r>
      <rPr>
        <b/>
        <sz val="12"/>
        <color theme="4"/>
        <rFont val="Arial"/>
        <family val="2"/>
      </rPr>
      <t xml:space="preserve">
1.5</t>
    </r>
    <r>
      <rPr>
        <sz val="12"/>
        <color theme="1"/>
        <rFont val="Arial"/>
        <family val="2"/>
      </rPr>
      <t xml:space="preserve"> Descripción  de la Oportunidad
</t>
    </r>
  </si>
  <si>
    <t>1.5  Descripción de la  Oportunidad</t>
  </si>
  <si>
    <t>1.6 Fuente de la Oportunidad</t>
  </si>
  <si>
    <t>1.7 Descripción de  fuente de la Oportunidad en el proceso</t>
  </si>
  <si>
    <t>2. Evaluación y priorización de la Oportunidad</t>
  </si>
  <si>
    <t>2.5 Descripcion del beneficio en el proceso</t>
  </si>
  <si>
    <r>
      <t xml:space="preserve">Seleccione en  la lista desplegable La fuente de   oportunidad que se  ajusta más a la  oportunidad encontrada </t>
    </r>
    <r>
      <rPr>
        <b/>
        <sz val="9"/>
        <rFont val="Arial"/>
        <family val="2"/>
      </rPr>
      <t>Ejemplo:</t>
    </r>
    <r>
      <rPr>
        <sz val="9"/>
        <rFont val="Arial"/>
        <family val="2"/>
      </rPr>
      <t xml:space="preserve"> Seguimiento Satisfacción de Usuarios
</t>
    </r>
  </si>
  <si>
    <t>Registre  la acción a desarrollar para que la oportunidad pueda materializarse. En los casos que se presente una calificación de oportunidad en nivel bajo, debe justificarse las razones concretas por las cuales no se puede llevar a cabo, proceder con el monitoreo y seguimiento de la oportunidad en los casos que aplique.</t>
  </si>
  <si>
    <t>Seleccione los recursos necesario para la ejecución de las acciones ejemplo ( Técnologicos, Financieros, Talento Humano etc…)</t>
  </si>
  <si>
    <t>4 . MONITOREO Y SEGUIMIENTO</t>
  </si>
  <si>
    <t>4.1 Fecha  de Seguimento</t>
  </si>
  <si>
    <t>Relacione el valor porcentual de avance de la oportunidad con un total de 100% de cumplimiento para el cierre de la Oportunidad</t>
  </si>
  <si>
    <t>5 . CIERRE DE LA OPORTUNIDAD</t>
  </si>
  <si>
    <r>
      <rPr>
        <b/>
        <sz val="12"/>
        <color theme="4"/>
        <rFont val="Arial"/>
        <family val="2"/>
      </rPr>
      <t>4.1</t>
    </r>
    <r>
      <rPr>
        <sz val="12"/>
        <color theme="1"/>
        <rFont val="Arial"/>
        <family val="2"/>
      </rPr>
      <t xml:space="preserve"> Fecha  de Seguimento
(DD/MM/AAAA)</t>
    </r>
  </si>
  <si>
    <t xml:space="preserve">5.1. Fecha de Cierre (DD/MM/AAAA) </t>
  </si>
  <si>
    <t>5.2 Avance de la Oportunidad</t>
  </si>
  <si>
    <t>5.4 Observación</t>
  </si>
  <si>
    <t>Registre la fecha de seguimiento DD/MM/AAAA</t>
  </si>
  <si>
    <t>Registre la fecha de cierre DD/MM/AAAA</t>
  </si>
  <si>
    <t>Se diligencia de acuerdo a la sumatoria de avances trimestrales</t>
  </si>
  <si>
    <t>Describa el beneficio  de la oportunidad  encontrada en su proceso. 
Ejemplo:   El  tipo de beneficio es  Mejora en la satisfacción de requisitos aplicables  la descripción del beneficio es:  El usuario puede expedir y imprimir el certificado en linea.</t>
  </si>
  <si>
    <t xml:space="preserve">Selccione el tipo de Beneficio:
</t>
  </si>
  <si>
    <t>3.1 Descripción de la Acción o justificación (respuesta negativa)</t>
  </si>
  <si>
    <t>3.2 Fecha de  Inicio</t>
  </si>
  <si>
    <t>3.3 Fecha de Finalización</t>
  </si>
  <si>
    <t>3.4 Responsable(s)  de la Ejecución</t>
  </si>
  <si>
    <t>3.6 Fecha  Posible de la Materialización de la Oportunidad</t>
  </si>
  <si>
    <t>Versión:  3</t>
  </si>
  <si>
    <t>Seleccione en  la lista desplegable el  proceso  correspondiente:</t>
  </si>
  <si>
    <t>Seleccione en  la lista desplegable el Objetivo Estratégico  correspondiente:</t>
  </si>
  <si>
    <t>Registre la fecha que registro las oportunidades en el presente formato DD/MM/AAAA.</t>
  </si>
  <si>
    <t xml:space="preserve">Se diligencia las notas que correspondan que puden dar cierre, condiciones pendientes </t>
  </si>
  <si>
    <t>Selecciones la lista desplegable : Si o No.</t>
  </si>
  <si>
    <t>PERSONERÍA DE
BOGOTÁ D. C.</t>
  </si>
  <si>
    <t xml:space="preserve">
No
</t>
  </si>
  <si>
    <t>3. DETERMINACIÓN DE INICIATIVAS/ACCIONES</t>
  </si>
  <si>
    <t>1. IDENTIFICACIÓN DE OPORTUNIDADES</t>
  </si>
  <si>
    <t>1.Identificación de Oportunidades</t>
  </si>
  <si>
    <t>Tipo de Probabilidad o viabilidad</t>
  </si>
  <si>
    <t>Tipo de Impacto o conveniencia</t>
  </si>
  <si>
    <t>Viabilidad Presupuestal</t>
  </si>
  <si>
    <t>Severidad</t>
  </si>
  <si>
    <t>Tratamiento de la Oportunidad</t>
  </si>
  <si>
    <t>Muy Viable</t>
  </si>
  <si>
    <t>Muy conveniente</t>
  </si>
  <si>
    <t>Muy Alta</t>
  </si>
  <si>
    <t>Extremo</t>
  </si>
  <si>
    <t>Aceptar la oportunidad inmediatamente</t>
  </si>
  <si>
    <t>Relativamente Viable</t>
  </si>
  <si>
    <t>Alto</t>
  </si>
  <si>
    <t>Moderado</t>
  </si>
  <si>
    <t>Previo a rechazar, revisar posibilidades (*)</t>
  </si>
  <si>
    <t>Poco Inviable</t>
  </si>
  <si>
    <t>Algo Inconveniente</t>
  </si>
  <si>
    <t>Bajo</t>
  </si>
  <si>
    <t>Rechazar la oportunidad</t>
  </si>
  <si>
    <r>
      <rPr>
        <b/>
        <sz val="12"/>
        <color rgb="FF0070C0"/>
        <rFont val="Arial"/>
        <family val="2"/>
      </rPr>
      <t>4.3</t>
    </r>
    <r>
      <rPr>
        <sz val="12"/>
        <color theme="1"/>
        <rFont val="Arial"/>
        <family val="2"/>
      </rPr>
      <t xml:space="preserve"> Soportes </t>
    </r>
  </si>
  <si>
    <r>
      <rPr>
        <b/>
        <sz val="12"/>
        <color theme="4"/>
        <rFont val="Arial"/>
        <family val="2"/>
      </rPr>
      <t xml:space="preserve">4.2 </t>
    </r>
    <r>
      <rPr>
        <sz val="12"/>
        <rFont val="Arial"/>
        <family val="2"/>
      </rPr>
      <t>Descripción del avance</t>
    </r>
  </si>
  <si>
    <r>
      <rPr>
        <b/>
        <sz val="12"/>
        <color rgb="FF0070C0"/>
        <rFont val="Arial"/>
        <family val="2"/>
      </rPr>
      <t xml:space="preserve">2.6 </t>
    </r>
    <r>
      <rPr>
        <sz val="12"/>
        <color theme="1"/>
        <rFont val="Arial"/>
        <family val="2"/>
      </rPr>
      <t>Factor de la oportunidad
(Prob x Ben)</t>
    </r>
  </si>
  <si>
    <r>
      <rPr>
        <b/>
        <sz val="12"/>
        <color theme="4"/>
        <rFont val="Arial"/>
        <family val="2"/>
      </rPr>
      <t>2.7</t>
    </r>
    <r>
      <rPr>
        <sz val="12"/>
        <color theme="1"/>
        <rFont val="Arial"/>
        <family val="2"/>
      </rPr>
      <t xml:space="preserve"> Tratamiento de la oportunidad</t>
    </r>
  </si>
  <si>
    <r>
      <rPr>
        <b/>
        <sz val="12"/>
        <color theme="4"/>
        <rFont val="Arial"/>
        <family val="2"/>
      </rPr>
      <t xml:space="preserve">2.8 </t>
    </r>
    <r>
      <rPr>
        <sz val="12"/>
        <color theme="1"/>
        <rFont val="Arial"/>
        <family val="2"/>
      </rPr>
      <t>Tratamiento a desarrollar</t>
    </r>
  </si>
  <si>
    <t>2.6 Factor de la oportunidad (Prob x Ben)</t>
  </si>
  <si>
    <t>La matriz automaticamente realizará la multiplicación de la probabilidad o viabilidad, impacto o conveniencia, viabilidad presupuestal teniendo en cuenta los resultados obtenidos.</t>
  </si>
  <si>
    <t>2.7 Tratamiento de la oportunidad</t>
  </si>
  <si>
    <t>2.8 Tratamiento a desarrollar</t>
  </si>
  <si>
    <t xml:space="preserve"> Seleccione en la lista desplegable  el tratamiento  de la oportunidad de acuerdo al criterio  :
Revisar posibilidades (*), se refiere a explorar la posibilidad de llevarse a cabo la oportunidad solamente cuando la probabilidad sea relativamente viable o viable, el impacto conveniente y la viabilidad del presupuesto sea medio. La variable presupuestal debe revisarse como decisión fundamental para la materialización de la oportunidad. </t>
  </si>
  <si>
    <t>Seleccione en la lista desplegable No aplica o Acción de mejora, teniendo en cuenta que,  cuando el resultado de la calificación es en nivel extremo y alto, deben formularse acciones que permitan que la oportunidad se materialice en un periodo de tiempo con los recursos necesarios.</t>
  </si>
  <si>
    <t xml:space="preserve">Describa brevemente  los avances de la acciones formuladas </t>
  </si>
  <si>
    <t>Describa brevemente el nombre de los soportes que evidencian las acciones.</t>
  </si>
  <si>
    <t xml:space="preserve">4.3 Descripción del avance y Soportes </t>
  </si>
  <si>
    <t xml:space="preserve">4.4 Avance  % </t>
  </si>
  <si>
    <t>4.5 ¿La Oportunidad se Materializó?</t>
  </si>
  <si>
    <t>4.2 Descripción del avance</t>
  </si>
  <si>
    <t xml:space="preserve">Registre el nivel para que la probabilidad de una determinada oportunidad se haga realidad, solamente la primera columna. </t>
  </si>
  <si>
    <t xml:space="preserve">Registre el grado de utilidad para llevarse a cabo la oportunidad, solamente la primera columna. 
</t>
  </si>
  <si>
    <t xml:space="preserve">Sregistre el nivel de viabilidad  presupuestal, solamente la primera columna. 
</t>
  </si>
  <si>
    <t>Vigente Desde: 26-08-2024</t>
  </si>
  <si>
    <t>MATRIZ  DE OPORTUNIDADES</t>
  </si>
  <si>
    <t>MATRIZ DE OPORTUNIDADES
Instrucciones de Diligeciamiento</t>
  </si>
  <si>
    <t>Andrea Linares Gómez
Jefe Oficina Asesora de Comunicaciones</t>
  </si>
  <si>
    <t>Actualizar los equipos de cómputo y medios de almacenamiento de información con los que cuenta la OAC.</t>
  </si>
  <si>
    <r>
      <t>Mejora en la infraestructura tecnológica de la OAC:</t>
    </r>
    <r>
      <rPr>
        <sz val="11"/>
        <color rgb="FF000000"/>
        <rFont val="Arial"/>
        <family val="2"/>
      </rPr>
      <t xml:space="preserve"> Si bien se han actualizado algunos equipos de cómputo en la OAC,se evidencia la necesidad de actualizar los equipos de cómputo y almacenamiento de información, con las especificaciones suministradas por el equipo de trabajo de la OAC, para ejes como diseño y audiovisuales, </t>
    </r>
  </si>
  <si>
    <t>5 Mejora de la reputación o imagen de la Entidad</t>
  </si>
  <si>
    <t>Un mayor grado de eficiencia en la generación de contenidos para divulgar misionalidad y acciones realizadas por la Personería de Bogotá, D. C.</t>
  </si>
  <si>
    <t>Implementar cartelería Digital en la Entidad</t>
  </si>
  <si>
    <r>
      <t>Cartelería Digital:</t>
    </r>
    <r>
      <rPr>
        <sz val="11"/>
        <color rgb="FF000000"/>
        <rFont val="Arial"/>
        <family val="2"/>
      </rPr>
      <t xml:space="preserve"> En el desarrollo  de las actividades diarias se evidencia la necesidad de Implementar cartelería Digital en la Entidad, ya que esta se realiza de manera manual lo que genera reprocesos y disminución de la impacto en la divulgación de la información.</t>
    </r>
  </si>
  <si>
    <t>Mayor impacto / efectividad en los mensajes y contenidos generados para divulgar misionalidad y acciones realizadas por la Personería de Bogotá, D. C.</t>
  </si>
  <si>
    <t>Contrato de empresa externa que realice Monitoreo de medios el cual incluya la valoración de las noticias referentes a la Personería de Bogotá en medios de comunicación (positiva,neutral,negativa).</t>
  </si>
  <si>
    <r>
      <t>Monitoreo de medios:</t>
    </r>
    <r>
      <rPr>
        <sz val="11"/>
        <color rgb="FF000000"/>
        <rFont val="Arial"/>
        <family val="2"/>
      </rPr>
      <t xml:space="preserve"> Conocer las apariciones en medios de comunicación de la Personería y  valoración de las mismas, con el objetivo de atender una de las sugerencias del equipo auditor del ICONTEC, y como herranienta para evaluar como están siendo percibidas las comunicaciones emanadas por la entidad, entre otros beneficios.</t>
    </r>
  </si>
  <si>
    <t>Conocer la valoración de las comunicaciones realizadas por la entidad, las cuales son replicadas/difundidas por los medios de comunicación.</t>
  </si>
  <si>
    <t xml:space="preserve">Contratar a una empresa externa para realizar el monitoreo de medios el cual incluye la valoración de las noticias referentes a la Personería de Bogotá en medios de comunicación (positiva,neutral,negativa) </t>
  </si>
  <si>
    <t>Jefe de la Oficina Asesora de Comunicaciones</t>
  </si>
  <si>
    <t>Financieros, Humanos</t>
  </si>
  <si>
    <t>No</t>
  </si>
  <si>
    <t>Se contrató a una empresa externa para realizar el monitoreo de medios el cual incluye la valoración de las noticias referentes a la Personería de Bogotá en medios de comunicación (positiva,neutral,negativa) y se iniciará a recibir eportes desde el mes de julio de la presente vigencia.</t>
  </si>
  <si>
    <t>Proceso contractual PB-MC-2024-0011</t>
  </si>
  <si>
    <t>Si</t>
  </si>
  <si>
    <t>Se cuenta con el contrato de una empresa externa para realizar el monitoreo de medios el cual incluye la valoración de las noticias referentes a la Personería de Bogotá en medios de comunicación (positiva,neutral,negativa) y se iniciará a recibir eportes desde el mes de julio de la presente vigencia.</t>
  </si>
  <si>
    <t>Informes de ejecución punto 7 Proceso contractual PB-MC-2024-0011</t>
  </si>
  <si>
    <t>Personería Delegada para la Coodinación de Potestad Disciplinaría</t>
  </si>
  <si>
    <t xml:space="preserve">Rediseño e implementación de una herramienta de comunicación con las Oficinas de Control Interno del Distrito </t>
  </si>
  <si>
    <t>Teniendo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</si>
  <si>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Continuaría con el impacto dado en el Distrito, con la versión 2, en donde se recogieron los inconvenientes y se trasladaron para la mejoría de la versión 2,  aportaria al medio ambiente pues se eliminario el reporte en fisico de cada una de las OCDI del Distrto y el seguimiento que se hace a las 52 oficinas sería más eficiente para la Pesonería de Bogotá ya que permitiría identificar más claramente los expedientes de interes a la Coordinación y hacer los seguimientos a las etapas procesales de ley.</t>
  </si>
  <si>
    <t>1. Convenio interadministrativo 523 de 2024 Universidad Distrital.                     2. Reuniones de parametrización y arquitectura.                   3. Prueba piloto.</t>
  </si>
  <si>
    <t xml:space="preserve">PD para la Coordinación de Potestad Disciplinaria </t>
  </si>
  <si>
    <t>Convenio Interadministrativo 523 de 2024 con la Universidad Distrital Francisco Jose de Caldas.</t>
  </si>
  <si>
    <t>Se han realizado las primeras pruebas desde los usuarios y esta en desarrollo la administracion</t>
  </si>
  <si>
    <t>1. Convenio interadministrativo 523 de 2024.    2. Pantallazos de reuniones.   3. Pantallazos de pruebas.</t>
  </si>
  <si>
    <t>Adecuaciones al diseño e implementación del aplicativo de la relatoria disciplinaria</t>
  </si>
  <si>
    <t>Fortaleciendo la oportunidad anterior, se establecio el diseño a emplmentación de la relatoria disciplinaria, con el fin de tener a disposición de las partes interesadas las principlaes decisiones de fallos ejecutoriadas por el proceso Potestad Disciplinaria proferidas desde el año 2019</t>
  </si>
  <si>
    <t>Continuaría siendo una herramienta para los usuarios pero en un ambiente distinto con mayor información y exactitud lo cual redunda en una fuente de información y con un impacto ambiental por el uso de las tecnologías.</t>
  </si>
  <si>
    <t xml:space="preserve">1. Convenio interadministrativo 523 de 2024 Universidad Distrital.                     2. Reuniones de parametrización y arquitectura.                  </t>
  </si>
  <si>
    <t>Se han realizado pruebas de los nuevos campos de la información a incluir.</t>
  </si>
  <si>
    <t xml:space="preserve">1. Convenio interadministrativo 523 de 2024.    2. Pantallazos de reuniones.  </t>
  </si>
  <si>
    <t>Daniel Esteban Mateus Vélez - Contratista de la Dirección de Talento Humano</t>
  </si>
  <si>
    <t>Mejorar los servicios por intranet a traves de la adición de módulos que permitan la solicitud de:
Permisos de lactancia, Vacaciones, primas técnicas, licencia remunerada para eventos deportivos, Licencia Ordinaria, licencia no remunerada para adelantar estudios y solicitud de desistimiento y/o modificación de la solicitud de vacaciones</t>
  </si>
  <si>
    <t>Continuando con la oportunidad identificada en las vigencias 2022 y 2023, el proceso de Gestión del Talento Humano ha podido constatar el beneficio que se ha generado a partir de la digitalización de sus procedimientos, toda vez que se optimizan los tiempos y recursos de la Entidad.</t>
  </si>
  <si>
    <t>4 Mejora de los procesos internos del SGC</t>
  </si>
  <si>
    <t>Ampliación de servicios ofrecidos en módulo de servicios en intranet (talento humano)
Ahorro de papel</t>
  </si>
  <si>
    <t>Se trabajará de manera conjunta entre la Dirección del Talento Humano y DTICS para avanzar en la parametrización de los modulos del aplicativo de Servicios En Linea en intranet, a cargo de la Dirección de Talento Humano.</t>
  </si>
  <si>
    <t>Profesional a cargo del proceso de accidentalidad.</t>
  </si>
  <si>
    <t>Técnicos. 
Tecnológicos.
Humanos.</t>
  </si>
  <si>
    <t>A la fecha no se reportan avances de esta acción teniendo en cuenta que la Dirección DTICS no ha podido realizar la contratación de un desarrollador que de continuidad a esta oportunidad.</t>
  </si>
  <si>
    <t>No aplica</t>
  </si>
  <si>
    <t>Responsable SST</t>
  </si>
  <si>
    <t>Mejorar el proceso del reporte de accidentes e incidentes laborales de la Entidad.</t>
  </si>
  <si>
    <t>De acuerdo a la verificación en el proceso de reporte de accidente laboral, se evidencian demoras en los tiempos de reporte interno por parte de los colaboradores, razón por la cual la Entidad presenta extemporaneidad de dichos reportes ante la ARL.</t>
  </si>
  <si>
    <t>6 Beneficios Presupuestales</t>
  </si>
  <si>
    <t>La Entidad dará cumplimiento al marco legal, evitará sanciones y mejorará los procesos internos.</t>
  </si>
  <si>
    <t>Diseñar FORMS para el reporte interno de accidente laboral que suministre la información requerida para el reporte del evento a la ARL de forma rápida.</t>
  </si>
  <si>
    <t xml:space="preserve">William Fuentes Caballero
Subdirector de  Gestión Documental y Recursos Físicos </t>
  </si>
  <si>
    <t xml:space="preserve">Reducir en 5% el consumo de papel en la Subdirección de Gestión Documental y Recursos Físicos, mediante el diligenciamiento digital de las encuestas de satisfacción por parte de los usuarios para los servicios prestados por la dependencia. </t>
  </si>
  <si>
    <t>La implementación del consumo responsable de los recursos</t>
  </si>
  <si>
    <t>Se reducirá el gasto de papel para la Entidad</t>
  </si>
  <si>
    <t xml:space="preserve">Socializar a los usuarios el diligenciamiento de la encuesta de satisfacción de manera digital, reduciendo el uso de papel.  </t>
  </si>
  <si>
    <t>Subdirector de Gestión Documental y Recursos Físicos</t>
  </si>
  <si>
    <t>Tecnológicos
Humanos</t>
  </si>
  <si>
    <t xml:space="preserve">Una vez revisada la información se observa que se eliminó por completo el diligenciamiento de encuestas de satisfacción fisicas. 
</t>
  </si>
  <si>
    <t>Se relaciona el enlace en donde se encuentra las encuestas de satisfacción de los servicios prestados por la Subdirección
https://personeriabogota-my.sharepoint.com/:f:/r/personal/sgdrecfisicos_personeriabogota_gov_co/Documents/09%20Gesti%C3%B3n%20Administrativa/2024/2024?csf=1&amp;web=1&amp;e=Fmvntm</t>
  </si>
  <si>
    <t>Néstor Alfonso Samudio Solano 
Profesional Especializado 222-05</t>
  </si>
  <si>
    <t>Implementar la instalación de kioscos virtuales en las Personerías Locales, para la atención virtual o telefonica de los(as) usuarios(as)</t>
  </si>
  <si>
    <t>De acuerdo a la Auditoría Externa de ICONTEC realizada en el 2023 al Proceso de Servicio al Usuario, se identificó como una oportunidad, la de implementar la instalación de kioscos virtuales en las Personerías Locales de la Entidad.</t>
  </si>
  <si>
    <t>Los(as) usuarios(as) podrán ser atendidos por medio de los kioscos virtuales en las Personerías Locales de la entidad.</t>
  </si>
  <si>
    <t>Miguel Angel Valero Bernal
Secretario General (E)</t>
  </si>
  <si>
    <t>Tecnológicos
Financieros
Talento Humano</t>
  </si>
  <si>
    <t>DIRECTOR TIC</t>
  </si>
  <si>
    <t>Aprobación de la formulación de un proyecto de inversión enfocado al componente tecnológico para modernizar el Data Center de la Personería y mitgar el rezago tecnológico</t>
  </si>
  <si>
    <t xml:space="preserve">
En el marco de la planificación estratégica para el periodo 2024-2028 que adelanta la Alta Dirección de la Personeria de Bogotá, surge la oportunidad de formular un proyecto de inversión enfocado  a modernizar la infraestructura tecnológica para cumplir con los Requerimientos y necesidades de Hardware y software de la entidad,</t>
  </si>
  <si>
    <t xml:space="preserve">Mejorar las  capacidades institucionales  y cubrir un mayor número de necesidades y brechas tecnológicas  impulsando la implementación de soluciones  tecnológicas innovadoras que maximicen la generación de valor público </t>
  </si>
  <si>
    <t xml:space="preserve">
1, Construir documento de formulación de proyecto de inversión  2024-2028
2,asignacion presupuestal
3, proyecta necesidad de contratacion y estudio de mercado. caracteristica técnicas
4,Publicar  y adjudicar proceso de contratacion
5, Supervisar la ejecucion de la modernizacin del data Center</t>
  </si>
  <si>
    <t>DIRECTOR TIC. 
Edgar Alfonso Ramirez</t>
  </si>
  <si>
    <t>HUMANO
FINANCIERO</t>
  </si>
  <si>
    <t>N/A</t>
  </si>
  <si>
    <t xml:space="preserve">05-07-2024: Se realizó el diligenciamiento del formato de formulación de proyectos de inversion para las vigencia 2024-2028 en la cual se plasmó las necesidades  de inversión del proceso Direccionamiento TIC  con le fin de contar con recursos adicionales diferentes a los de funcionamiento para mejorar la infraestructura tecnológica y la prestacion de servicios a los ciudadanos duante el cuatrienio, este reporte se envió a Secretaría general para su gestión. </t>
  </si>
  <si>
    <t>formato de formulación de proyectos de inversion para las vigencia 2024-2028 en la cual se plasmó las necesidades  de inversión del proceso Direcconnamiento TIC</t>
  </si>
  <si>
    <t xml:space="preserve">A FECHA 30-09-2024 FUE APROBADO UNA  DESTINACIÓN DE PRESUPUESTO PARA INVERSION EN INFRAESTRUCUTURA TECNOLÓGICA PARA MODERNIZAR EL CENTRO DE  COMPUTO Y LA RED DE DATOS.
</t>
  </si>
  <si>
    <t>ESTE RUBRO PRESUPUESTAL SE MATERIALIZÓ A TRAVES DEL CDP  XXX CREADO EL 03 DE OCTUBRE DE 2024  PARA EL CUAL SE FORMULÓ NECESIDAD DE CONTRATACION Y ESTUDIO DE MERCADO  PARA LA ADQUISICION DE 2 SERVIDORES  FISICOS , UN SISTEMA DE ALMACENAMIENTO Y SWITCHES DE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</si>
</sst>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2"/>
      <color theme="1"/>
      <name val="Arial"/>
      <family val="2"/>
    </font>
    <font>
      <sz val="12"/>
      <color theme="1"/>
      <name val="Arial"/>
      <family val="2"/>
    </font>
    <font>
      <sz val="11"/>
      <color theme="1"/>
      <name val="Arial"/>
      <family val="2"/>
    </font>
    <font>
      <b/>
      <sz val="12"/>
      <color theme="4"/>
      <name val="Arial"/>
      <family val="2"/>
    </font>
    <font>
      <sz val="12"/>
      <name val="Arial"/>
      <family val="2"/>
    </font>
    <font>
      <sz val="8"/>
      <color theme="2" tint="-0.249977111117893"/>
      <name val="Arial"/>
      <family val="2"/>
    </font>
    <font>
      <sz val="12"/>
      <color theme="2" tint="-0.249977111117893"/>
      <name val="Arial"/>
      <family val="2"/>
    </font>
    <font>
      <b/>
      <sz val="14"/>
      <color theme="1"/>
      <name val="Arial"/>
      <family val="2"/>
    </font>
    <font>
      <b/>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9"/>
      <name val="Arial"/>
      <family val="2"/>
    </font>
    <font>
      <b/>
      <sz val="9"/>
      <name val="Arial"/>
      <family val="2"/>
    </font>
    <font>
      <b/>
      <sz val="12"/>
      <name val="Arial"/>
      <family val="2"/>
    </font>
    <font>
      <b/>
      <sz val="9"/>
      <color rgb="FFFFFFFF"/>
      <name val="Arial"/>
      <family val="2"/>
    </font>
    <font>
      <sz val="8"/>
      <color theme="1"/>
      <name val="Arial"/>
      <family val="2"/>
    </font>
    <font>
      <b/>
      <sz val="12"/>
      <color rgb="FF0070C0"/>
      <name val="Arial"/>
      <family val="2"/>
    </font>
    <font>
      <sz val="11"/>
      <color theme="1"/>
      <name val="Calibri"/>
      <family val="2"/>
      <scheme val="minor"/>
    </font>
    <font>
      <b/>
      <sz val="11"/>
      <color rgb="FF000000"/>
      <name val="Arial"/>
      <family val="2"/>
    </font>
    <font>
      <sz val="11"/>
      <color rgb="FF000000"/>
      <name val="Arial"/>
      <family val="2"/>
    </font>
    <font>
      <sz val="11"/>
      <color rgb="FF000000"/>
      <name val="Arial"/>
      <family val="2"/>
    </font>
    <font>
      <b/>
      <sz val="11"/>
      <color rgb="FF00000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CCFF"/>
        <bgColor indexed="64"/>
      </patternFill>
    </fill>
    <fill>
      <patternFill patternType="solid">
        <fgColor rgb="FFFFCCCC"/>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bgColor indexed="64"/>
      </patternFill>
    </fill>
    <fill>
      <patternFill patternType="solid">
        <fgColor rgb="FF4471C4"/>
        <bgColor indexed="64"/>
      </patternFill>
    </fill>
    <fill>
      <patternFill patternType="solid">
        <fgColor rgb="FFFFFFFF"/>
        <bgColor rgb="FF000000"/>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22" fillId="0" borderId="0" applyFont="0" applyFill="0" applyBorder="0" applyAlignment="0" applyProtection="0"/>
  </cellStyleXfs>
  <cellXfs count="95">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left"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0" borderId="1" xfId="0" applyFont="1" applyBorder="1" applyAlignment="1">
      <alignment vertical="center" wrapText="1"/>
    </xf>
    <xf numFmtId="0" fontId="12" fillId="0" borderId="0" xfId="0" applyFont="1" applyAlignment="1">
      <alignment horizontal="center" vertical="center"/>
    </xf>
    <xf numFmtId="0" fontId="12" fillId="0" borderId="0" xfId="0" applyFont="1"/>
    <xf numFmtId="0" fontId="12" fillId="9" borderId="0" xfId="0" applyFont="1" applyFill="1"/>
    <xf numFmtId="0" fontId="12" fillId="0" borderId="0" xfId="0" applyFont="1" applyAlignment="1">
      <alignment horizontal="center"/>
    </xf>
    <xf numFmtId="0" fontId="5" fillId="0" borderId="0" xfId="0" applyFont="1"/>
    <xf numFmtId="0" fontId="14" fillId="0" borderId="0" xfId="0" applyFont="1"/>
    <xf numFmtId="0" fontId="15" fillId="0" borderId="0" xfId="0" applyFont="1" applyAlignment="1">
      <alignment vertical="center"/>
    </xf>
    <xf numFmtId="0" fontId="5" fillId="0" borderId="0" xfId="0" applyFont="1" applyAlignment="1">
      <alignment vertical="center"/>
    </xf>
    <xf numFmtId="0" fontId="15" fillId="0" borderId="0" xfId="0" applyFont="1"/>
    <xf numFmtId="0" fontId="15" fillId="0" borderId="0" xfId="0" applyFont="1" applyAlignment="1">
      <alignment horizontal="justify" vertical="center"/>
    </xf>
    <xf numFmtId="0" fontId="12" fillId="9" borderId="0" xfId="0" applyFont="1" applyFill="1" applyAlignment="1">
      <alignment horizontal="center"/>
    </xf>
    <xf numFmtId="0" fontId="6" fillId="0" borderId="0" xfId="0" applyFont="1"/>
    <xf numFmtId="0" fontId="19" fillId="10" borderId="1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3" xfId="0" applyBorder="1" applyAlignment="1">
      <alignment vertical="top" wrapText="1"/>
    </xf>
    <xf numFmtId="0" fontId="20"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xf numFmtId="0" fontId="8" fillId="0" borderId="1" xfId="0" applyFont="1" applyBorder="1" applyAlignment="1">
      <alignment vertical="center"/>
    </xf>
    <xf numFmtId="0" fontId="2" fillId="8" borderId="1" xfId="0" applyFont="1" applyFill="1" applyBorder="1" applyAlignment="1">
      <alignment vertical="center"/>
    </xf>
    <xf numFmtId="0" fontId="2" fillId="8" borderId="1" xfId="0" applyFont="1" applyFill="1" applyBorder="1" applyAlignment="1">
      <alignment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0" fontId="5" fillId="0" borderId="1" xfId="0" applyNumberFormat="1" applyFont="1" applyBorder="1" applyAlignment="1" applyProtection="1">
      <alignment horizontal="center" vertical="center" wrapText="1"/>
      <protection locked="0"/>
    </xf>
    <xf numFmtId="9" fontId="5" fillId="7" borderId="1" xfId="1" applyFont="1" applyFill="1" applyBorder="1" applyAlignment="1">
      <alignment horizontal="center" vertical="center" wrapText="1"/>
    </xf>
    <xf numFmtId="0" fontId="15" fillId="11" borderId="20" xfId="0" applyFont="1" applyFill="1" applyBorder="1" applyAlignment="1" applyProtection="1">
      <alignment vertical="center" wrapText="1"/>
      <protection locked="0"/>
    </xf>
    <xf numFmtId="0" fontId="23" fillId="0" borderId="21"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1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2" fillId="9" borderId="0" xfId="0" applyFont="1" applyFill="1" applyAlignment="1">
      <alignment horizontal="center"/>
    </xf>
    <xf numFmtId="0" fontId="1" fillId="0" borderId="1" xfId="0" applyFont="1" applyBorder="1" applyAlignment="1">
      <alignment horizontal="left"/>
    </xf>
    <xf numFmtId="0" fontId="1" fillId="0" borderId="1" xfId="0" applyFont="1" applyBorder="1" applyAlignment="1">
      <alignment vertical="center" wrapText="1"/>
    </xf>
    <xf numFmtId="0" fontId="4" fillId="4" borderId="1" xfId="0" applyFont="1" applyFill="1" applyBorder="1" applyAlignment="1">
      <alignment horizontal="left" vertical="center"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4" fillId="7"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left" vertical="top" wrapText="1"/>
    </xf>
    <xf numFmtId="0" fontId="4" fillId="2"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0" borderId="1" xfId="0" applyFont="1" applyBorder="1" applyAlignment="1">
      <alignment horizontal="left" vertical="center"/>
    </xf>
  </cellXfs>
  <cellStyles count="2">
    <cellStyle name="Normal" xfId="0" builtinId="0"/>
    <cellStyle name="Porcentaje" xfId="1" builtinId="5"/>
  </cellStyles>
  <dxfs count="2">
    <dxf>
      <fill>
        <patternFill>
          <bgColor theme="5" tint="0.39994506668294322"/>
        </patternFill>
      </fill>
    </dxf>
    <dxf>
      <fill>
        <patternFill>
          <bgColor theme="4" tint="0.59996337778862885"/>
        </patternFill>
      </fill>
    </dxf>
  </dxfs>
  <tableStyles count="0" defaultTableStyle="TableStyleMedium2" defaultPivotStyle="PivotStyleLight16"/>
  <colors>
    <mruColors>
      <color rgb="FFFFCCCC"/>
      <color rgb="FFCC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4</xdr:row>
      <xdr:rowOff>202406</xdr:rowOff>
    </xdr:from>
    <xdr:to>
      <xdr:col>1</xdr:col>
      <xdr:colOff>2936082</xdr:colOff>
      <xdr:row>4</xdr:row>
      <xdr:rowOff>3012281</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2407" y="1666875"/>
          <a:ext cx="28765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72278</xdr:colOff>
      <xdr:row>5</xdr:row>
      <xdr:rowOff>297938</xdr:rowOff>
    </xdr:from>
    <xdr:to>
      <xdr:col>1</xdr:col>
      <xdr:colOff>3758453</xdr:colOff>
      <xdr:row>5</xdr:row>
      <xdr:rowOff>2679188</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954" y="5060438"/>
          <a:ext cx="3686175"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71438</xdr:colOff>
      <xdr:row>9</xdr:row>
      <xdr:rowOff>404813</xdr:rowOff>
    </xdr:from>
    <xdr:to>
      <xdr:col>1</xdr:col>
      <xdr:colOff>2428876</xdr:colOff>
      <xdr:row>9</xdr:row>
      <xdr:rowOff>2416969</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4313" y="8512969"/>
          <a:ext cx="2357438" cy="201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19</xdr:row>
      <xdr:rowOff>535782</xdr:rowOff>
    </xdr:from>
    <xdr:to>
      <xdr:col>1</xdr:col>
      <xdr:colOff>1714500</xdr:colOff>
      <xdr:row>19</xdr:row>
      <xdr:rowOff>938494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7113" y="27541958"/>
          <a:ext cx="1643063" cy="402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83344</xdr:colOff>
      <xdr:row>25</xdr:row>
      <xdr:rowOff>226219</xdr:rowOff>
    </xdr:from>
    <xdr:to>
      <xdr:col>1</xdr:col>
      <xdr:colOff>1624853</xdr:colOff>
      <xdr:row>25</xdr:row>
      <xdr:rowOff>972079</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39020" y="30325219"/>
          <a:ext cx="1541509" cy="745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123265</xdr:colOff>
      <xdr:row>12</xdr:row>
      <xdr:rowOff>504265</xdr:rowOff>
    </xdr:from>
    <xdr:to>
      <xdr:col>2</xdr:col>
      <xdr:colOff>416035</xdr:colOff>
      <xdr:row>12</xdr:row>
      <xdr:rowOff>2504265</xdr:rowOff>
    </xdr:to>
    <xdr:pic>
      <xdr:nvPicPr>
        <xdr:cNvPr id="2" name="Imagen 1">
          <a:extLst>
            <a:ext uri="{FF2B5EF4-FFF2-40B4-BE49-F238E27FC236}">
              <a16:creationId xmlns:a16="http://schemas.microsoft.com/office/drawing/2014/main" id="{C3758ECA-9234-4EEE-A441-CEE185EF8D90}"/>
            </a:ext>
          </a:extLst>
        </xdr:cNvPr>
        <xdr:cNvPicPr>
          <a:picLocks noChangeAspect="1"/>
        </xdr:cNvPicPr>
      </xdr:nvPicPr>
      <xdr:blipFill>
        <a:blip xmlns:r="http://schemas.openxmlformats.org/officeDocument/2006/relationships" r:embed="rId6"/>
        <a:stretch>
          <a:fillRect/>
        </a:stretch>
      </xdr:blipFill>
      <xdr:spPr>
        <a:xfrm>
          <a:off x="4078941" y="12102353"/>
          <a:ext cx="6590476" cy="2000000"/>
        </a:xfrm>
        <a:prstGeom prst="rect">
          <a:avLst/>
        </a:prstGeom>
      </xdr:spPr>
    </xdr:pic>
    <xdr:clientData/>
  </xdr:twoCellAnchor>
  <xdr:twoCellAnchor editAs="oneCell">
    <xdr:from>
      <xdr:col>1</xdr:col>
      <xdr:colOff>112059</xdr:colOff>
      <xdr:row>13</xdr:row>
      <xdr:rowOff>560294</xdr:rowOff>
    </xdr:from>
    <xdr:to>
      <xdr:col>2</xdr:col>
      <xdr:colOff>366734</xdr:colOff>
      <xdr:row>13</xdr:row>
      <xdr:rowOff>2655532</xdr:rowOff>
    </xdr:to>
    <xdr:pic>
      <xdr:nvPicPr>
        <xdr:cNvPr id="3" name="Imagen 2">
          <a:extLst>
            <a:ext uri="{FF2B5EF4-FFF2-40B4-BE49-F238E27FC236}">
              <a16:creationId xmlns:a16="http://schemas.microsoft.com/office/drawing/2014/main" id="{0F5294E1-9DDE-4566-933B-04968AB8FA37}"/>
            </a:ext>
          </a:extLst>
        </xdr:cNvPr>
        <xdr:cNvPicPr>
          <a:picLocks noChangeAspect="1"/>
        </xdr:cNvPicPr>
      </xdr:nvPicPr>
      <xdr:blipFill>
        <a:blip xmlns:r="http://schemas.openxmlformats.org/officeDocument/2006/relationships" r:embed="rId7"/>
        <a:stretch>
          <a:fillRect/>
        </a:stretch>
      </xdr:blipFill>
      <xdr:spPr>
        <a:xfrm>
          <a:off x="4067735" y="15172765"/>
          <a:ext cx="6552381" cy="2095238"/>
        </a:xfrm>
        <a:prstGeom prst="rect">
          <a:avLst/>
        </a:prstGeom>
      </xdr:spPr>
    </xdr:pic>
    <xdr:clientData/>
  </xdr:twoCellAnchor>
  <xdr:twoCellAnchor editAs="oneCell">
    <xdr:from>
      <xdr:col>1</xdr:col>
      <xdr:colOff>78442</xdr:colOff>
      <xdr:row>14</xdr:row>
      <xdr:rowOff>526676</xdr:rowOff>
    </xdr:from>
    <xdr:to>
      <xdr:col>2</xdr:col>
      <xdr:colOff>371212</xdr:colOff>
      <xdr:row>14</xdr:row>
      <xdr:rowOff>2507628</xdr:rowOff>
    </xdr:to>
    <xdr:pic>
      <xdr:nvPicPr>
        <xdr:cNvPr id="6" name="Imagen 5">
          <a:extLst>
            <a:ext uri="{FF2B5EF4-FFF2-40B4-BE49-F238E27FC236}">
              <a16:creationId xmlns:a16="http://schemas.microsoft.com/office/drawing/2014/main" id="{F12DF4E0-C789-4939-800D-EB4B80E5F609}"/>
            </a:ext>
          </a:extLst>
        </xdr:cNvPr>
        <xdr:cNvPicPr>
          <a:picLocks noChangeAspect="1"/>
        </xdr:cNvPicPr>
      </xdr:nvPicPr>
      <xdr:blipFill>
        <a:blip xmlns:r="http://schemas.openxmlformats.org/officeDocument/2006/relationships" r:embed="rId8"/>
        <a:stretch>
          <a:fillRect/>
        </a:stretch>
      </xdr:blipFill>
      <xdr:spPr>
        <a:xfrm>
          <a:off x="4034118" y="18131117"/>
          <a:ext cx="6590476" cy="1980952"/>
        </a:xfrm>
        <a:prstGeom prst="rect">
          <a:avLst/>
        </a:prstGeom>
      </xdr:spPr>
    </xdr:pic>
    <xdr:clientData/>
  </xdr:twoCellAnchor>
  <xdr:twoCellAnchor editAs="oneCell">
    <xdr:from>
      <xdr:col>1</xdr:col>
      <xdr:colOff>56030</xdr:colOff>
      <xdr:row>15</xdr:row>
      <xdr:rowOff>336176</xdr:rowOff>
    </xdr:from>
    <xdr:to>
      <xdr:col>2</xdr:col>
      <xdr:colOff>425824</xdr:colOff>
      <xdr:row>15</xdr:row>
      <xdr:rowOff>2137942</xdr:rowOff>
    </xdr:to>
    <xdr:pic>
      <xdr:nvPicPr>
        <xdr:cNvPr id="11" name="Imagen 10">
          <a:extLst>
            <a:ext uri="{FF2B5EF4-FFF2-40B4-BE49-F238E27FC236}">
              <a16:creationId xmlns:a16="http://schemas.microsoft.com/office/drawing/2014/main" id="{DDCC4D49-2E7D-48BD-ADA1-CB3CD4DC8B44}"/>
            </a:ext>
          </a:extLst>
        </xdr:cNvPr>
        <xdr:cNvPicPr>
          <a:picLocks noChangeAspect="1"/>
        </xdr:cNvPicPr>
      </xdr:nvPicPr>
      <xdr:blipFill>
        <a:blip xmlns:r="http://schemas.openxmlformats.org/officeDocument/2006/relationships" r:embed="rId9"/>
        <a:stretch>
          <a:fillRect/>
        </a:stretch>
      </xdr:blipFill>
      <xdr:spPr>
        <a:xfrm>
          <a:off x="4011706" y="20641235"/>
          <a:ext cx="6667500" cy="1801766"/>
        </a:xfrm>
        <a:prstGeom prst="rect">
          <a:avLst/>
        </a:prstGeom>
      </xdr:spPr>
    </xdr:pic>
    <xdr:clientData/>
  </xdr:twoCellAnchor>
  <xdr:twoCellAnchor editAs="oneCell">
    <xdr:from>
      <xdr:col>1</xdr:col>
      <xdr:colOff>33617</xdr:colOff>
      <xdr:row>18</xdr:row>
      <xdr:rowOff>381000</xdr:rowOff>
    </xdr:from>
    <xdr:to>
      <xdr:col>2</xdr:col>
      <xdr:colOff>549497</xdr:colOff>
      <xdr:row>18</xdr:row>
      <xdr:rowOff>2835088</xdr:rowOff>
    </xdr:to>
    <xdr:pic>
      <xdr:nvPicPr>
        <xdr:cNvPr id="12" name="Imagen 11">
          <a:extLst>
            <a:ext uri="{FF2B5EF4-FFF2-40B4-BE49-F238E27FC236}">
              <a16:creationId xmlns:a16="http://schemas.microsoft.com/office/drawing/2014/main" id="{9A236A18-232D-42AB-9F31-DA5D6E00CA06}"/>
            </a:ext>
          </a:extLst>
        </xdr:cNvPr>
        <xdr:cNvPicPr>
          <a:picLocks noChangeAspect="1"/>
        </xdr:cNvPicPr>
      </xdr:nvPicPr>
      <xdr:blipFill>
        <a:blip xmlns:r="http://schemas.openxmlformats.org/officeDocument/2006/relationships" r:embed="rId10"/>
        <a:stretch>
          <a:fillRect/>
        </a:stretch>
      </xdr:blipFill>
      <xdr:spPr>
        <a:xfrm>
          <a:off x="3989293" y="24081441"/>
          <a:ext cx="6813586" cy="24540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porte%20oportunidades%20tercer%20trimestre\01-FR-29MatrizdeOportunidades%20_%204%20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porte%20oportunidades%20tercer%20trimestre\01-FR-29MatrizdeOportunidadesVF3%207P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porte%20oportunidades%20tercer%20trimestre\01-FR-29%20Matriz%20de%20Oportunidades%20V3%20III%20T%208G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eporte%20oportunidades%20tercer%20trimestre\01-FR-29MatrizdeOportunidadesVF3%209G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01-FR-29MatrizdeOportunidadesV3%2014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Oportunidades"/>
      <sheetName val="Lista_desplegable"/>
      <sheetName val="Instruccion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Oportunidades"/>
      <sheetName val="Lista_desplegable"/>
      <sheetName val="Instruccione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Oportunidades"/>
      <sheetName val="Lista_desplegable"/>
      <sheetName val="Instruccione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Oportunidades"/>
      <sheetName val="Lista_desplegable"/>
      <sheetName val="Instruccione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_desplegabl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5"/>
  <sheetViews>
    <sheetView showGridLines="0" tabSelected="1" topLeftCell="A2" zoomScale="50" zoomScaleNormal="50" workbookViewId="0">
      <selection activeCell="A7" sqref="A7"/>
    </sheetView>
  </sheetViews>
  <sheetFormatPr baseColWidth="10" defaultColWidth="11.42578125" defaultRowHeight="15" x14ac:dyDescent="0.25"/>
  <cols>
    <col min="1" max="1" width="10.42578125" customWidth="1"/>
    <col min="2" max="2" width="48" customWidth="1"/>
    <col min="3" max="3" width="38.7109375" customWidth="1"/>
    <col min="4" max="4" width="17.28515625" bestFit="1" customWidth="1"/>
    <col min="5" max="5" width="23" bestFit="1" customWidth="1"/>
    <col min="6" max="6" width="47.42578125" customWidth="1"/>
    <col min="7" max="7" width="27.85546875" customWidth="1"/>
    <col min="8" max="8" width="45" customWidth="1"/>
    <col min="9" max="9" width="11.5703125" customWidth="1"/>
    <col min="10" max="10" width="16.85546875" customWidth="1"/>
    <col min="11" max="11" width="11.140625" customWidth="1"/>
    <col min="12" max="12" width="19.7109375" bestFit="1" customWidth="1"/>
    <col min="13" max="13" width="10.7109375" customWidth="1"/>
    <col min="14" max="14" width="22" customWidth="1"/>
    <col min="15" max="15" width="29.42578125" customWidth="1"/>
    <col min="16" max="16" width="56.7109375" customWidth="1"/>
    <col min="17" max="17" width="15" customWidth="1"/>
    <col min="18" max="18" width="31.85546875" customWidth="1"/>
    <col min="19" max="19" width="21.85546875" bestFit="1" customWidth="1"/>
    <col min="20" max="20" width="24.5703125" customWidth="1"/>
    <col min="21" max="21" width="19.85546875" customWidth="1"/>
    <col min="22" max="22" width="18.140625" customWidth="1"/>
    <col min="23" max="23" width="25.7109375" customWidth="1"/>
    <col min="24" max="24" width="21.85546875" customWidth="1"/>
    <col min="25" max="25" width="29.42578125" bestFit="1" customWidth="1"/>
    <col min="26" max="26" width="20.42578125" customWidth="1"/>
    <col min="27" max="27" width="19.140625" customWidth="1"/>
    <col min="28" max="28" width="16.140625" customWidth="1"/>
    <col min="29" max="29" width="12" customWidth="1"/>
    <col min="30" max="31" width="18.140625" customWidth="1"/>
    <col min="32" max="32" width="31.42578125" customWidth="1"/>
    <col min="33" max="33" width="17.7109375" customWidth="1"/>
    <col min="34" max="34" width="12.28515625" customWidth="1"/>
    <col min="35" max="35" width="18.28515625" customWidth="1"/>
    <col min="36" max="36" width="19.42578125" customWidth="1"/>
    <col min="37" max="37" width="34" customWidth="1"/>
    <col min="38" max="38" width="30.28515625" customWidth="1"/>
    <col min="39" max="39" width="10.140625" customWidth="1"/>
    <col min="40" max="40" width="20.85546875" customWidth="1"/>
    <col min="41" max="41" width="19.28515625" customWidth="1"/>
    <col min="42" max="43" width="18.42578125" customWidth="1"/>
    <col min="44" max="44" width="10.140625" bestFit="1" customWidth="1"/>
    <col min="45" max="45" width="21.5703125" customWidth="1"/>
    <col min="46" max="46" width="14.7109375" customWidth="1"/>
    <col min="47" max="47" width="18.5703125" customWidth="1"/>
    <col min="48" max="48" width="19.140625" customWidth="1"/>
    <col min="49" max="49" width="16.7109375" customWidth="1"/>
  </cols>
  <sheetData>
    <row r="1" spans="1:49" s="1" customFormat="1" ht="21" customHeight="1" x14ac:dyDescent="0.25">
      <c r="A1" s="61" t="s">
        <v>157</v>
      </c>
      <c r="B1" s="62"/>
      <c r="C1" s="61" t="s">
        <v>201</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2"/>
      <c r="AU1" s="55" t="s">
        <v>0</v>
      </c>
      <c r="AV1" s="55"/>
      <c r="AW1" s="55"/>
    </row>
    <row r="2" spans="1:49" s="1" customFormat="1" ht="33.75" customHeight="1" x14ac:dyDescent="0.25">
      <c r="A2" s="63"/>
      <c r="B2" s="64"/>
      <c r="C2" s="63"/>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4"/>
      <c r="AU2" s="56" t="s">
        <v>123</v>
      </c>
      <c r="AV2" s="56"/>
      <c r="AW2" s="3" t="s">
        <v>1</v>
      </c>
    </row>
    <row r="3" spans="1:49" s="1" customFormat="1" ht="21" customHeight="1" x14ac:dyDescent="0.25">
      <c r="A3" s="65"/>
      <c r="B3" s="66"/>
      <c r="C3" s="65"/>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6"/>
      <c r="AU3" s="56" t="s">
        <v>200</v>
      </c>
      <c r="AV3" s="56"/>
      <c r="AW3" s="56"/>
    </row>
    <row r="4" spans="1:49" s="1" customFormat="1" ht="33" customHeight="1" x14ac:dyDescent="0.25">
      <c r="A4" s="57" t="s">
        <v>160</v>
      </c>
      <c r="B4" s="57"/>
      <c r="C4" s="57"/>
      <c r="D4" s="57"/>
      <c r="E4" s="57"/>
      <c r="F4" s="57"/>
      <c r="G4" s="57"/>
      <c r="H4" s="57"/>
      <c r="I4" s="50" t="s">
        <v>58</v>
      </c>
      <c r="J4" s="51"/>
      <c r="K4" s="51"/>
      <c r="L4" s="51"/>
      <c r="M4" s="51"/>
      <c r="N4" s="51"/>
      <c r="O4" s="51"/>
      <c r="P4" s="51"/>
      <c r="Q4" s="51"/>
      <c r="R4" s="51"/>
      <c r="S4" s="52"/>
      <c r="T4" s="59" t="s">
        <v>159</v>
      </c>
      <c r="U4" s="59"/>
      <c r="V4" s="59"/>
      <c r="W4" s="59"/>
      <c r="X4" s="59"/>
      <c r="Y4" s="59"/>
      <c r="Z4" s="58" t="s">
        <v>62</v>
      </c>
      <c r="AA4" s="58"/>
      <c r="AB4" s="58"/>
      <c r="AC4" s="58"/>
      <c r="AD4" s="58"/>
      <c r="AE4" s="58"/>
      <c r="AF4" s="58"/>
      <c r="AG4" s="58"/>
      <c r="AH4" s="58"/>
      <c r="AI4" s="58"/>
      <c r="AJ4" s="58"/>
      <c r="AK4" s="58"/>
      <c r="AL4" s="58"/>
      <c r="AM4" s="58"/>
      <c r="AN4" s="58"/>
      <c r="AO4" s="58"/>
      <c r="AP4" s="58"/>
      <c r="AQ4" s="58"/>
      <c r="AR4" s="58"/>
      <c r="AS4" s="58"/>
      <c r="AT4" s="60" t="s">
        <v>50</v>
      </c>
      <c r="AU4" s="60"/>
      <c r="AV4" s="60"/>
      <c r="AW4" s="60"/>
    </row>
    <row r="5" spans="1:49" s="1" customFormat="1" ht="15.75" customHeight="1" x14ac:dyDescent="0.25">
      <c r="A5" s="53" t="s">
        <v>158</v>
      </c>
      <c r="B5" s="53" t="s">
        <v>69</v>
      </c>
      <c r="C5" s="53" t="s">
        <v>2</v>
      </c>
      <c r="D5" s="53" t="s">
        <v>3</v>
      </c>
      <c r="E5" s="53" t="s">
        <v>4</v>
      </c>
      <c r="F5" s="53" t="s">
        <v>124</v>
      </c>
      <c r="G5" s="53" t="s">
        <v>56</v>
      </c>
      <c r="H5" s="53" t="s">
        <v>57</v>
      </c>
      <c r="I5" s="46" t="s">
        <v>59</v>
      </c>
      <c r="J5" s="47"/>
      <c r="K5" s="46" t="s">
        <v>60</v>
      </c>
      <c r="L5" s="47"/>
      <c r="M5" s="46" t="s">
        <v>61</v>
      </c>
      <c r="N5" s="47"/>
      <c r="O5" s="53" t="s">
        <v>88</v>
      </c>
      <c r="P5" s="53" t="s">
        <v>89</v>
      </c>
      <c r="Q5" s="53" t="s">
        <v>182</v>
      </c>
      <c r="R5" s="53" t="s">
        <v>183</v>
      </c>
      <c r="S5" s="53" t="s">
        <v>184</v>
      </c>
      <c r="T5" s="54" t="s">
        <v>5</v>
      </c>
      <c r="U5" s="54"/>
      <c r="V5" s="54"/>
      <c r="W5" s="54"/>
      <c r="X5" s="54"/>
      <c r="Y5" s="53" t="s">
        <v>111</v>
      </c>
      <c r="Z5" s="45" t="s">
        <v>51</v>
      </c>
      <c r="AA5" s="45"/>
      <c r="AB5" s="45"/>
      <c r="AC5" s="45"/>
      <c r="AD5" s="45"/>
      <c r="AE5" s="45" t="s">
        <v>52</v>
      </c>
      <c r="AF5" s="45"/>
      <c r="AG5" s="45"/>
      <c r="AH5" s="45"/>
      <c r="AI5" s="45"/>
      <c r="AJ5" s="45" t="s">
        <v>53</v>
      </c>
      <c r="AK5" s="45"/>
      <c r="AL5" s="45"/>
      <c r="AM5" s="45"/>
      <c r="AN5" s="45"/>
      <c r="AO5" s="45" t="s">
        <v>54</v>
      </c>
      <c r="AP5" s="45"/>
      <c r="AQ5" s="45"/>
      <c r="AR5" s="45"/>
      <c r="AS5" s="45"/>
      <c r="AT5" s="60"/>
      <c r="AU5" s="60"/>
      <c r="AV5" s="60"/>
      <c r="AW5" s="60"/>
    </row>
    <row r="6" spans="1:49" s="1" customFormat="1" ht="74.25" customHeight="1" x14ac:dyDescent="0.25">
      <c r="A6" s="53"/>
      <c r="B6" s="53"/>
      <c r="C6" s="53"/>
      <c r="D6" s="53"/>
      <c r="E6" s="53"/>
      <c r="F6" s="53"/>
      <c r="G6" s="53"/>
      <c r="H6" s="53"/>
      <c r="I6" s="48"/>
      <c r="J6" s="49"/>
      <c r="K6" s="48"/>
      <c r="L6" s="49"/>
      <c r="M6" s="48"/>
      <c r="N6" s="49"/>
      <c r="O6" s="53"/>
      <c r="P6" s="53"/>
      <c r="Q6" s="53"/>
      <c r="R6" s="53"/>
      <c r="S6" s="53"/>
      <c r="T6" s="4" t="s">
        <v>106</v>
      </c>
      <c r="U6" s="4" t="s">
        <v>107</v>
      </c>
      <c r="V6" s="4" t="s">
        <v>108</v>
      </c>
      <c r="W6" s="4" t="s">
        <v>109</v>
      </c>
      <c r="X6" s="4" t="s">
        <v>110</v>
      </c>
      <c r="Y6" s="53"/>
      <c r="Z6" s="5" t="s">
        <v>137</v>
      </c>
      <c r="AA6" s="5" t="s">
        <v>181</v>
      </c>
      <c r="AB6" s="5" t="s">
        <v>180</v>
      </c>
      <c r="AC6" s="4" t="s">
        <v>63</v>
      </c>
      <c r="AD6" s="4" t="s">
        <v>64</v>
      </c>
      <c r="AE6" s="5" t="s">
        <v>137</v>
      </c>
      <c r="AF6" s="5" t="s">
        <v>181</v>
      </c>
      <c r="AG6" s="5" t="s">
        <v>180</v>
      </c>
      <c r="AH6" s="4" t="s">
        <v>63</v>
      </c>
      <c r="AI6" s="4" t="s">
        <v>64</v>
      </c>
      <c r="AJ6" s="5" t="s">
        <v>137</v>
      </c>
      <c r="AK6" s="5" t="s">
        <v>181</v>
      </c>
      <c r="AL6" s="5" t="s">
        <v>180</v>
      </c>
      <c r="AM6" s="4" t="s">
        <v>63</v>
      </c>
      <c r="AN6" s="4" t="s">
        <v>64</v>
      </c>
      <c r="AO6" s="5" t="s">
        <v>137</v>
      </c>
      <c r="AP6" s="5" t="s">
        <v>181</v>
      </c>
      <c r="AQ6" s="5" t="s">
        <v>180</v>
      </c>
      <c r="AR6" s="4" t="s">
        <v>63</v>
      </c>
      <c r="AS6" s="4" t="s">
        <v>64</v>
      </c>
      <c r="AT6" s="5" t="s">
        <v>65</v>
      </c>
      <c r="AU6" s="5" t="s">
        <v>66</v>
      </c>
      <c r="AV6" s="4" t="s">
        <v>68</v>
      </c>
      <c r="AW6" s="4" t="s">
        <v>67</v>
      </c>
    </row>
    <row r="7" spans="1:49" s="1" customFormat="1" ht="375" x14ac:dyDescent="0.25">
      <c r="A7" s="31">
        <v>1</v>
      </c>
      <c r="B7" s="31" t="s">
        <v>20</v>
      </c>
      <c r="C7" s="32" t="s">
        <v>87</v>
      </c>
      <c r="D7" s="33">
        <v>45580</v>
      </c>
      <c r="E7" s="31" t="s">
        <v>269</v>
      </c>
      <c r="F7" s="31" t="s">
        <v>270</v>
      </c>
      <c r="G7" s="31" t="s">
        <v>6</v>
      </c>
      <c r="H7" s="31" t="s">
        <v>271</v>
      </c>
      <c r="I7" s="31">
        <v>3</v>
      </c>
      <c r="J7" s="25" t="str">
        <f>IF(I7=1,"Inviable",IF(I7=2,"Poco viable",IF(I7=3,"Viable",IF(I7=4,"Relativamente viable",IF(I7=5,"Muy viable","")))))</f>
        <v>Viable</v>
      </c>
      <c r="K7" s="31">
        <v>4</v>
      </c>
      <c r="L7" s="25" t="str">
        <f>IF(K7=1,"inconveniente",IF(K7=2,"Algo conveniente",IF(K7=3,"Conveniente",IF(K7=4,"Relativamente conveniente",IF(K7=5,"Muy conveniente","")))))</f>
        <v>Relativamente conveniente</v>
      </c>
      <c r="M7" s="31">
        <v>3</v>
      </c>
      <c r="N7" s="25" t="str">
        <f>IF(M7=5,"Muy alta",IF(M7=4,"Alta",IF(M7=3,"Media",IF(M7=2,"Baja",IF(M7=1,"Muy baja","")))))</f>
        <v>Media</v>
      </c>
      <c r="O7" s="31" t="s">
        <v>241</v>
      </c>
      <c r="P7" s="31" t="s">
        <v>272</v>
      </c>
      <c r="Q7" s="26">
        <f>I7*K7*M7</f>
        <v>36</v>
      </c>
      <c r="R7" s="31" t="s">
        <v>102</v>
      </c>
      <c r="S7" s="31" t="s">
        <v>48</v>
      </c>
      <c r="T7" s="31" t="s">
        <v>273</v>
      </c>
      <c r="U7" s="33">
        <v>45390</v>
      </c>
      <c r="V7" s="33">
        <v>45595</v>
      </c>
      <c r="W7" s="31" t="s">
        <v>274</v>
      </c>
      <c r="X7" s="31" t="s">
        <v>275</v>
      </c>
      <c r="Y7" s="33">
        <v>45900</v>
      </c>
      <c r="Z7" s="33" t="s">
        <v>276</v>
      </c>
      <c r="AA7" s="34" t="s">
        <v>276</v>
      </c>
      <c r="AB7" s="31" t="s">
        <v>276</v>
      </c>
      <c r="AC7" s="35">
        <v>0</v>
      </c>
      <c r="AD7" s="33" t="s">
        <v>276</v>
      </c>
      <c r="AE7" s="33">
        <v>45457</v>
      </c>
      <c r="AF7" s="34" t="s">
        <v>277</v>
      </c>
      <c r="AG7" s="31" t="s">
        <v>278</v>
      </c>
      <c r="AH7" s="35">
        <v>0.2</v>
      </c>
      <c r="AI7" s="33" t="s">
        <v>82</v>
      </c>
      <c r="AJ7" s="33">
        <v>45565</v>
      </c>
      <c r="AK7" s="33" t="s">
        <v>279</v>
      </c>
      <c r="AL7" s="33" t="s">
        <v>280</v>
      </c>
      <c r="AM7" s="35">
        <v>0.2</v>
      </c>
      <c r="AN7" s="33" t="s">
        <v>82</v>
      </c>
      <c r="AO7" s="33"/>
      <c r="AP7" s="33"/>
      <c r="AQ7" s="33"/>
      <c r="AR7" s="35"/>
      <c r="AS7" s="33"/>
      <c r="AT7" s="33"/>
      <c r="AU7" s="36">
        <f>AC7+AH7+AM7+AR7</f>
        <v>0.4</v>
      </c>
      <c r="AV7" s="31"/>
      <c r="AW7" s="31"/>
    </row>
    <row r="8" spans="1:49" s="1" customFormat="1" ht="172.5" customHeight="1" x14ac:dyDescent="0.25">
      <c r="A8" s="31">
        <v>2</v>
      </c>
      <c r="B8" s="31" t="s">
        <v>21</v>
      </c>
      <c r="C8" s="32" t="s">
        <v>87</v>
      </c>
      <c r="D8" s="33">
        <v>45565</v>
      </c>
      <c r="E8" s="31" t="s">
        <v>203</v>
      </c>
      <c r="F8" s="37" t="s">
        <v>204</v>
      </c>
      <c r="G8" s="31" t="s">
        <v>12</v>
      </c>
      <c r="H8" s="38" t="s">
        <v>205</v>
      </c>
      <c r="I8" s="31">
        <v>2</v>
      </c>
      <c r="J8" s="25" t="str">
        <f>IF(I8=1,"Inviable",IF(I8=2,"Poco viable",IF(I8=3,"Viable",IF(I8=4,"Relativamente viable",IF(I8=5,"Muy viable","")))))</f>
        <v>Poco viable</v>
      </c>
      <c r="K8" s="31">
        <v>2</v>
      </c>
      <c r="L8" s="25" t="str">
        <f>IF(K8=1,"inconveniente",IF(K8=2,"Algo conveniente",IF(K8=3,"Conveniente",IF(K8=4,"Relativamente conveniente",IF(K8=5,"Muy conveniente","")))))</f>
        <v>Algo conveniente</v>
      </c>
      <c r="M8" s="31">
        <v>2</v>
      </c>
      <c r="N8" s="25" t="str">
        <f t="shared" ref="N8:N16" si="0">IF(M8=5,"Muy alta",IF(M8=4,"Alta",IF(M8=3,"Media",IF(M8=2,"Baja",IF(M8=1,"Muy baja","")))))</f>
        <v>Baja</v>
      </c>
      <c r="O8" s="31" t="s">
        <v>206</v>
      </c>
      <c r="P8" s="39" t="s">
        <v>207</v>
      </c>
      <c r="Q8" s="26">
        <f>I8*K8*M8</f>
        <v>8</v>
      </c>
      <c r="R8" s="31" t="s">
        <v>101</v>
      </c>
      <c r="S8" s="31" t="s">
        <v>49</v>
      </c>
      <c r="T8" s="31"/>
      <c r="U8" s="33"/>
      <c r="V8" s="33"/>
      <c r="W8" s="31"/>
      <c r="X8" s="31"/>
      <c r="Y8" s="33"/>
      <c r="Z8" s="33"/>
      <c r="AA8" s="34"/>
      <c r="AB8" s="31"/>
      <c r="AC8" s="35"/>
      <c r="AD8" s="33"/>
      <c r="AE8" s="33"/>
      <c r="AF8" s="33"/>
      <c r="AG8" s="33"/>
      <c r="AH8" s="35"/>
      <c r="AI8" s="33"/>
      <c r="AJ8" s="33"/>
      <c r="AK8" s="33"/>
      <c r="AL8" s="33"/>
      <c r="AM8" s="35"/>
      <c r="AN8" s="33"/>
      <c r="AO8" s="33"/>
      <c r="AP8" s="33"/>
      <c r="AQ8" s="33"/>
      <c r="AR8" s="35"/>
      <c r="AS8" s="33"/>
      <c r="AT8" s="33"/>
      <c r="AU8" s="36">
        <f t="shared" ref="AU8:AU16" si="1">AC8+AH8+AM8+AR8</f>
        <v>0</v>
      </c>
      <c r="AV8" s="31"/>
      <c r="AW8" s="31"/>
    </row>
    <row r="9" spans="1:49" s="1" customFormat="1" ht="100.5" x14ac:dyDescent="0.25">
      <c r="A9" s="31">
        <v>3</v>
      </c>
      <c r="B9" s="31" t="s">
        <v>21</v>
      </c>
      <c r="C9" s="32" t="s">
        <v>87</v>
      </c>
      <c r="D9" s="33">
        <v>45565</v>
      </c>
      <c r="E9" s="31" t="s">
        <v>203</v>
      </c>
      <c r="F9" s="40" t="s">
        <v>208</v>
      </c>
      <c r="G9" s="31" t="s">
        <v>12</v>
      </c>
      <c r="H9" s="41" t="s">
        <v>209</v>
      </c>
      <c r="I9" s="31">
        <v>2</v>
      </c>
      <c r="J9" s="25" t="str">
        <f t="shared" ref="J9:J10" si="2">IF(I9=1,"Inviable",IF(I9=2,"Poco viable",IF(I9=3,"Viable",IF(I9=4,"Relativamente viable",IF(I9=5,"Muy viable","")))))</f>
        <v>Poco viable</v>
      </c>
      <c r="K9" s="31">
        <v>2</v>
      </c>
      <c r="L9" s="25" t="str">
        <f t="shared" ref="L9:L10" si="3">IF(K9=1,"inconveniente",IF(K9=2,"Algo conveniente",IF(K9=3,"Conveniente",IF(K9=4,"Relativamente conveniente",IF(K9=5,"Muy conveniente","")))))</f>
        <v>Algo conveniente</v>
      </c>
      <c r="M9" s="31">
        <v>2</v>
      </c>
      <c r="N9" s="25" t="str">
        <f t="shared" si="0"/>
        <v>Baja</v>
      </c>
      <c r="O9" s="31" t="s">
        <v>206</v>
      </c>
      <c r="P9" s="39" t="s">
        <v>210</v>
      </c>
      <c r="Q9" s="26">
        <f t="shared" ref="Q9:Q10" si="4">I9*K9*M9</f>
        <v>8</v>
      </c>
      <c r="R9" s="31" t="s">
        <v>101</v>
      </c>
      <c r="S9" s="31" t="s">
        <v>49</v>
      </c>
      <c r="T9" s="31"/>
      <c r="U9" s="33"/>
      <c r="V9" s="33"/>
      <c r="W9" s="33"/>
      <c r="X9" s="33"/>
      <c r="Y9" s="33"/>
      <c r="Z9" s="33"/>
      <c r="AA9" s="33"/>
      <c r="AB9" s="33"/>
      <c r="AC9" s="35"/>
      <c r="AD9" s="33"/>
      <c r="AE9" s="33"/>
      <c r="AF9" s="33"/>
      <c r="AG9" s="33"/>
      <c r="AH9" s="35"/>
      <c r="AI9" s="33"/>
      <c r="AJ9" s="33"/>
      <c r="AK9" s="33"/>
      <c r="AL9" s="33"/>
      <c r="AM9" s="35"/>
      <c r="AN9" s="33"/>
      <c r="AO9" s="33"/>
      <c r="AP9" s="33"/>
      <c r="AQ9" s="33"/>
      <c r="AR9" s="35"/>
      <c r="AS9" s="33"/>
      <c r="AT9" s="33"/>
      <c r="AU9" s="36">
        <f t="shared" si="1"/>
        <v>0</v>
      </c>
      <c r="AV9" s="31"/>
      <c r="AW9" s="31"/>
    </row>
    <row r="10" spans="1:49" s="1" customFormat="1" ht="244.5" customHeight="1" x14ac:dyDescent="0.25">
      <c r="A10" s="31">
        <v>4</v>
      </c>
      <c r="B10" s="31" t="s">
        <v>21</v>
      </c>
      <c r="C10" s="32" t="s">
        <v>87</v>
      </c>
      <c r="D10" s="33">
        <v>45565</v>
      </c>
      <c r="E10" s="31" t="s">
        <v>203</v>
      </c>
      <c r="F10" s="40" t="s">
        <v>211</v>
      </c>
      <c r="G10" s="31" t="s">
        <v>12</v>
      </c>
      <c r="H10" s="42" t="s">
        <v>212</v>
      </c>
      <c r="I10" s="31">
        <v>3</v>
      </c>
      <c r="J10" s="25" t="str">
        <f t="shared" si="2"/>
        <v>Viable</v>
      </c>
      <c r="K10" s="31">
        <v>3</v>
      </c>
      <c r="L10" s="25" t="str">
        <f t="shared" si="3"/>
        <v>Conveniente</v>
      </c>
      <c r="M10" s="31">
        <v>4</v>
      </c>
      <c r="N10" s="25" t="str">
        <f t="shared" si="0"/>
        <v>Alta</v>
      </c>
      <c r="O10" s="31" t="s">
        <v>206</v>
      </c>
      <c r="P10" s="39" t="s">
        <v>213</v>
      </c>
      <c r="Q10" s="26">
        <f t="shared" si="4"/>
        <v>36</v>
      </c>
      <c r="R10" s="31" t="s">
        <v>102</v>
      </c>
      <c r="S10" s="31" t="s">
        <v>48</v>
      </c>
      <c r="T10" s="31" t="s">
        <v>214</v>
      </c>
      <c r="U10" s="33">
        <v>45383</v>
      </c>
      <c r="V10" s="33">
        <v>45656</v>
      </c>
      <c r="W10" s="33" t="s">
        <v>215</v>
      </c>
      <c r="X10" s="33" t="s">
        <v>216</v>
      </c>
      <c r="Y10" s="33">
        <v>45413</v>
      </c>
      <c r="Z10" s="33"/>
      <c r="AA10" s="33"/>
      <c r="AB10" s="33"/>
      <c r="AC10" s="35"/>
      <c r="AD10" s="33" t="s">
        <v>217</v>
      </c>
      <c r="AE10" s="33">
        <v>45463</v>
      </c>
      <c r="AF10" s="33" t="s">
        <v>218</v>
      </c>
      <c r="AG10" s="33" t="s">
        <v>219</v>
      </c>
      <c r="AH10" s="35">
        <v>1</v>
      </c>
      <c r="AI10" s="33" t="s">
        <v>220</v>
      </c>
      <c r="AJ10" s="33">
        <v>45565</v>
      </c>
      <c r="AK10" s="33" t="s">
        <v>221</v>
      </c>
      <c r="AL10" s="33" t="s">
        <v>222</v>
      </c>
      <c r="AM10" s="35"/>
      <c r="AN10" s="33" t="s">
        <v>220</v>
      </c>
      <c r="AO10" s="33"/>
      <c r="AP10" s="33"/>
      <c r="AQ10" s="33"/>
      <c r="AR10" s="35"/>
      <c r="AS10" s="33"/>
      <c r="AT10" s="33"/>
      <c r="AU10" s="36">
        <f t="shared" si="1"/>
        <v>1</v>
      </c>
      <c r="AV10" s="31"/>
      <c r="AW10" s="31"/>
    </row>
    <row r="11" spans="1:49" s="1" customFormat="1" ht="150" x14ac:dyDescent="0.25">
      <c r="A11" s="31">
        <v>5</v>
      </c>
      <c r="B11" s="31" t="s">
        <v>24</v>
      </c>
      <c r="C11" s="32" t="s">
        <v>84</v>
      </c>
      <c r="D11" s="33">
        <v>45581</v>
      </c>
      <c r="E11" s="31" t="s">
        <v>223</v>
      </c>
      <c r="F11" s="31" t="s">
        <v>224</v>
      </c>
      <c r="G11" s="31" t="s">
        <v>7</v>
      </c>
      <c r="H11" s="31" t="s">
        <v>225</v>
      </c>
      <c r="I11" s="31">
        <v>5</v>
      </c>
      <c r="J11" s="25" t="str">
        <f>IF(I11=1,"Inviable",IF(I11=2,"Poco viable",IF(I11=3,"Viable",IF(I11=4,"Relativamente viable",IF(I11=5,"Muy viable","")))))</f>
        <v>Muy viable</v>
      </c>
      <c r="K11" s="31">
        <v>5</v>
      </c>
      <c r="L11" s="25" t="str">
        <f>IF(K11=1,"inconveniente",IF(K11=2,"Algo conveniente",IF(K11=3,"Conveniente",IF(K11=4,"Relativamente conveniente",IF(K11=5,"Muy conveniente","")))))</f>
        <v>Muy conveniente</v>
      </c>
      <c r="M11" s="31">
        <v>2</v>
      </c>
      <c r="N11" s="25" t="str">
        <f t="shared" si="0"/>
        <v>Baja</v>
      </c>
      <c r="O11" s="31" t="s">
        <v>206</v>
      </c>
      <c r="P11" s="31" t="s">
        <v>226</v>
      </c>
      <c r="Q11" s="26">
        <f>I11*K11*M11</f>
        <v>50</v>
      </c>
      <c r="R11" s="31" t="s">
        <v>102</v>
      </c>
      <c r="S11" s="31" t="s">
        <v>48</v>
      </c>
      <c r="T11" s="31" t="s">
        <v>227</v>
      </c>
      <c r="U11" s="33">
        <v>45474</v>
      </c>
      <c r="V11" s="33">
        <v>45656</v>
      </c>
      <c r="W11" s="31" t="s">
        <v>228</v>
      </c>
      <c r="X11" s="31" t="s">
        <v>229</v>
      </c>
      <c r="Y11" s="33">
        <v>45656</v>
      </c>
      <c r="Z11" s="33"/>
      <c r="AA11" s="34"/>
      <c r="AB11" s="31"/>
      <c r="AC11" s="35"/>
      <c r="AD11" s="33"/>
      <c r="AE11" s="33"/>
      <c r="AF11" s="33"/>
      <c r="AG11" s="33"/>
      <c r="AH11" s="35"/>
      <c r="AI11" s="33"/>
      <c r="AJ11" s="33">
        <v>45565</v>
      </c>
      <c r="AK11" s="33" t="s">
        <v>230</v>
      </c>
      <c r="AL11" s="33" t="s">
        <v>231</v>
      </c>
      <c r="AM11" s="35">
        <v>0.7</v>
      </c>
      <c r="AN11" s="33" t="s">
        <v>17</v>
      </c>
      <c r="AO11" s="33"/>
      <c r="AP11" s="33"/>
      <c r="AQ11" s="33"/>
      <c r="AR11" s="35"/>
      <c r="AS11" s="33"/>
      <c r="AT11" s="33"/>
      <c r="AU11" s="36">
        <f t="shared" si="1"/>
        <v>0.7</v>
      </c>
      <c r="AV11" s="31"/>
      <c r="AW11" s="31"/>
    </row>
    <row r="12" spans="1:49" s="1" customFormat="1" ht="120" x14ac:dyDescent="0.25">
      <c r="A12" s="31">
        <v>6</v>
      </c>
      <c r="B12" s="31" t="s">
        <v>24</v>
      </c>
      <c r="C12" s="32" t="s">
        <v>84</v>
      </c>
      <c r="D12" s="33">
        <v>45581</v>
      </c>
      <c r="E12" s="31" t="s">
        <v>223</v>
      </c>
      <c r="F12" s="31" t="s">
        <v>232</v>
      </c>
      <c r="G12" s="31" t="s">
        <v>7</v>
      </c>
      <c r="H12" s="31" t="s">
        <v>233</v>
      </c>
      <c r="I12" s="31">
        <v>5</v>
      </c>
      <c r="J12" s="25" t="str">
        <f t="shared" ref="J12" si="5">IF(I12=1,"Inviable",IF(I12=2,"Poco viable",IF(I12=3,"Viable",IF(I12=4,"Relativamente viable",IF(I12=5,"Muy viable","")))))</f>
        <v>Muy viable</v>
      </c>
      <c r="K12" s="31">
        <v>5</v>
      </c>
      <c r="L12" s="25" t="str">
        <f t="shared" ref="L12" si="6">IF(K12=1,"inconveniente",IF(K12=2,"Algo conveniente",IF(K12=3,"Conveniente",IF(K12=4,"Relativamente conveniente",IF(K12=5,"Muy conveniente","")))))</f>
        <v>Muy conveniente</v>
      </c>
      <c r="M12" s="31">
        <v>3</v>
      </c>
      <c r="N12" s="25" t="str">
        <f t="shared" si="0"/>
        <v>Media</v>
      </c>
      <c r="O12" s="31" t="s">
        <v>206</v>
      </c>
      <c r="P12" s="31" t="s">
        <v>234</v>
      </c>
      <c r="Q12" s="26">
        <f t="shared" ref="Q12" si="7">I12*K12*M12</f>
        <v>75</v>
      </c>
      <c r="R12" s="44" t="s">
        <v>103</v>
      </c>
      <c r="S12" s="31" t="s">
        <v>48</v>
      </c>
      <c r="T12" s="31" t="s">
        <v>235</v>
      </c>
      <c r="U12" s="33">
        <v>45474</v>
      </c>
      <c r="V12" s="33">
        <v>45656</v>
      </c>
      <c r="W12" s="33" t="s">
        <v>228</v>
      </c>
      <c r="X12" s="33" t="s">
        <v>229</v>
      </c>
      <c r="Y12" s="33">
        <v>45656</v>
      </c>
      <c r="Z12" s="33"/>
      <c r="AA12" s="33"/>
      <c r="AB12" s="33"/>
      <c r="AC12" s="35"/>
      <c r="AD12" s="33"/>
      <c r="AE12" s="33"/>
      <c r="AF12" s="33"/>
      <c r="AG12" s="33"/>
      <c r="AH12" s="35"/>
      <c r="AI12" s="33"/>
      <c r="AJ12" s="33">
        <v>45565</v>
      </c>
      <c r="AK12" s="33" t="s">
        <v>236</v>
      </c>
      <c r="AL12" s="33" t="s">
        <v>237</v>
      </c>
      <c r="AM12" s="35">
        <v>0.5</v>
      </c>
      <c r="AN12" s="33" t="s">
        <v>17</v>
      </c>
      <c r="AO12" s="33"/>
      <c r="AP12" s="33"/>
      <c r="AQ12" s="33"/>
      <c r="AR12" s="35"/>
      <c r="AS12" s="33"/>
      <c r="AT12" s="33"/>
      <c r="AU12" s="36">
        <f t="shared" si="1"/>
        <v>0.5</v>
      </c>
      <c r="AV12" s="31"/>
      <c r="AW12" s="31"/>
    </row>
    <row r="13" spans="1:49" s="1" customFormat="1" ht="165" x14ac:dyDescent="0.25">
      <c r="A13" s="31">
        <v>7</v>
      </c>
      <c r="B13" s="31" t="s">
        <v>25</v>
      </c>
      <c r="C13" s="32" t="s">
        <v>87</v>
      </c>
      <c r="D13" s="33">
        <v>45352</v>
      </c>
      <c r="E13" s="31" t="s">
        <v>238</v>
      </c>
      <c r="F13" s="31" t="s">
        <v>239</v>
      </c>
      <c r="G13" s="31" t="s">
        <v>13</v>
      </c>
      <c r="H13" s="31" t="s">
        <v>240</v>
      </c>
      <c r="I13" s="31">
        <v>5</v>
      </c>
      <c r="J13" s="25" t="str">
        <f>IF(I13=1,"Inviable",IF(I13=2,"Poco viable",IF(I13=3,"Viable",IF(I13=4,"Relativamente viable",IF(I13=5,"Muy viable","")))))</f>
        <v>Muy viable</v>
      </c>
      <c r="K13" s="31">
        <v>5</v>
      </c>
      <c r="L13" s="25" t="str">
        <f>IF(K13=1,"inconveniente",IF(K13=2,"Algo conveniente",IF(K13=3,"Conveniente",IF(K13=4,"Relativamente conveniente",IF(K13=5,"Muy conveniente","")))))</f>
        <v>Muy conveniente</v>
      </c>
      <c r="M13" s="31">
        <v>5</v>
      </c>
      <c r="N13" s="25" t="str">
        <f t="shared" si="0"/>
        <v>Muy alta</v>
      </c>
      <c r="O13" s="31" t="s">
        <v>241</v>
      </c>
      <c r="P13" s="31" t="s">
        <v>242</v>
      </c>
      <c r="Q13" s="26">
        <f>I13*K13*M13</f>
        <v>125</v>
      </c>
      <c r="R13" s="31" t="s">
        <v>103</v>
      </c>
      <c r="S13" s="31" t="s">
        <v>48</v>
      </c>
      <c r="T13" s="31" t="s">
        <v>243</v>
      </c>
      <c r="U13" s="33">
        <v>45566</v>
      </c>
      <c r="V13" s="33">
        <v>45626</v>
      </c>
      <c r="W13" s="31" t="s">
        <v>244</v>
      </c>
      <c r="X13" s="31" t="s">
        <v>245</v>
      </c>
      <c r="Y13" s="33">
        <v>45657</v>
      </c>
      <c r="Z13" s="33"/>
      <c r="AA13" s="34"/>
      <c r="AB13" s="31"/>
      <c r="AC13" s="35"/>
      <c r="AD13" s="33"/>
      <c r="AE13" s="33"/>
      <c r="AF13" s="33"/>
      <c r="AG13" s="33"/>
      <c r="AH13" s="35"/>
      <c r="AI13" s="33"/>
      <c r="AJ13" s="33">
        <v>45565</v>
      </c>
      <c r="AK13" s="33" t="s">
        <v>246</v>
      </c>
      <c r="AL13" s="33" t="s">
        <v>247</v>
      </c>
      <c r="AM13" s="35">
        <v>0</v>
      </c>
      <c r="AN13" s="33" t="s">
        <v>217</v>
      </c>
      <c r="AO13" s="33"/>
      <c r="AP13" s="33"/>
      <c r="AQ13" s="33"/>
      <c r="AR13" s="35"/>
      <c r="AS13" s="33"/>
      <c r="AT13" s="33"/>
      <c r="AU13" s="36">
        <f t="shared" si="1"/>
        <v>0</v>
      </c>
      <c r="AV13" s="31"/>
      <c r="AW13" s="31"/>
    </row>
    <row r="14" spans="1:49" s="1" customFormat="1" ht="120" x14ac:dyDescent="0.25">
      <c r="A14" s="31">
        <v>8</v>
      </c>
      <c r="B14" s="31" t="s">
        <v>25</v>
      </c>
      <c r="C14" s="32" t="s">
        <v>87</v>
      </c>
      <c r="D14" s="33">
        <v>45534</v>
      </c>
      <c r="E14" s="31" t="s">
        <v>248</v>
      </c>
      <c r="F14" s="31" t="s">
        <v>249</v>
      </c>
      <c r="G14" s="31" t="s">
        <v>13</v>
      </c>
      <c r="H14" s="31" t="s">
        <v>250</v>
      </c>
      <c r="I14" s="31">
        <v>4</v>
      </c>
      <c r="J14" s="25" t="str">
        <f t="shared" ref="J14" si="8">IF(I14=1,"Inviable",IF(I14=2,"Poco viable",IF(I14=3,"Viable",IF(I14=4,"Relativamente viable",IF(I14=5,"Muy viable","")))))</f>
        <v>Relativamente viable</v>
      </c>
      <c r="K14" s="31">
        <v>5</v>
      </c>
      <c r="L14" s="25" t="str">
        <f t="shared" ref="L14" si="9">IF(K14=1,"inconveniente",IF(K14=2,"Algo conveniente",IF(K14=3,"Conveniente",IF(K14=4,"Relativamente conveniente",IF(K14=5,"Muy conveniente","")))))</f>
        <v>Muy conveniente</v>
      </c>
      <c r="M14" s="31">
        <v>5</v>
      </c>
      <c r="N14" s="25" t="str">
        <f t="shared" si="0"/>
        <v>Muy alta</v>
      </c>
      <c r="O14" s="31" t="s">
        <v>251</v>
      </c>
      <c r="P14" s="31" t="s">
        <v>252</v>
      </c>
      <c r="Q14" s="26">
        <f t="shared" ref="Q14" si="10">I14*K14*M14</f>
        <v>100</v>
      </c>
      <c r="R14" s="31" t="s">
        <v>104</v>
      </c>
      <c r="S14" s="31" t="s">
        <v>48</v>
      </c>
      <c r="T14" s="31" t="s">
        <v>253</v>
      </c>
      <c r="U14" s="33">
        <v>45566</v>
      </c>
      <c r="V14" s="33">
        <v>45626</v>
      </c>
      <c r="W14" s="31" t="s">
        <v>244</v>
      </c>
      <c r="X14" s="31" t="s">
        <v>245</v>
      </c>
      <c r="Y14" s="33">
        <v>45656</v>
      </c>
      <c r="Z14" s="33"/>
      <c r="AA14" s="33"/>
      <c r="AB14" s="33"/>
      <c r="AC14" s="35"/>
      <c r="AD14" s="33"/>
      <c r="AE14" s="33"/>
      <c r="AF14" s="33"/>
      <c r="AG14" s="33"/>
      <c r="AH14" s="35"/>
      <c r="AI14" s="33"/>
      <c r="AJ14" s="33" t="s">
        <v>247</v>
      </c>
      <c r="AK14" s="33" t="s">
        <v>247</v>
      </c>
      <c r="AL14" s="33" t="s">
        <v>247</v>
      </c>
      <c r="AM14" s="35">
        <v>0</v>
      </c>
      <c r="AN14" s="33" t="s">
        <v>217</v>
      </c>
      <c r="AO14" s="33"/>
      <c r="AP14" s="33"/>
      <c r="AQ14" s="33"/>
      <c r="AR14" s="35"/>
      <c r="AS14" s="33"/>
      <c r="AT14" s="33"/>
      <c r="AU14" s="36">
        <f t="shared" si="1"/>
        <v>0</v>
      </c>
      <c r="AV14" s="31"/>
      <c r="AW14" s="31"/>
    </row>
    <row r="15" spans="1:49" s="1" customFormat="1" ht="195" x14ac:dyDescent="0.25">
      <c r="A15" s="31">
        <v>9</v>
      </c>
      <c r="B15" s="31" t="s">
        <v>26</v>
      </c>
      <c r="C15" s="32" t="s">
        <v>87</v>
      </c>
      <c r="D15" s="33">
        <v>45572</v>
      </c>
      <c r="E15" s="31" t="s">
        <v>254</v>
      </c>
      <c r="F15" s="31" t="s">
        <v>255</v>
      </c>
      <c r="G15" s="31" t="s">
        <v>12</v>
      </c>
      <c r="H15" s="31" t="s">
        <v>256</v>
      </c>
      <c r="I15" s="31">
        <v>4</v>
      </c>
      <c r="J15" s="25" t="str">
        <f>IF(I15=1,"Inviable",IF(I15=2,"Poco viable",IF(I15=3,"Viable",IF(I15=4,"Relativamente viable",IF(I15=5,"Muy viable","")))))</f>
        <v>Relativamente viable</v>
      </c>
      <c r="K15" s="31">
        <v>3</v>
      </c>
      <c r="L15" s="25" t="str">
        <f>IF(K15=1,"inconveniente",IF(K15=2,"Algo conveniente",IF(K15=3,"Conveniente",IF(K15=4,"Relativamente conveniente",IF(K15=5,"Muy conveniente","")))))</f>
        <v>Conveniente</v>
      </c>
      <c r="M15" s="31">
        <v>4</v>
      </c>
      <c r="N15" s="25" t="str">
        <f t="shared" si="0"/>
        <v>Alta</v>
      </c>
      <c r="O15" s="31" t="s">
        <v>251</v>
      </c>
      <c r="P15" s="31" t="s">
        <v>257</v>
      </c>
      <c r="Q15" s="26">
        <f>I15*K15*M15</f>
        <v>48</v>
      </c>
      <c r="R15" s="31" t="s">
        <v>103</v>
      </c>
      <c r="S15" s="31" t="s">
        <v>48</v>
      </c>
      <c r="T15" s="31" t="s">
        <v>258</v>
      </c>
      <c r="U15" s="33">
        <v>45413</v>
      </c>
      <c r="V15" s="33">
        <v>45777</v>
      </c>
      <c r="W15" s="31" t="s">
        <v>259</v>
      </c>
      <c r="X15" s="31" t="s">
        <v>260</v>
      </c>
      <c r="Y15" s="33">
        <v>45777</v>
      </c>
      <c r="Z15" s="33"/>
      <c r="AA15" s="34"/>
      <c r="AB15" s="31"/>
      <c r="AC15" s="35"/>
      <c r="AD15" s="33"/>
      <c r="AE15" s="33"/>
      <c r="AF15" s="33"/>
      <c r="AG15" s="33"/>
      <c r="AH15" s="35"/>
      <c r="AI15" s="33"/>
      <c r="AJ15" s="33">
        <v>45573</v>
      </c>
      <c r="AK15" s="33" t="s">
        <v>261</v>
      </c>
      <c r="AL15" s="33" t="s">
        <v>262</v>
      </c>
      <c r="AM15" s="35">
        <v>0.25</v>
      </c>
      <c r="AN15" s="33" t="s">
        <v>82</v>
      </c>
      <c r="AO15" s="33"/>
      <c r="AP15" s="33"/>
      <c r="AQ15" s="33"/>
      <c r="AR15" s="35"/>
      <c r="AS15" s="33"/>
      <c r="AT15" s="33"/>
      <c r="AU15" s="36">
        <f t="shared" si="1"/>
        <v>0.25</v>
      </c>
      <c r="AV15" s="31"/>
      <c r="AW15" s="31"/>
    </row>
    <row r="16" spans="1:49" s="1" customFormat="1" ht="105" x14ac:dyDescent="0.25">
      <c r="A16" s="31">
        <v>10</v>
      </c>
      <c r="B16" s="31" t="s">
        <v>31</v>
      </c>
      <c r="C16" s="32" t="s">
        <v>87</v>
      </c>
      <c r="D16" s="33">
        <v>44927</v>
      </c>
      <c r="E16" s="31" t="s">
        <v>263</v>
      </c>
      <c r="F16" s="31" t="s">
        <v>264</v>
      </c>
      <c r="G16" s="31" t="s">
        <v>11</v>
      </c>
      <c r="H16" s="31" t="s">
        <v>265</v>
      </c>
      <c r="I16" s="31">
        <v>3</v>
      </c>
      <c r="J16" s="25" t="str">
        <f>IF(I16=1,"Inviable",IF(I16=2,"Poco viable",IF(I16=3,"Viable",IF(I16=4,"Relativamente viable",IF(I16=5,"Muy viable","")))))</f>
        <v>Viable</v>
      </c>
      <c r="K16" s="31">
        <v>3</v>
      </c>
      <c r="L16" s="25" t="str">
        <f>IF(K16=1,"inconveniente",IF(K16=2,"Algo conveniente",IF(K16=3,"Conveniente",IF(K16=4,"Relativamente conveniente",IF(K16=5,"Muy conveniente","")))))</f>
        <v>Conveniente</v>
      </c>
      <c r="M16" s="31">
        <v>3</v>
      </c>
      <c r="N16" s="25" t="str">
        <f t="shared" si="0"/>
        <v>Media</v>
      </c>
      <c r="O16" s="31" t="s">
        <v>206</v>
      </c>
      <c r="P16" s="31" t="s">
        <v>266</v>
      </c>
      <c r="Q16" s="26">
        <f>I16*K16*M16</f>
        <v>27</v>
      </c>
      <c r="R16" s="44" t="s">
        <v>102</v>
      </c>
      <c r="S16" s="31" t="s">
        <v>48</v>
      </c>
      <c r="T16" s="31" t="s">
        <v>264</v>
      </c>
      <c r="U16" s="33">
        <v>44927</v>
      </c>
      <c r="V16" s="33">
        <v>45657</v>
      </c>
      <c r="W16" s="33" t="s">
        <v>267</v>
      </c>
      <c r="X16" s="33" t="s">
        <v>268</v>
      </c>
      <c r="Y16" s="33">
        <v>45657</v>
      </c>
      <c r="Z16" s="33"/>
      <c r="AA16" s="33"/>
      <c r="AB16" s="33"/>
      <c r="AC16" s="33"/>
      <c r="AD16" s="33"/>
      <c r="AE16" s="33"/>
      <c r="AF16" s="33"/>
      <c r="AG16" s="33"/>
      <c r="AH16" s="33"/>
      <c r="AI16" s="33"/>
      <c r="AJ16" s="33"/>
      <c r="AK16" s="33"/>
      <c r="AL16" s="33"/>
      <c r="AM16" s="33"/>
      <c r="AN16" s="33"/>
      <c r="AO16" s="33"/>
      <c r="AP16" s="33"/>
      <c r="AQ16" s="33"/>
      <c r="AR16" s="33"/>
      <c r="AS16" s="33"/>
      <c r="AT16" s="33"/>
      <c r="AU16" s="43">
        <f t="shared" si="1"/>
        <v>0</v>
      </c>
      <c r="AV16" s="31"/>
      <c r="AW16" s="31"/>
    </row>
    <row r="17" spans="1:49" s="1" customFormat="1" x14ac:dyDescent="0.25">
      <c r="A17" s="31"/>
      <c r="B17" s="31"/>
      <c r="C17" s="32"/>
      <c r="D17" s="31"/>
      <c r="E17" s="31"/>
      <c r="F17" s="31"/>
      <c r="G17" s="31"/>
      <c r="H17" s="31"/>
      <c r="I17" s="31"/>
      <c r="J17" s="25" t="str">
        <f t="shared" ref="J17:J28" si="11">IF(I17=1,"Inviable",IF(I17=2,"Poco viable",IF(I17=3,"Viable",IF(I17=4,"Relativamente viable",IF(I17=5,"Muy viable","")))))</f>
        <v/>
      </c>
      <c r="K17" s="31"/>
      <c r="L17" s="25" t="str">
        <f t="shared" ref="L17:L28" si="12">IF(K17=1,"inconveniente",IF(K17=2,"Algo conveniente",IF(K17=3,"Conveniente",IF(K17=4,"Relativamente conveniente",IF(K17=5,"Muy conveniente","")))))</f>
        <v/>
      </c>
      <c r="M17" s="31"/>
      <c r="N17" s="25" t="str">
        <f t="shared" ref="N17:N28" si="13">IF(M17=5,"Muy alta",IF(M17=4,"Alta",IF(M17=3,"Media",IF(M17=2,"Baja",IF(M17=1,"Muy baja","")))))</f>
        <v/>
      </c>
      <c r="O17" s="31"/>
      <c r="P17" s="31"/>
      <c r="Q17" s="26">
        <f t="shared" ref="Q17:Q28" si="14">I17*K17*M17</f>
        <v>0</v>
      </c>
      <c r="R17" s="31"/>
      <c r="S17" s="31"/>
      <c r="T17" s="31"/>
      <c r="U17" s="33"/>
      <c r="V17" s="33"/>
      <c r="W17" s="33"/>
      <c r="X17" s="33"/>
      <c r="Y17" s="33"/>
      <c r="Z17" s="33"/>
      <c r="AA17" s="33"/>
      <c r="AB17" s="33"/>
      <c r="AC17" s="35"/>
      <c r="AD17" s="33"/>
      <c r="AE17" s="33"/>
      <c r="AF17" s="33"/>
      <c r="AG17" s="33"/>
      <c r="AH17" s="35"/>
      <c r="AI17" s="33"/>
      <c r="AJ17" s="33"/>
      <c r="AK17" s="33"/>
      <c r="AL17" s="33"/>
      <c r="AM17" s="35"/>
      <c r="AN17" s="33"/>
      <c r="AO17" s="33"/>
      <c r="AP17" s="33"/>
      <c r="AQ17" s="33"/>
      <c r="AR17" s="35"/>
      <c r="AS17" s="33"/>
      <c r="AT17" s="33"/>
      <c r="AU17" s="36">
        <f t="shared" ref="AU17:AU28" si="15">AC17+AH17+AM17+AR17</f>
        <v>0</v>
      </c>
      <c r="AV17" s="31"/>
      <c r="AW17" s="31"/>
    </row>
    <row r="18" spans="1:49" s="1" customFormat="1" x14ac:dyDescent="0.25">
      <c r="A18" s="31"/>
      <c r="B18" s="31"/>
      <c r="C18" s="32"/>
      <c r="D18" s="31"/>
      <c r="E18" s="31"/>
      <c r="F18" s="31"/>
      <c r="G18" s="31"/>
      <c r="H18" s="31"/>
      <c r="I18" s="31"/>
      <c r="J18" s="25" t="str">
        <f t="shared" si="11"/>
        <v/>
      </c>
      <c r="K18" s="31"/>
      <c r="L18" s="25" t="str">
        <f t="shared" si="12"/>
        <v/>
      </c>
      <c r="M18" s="31"/>
      <c r="N18" s="25" t="str">
        <f t="shared" si="13"/>
        <v/>
      </c>
      <c r="O18" s="31"/>
      <c r="P18" s="31"/>
      <c r="Q18" s="26">
        <f t="shared" si="14"/>
        <v>0</v>
      </c>
      <c r="R18" s="31"/>
      <c r="S18" s="31"/>
      <c r="T18" s="31"/>
      <c r="U18" s="33"/>
      <c r="V18" s="33"/>
      <c r="W18" s="33"/>
      <c r="X18" s="33"/>
      <c r="Y18" s="33"/>
      <c r="Z18" s="33"/>
      <c r="AA18" s="33"/>
      <c r="AB18" s="33"/>
      <c r="AC18" s="35"/>
      <c r="AD18" s="33"/>
      <c r="AE18" s="33"/>
      <c r="AF18" s="33"/>
      <c r="AG18" s="33"/>
      <c r="AH18" s="35"/>
      <c r="AI18" s="33"/>
      <c r="AJ18" s="33"/>
      <c r="AK18" s="33"/>
      <c r="AL18" s="33"/>
      <c r="AM18" s="35"/>
      <c r="AN18" s="33"/>
      <c r="AO18" s="33"/>
      <c r="AP18" s="33"/>
      <c r="AQ18" s="33"/>
      <c r="AR18" s="35"/>
      <c r="AS18" s="33"/>
      <c r="AT18" s="33"/>
      <c r="AU18" s="36">
        <f t="shared" si="15"/>
        <v>0</v>
      </c>
      <c r="AV18" s="31"/>
      <c r="AW18" s="31"/>
    </row>
    <row r="19" spans="1:49" s="1" customFormat="1" x14ac:dyDescent="0.25">
      <c r="A19" s="31"/>
      <c r="B19" s="31"/>
      <c r="C19" s="32"/>
      <c r="D19" s="31"/>
      <c r="E19" s="31"/>
      <c r="F19" s="31"/>
      <c r="G19" s="31"/>
      <c r="H19" s="31"/>
      <c r="I19" s="31"/>
      <c r="J19" s="25" t="str">
        <f t="shared" si="11"/>
        <v/>
      </c>
      <c r="K19" s="31"/>
      <c r="L19" s="25" t="str">
        <f t="shared" si="12"/>
        <v/>
      </c>
      <c r="M19" s="31"/>
      <c r="N19" s="25" t="str">
        <f t="shared" si="13"/>
        <v/>
      </c>
      <c r="O19" s="31"/>
      <c r="P19" s="31"/>
      <c r="Q19" s="26">
        <f t="shared" si="14"/>
        <v>0</v>
      </c>
      <c r="R19" s="31"/>
      <c r="S19" s="31"/>
      <c r="T19" s="31"/>
      <c r="U19" s="33"/>
      <c r="V19" s="33"/>
      <c r="W19" s="33"/>
      <c r="X19" s="33"/>
      <c r="Y19" s="33"/>
      <c r="Z19" s="33"/>
      <c r="AA19" s="33"/>
      <c r="AB19" s="33"/>
      <c r="AC19" s="35"/>
      <c r="AD19" s="33"/>
      <c r="AE19" s="33"/>
      <c r="AF19" s="33"/>
      <c r="AG19" s="33"/>
      <c r="AH19" s="35"/>
      <c r="AI19" s="33"/>
      <c r="AJ19" s="33"/>
      <c r="AK19" s="33"/>
      <c r="AL19" s="33"/>
      <c r="AM19" s="35"/>
      <c r="AN19" s="33"/>
      <c r="AO19" s="33"/>
      <c r="AP19" s="33"/>
      <c r="AQ19" s="33"/>
      <c r="AR19" s="35"/>
      <c r="AS19" s="33"/>
      <c r="AT19" s="33"/>
      <c r="AU19" s="36">
        <f t="shared" si="15"/>
        <v>0</v>
      </c>
      <c r="AV19" s="31"/>
      <c r="AW19" s="31"/>
    </row>
    <row r="20" spans="1:49" s="1" customFormat="1" x14ac:dyDescent="0.25">
      <c r="A20" s="31"/>
      <c r="B20" s="31"/>
      <c r="C20" s="32"/>
      <c r="D20" s="31"/>
      <c r="E20" s="31"/>
      <c r="F20" s="31"/>
      <c r="G20" s="31"/>
      <c r="H20" s="31"/>
      <c r="I20" s="31"/>
      <c r="J20" s="25" t="str">
        <f t="shared" si="11"/>
        <v/>
      </c>
      <c r="K20" s="31"/>
      <c r="L20" s="25" t="str">
        <f t="shared" si="12"/>
        <v/>
      </c>
      <c r="M20" s="31"/>
      <c r="N20" s="25" t="str">
        <f t="shared" si="13"/>
        <v/>
      </c>
      <c r="O20" s="31"/>
      <c r="P20" s="31"/>
      <c r="Q20" s="26">
        <f t="shared" si="14"/>
        <v>0</v>
      </c>
      <c r="R20" s="31"/>
      <c r="S20" s="31"/>
      <c r="T20" s="31"/>
      <c r="U20" s="33"/>
      <c r="V20" s="33"/>
      <c r="W20" s="33"/>
      <c r="X20" s="33"/>
      <c r="Y20" s="33"/>
      <c r="Z20" s="33"/>
      <c r="AA20" s="33"/>
      <c r="AB20" s="33"/>
      <c r="AC20" s="35"/>
      <c r="AD20" s="33"/>
      <c r="AE20" s="33"/>
      <c r="AF20" s="33"/>
      <c r="AG20" s="33"/>
      <c r="AH20" s="35"/>
      <c r="AI20" s="33"/>
      <c r="AJ20" s="33"/>
      <c r="AK20" s="33"/>
      <c r="AL20" s="33"/>
      <c r="AM20" s="35"/>
      <c r="AN20" s="33"/>
      <c r="AO20" s="33"/>
      <c r="AP20" s="33"/>
      <c r="AQ20" s="33"/>
      <c r="AR20" s="35"/>
      <c r="AS20" s="33"/>
      <c r="AT20" s="33"/>
      <c r="AU20" s="36">
        <f t="shared" si="15"/>
        <v>0</v>
      </c>
      <c r="AV20" s="31"/>
      <c r="AW20" s="31"/>
    </row>
    <row r="21" spans="1:49" s="1" customFormat="1" x14ac:dyDescent="0.25">
      <c r="A21" s="31"/>
      <c r="B21" s="31"/>
      <c r="C21" s="32"/>
      <c r="D21" s="31"/>
      <c r="E21" s="31"/>
      <c r="F21" s="31"/>
      <c r="G21" s="31"/>
      <c r="H21" s="31"/>
      <c r="I21" s="31"/>
      <c r="J21" s="25" t="str">
        <f t="shared" si="11"/>
        <v/>
      </c>
      <c r="K21" s="31"/>
      <c r="L21" s="25" t="str">
        <f t="shared" si="12"/>
        <v/>
      </c>
      <c r="M21" s="31"/>
      <c r="N21" s="25" t="str">
        <f t="shared" si="13"/>
        <v/>
      </c>
      <c r="O21" s="31"/>
      <c r="P21" s="31"/>
      <c r="Q21" s="26">
        <f t="shared" si="14"/>
        <v>0</v>
      </c>
      <c r="R21" s="31"/>
      <c r="S21" s="31"/>
      <c r="T21" s="31"/>
      <c r="U21" s="33"/>
      <c r="V21" s="33"/>
      <c r="W21" s="33"/>
      <c r="X21" s="33"/>
      <c r="Y21" s="33"/>
      <c r="Z21" s="33"/>
      <c r="AA21" s="33"/>
      <c r="AB21" s="33"/>
      <c r="AC21" s="35"/>
      <c r="AD21" s="33"/>
      <c r="AE21" s="33"/>
      <c r="AF21" s="33"/>
      <c r="AG21" s="33"/>
      <c r="AH21" s="35"/>
      <c r="AI21" s="33"/>
      <c r="AJ21" s="33"/>
      <c r="AK21" s="33"/>
      <c r="AL21" s="33"/>
      <c r="AM21" s="35"/>
      <c r="AN21" s="33"/>
      <c r="AO21" s="33"/>
      <c r="AP21" s="33"/>
      <c r="AQ21" s="33"/>
      <c r="AR21" s="35"/>
      <c r="AS21" s="33"/>
      <c r="AT21" s="33"/>
      <c r="AU21" s="36">
        <f t="shared" si="15"/>
        <v>0</v>
      </c>
      <c r="AV21" s="31"/>
      <c r="AW21" s="31"/>
    </row>
    <row r="22" spans="1:49" s="1" customFormat="1" x14ac:dyDescent="0.25">
      <c r="A22" s="31"/>
      <c r="B22" s="31"/>
      <c r="C22" s="32"/>
      <c r="D22" s="31"/>
      <c r="E22" s="31"/>
      <c r="F22" s="31"/>
      <c r="G22" s="31"/>
      <c r="H22" s="31"/>
      <c r="I22" s="31"/>
      <c r="J22" s="25" t="str">
        <f t="shared" si="11"/>
        <v/>
      </c>
      <c r="K22" s="31"/>
      <c r="L22" s="25" t="str">
        <f t="shared" si="12"/>
        <v/>
      </c>
      <c r="M22" s="31"/>
      <c r="N22" s="25" t="str">
        <f t="shared" si="13"/>
        <v/>
      </c>
      <c r="O22" s="31"/>
      <c r="P22" s="31"/>
      <c r="Q22" s="26">
        <f t="shared" si="14"/>
        <v>0</v>
      </c>
      <c r="R22" s="31"/>
      <c r="S22" s="31"/>
      <c r="T22" s="31"/>
      <c r="U22" s="33"/>
      <c r="V22" s="33"/>
      <c r="W22" s="33"/>
      <c r="X22" s="33"/>
      <c r="Y22" s="33"/>
      <c r="Z22" s="33"/>
      <c r="AA22" s="33"/>
      <c r="AB22" s="33"/>
      <c r="AC22" s="35"/>
      <c r="AD22" s="33"/>
      <c r="AE22" s="33"/>
      <c r="AF22" s="33"/>
      <c r="AG22" s="33"/>
      <c r="AH22" s="35"/>
      <c r="AI22" s="33"/>
      <c r="AJ22" s="33"/>
      <c r="AK22" s="33"/>
      <c r="AL22" s="33"/>
      <c r="AM22" s="35"/>
      <c r="AN22" s="33"/>
      <c r="AO22" s="33"/>
      <c r="AP22" s="33"/>
      <c r="AQ22" s="33"/>
      <c r="AR22" s="35"/>
      <c r="AS22" s="33"/>
      <c r="AT22" s="33"/>
      <c r="AU22" s="36">
        <f t="shared" si="15"/>
        <v>0</v>
      </c>
      <c r="AV22" s="31"/>
      <c r="AW22" s="31"/>
    </row>
    <row r="23" spans="1:49" s="1" customFormat="1" x14ac:dyDescent="0.25">
      <c r="A23" s="31"/>
      <c r="B23" s="31"/>
      <c r="C23" s="32"/>
      <c r="D23" s="31"/>
      <c r="E23" s="31"/>
      <c r="F23" s="31"/>
      <c r="G23" s="31"/>
      <c r="H23" s="31"/>
      <c r="I23" s="31"/>
      <c r="J23" s="25" t="str">
        <f t="shared" si="11"/>
        <v/>
      </c>
      <c r="K23" s="31"/>
      <c r="L23" s="25" t="str">
        <f t="shared" si="12"/>
        <v/>
      </c>
      <c r="M23" s="31"/>
      <c r="N23" s="25" t="str">
        <f t="shared" si="13"/>
        <v/>
      </c>
      <c r="O23" s="31"/>
      <c r="P23" s="31"/>
      <c r="Q23" s="26">
        <f t="shared" si="14"/>
        <v>0</v>
      </c>
      <c r="R23" s="31"/>
      <c r="S23" s="31"/>
      <c r="T23" s="31"/>
      <c r="U23" s="33"/>
      <c r="V23" s="33"/>
      <c r="W23" s="33"/>
      <c r="X23" s="33"/>
      <c r="Y23" s="33"/>
      <c r="Z23" s="33"/>
      <c r="AA23" s="33"/>
      <c r="AB23" s="33"/>
      <c r="AC23" s="35"/>
      <c r="AD23" s="33"/>
      <c r="AE23" s="33"/>
      <c r="AF23" s="33"/>
      <c r="AG23" s="33"/>
      <c r="AH23" s="35"/>
      <c r="AI23" s="33"/>
      <c r="AJ23" s="33"/>
      <c r="AK23" s="33"/>
      <c r="AL23" s="33"/>
      <c r="AM23" s="35"/>
      <c r="AN23" s="33"/>
      <c r="AO23" s="33"/>
      <c r="AP23" s="33"/>
      <c r="AQ23" s="33"/>
      <c r="AR23" s="35"/>
      <c r="AS23" s="33"/>
      <c r="AT23" s="33"/>
      <c r="AU23" s="36">
        <f t="shared" si="15"/>
        <v>0</v>
      </c>
      <c r="AV23" s="31"/>
      <c r="AW23" s="31"/>
    </row>
    <row r="24" spans="1:49" s="1" customFormat="1" x14ac:dyDescent="0.25">
      <c r="A24" s="31"/>
      <c r="B24" s="31"/>
      <c r="C24" s="32"/>
      <c r="D24" s="31"/>
      <c r="E24" s="31"/>
      <c r="F24" s="31"/>
      <c r="G24" s="31"/>
      <c r="H24" s="31"/>
      <c r="I24" s="31"/>
      <c r="J24" s="25" t="str">
        <f t="shared" si="11"/>
        <v/>
      </c>
      <c r="K24" s="31"/>
      <c r="L24" s="25" t="str">
        <f t="shared" si="12"/>
        <v/>
      </c>
      <c r="M24" s="31"/>
      <c r="N24" s="25" t="str">
        <f t="shared" si="13"/>
        <v/>
      </c>
      <c r="O24" s="31"/>
      <c r="P24" s="31"/>
      <c r="Q24" s="26">
        <f t="shared" si="14"/>
        <v>0</v>
      </c>
      <c r="R24" s="31"/>
      <c r="S24" s="31"/>
      <c r="T24" s="31"/>
      <c r="U24" s="33"/>
      <c r="V24" s="33"/>
      <c r="W24" s="33"/>
      <c r="X24" s="33"/>
      <c r="Y24" s="33"/>
      <c r="Z24" s="33"/>
      <c r="AA24" s="33"/>
      <c r="AB24" s="33"/>
      <c r="AC24" s="35"/>
      <c r="AD24" s="33"/>
      <c r="AE24" s="33"/>
      <c r="AF24" s="33"/>
      <c r="AG24" s="33"/>
      <c r="AH24" s="35"/>
      <c r="AI24" s="33"/>
      <c r="AJ24" s="33"/>
      <c r="AK24" s="33"/>
      <c r="AL24" s="33"/>
      <c r="AM24" s="35"/>
      <c r="AN24" s="33"/>
      <c r="AO24" s="33"/>
      <c r="AP24" s="33"/>
      <c r="AQ24" s="33"/>
      <c r="AR24" s="35"/>
      <c r="AS24" s="33"/>
      <c r="AT24" s="33"/>
      <c r="AU24" s="36">
        <f t="shared" si="15"/>
        <v>0</v>
      </c>
      <c r="AV24" s="31"/>
      <c r="AW24" s="31"/>
    </row>
    <row r="25" spans="1:49" s="1" customFormat="1" x14ac:dyDescent="0.25">
      <c r="A25" s="31"/>
      <c r="B25" s="31"/>
      <c r="C25" s="32"/>
      <c r="D25" s="31"/>
      <c r="E25" s="31"/>
      <c r="F25" s="31"/>
      <c r="G25" s="31"/>
      <c r="H25" s="31"/>
      <c r="I25" s="31"/>
      <c r="J25" s="25" t="str">
        <f t="shared" si="11"/>
        <v/>
      </c>
      <c r="K25" s="31"/>
      <c r="L25" s="25" t="str">
        <f t="shared" si="12"/>
        <v/>
      </c>
      <c r="M25" s="31"/>
      <c r="N25" s="25" t="str">
        <f t="shared" si="13"/>
        <v/>
      </c>
      <c r="O25" s="31"/>
      <c r="P25" s="31"/>
      <c r="Q25" s="26">
        <f t="shared" si="14"/>
        <v>0</v>
      </c>
      <c r="R25" s="31"/>
      <c r="S25" s="31"/>
      <c r="T25" s="31"/>
      <c r="U25" s="33"/>
      <c r="V25" s="33"/>
      <c r="W25" s="33"/>
      <c r="X25" s="33"/>
      <c r="Y25" s="33"/>
      <c r="Z25" s="33"/>
      <c r="AA25" s="33"/>
      <c r="AB25" s="33"/>
      <c r="AC25" s="35"/>
      <c r="AD25" s="33"/>
      <c r="AE25" s="33"/>
      <c r="AF25" s="33"/>
      <c r="AG25" s="33"/>
      <c r="AH25" s="35"/>
      <c r="AI25" s="33"/>
      <c r="AJ25" s="33"/>
      <c r="AK25" s="33"/>
      <c r="AL25" s="33"/>
      <c r="AM25" s="35"/>
      <c r="AN25" s="33"/>
      <c r="AO25" s="33"/>
      <c r="AP25" s="33"/>
      <c r="AQ25" s="33"/>
      <c r="AR25" s="35"/>
      <c r="AS25" s="33"/>
      <c r="AT25" s="33"/>
      <c r="AU25" s="36">
        <f t="shared" si="15"/>
        <v>0</v>
      </c>
      <c r="AV25" s="31"/>
      <c r="AW25" s="31"/>
    </row>
    <row r="26" spans="1:49" s="1" customFormat="1" x14ac:dyDescent="0.25">
      <c r="A26" s="31"/>
      <c r="B26" s="31"/>
      <c r="C26" s="32"/>
      <c r="D26" s="31"/>
      <c r="E26" s="31"/>
      <c r="F26" s="31"/>
      <c r="G26" s="31"/>
      <c r="H26" s="31"/>
      <c r="I26" s="31"/>
      <c r="J26" s="25" t="str">
        <f t="shared" si="11"/>
        <v/>
      </c>
      <c r="K26" s="31"/>
      <c r="L26" s="25" t="str">
        <f t="shared" si="12"/>
        <v/>
      </c>
      <c r="M26" s="31"/>
      <c r="N26" s="25" t="str">
        <f t="shared" si="13"/>
        <v/>
      </c>
      <c r="O26" s="31"/>
      <c r="P26" s="31"/>
      <c r="Q26" s="26">
        <f t="shared" si="14"/>
        <v>0</v>
      </c>
      <c r="R26" s="31"/>
      <c r="S26" s="31"/>
      <c r="T26" s="31"/>
      <c r="U26" s="33"/>
      <c r="V26" s="33"/>
      <c r="W26" s="33"/>
      <c r="X26" s="33"/>
      <c r="Y26" s="33"/>
      <c r="Z26" s="33"/>
      <c r="AA26" s="33"/>
      <c r="AB26" s="33"/>
      <c r="AC26" s="35"/>
      <c r="AD26" s="33"/>
      <c r="AE26" s="33"/>
      <c r="AF26" s="33"/>
      <c r="AG26" s="33"/>
      <c r="AH26" s="35"/>
      <c r="AI26" s="33"/>
      <c r="AJ26" s="33"/>
      <c r="AK26" s="33"/>
      <c r="AL26" s="33"/>
      <c r="AM26" s="35"/>
      <c r="AN26" s="33"/>
      <c r="AO26" s="33"/>
      <c r="AP26" s="33"/>
      <c r="AQ26" s="33"/>
      <c r="AR26" s="35"/>
      <c r="AS26" s="33"/>
      <c r="AT26" s="33"/>
      <c r="AU26" s="36">
        <f t="shared" si="15"/>
        <v>0</v>
      </c>
      <c r="AV26" s="31"/>
      <c r="AW26" s="31"/>
    </row>
    <row r="27" spans="1:49" s="1" customFormat="1" x14ac:dyDescent="0.25">
      <c r="A27" s="31"/>
      <c r="B27" s="31"/>
      <c r="C27" s="32"/>
      <c r="D27" s="31"/>
      <c r="E27" s="31"/>
      <c r="F27" s="31"/>
      <c r="G27" s="31"/>
      <c r="H27" s="31"/>
      <c r="I27" s="31"/>
      <c r="J27" s="25" t="str">
        <f t="shared" si="11"/>
        <v/>
      </c>
      <c r="K27" s="31"/>
      <c r="L27" s="25" t="str">
        <f t="shared" si="12"/>
        <v/>
      </c>
      <c r="M27" s="31"/>
      <c r="N27" s="25" t="str">
        <f t="shared" si="13"/>
        <v/>
      </c>
      <c r="O27" s="31"/>
      <c r="P27" s="31"/>
      <c r="Q27" s="26">
        <f t="shared" si="14"/>
        <v>0</v>
      </c>
      <c r="R27" s="31"/>
      <c r="S27" s="31"/>
      <c r="T27" s="31"/>
      <c r="U27" s="33"/>
      <c r="V27" s="33"/>
      <c r="W27" s="33"/>
      <c r="X27" s="33"/>
      <c r="Y27" s="33"/>
      <c r="Z27" s="33"/>
      <c r="AA27" s="33"/>
      <c r="AB27" s="33"/>
      <c r="AC27" s="35"/>
      <c r="AD27" s="33"/>
      <c r="AE27" s="33"/>
      <c r="AF27" s="33"/>
      <c r="AG27" s="33"/>
      <c r="AH27" s="35"/>
      <c r="AI27" s="33"/>
      <c r="AJ27" s="33"/>
      <c r="AK27" s="33"/>
      <c r="AL27" s="33"/>
      <c r="AM27" s="35"/>
      <c r="AN27" s="33"/>
      <c r="AO27" s="33"/>
      <c r="AP27" s="33"/>
      <c r="AQ27" s="33"/>
      <c r="AR27" s="35"/>
      <c r="AS27" s="33"/>
      <c r="AT27" s="33"/>
      <c r="AU27" s="36">
        <f t="shared" si="15"/>
        <v>0</v>
      </c>
      <c r="AV27" s="31"/>
      <c r="AW27" s="31"/>
    </row>
    <row r="28" spans="1:49" s="1" customFormat="1" x14ac:dyDescent="0.25">
      <c r="A28" s="31"/>
      <c r="B28" s="31"/>
      <c r="C28" s="31"/>
      <c r="D28" s="31"/>
      <c r="E28" s="31"/>
      <c r="F28" s="31"/>
      <c r="G28" s="31"/>
      <c r="H28" s="31"/>
      <c r="I28" s="31"/>
      <c r="J28" s="25" t="str">
        <f t="shared" si="11"/>
        <v/>
      </c>
      <c r="K28" s="31"/>
      <c r="L28" s="25" t="str">
        <f t="shared" si="12"/>
        <v/>
      </c>
      <c r="M28" s="31"/>
      <c r="N28" s="25" t="str">
        <f t="shared" si="13"/>
        <v/>
      </c>
      <c r="O28" s="31"/>
      <c r="P28" s="31"/>
      <c r="Q28" s="26">
        <f t="shared" si="14"/>
        <v>0</v>
      </c>
      <c r="R28" s="31"/>
      <c r="S28" s="31"/>
      <c r="T28" s="31"/>
      <c r="U28" s="33"/>
      <c r="V28" s="33"/>
      <c r="W28" s="33"/>
      <c r="X28" s="33"/>
      <c r="Y28" s="33"/>
      <c r="Z28" s="33"/>
      <c r="AA28" s="33"/>
      <c r="AB28" s="33"/>
      <c r="AC28" s="35"/>
      <c r="AD28" s="33"/>
      <c r="AE28" s="33"/>
      <c r="AF28" s="33"/>
      <c r="AG28" s="33"/>
      <c r="AH28" s="35"/>
      <c r="AI28" s="33"/>
      <c r="AJ28" s="33"/>
      <c r="AK28" s="33"/>
      <c r="AL28" s="33"/>
      <c r="AM28" s="35"/>
      <c r="AN28" s="33"/>
      <c r="AO28" s="33"/>
      <c r="AP28" s="33"/>
      <c r="AQ28" s="33"/>
      <c r="AR28" s="35"/>
      <c r="AS28" s="33"/>
      <c r="AT28" s="33"/>
      <c r="AU28" s="36">
        <f t="shared" si="15"/>
        <v>0</v>
      </c>
      <c r="AV28" s="31"/>
      <c r="AW28" s="31"/>
    </row>
    <row r="29" spans="1:49" s="1" customFormat="1" ht="12.75" x14ac:dyDescent="0.25"/>
    <row r="30" spans="1:49" s="1" customFormat="1" ht="12.75" x14ac:dyDescent="0.25"/>
    <row r="31" spans="1:49" s="1" customFormat="1" ht="12.75" x14ac:dyDescent="0.25"/>
    <row r="32" spans="1:49" s="1" customFormat="1" ht="12.75" x14ac:dyDescent="0.25"/>
    <row r="33" s="1" customFormat="1" ht="12.75" x14ac:dyDescent="0.25"/>
    <row r="34" s="1" customFormat="1" ht="12.75" x14ac:dyDescent="0.25"/>
    <row r="35" s="1" customFormat="1" ht="12.75" x14ac:dyDescent="0.25"/>
  </sheetData>
  <sheetProtection algorithmName="SHA-512" hashValue="kTQT1u7jiyGWMHt7mWdDR8xfs7gfGS/EyyEgYSLEDn91QMjgdkV/ALJd47EyPvcWXL6prqICdDDJKzbyJy8yhQ==" saltValue="0Bxg2tdIerOrYLvBiOgosA==" spinCount="100000" sheet="1" objects="1" scenarios="1"/>
  <mergeCells count="32">
    <mergeCell ref="AU1:AW1"/>
    <mergeCell ref="AU2:AV2"/>
    <mergeCell ref="AU3:AW3"/>
    <mergeCell ref="A4:H4"/>
    <mergeCell ref="Z4:AS4"/>
    <mergeCell ref="T4:Y4"/>
    <mergeCell ref="AT4:AW5"/>
    <mergeCell ref="F5:F6"/>
    <mergeCell ref="G5:G6"/>
    <mergeCell ref="H5:H6"/>
    <mergeCell ref="AJ5:AN5"/>
    <mergeCell ref="P5:P6"/>
    <mergeCell ref="O5:O6"/>
    <mergeCell ref="AO5:AS5"/>
    <mergeCell ref="A1:B3"/>
    <mergeCell ref="C1:AT3"/>
    <mergeCell ref="A5:A6"/>
    <mergeCell ref="B5:B6"/>
    <mergeCell ref="C5:C6"/>
    <mergeCell ref="D5:D6"/>
    <mergeCell ref="E5:E6"/>
    <mergeCell ref="AE5:AI5"/>
    <mergeCell ref="I5:J6"/>
    <mergeCell ref="I4:S4"/>
    <mergeCell ref="K5:L6"/>
    <mergeCell ref="M5:N6"/>
    <mergeCell ref="Q5:Q6"/>
    <mergeCell ref="R5:R6"/>
    <mergeCell ref="S5:S6"/>
    <mergeCell ref="T5:X5"/>
    <mergeCell ref="Y5:Y6"/>
    <mergeCell ref="Z5:AD5"/>
  </mergeCells>
  <conditionalFormatting sqref="U7:AS28">
    <cfRule type="expression" dxfId="1" priority="4">
      <formula>$S7="No acción"</formula>
    </cfRule>
  </conditionalFormatting>
  <conditionalFormatting sqref="AT7:AW28">
    <cfRule type="expression" dxfId="0" priority="3">
      <formula>$S7="No acción"</formula>
    </cfRule>
  </conditionalFormatting>
  <dataValidations count="3">
    <dataValidation allowBlank="1" showInputMessage="1" showErrorMessage="1" prompt="Registre la fecha posible en la que se materializará la oportunidad." sqref="Y5" xr:uid="{00000000-0002-0000-0000-000000000000}"/>
    <dataValidation allowBlank="1" showInputMessage="1" showErrorMessage="1" prompt="Registrar número consecutivo iniciado desde 1." sqref="A5:A7" xr:uid="{00000000-0002-0000-0000-000001000000}"/>
    <dataValidation allowBlank="1" showErrorMessage="1" errorTitle="Error" error="Please select an option from the drop down list." sqref="J17:J28 L7:L16 L17:L28 N7:N16 N17:N28 J7:J16" xr:uid="{00000000-0002-0000-00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3000000}">
          <x14:formula1>
            <xm:f>Lista_desplegable!$A$2:$A$17</xm:f>
          </x14:formula1>
          <xm:sqref>B17:B28</xm:sqref>
        </x14:dataValidation>
        <x14:dataValidation type="list" allowBlank="1" showInputMessage="1" showErrorMessage="1" xr:uid="{00000000-0002-0000-0000-000004000000}">
          <x14:formula1>
            <xm:f>Lista_desplegable!$B$2:$B$5</xm:f>
          </x14:formula1>
          <xm:sqref>C17:C28</xm:sqref>
        </x14:dataValidation>
        <x14:dataValidation type="list" allowBlank="1" showInputMessage="1" showErrorMessage="1" xr:uid="{00000000-0002-0000-0000-000005000000}">
          <x14:formula1>
            <xm:f>Lista_desplegable!$C$2:$C$12</xm:f>
          </x14:formula1>
          <xm:sqref>G17:G28</xm:sqref>
        </x14:dataValidation>
        <x14:dataValidation type="list" allowBlank="1" showInputMessage="1" showErrorMessage="1" xr:uid="{00000000-0002-0000-0000-000006000000}">
          <x14:formula1>
            <xm:f>Lista_desplegable!$J$2:$J$7</xm:f>
          </x14:formula1>
          <xm:sqref>O17:O28</xm:sqref>
        </x14:dataValidation>
        <x14:dataValidation type="list" allowBlank="1" showInputMessage="1" showErrorMessage="1" xr:uid="{00000000-0002-0000-0000-000007000000}">
          <x14:formula1>
            <xm:f>Lista_desplegable!$N$2:$N$3</xm:f>
          </x14:formula1>
          <xm:sqref>S17:S28</xm:sqref>
        </x14:dataValidation>
        <x14:dataValidation type="list" allowBlank="1" showInputMessage="1" showErrorMessage="1" xr:uid="{00000000-0002-0000-0000-000008000000}">
          <x14:formula1>
            <xm:f>Lista_desplegable!$P$2:$P$3</xm:f>
          </x14:formula1>
          <xm:sqref>AV17:AV28</xm:sqref>
        </x14:dataValidation>
        <x14:dataValidation type="list" allowBlank="1" showInputMessage="1" showErrorMessage="1" xr:uid="{00000000-0002-0000-0000-000009000000}">
          <x14:formula1>
            <xm:f>Lista_desplegable!$L$2:$L$5</xm:f>
          </x14:formula1>
          <xm:sqref>R16 R17:R28</xm:sqref>
        </x14:dataValidation>
        <x14:dataValidation type="list" allowBlank="1" showInputMessage="1" showErrorMessage="1" xr:uid="{00000000-0002-0000-0000-00000A000000}">
          <x14:formula1>
            <xm:f>'G:\reporte oportunidades tercer trimestre\[01-FR-29MatrizdeOportunidades _ 4 CE.xlsx]Lista_desplegable'!#REF!</xm:f>
          </x14:formula1>
          <xm:sqref>B8:C10 G8:G10 O8:O10 R8:S10 AV8:AV10</xm:sqref>
        </x14:dataValidation>
        <x14:dataValidation type="list" allowBlank="1" showInputMessage="1" showErrorMessage="1" xr:uid="{00000000-0002-0000-0000-000011000000}">
          <x14:formula1>
            <xm:f>'G:\reporte oportunidades tercer trimestre\[01-FR-29MatrizdeOportunidadesVF3 7PD.xlsx]Lista_desplegable'!#REF!</xm:f>
          </x14:formula1>
          <xm:sqref>R11 B11:C12 G11:G12 O11:O12 S11:S12 AV11:AV12</xm:sqref>
        </x14:dataValidation>
        <x14:dataValidation type="list" allowBlank="1" showInputMessage="1" showErrorMessage="1" xr:uid="{00000000-0002-0000-0000-000018000000}">
          <x14:formula1>
            <xm:f>'G:\reporte oportunidades tercer trimestre\[01-FR-29 Matriz de Oportunidades V3 III T 8GTH.xlsx]Lista_desplegable'!#REF!</xm:f>
          </x14:formula1>
          <xm:sqref>R12:R14 B13:C14 G13:G14 O13:O14 S13:S14 AV13:AV14</xm:sqref>
        </x14:dataValidation>
        <x14:dataValidation type="list" allowBlank="1" showInputMessage="1" showErrorMessage="1" xr:uid="{00000000-0002-0000-0000-00001F000000}">
          <x14:formula1>
            <xm:f>'G:\reporte oportunidades tercer trimestre\[01-FR-29MatrizdeOportunidadesVF3 9GA.xlsx]Lista_desplegable'!#REF!</xm:f>
          </x14:formula1>
          <xm:sqref>B15:C15 G15 O15 R15:S15 AV15</xm:sqref>
        </x14:dataValidation>
        <x14:dataValidation type="list" allowBlank="1" showInputMessage="1" showErrorMessage="1" xr:uid="{00000000-0002-0000-0000-000026000000}">
          <x14:formula1>
            <xm:f>'[01-FR-29MatrizdeOportunidadesV3 14SU.xlsx]Lista_desplegable'!#REF!</xm:f>
          </x14:formula1>
          <xm:sqref>AV16 B16:C16 G16 O16 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4"/>
  <sheetViews>
    <sheetView workbookViewId="0">
      <selection activeCell="H7" sqref="H7"/>
    </sheetView>
  </sheetViews>
  <sheetFormatPr baseColWidth="10" defaultRowHeight="15" x14ac:dyDescent="0.25"/>
  <cols>
    <col min="1" max="1" width="41.42578125" customWidth="1"/>
    <col min="2" max="2" width="23.85546875" customWidth="1"/>
    <col min="3" max="3" width="38.28515625" customWidth="1"/>
    <col min="4" max="4" width="14.85546875" customWidth="1"/>
    <col min="5" max="5" width="14.28515625" customWidth="1"/>
    <col min="6" max="8" width="25.28515625" customWidth="1"/>
    <col min="9" max="9" width="26" customWidth="1"/>
    <col min="10" max="10" width="41.85546875" customWidth="1"/>
    <col min="11" max="11" width="13.140625" customWidth="1"/>
    <col min="12" max="13" width="53.42578125" customWidth="1"/>
    <col min="14" max="14" width="29" customWidth="1"/>
    <col min="15" max="15" width="32.85546875" customWidth="1"/>
    <col min="16" max="16" width="25.28515625" customWidth="1"/>
    <col min="18" max="18" width="17.5703125" customWidth="1"/>
    <col min="19" max="19" width="16.140625" customWidth="1"/>
    <col min="22" max="22" width="25.28515625" customWidth="1"/>
  </cols>
  <sheetData>
    <row r="1" spans="1:22" ht="36.75" thickBot="1" x14ac:dyDescent="0.3">
      <c r="A1" s="7" t="s">
        <v>70</v>
      </c>
      <c r="B1" s="8" t="s">
        <v>71</v>
      </c>
      <c r="C1" s="8" t="s">
        <v>55</v>
      </c>
      <c r="D1" s="73" t="s">
        <v>73</v>
      </c>
      <c r="E1" s="73"/>
      <c r="F1" s="73" t="s">
        <v>74</v>
      </c>
      <c r="G1" s="73"/>
      <c r="H1" s="17"/>
      <c r="I1" s="9" t="s">
        <v>77</v>
      </c>
      <c r="J1" s="8" t="s">
        <v>105</v>
      </c>
      <c r="K1" s="73" t="s">
        <v>90</v>
      </c>
      <c r="L1" s="73"/>
      <c r="M1" s="10" t="s">
        <v>112</v>
      </c>
      <c r="N1" s="8" t="s">
        <v>91</v>
      </c>
      <c r="O1" s="8" t="s">
        <v>81</v>
      </c>
      <c r="P1" s="8" t="s">
        <v>83</v>
      </c>
      <c r="R1" s="19" t="s">
        <v>162</v>
      </c>
      <c r="S1" s="20" t="s">
        <v>163</v>
      </c>
      <c r="T1" s="20" t="s">
        <v>164</v>
      </c>
      <c r="U1" s="20" t="s">
        <v>165</v>
      </c>
      <c r="V1" s="20" t="s">
        <v>166</v>
      </c>
    </row>
    <row r="2" spans="1:22" ht="27.75" customHeight="1" thickBot="1" x14ac:dyDescent="0.3">
      <c r="A2" s="11" t="s">
        <v>18</v>
      </c>
      <c r="B2" s="12" t="s">
        <v>84</v>
      </c>
      <c r="C2" s="11" t="s">
        <v>6</v>
      </c>
      <c r="D2" s="11">
        <v>5</v>
      </c>
      <c r="E2" s="2" t="s">
        <v>92</v>
      </c>
      <c r="F2" s="11">
        <v>1</v>
      </c>
      <c r="G2" s="12" t="s">
        <v>76</v>
      </c>
      <c r="H2" s="12">
        <v>1</v>
      </c>
      <c r="I2" s="12" t="s">
        <v>99</v>
      </c>
      <c r="J2" s="13" t="s">
        <v>117</v>
      </c>
      <c r="K2" s="13">
        <v>1</v>
      </c>
      <c r="L2" s="13" t="s">
        <v>101</v>
      </c>
      <c r="M2" s="13" t="s">
        <v>113</v>
      </c>
      <c r="N2" s="12" t="s">
        <v>48</v>
      </c>
      <c r="O2" s="12" t="s">
        <v>17</v>
      </c>
      <c r="P2" s="12" t="s">
        <v>17</v>
      </c>
      <c r="Q2" s="12"/>
      <c r="R2" s="21" t="s">
        <v>167</v>
      </c>
      <c r="S2" s="22" t="s">
        <v>168</v>
      </c>
      <c r="T2" s="22" t="s">
        <v>169</v>
      </c>
      <c r="U2" s="22" t="s">
        <v>170</v>
      </c>
      <c r="V2" s="22" t="s">
        <v>171</v>
      </c>
    </row>
    <row r="3" spans="1:22" ht="39" customHeight="1" thickBot="1" x14ac:dyDescent="0.3">
      <c r="A3" s="14" t="s">
        <v>19</v>
      </c>
      <c r="B3" s="12" t="s">
        <v>85</v>
      </c>
      <c r="C3" s="11" t="s">
        <v>7</v>
      </c>
      <c r="D3" s="11">
        <v>4</v>
      </c>
      <c r="E3" s="2" t="s">
        <v>93</v>
      </c>
      <c r="F3" s="11">
        <v>2</v>
      </c>
      <c r="G3" s="12" t="s">
        <v>96</v>
      </c>
      <c r="H3" s="12">
        <v>2</v>
      </c>
      <c r="I3" s="12" t="s">
        <v>78</v>
      </c>
      <c r="J3" s="13" t="s">
        <v>118</v>
      </c>
      <c r="K3" s="13">
        <v>2</v>
      </c>
      <c r="L3" s="13" t="s">
        <v>102</v>
      </c>
      <c r="M3" s="13" t="s">
        <v>114</v>
      </c>
      <c r="N3" s="12" t="s">
        <v>49</v>
      </c>
      <c r="O3" s="12" t="s">
        <v>82</v>
      </c>
      <c r="P3" s="12" t="s">
        <v>82</v>
      </c>
      <c r="Q3" s="12"/>
      <c r="R3" s="21" t="s">
        <v>172</v>
      </c>
      <c r="S3" s="22" t="s">
        <v>97</v>
      </c>
      <c r="T3" s="22" t="s">
        <v>78</v>
      </c>
      <c r="U3" s="22" t="s">
        <v>173</v>
      </c>
      <c r="V3" s="22" t="s">
        <v>103</v>
      </c>
    </row>
    <row r="4" spans="1:22" ht="24.75" thickBot="1" x14ac:dyDescent="0.3">
      <c r="A4" s="11" t="s">
        <v>20</v>
      </c>
      <c r="B4" s="12" t="s">
        <v>86</v>
      </c>
      <c r="C4" s="15" t="s">
        <v>8</v>
      </c>
      <c r="D4" s="15">
        <v>3</v>
      </c>
      <c r="E4" s="2" t="s">
        <v>72</v>
      </c>
      <c r="F4" s="15">
        <v>3</v>
      </c>
      <c r="G4" s="12" t="s">
        <v>75</v>
      </c>
      <c r="H4" s="12">
        <v>3</v>
      </c>
      <c r="I4" s="12" t="s">
        <v>79</v>
      </c>
      <c r="J4" s="13" t="s">
        <v>119</v>
      </c>
      <c r="K4" s="13">
        <v>3</v>
      </c>
      <c r="L4" s="13" t="s">
        <v>103</v>
      </c>
      <c r="M4" s="13" t="s">
        <v>115</v>
      </c>
      <c r="N4" s="12"/>
      <c r="O4" s="12"/>
      <c r="P4" s="12"/>
      <c r="Q4" s="12"/>
      <c r="R4" s="21" t="s">
        <v>72</v>
      </c>
      <c r="S4" s="22" t="s">
        <v>75</v>
      </c>
      <c r="T4" s="22" t="s">
        <v>79</v>
      </c>
      <c r="U4" s="22" t="s">
        <v>174</v>
      </c>
      <c r="V4" s="22" t="s">
        <v>175</v>
      </c>
    </row>
    <row r="5" spans="1:22" ht="15.75" x14ac:dyDescent="0.25">
      <c r="A5" s="11" t="s">
        <v>21</v>
      </c>
      <c r="B5" s="12" t="s">
        <v>87</v>
      </c>
      <c r="C5" s="15" t="s">
        <v>9</v>
      </c>
      <c r="D5" s="15">
        <v>2</v>
      </c>
      <c r="E5" s="2" t="s">
        <v>94</v>
      </c>
      <c r="F5" s="12">
        <v>4</v>
      </c>
      <c r="G5" s="12" t="s">
        <v>97</v>
      </c>
      <c r="H5" s="12">
        <v>4</v>
      </c>
      <c r="I5" s="12" t="s">
        <v>80</v>
      </c>
      <c r="J5" s="13" t="s">
        <v>120</v>
      </c>
      <c r="K5" s="13">
        <v>4</v>
      </c>
      <c r="L5" s="13" t="s">
        <v>104</v>
      </c>
      <c r="M5" s="13" t="s">
        <v>116</v>
      </c>
      <c r="N5" s="12"/>
      <c r="O5" s="12"/>
      <c r="P5" s="12"/>
      <c r="Q5" s="12"/>
      <c r="R5" s="70" t="s">
        <v>176</v>
      </c>
      <c r="S5" s="70" t="s">
        <v>177</v>
      </c>
      <c r="T5" s="70" t="s">
        <v>80</v>
      </c>
      <c r="U5" s="23"/>
      <c r="V5" s="23"/>
    </row>
    <row r="6" spans="1:22" ht="15.75" x14ac:dyDescent="0.25">
      <c r="A6" s="11" t="s">
        <v>22</v>
      </c>
      <c r="B6" s="12"/>
      <c r="C6" s="15" t="s">
        <v>10</v>
      </c>
      <c r="D6" s="15">
        <v>1</v>
      </c>
      <c r="E6" s="2" t="s">
        <v>95</v>
      </c>
      <c r="F6" s="12">
        <v>5</v>
      </c>
      <c r="G6" s="12" t="s">
        <v>98</v>
      </c>
      <c r="H6" s="12">
        <v>5</v>
      </c>
      <c r="I6" s="12" t="s">
        <v>100</v>
      </c>
      <c r="J6" s="13" t="s">
        <v>121</v>
      </c>
      <c r="K6" s="13"/>
      <c r="L6" s="13"/>
      <c r="M6" s="13"/>
      <c r="N6" s="12"/>
      <c r="O6" s="12"/>
      <c r="P6" s="12"/>
      <c r="Q6" s="12"/>
      <c r="R6" s="71"/>
      <c r="S6" s="71"/>
      <c r="T6" s="71"/>
      <c r="U6" s="23" t="s">
        <v>178</v>
      </c>
      <c r="V6" s="23" t="s">
        <v>179</v>
      </c>
    </row>
    <row r="7" spans="1:22" ht="16.5" thickBot="1" x14ac:dyDescent="0.3">
      <c r="A7" s="11" t="s">
        <v>23</v>
      </c>
      <c r="B7" s="12"/>
      <c r="C7" s="15" t="s">
        <v>11</v>
      </c>
      <c r="D7" s="15"/>
      <c r="E7" s="12"/>
      <c r="F7" s="12"/>
      <c r="G7" s="12"/>
      <c r="H7" s="12"/>
      <c r="I7" s="12"/>
      <c r="J7" s="13" t="s">
        <v>122</v>
      </c>
      <c r="K7" s="13"/>
      <c r="L7" s="13"/>
      <c r="M7" s="13"/>
      <c r="N7" s="12"/>
      <c r="O7" s="12"/>
      <c r="P7" s="12"/>
      <c r="Q7" s="12"/>
      <c r="R7" s="72"/>
      <c r="S7" s="72"/>
      <c r="T7" s="72"/>
      <c r="U7" s="22"/>
      <c r="V7" s="24"/>
    </row>
    <row r="8" spans="1:22" ht="15.75" x14ac:dyDescent="0.25">
      <c r="A8" s="11" t="s">
        <v>24</v>
      </c>
      <c r="B8" s="12"/>
      <c r="C8" s="16" t="s">
        <v>12</v>
      </c>
      <c r="D8" s="16"/>
      <c r="E8" s="12"/>
      <c r="F8" s="12"/>
      <c r="G8" s="12"/>
      <c r="H8" s="12"/>
      <c r="I8" s="12"/>
      <c r="J8" s="13"/>
      <c r="K8" s="13"/>
      <c r="L8" s="12"/>
      <c r="M8" s="12"/>
      <c r="N8" s="12"/>
      <c r="O8" s="12"/>
      <c r="P8" s="12"/>
      <c r="Q8" s="12"/>
    </row>
    <row r="9" spans="1:22" ht="15.75" x14ac:dyDescent="0.25">
      <c r="A9" s="11" t="s">
        <v>25</v>
      </c>
      <c r="B9" s="12"/>
      <c r="C9" s="16" t="s">
        <v>13</v>
      </c>
      <c r="D9" s="16"/>
      <c r="E9" s="12"/>
      <c r="F9" s="12"/>
      <c r="G9" s="12"/>
      <c r="H9" s="12"/>
      <c r="I9" s="12"/>
      <c r="J9" s="12"/>
      <c r="K9" s="12"/>
      <c r="L9" s="12"/>
      <c r="M9" s="12"/>
      <c r="N9" s="12"/>
      <c r="O9" s="12"/>
      <c r="P9" s="12"/>
      <c r="Q9" s="12"/>
    </row>
    <row r="10" spans="1:22" ht="15.75" x14ac:dyDescent="0.25">
      <c r="A10" s="11" t="s">
        <v>26</v>
      </c>
      <c r="B10" s="12"/>
      <c r="C10" s="16" t="s">
        <v>14</v>
      </c>
      <c r="D10" s="16"/>
      <c r="E10" s="12"/>
      <c r="F10" s="12"/>
      <c r="G10" s="12"/>
      <c r="H10" s="12"/>
      <c r="I10" s="12"/>
      <c r="J10" s="12"/>
      <c r="K10" s="12"/>
      <c r="L10" s="13"/>
      <c r="M10" s="13"/>
      <c r="N10" s="12"/>
      <c r="O10" s="12"/>
      <c r="P10" s="12"/>
      <c r="Q10" s="12"/>
    </row>
    <row r="11" spans="1:22" ht="15.75" x14ac:dyDescent="0.25">
      <c r="A11" s="11" t="s">
        <v>27</v>
      </c>
      <c r="B11" s="12"/>
      <c r="C11" s="16" t="s">
        <v>15</v>
      </c>
      <c r="D11" s="16"/>
      <c r="E11" s="12"/>
      <c r="F11" s="12"/>
      <c r="G11" s="12"/>
      <c r="H11" s="12"/>
      <c r="I11" s="12"/>
      <c r="J11" s="12"/>
      <c r="K11" s="12"/>
      <c r="L11" s="12"/>
      <c r="M11" s="12"/>
      <c r="N11" s="12"/>
      <c r="O11" s="12"/>
      <c r="P11" s="12"/>
      <c r="Q11" s="12"/>
    </row>
    <row r="12" spans="1:22" ht="45" x14ac:dyDescent="0.25">
      <c r="A12" s="11" t="s">
        <v>28</v>
      </c>
      <c r="B12" s="12"/>
      <c r="C12" s="16" t="s">
        <v>16</v>
      </c>
      <c r="D12" s="16"/>
      <c r="E12" s="12"/>
      <c r="F12" s="12"/>
      <c r="G12" s="12"/>
      <c r="H12" s="12"/>
      <c r="I12" s="12"/>
      <c r="J12" s="12"/>
      <c r="K12" s="12"/>
      <c r="L12" s="12"/>
      <c r="M12" s="12"/>
      <c r="N12" s="12"/>
      <c r="O12" s="12"/>
      <c r="P12" s="12"/>
      <c r="Q12" s="12"/>
    </row>
    <row r="13" spans="1:22" ht="15.75" x14ac:dyDescent="0.25">
      <c r="A13" s="11" t="s">
        <v>29</v>
      </c>
      <c r="B13" s="12"/>
      <c r="C13" s="16"/>
      <c r="D13" s="16"/>
      <c r="E13" s="12"/>
      <c r="F13" s="12"/>
      <c r="G13" s="12"/>
      <c r="H13" s="12"/>
      <c r="I13" s="12"/>
      <c r="J13" s="12"/>
      <c r="K13" s="12"/>
      <c r="L13" s="12"/>
      <c r="M13" s="12"/>
      <c r="N13" s="12"/>
      <c r="O13" s="12"/>
      <c r="P13" s="12"/>
      <c r="Q13" s="12"/>
    </row>
    <row r="14" spans="1:22" ht="15.75" x14ac:dyDescent="0.25">
      <c r="A14" s="11" t="s">
        <v>30</v>
      </c>
      <c r="B14" s="12"/>
      <c r="C14" s="12"/>
      <c r="D14" s="12"/>
      <c r="E14" s="12"/>
      <c r="F14" s="12"/>
      <c r="G14" s="12"/>
      <c r="H14" s="12"/>
      <c r="I14" s="12"/>
      <c r="J14" s="12"/>
      <c r="K14" s="12"/>
      <c r="L14" s="12"/>
      <c r="M14" s="12"/>
      <c r="N14" s="12"/>
      <c r="O14" s="12"/>
      <c r="P14" s="12"/>
      <c r="Q14" s="12"/>
    </row>
    <row r="15" spans="1:22" ht="15.75" x14ac:dyDescent="0.25">
      <c r="A15" s="11" t="s">
        <v>31</v>
      </c>
      <c r="B15" s="12"/>
      <c r="C15" s="12"/>
      <c r="D15" s="12"/>
      <c r="E15" s="12"/>
      <c r="F15" s="12"/>
      <c r="G15" s="12"/>
      <c r="H15" s="12"/>
      <c r="I15" s="12"/>
      <c r="J15" s="12"/>
      <c r="K15" s="12"/>
      <c r="L15" s="12"/>
      <c r="M15" s="12"/>
      <c r="N15" s="12"/>
      <c r="O15" s="12"/>
      <c r="P15" s="12"/>
      <c r="Q15" s="12"/>
    </row>
    <row r="16" spans="1:22" ht="15.75" x14ac:dyDescent="0.25">
      <c r="A16" s="11" t="s">
        <v>32</v>
      </c>
      <c r="B16" s="12"/>
      <c r="C16" s="12"/>
      <c r="D16" s="12"/>
      <c r="E16" s="12"/>
      <c r="F16" s="12"/>
      <c r="G16" s="12"/>
      <c r="H16" s="12"/>
      <c r="I16" s="12"/>
      <c r="J16" s="12"/>
      <c r="K16" s="12"/>
      <c r="L16" s="12"/>
      <c r="M16" s="12"/>
      <c r="N16" s="12"/>
      <c r="O16" s="12"/>
      <c r="P16" s="12"/>
      <c r="Q16" s="12"/>
    </row>
    <row r="17" spans="1:17" ht="15.75" x14ac:dyDescent="0.25">
      <c r="A17" s="11" t="s">
        <v>33</v>
      </c>
      <c r="B17" s="12"/>
      <c r="C17" s="12"/>
      <c r="D17" s="12"/>
      <c r="E17" s="12"/>
      <c r="F17" s="12"/>
      <c r="G17" s="12"/>
      <c r="H17" s="12"/>
      <c r="I17" s="12"/>
      <c r="J17" s="12"/>
      <c r="K17" s="12"/>
      <c r="L17" s="12"/>
      <c r="M17" s="12"/>
      <c r="N17" s="12"/>
      <c r="O17" s="12"/>
      <c r="P17" s="12"/>
      <c r="Q17" s="12"/>
    </row>
    <row r="18" spans="1:17" ht="15.75" x14ac:dyDescent="0.25">
      <c r="A18" s="12"/>
      <c r="B18" s="12"/>
      <c r="C18" s="12"/>
      <c r="D18" s="12"/>
      <c r="E18" s="12"/>
      <c r="F18" s="12"/>
      <c r="G18" s="12"/>
      <c r="H18" s="12"/>
      <c r="I18" s="12"/>
      <c r="J18" s="12"/>
      <c r="K18" s="12"/>
      <c r="L18" s="12"/>
      <c r="M18" s="12"/>
      <c r="N18" s="12"/>
      <c r="O18" s="12"/>
      <c r="P18" s="12"/>
      <c r="Q18" s="12"/>
    </row>
    <row r="19" spans="1:17" ht="15.75" x14ac:dyDescent="0.25">
      <c r="A19" s="12"/>
      <c r="B19" s="12"/>
      <c r="C19" s="12"/>
      <c r="D19" s="12"/>
      <c r="E19" s="12"/>
      <c r="F19" s="12"/>
      <c r="G19" s="12"/>
      <c r="H19" s="12"/>
      <c r="I19" s="12"/>
      <c r="J19" s="12"/>
      <c r="K19" s="12"/>
      <c r="L19" s="12"/>
      <c r="M19" s="12"/>
      <c r="N19" s="12"/>
      <c r="O19" s="12"/>
      <c r="P19" s="12"/>
      <c r="Q19" s="12"/>
    </row>
    <row r="20" spans="1:17" ht="15.75" x14ac:dyDescent="0.25">
      <c r="A20" s="12"/>
      <c r="B20" s="12"/>
      <c r="C20" s="12"/>
      <c r="D20" s="12"/>
      <c r="E20" s="12"/>
      <c r="F20" s="12"/>
      <c r="G20" s="12"/>
      <c r="H20" s="12"/>
      <c r="I20" s="12"/>
      <c r="J20" s="12"/>
      <c r="K20" s="12"/>
      <c r="L20" s="12"/>
      <c r="M20" s="12"/>
      <c r="N20" s="12"/>
      <c r="O20" s="12"/>
      <c r="P20" s="12"/>
      <c r="Q20" s="12"/>
    </row>
    <row r="21" spans="1:17" ht="15.75" x14ac:dyDescent="0.25">
      <c r="A21" s="12"/>
      <c r="B21" s="12"/>
      <c r="C21" s="12"/>
      <c r="D21" s="12"/>
      <c r="E21" s="12"/>
      <c r="F21" s="12"/>
      <c r="G21" s="12"/>
      <c r="H21" s="12"/>
      <c r="I21" s="12"/>
      <c r="J21" s="12"/>
      <c r="K21" s="12"/>
      <c r="L21" s="12"/>
      <c r="M21" s="12"/>
      <c r="N21" s="12"/>
      <c r="O21" s="12"/>
      <c r="P21" s="12"/>
      <c r="Q21" s="12"/>
    </row>
    <row r="22" spans="1:17" ht="15.75" x14ac:dyDescent="0.25">
      <c r="A22" s="12"/>
      <c r="B22" s="12"/>
      <c r="C22" s="12"/>
      <c r="D22" s="12"/>
      <c r="E22" s="12"/>
      <c r="F22" s="12"/>
      <c r="G22" s="12"/>
      <c r="H22" s="12"/>
      <c r="I22" s="12"/>
      <c r="J22" s="12"/>
      <c r="K22" s="12"/>
      <c r="L22" s="12"/>
      <c r="M22" s="12"/>
      <c r="N22" s="12"/>
      <c r="O22" s="12"/>
      <c r="P22" s="12"/>
      <c r="Q22" s="12"/>
    </row>
    <row r="23" spans="1:17" ht="15.75" x14ac:dyDescent="0.25">
      <c r="A23" s="12"/>
      <c r="B23" s="12"/>
      <c r="C23" s="12"/>
      <c r="D23" s="12"/>
      <c r="E23" s="12"/>
      <c r="F23" s="12"/>
      <c r="G23" s="12"/>
      <c r="H23" s="12"/>
      <c r="I23" s="12"/>
      <c r="J23" s="12"/>
      <c r="K23" s="12"/>
      <c r="L23" s="12"/>
      <c r="M23" s="12"/>
      <c r="N23" s="12"/>
      <c r="O23" s="12"/>
      <c r="P23" s="12"/>
      <c r="Q23" s="12"/>
    </row>
    <row r="24" spans="1:17" ht="15.75" x14ac:dyDescent="0.25">
      <c r="A24" s="12"/>
      <c r="B24" s="12"/>
      <c r="C24" s="12"/>
      <c r="D24" s="12"/>
      <c r="E24" s="12"/>
      <c r="F24" s="12"/>
      <c r="G24" s="12"/>
      <c r="H24" s="12"/>
      <c r="I24" s="12"/>
      <c r="J24" s="12"/>
      <c r="K24" s="12"/>
      <c r="L24" s="12"/>
      <c r="M24" s="12"/>
      <c r="N24" s="12"/>
      <c r="O24" s="12"/>
      <c r="P24" s="12"/>
      <c r="Q24" s="12"/>
    </row>
    <row r="25" spans="1:17" ht="15.75" x14ac:dyDescent="0.25">
      <c r="A25" s="12"/>
      <c r="B25" s="12"/>
      <c r="C25" s="12"/>
      <c r="D25" s="12"/>
      <c r="E25" s="12"/>
      <c r="F25" s="12"/>
      <c r="G25" s="12"/>
      <c r="H25" s="12"/>
      <c r="I25" s="12"/>
      <c r="J25" s="12"/>
      <c r="K25" s="12"/>
      <c r="L25" s="12"/>
      <c r="M25" s="12"/>
      <c r="N25" s="12"/>
      <c r="O25" s="12"/>
      <c r="P25" s="12"/>
      <c r="Q25" s="12"/>
    </row>
    <row r="26" spans="1:17" ht="15.75" x14ac:dyDescent="0.25">
      <c r="A26" s="12"/>
      <c r="B26" s="12"/>
      <c r="C26" s="12"/>
      <c r="D26" s="12"/>
      <c r="E26" s="12"/>
      <c r="F26" s="12"/>
      <c r="G26" s="12"/>
      <c r="H26" s="12"/>
      <c r="I26" s="12"/>
      <c r="J26" s="12"/>
      <c r="K26" s="12"/>
      <c r="L26" s="12"/>
      <c r="M26" s="12"/>
      <c r="N26" s="12"/>
      <c r="O26" s="12"/>
      <c r="P26" s="12"/>
      <c r="Q26" s="12"/>
    </row>
    <row r="27" spans="1:17" ht="15.75" x14ac:dyDescent="0.25">
      <c r="A27" s="12"/>
      <c r="B27" s="12"/>
      <c r="C27" s="12"/>
      <c r="D27" s="12"/>
      <c r="E27" s="12"/>
      <c r="F27" s="12"/>
      <c r="G27" s="12"/>
      <c r="H27" s="12"/>
      <c r="I27" s="12"/>
      <c r="J27" s="12"/>
      <c r="K27" s="12"/>
      <c r="L27" s="12"/>
      <c r="M27" s="12"/>
      <c r="N27" s="12"/>
      <c r="O27" s="12"/>
      <c r="P27" s="12"/>
      <c r="Q27" s="12"/>
    </row>
    <row r="28" spans="1:17" ht="15.75" x14ac:dyDescent="0.25">
      <c r="A28" s="12"/>
      <c r="B28" s="12"/>
      <c r="C28" s="12"/>
      <c r="D28" s="12"/>
      <c r="E28" s="12"/>
      <c r="F28" s="12"/>
      <c r="G28" s="12"/>
      <c r="H28" s="12"/>
      <c r="I28" s="12"/>
      <c r="J28" s="12"/>
      <c r="K28" s="12"/>
      <c r="L28" s="12"/>
      <c r="M28" s="12"/>
      <c r="N28" s="12"/>
      <c r="O28" s="12"/>
      <c r="P28" s="12"/>
      <c r="Q28" s="12"/>
    </row>
    <row r="29" spans="1:17" ht="15.75" x14ac:dyDescent="0.25">
      <c r="A29" s="12"/>
      <c r="B29" s="12"/>
      <c r="C29" s="12"/>
      <c r="D29" s="12"/>
      <c r="E29" s="12"/>
      <c r="F29" s="12"/>
      <c r="G29" s="12"/>
      <c r="H29" s="12"/>
      <c r="I29" s="12"/>
      <c r="J29" s="12"/>
      <c r="K29" s="12"/>
      <c r="L29" s="12"/>
      <c r="M29" s="12"/>
      <c r="N29" s="12"/>
      <c r="O29" s="12"/>
      <c r="P29" s="12"/>
      <c r="Q29" s="12"/>
    </row>
    <row r="30" spans="1:17" ht="15.75" x14ac:dyDescent="0.25">
      <c r="A30" s="12"/>
      <c r="B30" s="12"/>
      <c r="C30" s="12"/>
      <c r="D30" s="12"/>
      <c r="E30" s="12"/>
      <c r="F30" s="12"/>
      <c r="G30" s="12"/>
      <c r="H30" s="12"/>
      <c r="I30" s="12"/>
      <c r="J30" s="12"/>
      <c r="K30" s="12"/>
      <c r="L30" s="12"/>
      <c r="M30" s="12"/>
      <c r="N30" s="12"/>
      <c r="O30" s="12"/>
      <c r="P30" s="12"/>
      <c r="Q30" s="12"/>
    </row>
    <row r="31" spans="1:17" ht="15.75" x14ac:dyDescent="0.25">
      <c r="A31" s="12"/>
      <c r="B31" s="12"/>
      <c r="C31" s="12"/>
      <c r="D31" s="12"/>
      <c r="E31" s="12"/>
      <c r="F31" s="12"/>
      <c r="G31" s="12"/>
      <c r="H31" s="12"/>
      <c r="I31" s="12"/>
      <c r="J31" s="12"/>
      <c r="K31" s="12"/>
      <c r="L31" s="12"/>
      <c r="M31" s="12"/>
      <c r="N31" s="12"/>
      <c r="O31" s="12"/>
      <c r="P31" s="12"/>
      <c r="Q31" s="12"/>
    </row>
    <row r="32" spans="1:17" ht="15.75" x14ac:dyDescent="0.25">
      <c r="A32" s="12"/>
      <c r="B32" s="12"/>
      <c r="C32" s="12"/>
      <c r="D32" s="12"/>
      <c r="E32" s="12"/>
      <c r="F32" s="12"/>
      <c r="G32" s="12"/>
      <c r="H32" s="12"/>
      <c r="I32" s="12"/>
      <c r="J32" s="12"/>
      <c r="K32" s="12"/>
      <c r="L32" s="12"/>
      <c r="M32" s="12"/>
      <c r="N32" s="12"/>
      <c r="O32" s="12"/>
      <c r="P32" s="12"/>
      <c r="Q32" s="12"/>
    </row>
    <row r="33" spans="1:17" ht="15.75" x14ac:dyDescent="0.25">
      <c r="A33" s="12"/>
      <c r="B33" s="12"/>
      <c r="C33" s="12"/>
      <c r="D33" s="12"/>
      <c r="E33" s="12"/>
      <c r="F33" s="12"/>
      <c r="G33" s="12"/>
      <c r="H33" s="12"/>
      <c r="I33" s="12"/>
      <c r="J33" s="12"/>
      <c r="K33" s="12"/>
      <c r="L33" s="12"/>
      <c r="M33" s="12"/>
      <c r="N33" s="12"/>
      <c r="O33" s="12"/>
      <c r="P33" s="12"/>
      <c r="Q33" s="12"/>
    </row>
    <row r="34" spans="1:17" ht="15.75" x14ac:dyDescent="0.25">
      <c r="A34" s="12"/>
      <c r="B34" s="12"/>
      <c r="C34" s="12"/>
      <c r="D34" s="12"/>
      <c r="E34" s="12"/>
      <c r="F34" s="12"/>
      <c r="G34" s="12"/>
      <c r="H34" s="12"/>
      <c r="I34" s="12"/>
      <c r="J34" s="12"/>
      <c r="K34" s="12"/>
      <c r="L34" s="12"/>
      <c r="M34" s="12"/>
      <c r="N34" s="12"/>
      <c r="O34" s="12"/>
      <c r="P34" s="12"/>
      <c r="Q34" s="12"/>
    </row>
  </sheetData>
  <mergeCells count="6">
    <mergeCell ref="T5:T7"/>
    <mergeCell ref="D1:E1"/>
    <mergeCell ref="F1:G1"/>
    <mergeCell ref="K1:L1"/>
    <mergeCell ref="R5:R7"/>
    <mergeCell ref="S5:S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showGridLines="0" topLeftCell="A19" zoomScale="85" zoomScaleNormal="85" zoomScaleSheetLayoutView="85" workbookViewId="0">
      <selection activeCell="B1" sqref="B1:B3"/>
    </sheetView>
  </sheetViews>
  <sheetFormatPr baseColWidth="10" defaultColWidth="1.5703125" defaultRowHeight="14.25" zeroHeight="1" x14ac:dyDescent="0.2"/>
  <cols>
    <col min="1" max="1" width="59.28515625" style="82" customWidth="1"/>
    <col min="2" max="2" width="94.42578125" style="82" customWidth="1"/>
    <col min="3" max="3" width="21.5703125" style="82" customWidth="1"/>
    <col min="4" max="4" width="23.85546875" style="82" customWidth="1"/>
    <col min="5" max="16367" width="1.5703125" style="18"/>
    <col min="16368" max="16368" width="3.7109375" style="18" customWidth="1"/>
    <col min="16369" max="16369" width="12.28515625" style="18" customWidth="1"/>
    <col min="16370" max="16370" width="8.28515625" style="18" customWidth="1"/>
    <col min="16371" max="16371" width="7.85546875" style="18" customWidth="1"/>
    <col min="16372" max="16384" width="6.5703125" style="18" customWidth="1"/>
  </cols>
  <sheetData>
    <row r="1" spans="1:4" ht="25.5" customHeight="1" x14ac:dyDescent="0.2">
      <c r="A1" s="89" t="s">
        <v>34</v>
      </c>
      <c r="B1" s="90" t="s">
        <v>202</v>
      </c>
      <c r="C1" s="94" t="s">
        <v>0</v>
      </c>
      <c r="D1" s="94"/>
    </row>
    <row r="2" spans="1:4" ht="37.5" customHeight="1" x14ac:dyDescent="0.2">
      <c r="A2" s="89"/>
      <c r="B2" s="90"/>
      <c r="C2" s="28" t="s">
        <v>151</v>
      </c>
      <c r="D2" s="6" t="s">
        <v>35</v>
      </c>
    </row>
    <row r="3" spans="1:4" ht="33" customHeight="1" x14ac:dyDescent="0.2">
      <c r="A3" s="89"/>
      <c r="B3" s="90"/>
      <c r="C3" s="56" t="s">
        <v>200</v>
      </c>
      <c r="D3" s="56"/>
    </row>
    <row r="4" spans="1:4" ht="29.25" customHeight="1" x14ac:dyDescent="0.2">
      <c r="A4" s="93" t="s">
        <v>161</v>
      </c>
      <c r="B4" s="93"/>
      <c r="C4" s="93"/>
      <c r="D4" s="93"/>
    </row>
    <row r="5" spans="1:4" ht="249.75" customHeight="1" x14ac:dyDescent="0.2">
      <c r="A5" s="29" t="s">
        <v>36</v>
      </c>
      <c r="B5" s="85" t="s">
        <v>152</v>
      </c>
      <c r="C5" s="85"/>
      <c r="D5" s="85"/>
    </row>
    <row r="6" spans="1:4" ht="223.5" customHeight="1" x14ac:dyDescent="0.2">
      <c r="A6" s="29" t="s">
        <v>37</v>
      </c>
      <c r="B6" s="85" t="s">
        <v>153</v>
      </c>
      <c r="C6" s="85"/>
      <c r="D6" s="85"/>
    </row>
    <row r="7" spans="1:4" ht="24.75" customHeight="1" x14ac:dyDescent="0.2">
      <c r="A7" s="29" t="s">
        <v>38</v>
      </c>
      <c r="B7" s="74" t="s">
        <v>154</v>
      </c>
      <c r="C7" s="74"/>
      <c r="D7" s="74"/>
    </row>
    <row r="8" spans="1:4" ht="24.75" customHeight="1" x14ac:dyDescent="0.2">
      <c r="A8" s="29" t="s">
        <v>39</v>
      </c>
      <c r="B8" s="74" t="s">
        <v>40</v>
      </c>
      <c r="C8" s="74"/>
      <c r="D8" s="74"/>
    </row>
    <row r="9" spans="1:4" ht="24.75" customHeight="1" x14ac:dyDescent="0.2">
      <c r="A9" s="29" t="s">
        <v>125</v>
      </c>
      <c r="B9" s="74" t="s">
        <v>41</v>
      </c>
      <c r="C9" s="74"/>
      <c r="D9" s="74"/>
    </row>
    <row r="10" spans="1:4" ht="200.25" customHeight="1" x14ac:dyDescent="0.2">
      <c r="A10" s="29" t="s">
        <v>126</v>
      </c>
      <c r="B10" s="91" t="s">
        <v>130</v>
      </c>
      <c r="C10" s="91"/>
      <c r="D10" s="91"/>
    </row>
    <row r="11" spans="1:4" ht="39" customHeight="1" x14ac:dyDescent="0.2">
      <c r="A11" s="29" t="s">
        <v>127</v>
      </c>
      <c r="B11" s="86" t="s">
        <v>42</v>
      </c>
      <c r="C11" s="86"/>
      <c r="D11" s="86"/>
    </row>
    <row r="12" spans="1:4" ht="24.75" customHeight="1" x14ac:dyDescent="0.2">
      <c r="A12" s="92" t="s">
        <v>128</v>
      </c>
      <c r="B12" s="92"/>
      <c r="C12" s="92"/>
      <c r="D12" s="92"/>
    </row>
    <row r="13" spans="1:4" ht="210.75" customHeight="1" x14ac:dyDescent="0.2">
      <c r="A13" s="29" t="s">
        <v>73</v>
      </c>
      <c r="B13" s="85" t="s">
        <v>197</v>
      </c>
      <c r="C13" s="85"/>
      <c r="D13" s="85"/>
    </row>
    <row r="14" spans="1:4" ht="235.5" customHeight="1" x14ac:dyDescent="0.2">
      <c r="A14" s="29" t="s">
        <v>74</v>
      </c>
      <c r="B14" s="87" t="s">
        <v>198</v>
      </c>
      <c r="C14" s="85"/>
      <c r="D14" s="85"/>
    </row>
    <row r="15" spans="1:4" ht="213" customHeight="1" x14ac:dyDescent="0.2">
      <c r="A15" s="29" t="s">
        <v>77</v>
      </c>
      <c r="B15" s="87" t="s">
        <v>199</v>
      </c>
      <c r="C15" s="87"/>
      <c r="D15" s="87"/>
    </row>
    <row r="16" spans="1:4" ht="183" customHeight="1" x14ac:dyDescent="0.2">
      <c r="A16" s="29" t="s">
        <v>105</v>
      </c>
      <c r="B16" s="87" t="s">
        <v>145</v>
      </c>
      <c r="C16" s="87"/>
      <c r="D16" s="87"/>
    </row>
    <row r="17" spans="1:4" ht="42.75" customHeight="1" x14ac:dyDescent="0.2">
      <c r="A17" s="29" t="s">
        <v>129</v>
      </c>
      <c r="B17" s="86" t="s">
        <v>144</v>
      </c>
      <c r="C17" s="86"/>
      <c r="D17" s="86"/>
    </row>
    <row r="18" spans="1:4" ht="42.75" customHeight="1" x14ac:dyDescent="0.2">
      <c r="A18" s="29" t="s">
        <v>185</v>
      </c>
      <c r="B18" s="86" t="s">
        <v>186</v>
      </c>
      <c r="C18" s="86"/>
      <c r="D18" s="86"/>
    </row>
    <row r="19" spans="1:4" ht="282" customHeight="1" x14ac:dyDescent="0.2">
      <c r="A19" s="29" t="s">
        <v>187</v>
      </c>
      <c r="B19" s="87" t="s">
        <v>189</v>
      </c>
      <c r="C19" s="87"/>
      <c r="D19" s="87"/>
    </row>
    <row r="20" spans="1:4" ht="84.75" customHeight="1" x14ac:dyDescent="0.2">
      <c r="A20" s="29" t="s">
        <v>188</v>
      </c>
      <c r="B20" s="87" t="s">
        <v>190</v>
      </c>
      <c r="C20" s="87"/>
      <c r="D20" s="87"/>
    </row>
    <row r="21" spans="1:4" ht="25.5" customHeight="1" x14ac:dyDescent="0.2">
      <c r="A21" s="88" t="s">
        <v>159</v>
      </c>
      <c r="B21" s="88"/>
      <c r="C21" s="88"/>
      <c r="D21" s="88"/>
    </row>
    <row r="22" spans="1:4" ht="45.75" customHeight="1" x14ac:dyDescent="0.2">
      <c r="A22" s="30" t="s">
        <v>146</v>
      </c>
      <c r="B22" s="86" t="s">
        <v>131</v>
      </c>
      <c r="C22" s="86"/>
      <c r="D22" s="86"/>
    </row>
    <row r="23" spans="1:4" ht="29.25" customHeight="1" x14ac:dyDescent="0.2">
      <c r="A23" s="29" t="s">
        <v>147</v>
      </c>
      <c r="B23" s="74" t="s">
        <v>43</v>
      </c>
      <c r="C23" s="74"/>
      <c r="D23" s="74"/>
    </row>
    <row r="24" spans="1:4" ht="29.25" customHeight="1" x14ac:dyDescent="0.2">
      <c r="A24" s="29" t="s">
        <v>148</v>
      </c>
      <c r="B24" s="74" t="s">
        <v>44</v>
      </c>
      <c r="C24" s="74"/>
      <c r="D24" s="74"/>
    </row>
    <row r="25" spans="1:4" ht="29.25" customHeight="1" x14ac:dyDescent="0.2">
      <c r="A25" s="29" t="s">
        <v>149</v>
      </c>
      <c r="B25" s="74" t="s">
        <v>45</v>
      </c>
      <c r="C25" s="74"/>
      <c r="D25" s="74"/>
    </row>
    <row r="26" spans="1:4" ht="85.5" customHeight="1" x14ac:dyDescent="0.2">
      <c r="A26" s="29" t="s">
        <v>112</v>
      </c>
      <c r="B26" s="85" t="s">
        <v>132</v>
      </c>
      <c r="C26" s="85"/>
      <c r="D26" s="85"/>
    </row>
    <row r="27" spans="1:4" ht="29.25" customHeight="1" x14ac:dyDescent="0.2">
      <c r="A27" s="30" t="s">
        <v>150</v>
      </c>
      <c r="B27" s="74" t="s">
        <v>46</v>
      </c>
      <c r="C27" s="74"/>
      <c r="D27" s="74"/>
    </row>
    <row r="28" spans="1:4" ht="29.25" customHeight="1" x14ac:dyDescent="0.2">
      <c r="A28" s="76" t="s">
        <v>133</v>
      </c>
      <c r="B28" s="76"/>
      <c r="C28" s="76"/>
      <c r="D28" s="76"/>
    </row>
    <row r="29" spans="1:4" ht="29.25" customHeight="1" x14ac:dyDescent="0.2">
      <c r="A29" s="29" t="s">
        <v>134</v>
      </c>
      <c r="B29" s="74" t="s">
        <v>141</v>
      </c>
      <c r="C29" s="74"/>
      <c r="D29" s="74"/>
    </row>
    <row r="30" spans="1:4" ht="29.25" customHeight="1" x14ac:dyDescent="0.2">
      <c r="A30" s="29" t="s">
        <v>196</v>
      </c>
      <c r="B30" s="74" t="s">
        <v>191</v>
      </c>
      <c r="C30" s="74"/>
      <c r="D30" s="74"/>
    </row>
    <row r="31" spans="1:4" ht="29.25" customHeight="1" x14ac:dyDescent="0.2">
      <c r="A31" s="29" t="s">
        <v>193</v>
      </c>
      <c r="B31" s="74" t="s">
        <v>192</v>
      </c>
      <c r="C31" s="74"/>
      <c r="D31" s="74"/>
    </row>
    <row r="32" spans="1:4" ht="29.25" customHeight="1" x14ac:dyDescent="0.2">
      <c r="A32" s="29" t="s">
        <v>194</v>
      </c>
      <c r="B32" s="74" t="s">
        <v>135</v>
      </c>
      <c r="C32" s="74"/>
      <c r="D32" s="74"/>
    </row>
    <row r="33" spans="1:4" ht="29.25" customHeight="1" x14ac:dyDescent="0.2">
      <c r="A33" s="29" t="s">
        <v>195</v>
      </c>
      <c r="B33" s="75" t="s">
        <v>156</v>
      </c>
      <c r="C33" s="75"/>
      <c r="D33" s="75"/>
    </row>
    <row r="34" spans="1:4" ht="29.25" customHeight="1" x14ac:dyDescent="0.2">
      <c r="A34" s="83" t="s">
        <v>136</v>
      </c>
      <c r="B34" s="83"/>
      <c r="C34" s="83"/>
      <c r="D34" s="83"/>
    </row>
    <row r="35" spans="1:4" ht="15.75" customHeight="1" x14ac:dyDescent="0.2">
      <c r="A35" s="29" t="s">
        <v>138</v>
      </c>
      <c r="B35" s="74" t="s">
        <v>142</v>
      </c>
      <c r="C35" s="74"/>
      <c r="D35" s="74"/>
    </row>
    <row r="36" spans="1:4" x14ac:dyDescent="0.2">
      <c r="A36" s="29" t="s">
        <v>139</v>
      </c>
      <c r="B36" s="74" t="s">
        <v>143</v>
      </c>
      <c r="C36" s="74"/>
      <c r="D36" s="74"/>
    </row>
    <row r="37" spans="1:4" ht="25.5" customHeight="1" x14ac:dyDescent="0.2">
      <c r="A37" s="29" t="s">
        <v>83</v>
      </c>
      <c r="B37" s="75" t="s">
        <v>156</v>
      </c>
      <c r="C37" s="75"/>
      <c r="D37" s="75"/>
    </row>
    <row r="38" spans="1:4" x14ac:dyDescent="0.2">
      <c r="A38" s="29" t="s">
        <v>140</v>
      </c>
      <c r="B38" s="75" t="s">
        <v>155</v>
      </c>
      <c r="C38" s="75"/>
      <c r="D38" s="75"/>
    </row>
    <row r="39" spans="1:4" x14ac:dyDescent="0.2">
      <c r="A39" s="77"/>
      <c r="B39" s="78"/>
      <c r="C39" s="78"/>
      <c r="D39" s="79"/>
    </row>
    <row r="40" spans="1:4" ht="9.9499999999999993" customHeight="1" x14ac:dyDescent="0.2">
      <c r="A40" s="84" t="s">
        <v>47</v>
      </c>
      <c r="B40" s="84"/>
      <c r="C40" s="84"/>
      <c r="D40" s="84"/>
    </row>
    <row r="41" spans="1:4" ht="9.9499999999999993" customHeight="1" x14ac:dyDescent="0.2">
      <c r="A41" s="84"/>
      <c r="B41" s="84"/>
      <c r="C41" s="84"/>
      <c r="D41" s="84"/>
    </row>
    <row r="42" spans="1:4" hidden="1" x14ac:dyDescent="0.2">
      <c r="A42" s="27"/>
      <c r="B42" s="27"/>
      <c r="C42" s="27"/>
      <c r="D42" s="27"/>
    </row>
    <row r="43" spans="1:4" hidden="1" x14ac:dyDescent="0.2">
      <c r="A43" s="27"/>
      <c r="B43" s="27"/>
      <c r="C43" s="27"/>
      <c r="D43" s="27"/>
    </row>
    <row r="44" spans="1:4" hidden="1" x14ac:dyDescent="0.2">
      <c r="A44" s="27"/>
      <c r="B44" s="27"/>
      <c r="C44" s="27"/>
      <c r="D44" s="27"/>
    </row>
    <row r="45" spans="1:4" hidden="1" x14ac:dyDescent="0.2">
      <c r="A45" s="27"/>
      <c r="B45" s="27"/>
      <c r="C45" s="27"/>
      <c r="D45" s="27"/>
    </row>
    <row r="46" spans="1:4" hidden="1" x14ac:dyDescent="0.2">
      <c r="A46" s="27"/>
      <c r="B46" s="27"/>
      <c r="C46" s="27"/>
      <c r="D46" s="27"/>
    </row>
    <row r="47" spans="1:4" hidden="1" x14ac:dyDescent="0.2">
      <c r="A47" s="27"/>
      <c r="B47" s="27"/>
      <c r="C47" s="27"/>
      <c r="D47" s="27"/>
    </row>
    <row r="48" spans="1:4" hidden="1" x14ac:dyDescent="0.2">
      <c r="A48" s="27"/>
      <c r="B48" s="27"/>
      <c r="C48" s="27"/>
      <c r="D48" s="27"/>
    </row>
    <row r="49" spans="1:4" x14ac:dyDescent="0.2">
      <c r="A49" s="80"/>
      <c r="B49" s="80"/>
      <c r="C49" s="80"/>
      <c r="D49" s="80"/>
    </row>
    <row r="50" spans="1:4" ht="14.25" hidden="1" customHeight="1" x14ac:dyDescent="0.2">
      <c r="A50" s="81"/>
      <c r="B50" s="81"/>
      <c r="C50" s="81"/>
      <c r="D50" s="81"/>
    </row>
  </sheetData>
  <sheetProtection algorithmName="SHA-512" hashValue="E2tothP5jSvH3BTE4YG+wnybUUO05sbwtO1tZORiL0scwn9akDUBOevlmeGnsvg5vycdBKA+up+cJLkLtnGO8g==" saltValue="h6eorbcv2ubr7DVoCQfbpg==" spinCount="100000" sheet="1" objects="1" scenarios="1"/>
  <mergeCells count="42">
    <mergeCell ref="A1:A3"/>
    <mergeCell ref="B1:B3"/>
    <mergeCell ref="B15:D15"/>
    <mergeCell ref="B6:D6"/>
    <mergeCell ref="B7:D7"/>
    <mergeCell ref="B8:D8"/>
    <mergeCell ref="B9:D9"/>
    <mergeCell ref="B10:D10"/>
    <mergeCell ref="B11:D11"/>
    <mergeCell ref="A12:D12"/>
    <mergeCell ref="A4:D4"/>
    <mergeCell ref="B5:D5"/>
    <mergeCell ref="B13:D13"/>
    <mergeCell ref="B14:D14"/>
    <mergeCell ref="C1:D1"/>
    <mergeCell ref="C3:D3"/>
    <mergeCell ref="B26:D26"/>
    <mergeCell ref="B22:D22"/>
    <mergeCell ref="B16:D16"/>
    <mergeCell ref="B17:D17"/>
    <mergeCell ref="A21:D21"/>
    <mergeCell ref="B19:D19"/>
    <mergeCell ref="B20:D20"/>
    <mergeCell ref="B23:D23"/>
    <mergeCell ref="B24:D24"/>
    <mergeCell ref="B25:D25"/>
    <mergeCell ref="B18:D18"/>
    <mergeCell ref="A39:D39"/>
    <mergeCell ref="A49:D1048576"/>
    <mergeCell ref="B35:D35"/>
    <mergeCell ref="B36:D36"/>
    <mergeCell ref="A34:D34"/>
    <mergeCell ref="A40:D41"/>
    <mergeCell ref="B37:D37"/>
    <mergeCell ref="B38:D38"/>
    <mergeCell ref="B27:D27"/>
    <mergeCell ref="B29:D29"/>
    <mergeCell ref="B30:D30"/>
    <mergeCell ref="B32:D32"/>
    <mergeCell ref="B33:D33"/>
    <mergeCell ref="A28:D28"/>
    <mergeCell ref="B31:D31"/>
  </mergeCells>
  <printOptions gridLines="1"/>
  <pageMargins left="0.70866141732283472" right="0.70866141732283472" top="0.74803149606299213" bottom="0.74803149606299213" header="0.31496062992125984" footer="0.31496062992125984"/>
  <pageSetup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Oportunidades</vt:lpstr>
      <vt:lpstr>Lista_desplegable</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JENNIFER PAOLA MORENO ESTRADA</cp:lastModifiedBy>
  <cp:revision/>
  <cp:lastPrinted>2024-08-26T19:49:43Z</cp:lastPrinted>
  <dcterms:created xsi:type="dcterms:W3CDTF">2020-07-31T02:18:01Z</dcterms:created>
  <dcterms:modified xsi:type="dcterms:W3CDTF">2024-10-31T09:24:40Z</dcterms:modified>
  <cp:category/>
  <cp:contentStatus/>
</cp:coreProperties>
</file>